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UECCI\Documents\UECCI\bigDAta\UR\Analisis avanzado\"/>
    </mc:Choice>
  </mc:AlternateContent>
  <bookViews>
    <workbookView xWindow="0" yWindow="0" windowWidth="9288" windowHeight="3576"/>
  </bookViews>
  <sheets>
    <sheet name="acumulado" sheetId="3" r:id="rId1"/>
    <sheet name="evaluacion 1" sheetId="1" r:id="rId2"/>
    <sheet name="evaluacion 2" sheetId="2" r:id="rId3"/>
    <sheet name="coevaluaciones " sheetId="4" r:id="rId4"/>
  </sheets>
  <externalReferences>
    <externalReference r:id="rId5"/>
  </externalReferences>
  <definedNames>
    <definedName name="_xlnm._FilterDatabase" localSheetId="0" hidden="1">acumulado!$A$1:$W$22</definedName>
    <definedName name="_xlnm._FilterDatabase" localSheetId="1" hidden="1">'evaluacion 1'!$A$1:$N$22</definedName>
  </definedNames>
  <calcPr calcId="162913"/>
  <pivotCaches>
    <pivotCache cacheId="0" r:id="rId6"/>
  </pivotCaches>
</workbook>
</file>

<file path=xl/calcChain.xml><?xml version="1.0" encoding="utf-8"?>
<calcChain xmlns="http://schemas.openxmlformats.org/spreadsheetml/2006/main">
  <c r="T8" i="3" l="1"/>
  <c r="W3" i="3"/>
  <c r="W4" i="3"/>
  <c r="W5" i="3"/>
  <c r="W6" i="3"/>
  <c r="W7" i="3"/>
  <c r="W8" i="3"/>
  <c r="W9" i="3"/>
  <c r="W10" i="3"/>
  <c r="W11" i="3"/>
  <c r="W12" i="3"/>
  <c r="W13" i="3"/>
  <c r="W14" i="3"/>
  <c r="W15" i="3"/>
  <c r="W16" i="3"/>
  <c r="W17" i="3"/>
  <c r="W18" i="3"/>
  <c r="W19" i="3"/>
  <c r="W20" i="3"/>
  <c r="W21" i="3"/>
  <c r="W22" i="3"/>
  <c r="W2" i="3"/>
  <c r="Q8" i="3"/>
  <c r="T2" i="3"/>
  <c r="T20" i="3"/>
  <c r="T5" i="3"/>
  <c r="T16" i="3"/>
  <c r="T21" i="3"/>
  <c r="T10" i="3"/>
  <c r="T13" i="3"/>
  <c r="T22" i="3"/>
  <c r="T11" i="3"/>
  <c r="T17" i="3"/>
  <c r="T18" i="3"/>
  <c r="T3" i="3"/>
  <c r="T12" i="3"/>
  <c r="T4" i="3"/>
  <c r="T6" i="3"/>
  <c r="T19" i="3"/>
  <c r="T7" i="3"/>
  <c r="T9" i="3"/>
  <c r="T14" i="3"/>
  <c r="T15" i="3"/>
  <c r="Q15" i="3" l="1"/>
  <c r="Q14" i="3"/>
  <c r="Q9" i="3"/>
  <c r="Q7" i="3"/>
  <c r="Q19" i="3"/>
  <c r="Q6" i="3"/>
  <c r="Q4" i="3"/>
  <c r="Q12" i="3"/>
  <c r="Q3" i="3"/>
  <c r="Q18" i="3"/>
  <c r="Q17" i="3"/>
  <c r="Q11" i="3"/>
  <c r="Q22" i="3"/>
  <c r="Q13" i="3"/>
  <c r="Q10" i="3"/>
  <c r="Q21" i="3"/>
  <c r="Q16" i="3"/>
  <c r="Q5" i="3"/>
  <c r="Q20" i="3"/>
  <c r="Q2" i="3"/>
  <c r="M15" i="3"/>
  <c r="M14" i="3"/>
  <c r="M9" i="3"/>
  <c r="M7" i="3"/>
  <c r="M19" i="3"/>
  <c r="M6" i="3"/>
  <c r="M4" i="3"/>
  <c r="M12" i="3"/>
  <c r="M3" i="3"/>
  <c r="M18" i="3"/>
  <c r="M17" i="3"/>
  <c r="M11" i="3"/>
  <c r="M22" i="3"/>
  <c r="M13" i="3"/>
  <c r="M10" i="3"/>
  <c r="M21" i="3"/>
  <c r="M16" i="3"/>
  <c r="M5" i="3"/>
  <c r="M20" i="3"/>
  <c r="M2" i="3"/>
  <c r="M8" i="3"/>
  <c r="H89" i="4"/>
  <c r="G89" i="4"/>
  <c r="H88" i="4"/>
  <c r="G88" i="4"/>
  <c r="H87" i="4"/>
  <c r="G87" i="4"/>
  <c r="H86" i="4"/>
  <c r="G86" i="4"/>
  <c r="H85" i="4"/>
  <c r="G85" i="4"/>
  <c r="H84" i="4"/>
  <c r="G84" i="4"/>
  <c r="H83" i="4"/>
  <c r="G83" i="4"/>
  <c r="H82" i="4"/>
  <c r="G82" i="4"/>
  <c r="H81" i="4"/>
  <c r="G81" i="4"/>
  <c r="H80" i="4"/>
  <c r="G80" i="4"/>
  <c r="H79" i="4"/>
  <c r="G79" i="4"/>
  <c r="H78" i="4"/>
  <c r="G78" i="4"/>
  <c r="H77" i="4"/>
  <c r="G77" i="4"/>
  <c r="H76" i="4"/>
  <c r="G76" i="4"/>
  <c r="H75" i="4"/>
  <c r="G75" i="4"/>
  <c r="G42" i="4"/>
  <c r="G41" i="4"/>
  <c r="G40" i="4"/>
  <c r="G39" i="4"/>
  <c r="G38" i="4"/>
  <c r="G37" i="4"/>
  <c r="G36" i="4"/>
  <c r="G35" i="4"/>
  <c r="G34" i="4"/>
  <c r="G33" i="4"/>
  <c r="G32" i="4"/>
  <c r="G31" i="4"/>
  <c r="G30" i="4"/>
  <c r="G29" i="4"/>
  <c r="G28" i="4"/>
  <c r="G27" i="4"/>
  <c r="G26" i="4"/>
  <c r="G25" i="4"/>
  <c r="G24" i="4"/>
  <c r="G23" i="4"/>
  <c r="G22" i="4"/>
  <c r="G21" i="4"/>
  <c r="G20" i="4"/>
  <c r="G19" i="4"/>
  <c r="G18" i="4"/>
  <c r="G17" i="4"/>
  <c r="G16" i="4"/>
  <c r="G15" i="4"/>
  <c r="G14" i="4"/>
  <c r="G13" i="4"/>
  <c r="G12" i="4"/>
  <c r="G11" i="4"/>
  <c r="G10" i="4"/>
  <c r="G9" i="4"/>
  <c r="G8" i="4"/>
  <c r="G7" i="4"/>
  <c r="G6" i="4"/>
  <c r="G5" i="4"/>
  <c r="G4" i="4"/>
  <c r="G3" i="4"/>
  <c r="I2" i="3"/>
  <c r="I20" i="3"/>
  <c r="I5" i="3"/>
  <c r="I16" i="3"/>
  <c r="I21" i="3"/>
  <c r="I10" i="3"/>
  <c r="I13" i="3"/>
  <c r="I22" i="3"/>
  <c r="I11" i="3"/>
  <c r="I17" i="3"/>
  <c r="I18" i="3"/>
  <c r="I3" i="3"/>
  <c r="I12" i="3"/>
  <c r="I4" i="3"/>
  <c r="I6" i="3"/>
  <c r="I19" i="3"/>
  <c r="I7" i="3"/>
  <c r="I9" i="3"/>
  <c r="I14" i="3"/>
  <c r="I15" i="3"/>
  <c r="I8" i="3"/>
  <c r="F8" i="2" l="1"/>
  <c r="G8" i="2"/>
  <c r="F7" i="2"/>
  <c r="G7" i="2" s="1"/>
  <c r="F6" i="2"/>
  <c r="G6" i="2"/>
  <c r="F5" i="2"/>
  <c r="G5" i="2" s="1"/>
  <c r="F4" i="2"/>
  <c r="G4" i="2" s="1"/>
  <c r="F3" i="2"/>
  <c r="G3" i="2" s="1"/>
  <c r="F2" i="2"/>
  <c r="G2" i="2" s="1"/>
  <c r="O3" i="1" l="1"/>
  <c r="O4" i="1"/>
  <c r="O5" i="1"/>
  <c r="O6" i="1"/>
  <c r="O7" i="1"/>
  <c r="O8" i="1"/>
  <c r="O9" i="1"/>
  <c r="O10" i="1"/>
  <c r="O11" i="1"/>
  <c r="O12" i="1"/>
  <c r="O13" i="1"/>
  <c r="O14" i="1"/>
  <c r="O15" i="1"/>
  <c r="O16" i="1"/>
  <c r="O17" i="1"/>
  <c r="O18" i="1"/>
  <c r="O19" i="1"/>
  <c r="O20" i="1"/>
  <c r="O21" i="1"/>
  <c r="O22" i="1"/>
  <c r="O2" i="1"/>
  <c r="M4" i="1"/>
  <c r="N4" i="1" s="1"/>
  <c r="M5" i="1"/>
  <c r="N5" i="1" s="1"/>
  <c r="M6" i="1"/>
  <c r="N6" i="1" s="1"/>
  <c r="M7" i="1"/>
  <c r="N7" i="1" s="1"/>
  <c r="M8" i="1"/>
  <c r="N8" i="1" s="1"/>
  <c r="M9" i="1"/>
  <c r="N9" i="1" s="1"/>
  <c r="M10" i="1"/>
  <c r="N10" i="1" s="1"/>
  <c r="M11" i="1"/>
  <c r="N11" i="1" s="1"/>
  <c r="M12" i="1"/>
  <c r="N12" i="1" s="1"/>
  <c r="M13" i="1"/>
  <c r="N13" i="1" s="1"/>
  <c r="M14" i="1"/>
  <c r="N14" i="1" s="1"/>
  <c r="M15" i="1"/>
  <c r="N15" i="1" s="1"/>
  <c r="M16" i="1"/>
  <c r="N16" i="1" s="1"/>
  <c r="M17" i="1"/>
  <c r="N17" i="1" s="1"/>
  <c r="M18" i="1"/>
  <c r="N18" i="1" s="1"/>
  <c r="M19" i="1"/>
  <c r="N19" i="1" s="1"/>
  <c r="M20" i="1"/>
  <c r="N20" i="1" s="1"/>
  <c r="M21" i="1"/>
  <c r="N21" i="1" s="1"/>
  <c r="M22" i="1"/>
  <c r="N22" i="1" s="1"/>
  <c r="M3" i="1"/>
  <c r="N3" i="1" s="1"/>
  <c r="M2" i="1"/>
  <c r="N2" i="1" s="1"/>
</calcChain>
</file>

<file path=xl/sharedStrings.xml><?xml version="1.0" encoding="utf-8"?>
<sst xmlns="http://schemas.openxmlformats.org/spreadsheetml/2006/main" count="838" uniqueCount="357">
  <si>
    <t>Apellido(s)</t>
  </si>
  <si>
    <t>Nombre</t>
  </si>
  <si>
    <t>Número de ID</t>
  </si>
  <si>
    <t>Dirección de correo</t>
  </si>
  <si>
    <t>Grupo</t>
  </si>
  <si>
    <t>CABALLERO FERNANDEZ</t>
  </si>
  <si>
    <t>JUAN JOSÉ</t>
  </si>
  <si>
    <t>1007509513</t>
  </si>
  <si>
    <t>juanj.caballero@urosario.edu.co</t>
  </si>
  <si>
    <t>Grupo C</t>
  </si>
  <si>
    <t>SILVA RODRIGUEZ</t>
  </si>
  <si>
    <t>CAMILO ANDRES</t>
  </si>
  <si>
    <t>1000272836</t>
  </si>
  <si>
    <t>camiloa.silva@urosario.edu.co</t>
  </si>
  <si>
    <t>CABRERA JIMENEZ</t>
  </si>
  <si>
    <t>RAFAEL ENRIQUE</t>
  </si>
  <si>
    <t>1007255795</t>
  </si>
  <si>
    <t>rafael.cabrera@urosario.edu.co</t>
  </si>
  <si>
    <t>Grupo A</t>
  </si>
  <si>
    <t>QUINTERO QUINTERO</t>
  </si>
  <si>
    <t>JUAN NICOLAS</t>
  </si>
  <si>
    <t>1000697682</t>
  </si>
  <si>
    <t>juann.quintero@urosario.edu.co</t>
  </si>
  <si>
    <t>RAMIREZ OSUNA</t>
  </si>
  <si>
    <t>JUAN MANUEL</t>
  </si>
  <si>
    <t>1010084105</t>
  </si>
  <si>
    <t>juanmanu.ramirez@urosario.edu.co</t>
  </si>
  <si>
    <t>CASTELLANOS ROSAS</t>
  </si>
  <si>
    <t>DAFNE VALERIA</t>
  </si>
  <si>
    <t>1021512273</t>
  </si>
  <si>
    <t>dafne.castellanos@urosario.edu.co</t>
  </si>
  <si>
    <t>Grupo H</t>
  </si>
  <si>
    <t>GONZÁLEZ RODRÍGUEZ</t>
  </si>
  <si>
    <t>LAURA VALENTINA</t>
  </si>
  <si>
    <t>1000795104</t>
  </si>
  <si>
    <t>lauravale.gonzalez@urosario.edu.co</t>
  </si>
  <si>
    <t>MORA ROMERO</t>
  </si>
  <si>
    <t>DIRYON YONITH</t>
  </si>
  <si>
    <t>1001331186</t>
  </si>
  <si>
    <t>diryon.mora@urosario.edu.co</t>
  </si>
  <si>
    <t>CASTRO AVILA</t>
  </si>
  <si>
    <t>JULIAN ANDRES</t>
  </si>
  <si>
    <t>1000334474</t>
  </si>
  <si>
    <t>julianan.castro@urosario.edu.co</t>
  </si>
  <si>
    <t>Grupo B</t>
  </si>
  <si>
    <t>RINCÓN SIERRA</t>
  </si>
  <si>
    <t>LAURA SOFIA</t>
  </si>
  <si>
    <t>1000365707</t>
  </si>
  <si>
    <t>lauras.rincon@urosario.edu.co</t>
  </si>
  <si>
    <t>ROJAS CASTRO</t>
  </si>
  <si>
    <t>MARIA XIMENA</t>
  </si>
  <si>
    <t>1000718952</t>
  </si>
  <si>
    <t>mariax.rojas@urosario.edu.co</t>
  </si>
  <si>
    <t>CONTRERAS CARRILLO</t>
  </si>
  <si>
    <t>ALEJANDRA</t>
  </si>
  <si>
    <t>1193070259</t>
  </si>
  <si>
    <t>alejandra.contrerasc@urosario.edu.co</t>
  </si>
  <si>
    <t>Grupo F</t>
  </si>
  <si>
    <t>OVIEDO SALAMANCA</t>
  </si>
  <si>
    <t>DAVID ALFONSO</t>
  </si>
  <si>
    <t>1003431428</t>
  </si>
  <si>
    <t>davida.oviedo@urosario.edu.co</t>
  </si>
  <si>
    <t>PLAZAS CAYACHOA</t>
  </si>
  <si>
    <t>GERMÁN DAVID</t>
  </si>
  <si>
    <t>1002395934</t>
  </si>
  <si>
    <t>germand.plazas@urosario.edu.co</t>
  </si>
  <si>
    <t>RODRÍGUEZ MORALES</t>
  </si>
  <si>
    <t>SANTIAGO</t>
  </si>
  <si>
    <t>1000719045</t>
  </si>
  <si>
    <t>santiago.rodriguezm@urosario.edu.co</t>
  </si>
  <si>
    <t>HOYOS ORTIZ</t>
  </si>
  <si>
    <t>1000473164</t>
  </si>
  <si>
    <t>santiago.hoyoso@urosario.edu.co</t>
  </si>
  <si>
    <t>Grupo D</t>
  </si>
  <si>
    <t>NAHUEL</t>
  </si>
  <si>
    <t>CAMILA RAYEN</t>
  </si>
  <si>
    <t>524496</t>
  </si>
  <si>
    <t>camila.nahuel@urosario.edu.co</t>
  </si>
  <si>
    <t>RAMIREZ ALVARADO</t>
  </si>
  <si>
    <t>MARIANA</t>
  </si>
  <si>
    <t>1001299351</t>
  </si>
  <si>
    <t>mariana.ramireza@urosario.edu.co</t>
  </si>
  <si>
    <t>HOYOS SALGADO</t>
  </si>
  <si>
    <t>JUAN CAMILO</t>
  </si>
  <si>
    <t>1113696652</t>
  </si>
  <si>
    <t>juanc.hoyos@urosario.edu.co</t>
  </si>
  <si>
    <t>Grupo E</t>
  </si>
  <si>
    <t>TRIANA MORA</t>
  </si>
  <si>
    <t>MARLOON LOUIS</t>
  </si>
  <si>
    <t>1005911915</t>
  </si>
  <si>
    <t>marloon.triana@urosario.edu.co</t>
  </si>
  <si>
    <t>USECHE ACOSTA</t>
  </si>
  <si>
    <t>JAVIER SANTIAGO</t>
  </si>
  <si>
    <t>1193594350</t>
  </si>
  <si>
    <t>javier.useche@urosario.edu.co</t>
  </si>
  <si>
    <t>Part1.A</t>
  </si>
  <si>
    <t>Part1.B</t>
  </si>
  <si>
    <t>Part1.C</t>
  </si>
  <si>
    <t>Part2.A</t>
  </si>
  <si>
    <t>Part2.B</t>
  </si>
  <si>
    <t>Part2.C</t>
  </si>
  <si>
    <t>Part3</t>
  </si>
  <si>
    <t>total</t>
  </si>
  <si>
    <t>grupo A</t>
  </si>
  <si>
    <t>grupo B</t>
  </si>
  <si>
    <t>Evaluación 1</t>
  </si>
  <si>
    <t xml:space="preserve">Auto </t>
  </si>
  <si>
    <t>Coeva</t>
  </si>
  <si>
    <t>Evaluación 2</t>
  </si>
  <si>
    <t>Evaluación 3</t>
  </si>
  <si>
    <t>Evaluación 4</t>
  </si>
  <si>
    <t>Evaluación 5</t>
  </si>
  <si>
    <t>CABRERA JIMENEZ	RAFAEL ENRIQUE</t>
  </si>
  <si>
    <t>CASTELLANOS ROSAS	DAFNE VALERIA</t>
  </si>
  <si>
    <t>CASTRO AVILA	JULIAN ANDRES</t>
  </si>
  <si>
    <t>CONTRERAS CARRILLO	ALEJANDRA</t>
  </si>
  <si>
    <t>GONZÁLEZ RODRÍGUEZ	LAURA VALENTINA</t>
  </si>
  <si>
    <t>HOYOS ORTIZ	SANTIAGO</t>
  </si>
  <si>
    <t>MORA ROMERO	DIRYON YONITH</t>
  </si>
  <si>
    <t>NAHUEL	CAMILA RAYEN</t>
  </si>
  <si>
    <t>OVIEDO SALAMANCA	DAVID ALFONSO</t>
  </si>
  <si>
    <t>PLAZAS CAYACHOA	GERMÁN DAVID</t>
  </si>
  <si>
    <t>QUINTERO QUINTERO	JUAN NICOLAS</t>
  </si>
  <si>
    <t>RAMIREZ ALVARADO	MARIANA</t>
  </si>
  <si>
    <t>RAMIREZ OSUNA	JUAN MANUEL</t>
  </si>
  <si>
    <t>RINCÓN SIERRA	LAURA SOFIA</t>
  </si>
  <si>
    <t>RODRÍGUEZ MORALES	SANTIAGO</t>
  </si>
  <si>
    <t>ROJAS CASTRO	MARIA XIMENA</t>
  </si>
  <si>
    <t>SILVA RODRIGUEZ	CAMILO ANDRES</t>
  </si>
  <si>
    <t>TRIANA MORA	MARLOON LOUIS</t>
  </si>
  <si>
    <t>USECHE ACOSTA	JAVIER SANTIAGO</t>
  </si>
  <si>
    <t>CABALLERO FERNANDEZ	JUAN JOSÉ</t>
  </si>
  <si>
    <t>HOYOS SALGADO	JUAN CAMILO</t>
  </si>
  <si>
    <t>Total 1 corte</t>
  </si>
  <si>
    <t>1 corte</t>
  </si>
  <si>
    <t>Hora de la última modificación</t>
  </si>
  <si>
    <t>Mi nombre es</t>
  </si>
  <si>
    <t>Puntos: Mi nombre es</t>
  </si>
  <si>
    <t>Comentarios: Mi nombre es</t>
  </si>
  <si>
    <t xml:space="preserve">El nombre de mi compañero de trabajo:
</t>
  </si>
  <si>
    <t xml:space="preserve">Puntos: El nombre de mi compañero de trabajo:
</t>
  </si>
  <si>
    <t xml:space="preserve">Comentarios: El nombre de mi compañero de trabajo:
</t>
  </si>
  <si>
    <t>¿Cómo ha sido la contribución de la compañera o el compañero,  miembro del equipo al trabajo y la toma de decisiones del grupo?</t>
  </si>
  <si>
    <t>Puntos: ¿Cómo ha sido la contribución de la compañera o el compañero,  miembro del equipo al trabajo y la toma de decisiones del grupo?</t>
  </si>
  <si>
    <t>Comentarios: ¿Cómo ha sido la contribución de la compañera o el compañero,  miembro del equipo al trabajo y la toma de decisiones del grupo?</t>
  </si>
  <si>
    <t>Cómo ha sido la comunicación de la compañera o el compañero,  con los miembros del equipo durante el proceso de taller-evaluación?</t>
  </si>
  <si>
    <t>Puntos: Cómo ha sido la comunicación de la compañera o el compañero,  con los miembros del equipo durante el proceso de taller-evaluación?</t>
  </si>
  <si>
    <t>Comentarios: Cómo ha sido la comunicación de la compañera o el compañero,  con los miembros del equipo durante el proceso de taller-evaluación?</t>
  </si>
  <si>
    <t xml:space="preserve">¿Cómo ha sido el conocimiento en  las técnicas de validación, regularización,  y regresión  del compañero o compañera para realizar el trabajar en colaboración?
</t>
  </si>
  <si>
    <t xml:space="preserve">Puntos: ¿Cómo ha sido el conocimiento en  las técnicas de validación, regularización,  y regresión  del compañero o compañera para realizar el trabajar en colaboración?
</t>
  </si>
  <si>
    <t xml:space="preserve">Comentarios: ¿Cómo ha sido el conocimiento en  las técnicas de validación, regularización,  y regresión  del compañero o compañera para realizar el trabajar en colaboración?
</t>
  </si>
  <si>
    <t>¿Cómo ha sido la calidad y cantidad de trabajo que ha producido la compañera o compañero de trabajo, para alcanzar los objetivos de entrega?</t>
  </si>
  <si>
    <t>Puntos: ¿Cómo ha sido la calidad y cantidad de trabajo que ha producido la compañera o compañero de trabajo, para alcanzar los objetivos de entrega?</t>
  </si>
  <si>
    <t>Comentarios: ¿Cómo ha sido la calidad y cantidad de trabajo que ha producido la compañera o compañero de trabajo, para alcanzar los objetivos de entrega?</t>
  </si>
  <si>
    <t>El compañero o compañera, contribuyo positivamente en el diseño y planificación del taller-evaluación de manera efectiva, teniendo en cuenta los requisitos del problema y las limitaciones del tiem...</t>
  </si>
  <si>
    <t>Puntos: El compañero o compañera, contribuyo positivamente en el diseño y planificación del taller-evaluación de manera efectiva, teniendo en cuenta los requisitos del problema y las limitaciones del tiem...</t>
  </si>
  <si>
    <t>Comentarios: El compañero o compañera, contribuyo positivamente en el diseño y planificación del taller-evaluación de manera efectiva, teniendo en cuenta los requisitos del problema y las limitaciones del tiem...</t>
  </si>
  <si>
    <t xml:space="preserve">El nivel de compromiso, de la compañera o compañero,  en las actividades dadas en el curso  y su evolución en la comprensión de los conceptos  vistos ha sido: 
</t>
  </si>
  <si>
    <t xml:space="preserve">Puntos: El nivel de compromiso, de la compañera o compañero,  en las actividades dadas en el curso  y su evolución en la comprensión de los conceptos  vistos ha sido: 
</t>
  </si>
  <si>
    <t xml:space="preserve">Comentarios: El nivel de compromiso, de la compañera o compañero,  en las actividades dadas en el curso  y su evolución en la comprensión de los conceptos  vistos ha sido: 
</t>
  </si>
  <si>
    <t>¿Qué sugerencias o comentarios tendría para el miembro del equipo con mirar a mejorar su desempeño en el futuro?</t>
  </si>
  <si>
    <t>Puntos: ¿Qué sugerencias o comentarios tendría para el miembro del equipo con mirar a mejorar su desempeño en el futuro?</t>
  </si>
  <si>
    <t>Comentarios: ¿Qué sugerencias o comentarios tendría para el miembro del equipo con mirar a mejorar su desempeño en el futuro?</t>
  </si>
  <si>
    <t>Nada</t>
  </si>
  <si>
    <t>Asistir a clase</t>
  </si>
  <si>
    <t>Revisar las modificaciones de los demas integrantes y que tan bien estas cumplen los enunciados</t>
  </si>
  <si>
    <t xml:space="preserve">Unirse más al equipo </t>
  </si>
  <si>
    <t xml:space="preserve">  </t>
  </si>
  <si>
    <t>Revisar mejor los enunciados</t>
  </si>
  <si>
    <t xml:space="preserve"> </t>
  </si>
  <si>
    <t>Excelente trabajo.</t>
  </si>
  <si>
    <t>Todo excelente</t>
  </si>
  <si>
    <t>Todo muy bien</t>
  </si>
  <si>
    <t>Comunicarse más :)</t>
  </si>
  <si>
    <t>Ser un poco más organizado con su tiempo</t>
  </si>
  <si>
    <t>Todo estuvo bien</t>
  </si>
  <si>
    <t>Seguir siendo igual de analítico y comprometido</t>
  </si>
  <si>
    <t>Seguir siendo igual de comprometida con el grupo</t>
  </si>
  <si>
    <t xml:space="preserve">Todo estuvo muy bien </t>
  </si>
  <si>
    <t>seguir igual de comprometido con el curso y el grupo.</t>
  </si>
  <si>
    <t>Comunicarse más con el grupo y seguir igual de comprometido con el curso</t>
  </si>
  <si>
    <t>Seguir igual de comprometida con el curso y el grupo</t>
  </si>
  <si>
    <t>Dividirnos mejor el trabajo.</t>
  </si>
  <si>
    <t>Comenzar más temprano a hacer el trabajo.</t>
  </si>
  <si>
    <t>Mantente así :)</t>
  </si>
  <si>
    <t>Nada, sigue así :)</t>
  </si>
  <si>
    <t xml:space="preserve">todo está perfecto </t>
  </si>
  <si>
    <t xml:space="preserve">Ninguno </t>
  </si>
  <si>
    <t xml:space="preserve">Ninguna </t>
  </si>
  <si>
    <t>Esto no es algo solo para él sino para nosotros dos y es que no organizamos bien nuestros tiempos</t>
  </si>
  <si>
    <t>Cuestionar más entre nosotros los puntos</t>
  </si>
  <si>
    <t>Siento que a veces Camila se da muy duro a ella misma cuando algo no sale a la perfección, sin embargo, es innegable su capacidad e inteligencia para todo</t>
  </si>
  <si>
    <t>Simplemente revisar los temas</t>
  </si>
  <si>
    <t>Nada (:</t>
  </si>
  <si>
    <t>Nada :)</t>
  </si>
  <si>
    <t>Genial.</t>
  </si>
  <si>
    <t>Etiquetas de fila</t>
  </si>
  <si>
    <t>Promedio de Comentarios: El nombre de mi compañero de trabajo:</t>
  </si>
  <si>
    <t>Total general</t>
  </si>
  <si>
    <t xml:space="preserve">autoevaluacion 3 y tercer corte </t>
  </si>
  <si>
    <t>ID</t>
  </si>
  <si>
    <t>Hora de inicio</t>
  </si>
  <si>
    <t>Hora de finalización</t>
  </si>
  <si>
    <t>Correo electrónico</t>
  </si>
  <si>
    <t xml:space="preserve">Mi nombre es
</t>
  </si>
  <si>
    <t xml:space="preserve">2 corte </t>
  </si>
  <si>
    <t>3 corte</t>
  </si>
  <si>
    <t xml:space="preserve">Mi nivel de comprensión de los conceptos fundamentales de metodos de suavisado spline y kernel es :
</t>
  </si>
  <si>
    <t xml:space="preserve">Mi nivel en el uso de las técnicas de  parametrizar para spline y kernel   es:
</t>
  </si>
  <si>
    <t>Mi capacidad para analizar problemas relacionados con analítica de datos  y  generar  soluciones con diferentes enfoques para problemas de regresión con suavisado  es : </t>
  </si>
  <si>
    <t>Mi capacidad para analizar problemas relacionados con analítica de datos  e implementar técnicas de kernel  es : </t>
  </si>
  <si>
    <t>Micomprensión de lo que significa ARIMA y los conceptos de Autoregresión (AR), Integración (I) y Media Móvil (MA) es:</t>
  </si>
  <si>
    <t>mo entendimiento con el concepto de diferenciación para lograr la estacionariedad en una serie de tiempo:</t>
  </si>
  <si>
    <t>Mi capacidad para evaluar y validar la precisión de un modelo ARIMA, por ejemplo, a través de métodos como la validación cruzada en el tiempo o el análisis de los residuos es</t>
  </si>
  <si>
    <t xml:space="preserve">Mi capacidad de comunicación, escucha y cooperación con los miembros de mi equipo de trabajo es:
</t>
  </si>
  <si>
    <t xml:space="preserve">Mi contribución individual para alcanzar los objetivos del proyecto, en términos de las responsabilidades asignadas, trabajo autónomo y proactivos, es:
</t>
  </si>
  <si>
    <t>¿Qué habilidades o conocimientos adicionales necesito para mejorar mi capacidad de trabajar en ambientes de analítica de datos ?</t>
  </si>
  <si>
    <t>Puntos: ¿Qué habilidades o conocimientos adicionales necesito para mejorar mi capacidad de trabajar en ambientes de analítica de datos ?</t>
  </si>
  <si>
    <t>Comentarios: ¿Qué habilidades o conocimientos adicionales necesito para mejorar mi capacidad de trabajar en ambientes de analítica de datos ?</t>
  </si>
  <si>
    <t>¿Qué recomendaciones, o sugerencias pudo darle a los estudiantes futuros y al profesor,  para abordar este temática?</t>
  </si>
  <si>
    <t>Puntos: ¿Qué recomendaciones, o sugerencias pudo darle a los estudiantes futuros y al profesor,  para abordar este temática?</t>
  </si>
  <si>
    <t>Comentarios: ¿Qué recomendaciones, o sugerencias pudo darle a los estudiantes futuros y al profesor,  para abordar este temática?</t>
  </si>
  <si>
    <t>Juan José Caballero Fernandez</t>
  </si>
  <si>
    <t xml:space="preserve">Mayor prueba y error en la metodología. </t>
  </si>
  <si>
    <t xml:space="preserve">Así como se esta abordando me parece correcto. </t>
  </si>
  <si>
    <t>Rafael Enrique Cabrera Jimenez</t>
  </si>
  <si>
    <t>Implementación usando librerías, idealmente que utilicen computación paralela o gpus para que los modelos corran con mayor velocidad.</t>
  </si>
  <si>
    <t>Dafne Valeria Castellanos Rosas</t>
  </si>
  <si>
    <t>Sinceramente muchas cosas jajaja, desde limpieza de datos hasta conocimiento más profundo en temas de Machine Learning como Redes Neuronales. Siento que aun me falta un largo camino para ser la análista que sueño ser.</t>
  </si>
  <si>
    <t>A los estudiantes, intenten de tener buenas bases en pandas y numpy, y de revisar los temas antes de llegar a clase. Al profesor, me gusta la clase, todo muy bien.</t>
  </si>
  <si>
    <t>Alejandra Contreras Carrillo</t>
  </si>
  <si>
    <t>Manejo de los ejercicios con un alto volumen de datos.</t>
  </si>
  <si>
    <t>Presentar las soluciones de los talleres y haber visto todos los temas necesarios para la realización de las evaluaciones.</t>
  </si>
  <si>
    <t>Laura Valentina González Rodríguez</t>
  </si>
  <si>
    <t>Mejorar el trabajo en grupo</t>
  </si>
  <si>
    <t>Que sepan trabajar en grupo</t>
  </si>
  <si>
    <t>Diryon Yonith Mora Romero</t>
  </si>
  <si>
    <t>No aprender únicamente con el notebook del parcial. xd</t>
  </si>
  <si>
    <t>La clave son los ejemplos en los notebooks, nunca dejar de hacerlo.</t>
  </si>
  <si>
    <t>Camila Rayen Nahuel</t>
  </si>
  <si>
    <t>Entender más a fondo la validación en time series</t>
  </si>
  <si>
    <t>Tal vez un proyecto más aplicado. Es decir incluir time series pero aplicarlo a optimizar algún servio o algo así.</t>
  </si>
  <si>
    <t>Germán David Plazas Cayachoa</t>
  </si>
  <si>
    <t>Profundizar en la matemática correspondiente a series de tiempo.</t>
  </si>
  <si>
    <t>Revisar los conocimientos previos sobre señales para entender el nivel del curso.</t>
  </si>
  <si>
    <t>Juan Nicolas Quintero Quintero</t>
  </si>
  <si>
    <t>Tengo que mejorar mi comprensión en torno a los métodos de análisis de de series de tiempo, concretamente en ARIMA</t>
  </si>
  <si>
    <t>Dado que es la primera vez en la carrera que vemos series de tiempo, es bueno dar un poco más de tiempo para entender este tema</t>
  </si>
  <si>
    <t>Mariana Ramirez Alvarado</t>
  </si>
  <si>
    <t xml:space="preserve">Necesito mejorar en la parte de exploración de datos </t>
  </si>
  <si>
    <t xml:space="preserve">Entender muy bien la base que se les da y hacer un buen análisis exploratorio </t>
  </si>
  <si>
    <t>Santiago Rodríguez Morales</t>
  </si>
  <si>
    <t>Debo realizar más los laboratorios propuestos para que se facilite el proceso a la hora del parcial.</t>
  </si>
  <si>
    <t>Recomiendo enfatizar en los laboratorios</t>
  </si>
  <si>
    <t>Maria Ximena Rojas Castro</t>
  </si>
  <si>
    <t>mejorar mis habilidades en el analisis exploratorio</t>
  </si>
  <si>
    <t>dar mas ejemplos en clase para el tema de ARIMA</t>
  </si>
  <si>
    <t>Camilo Andres Silva Rodriguez</t>
  </si>
  <si>
    <t>No dejar todo para el ultimo momento</t>
  </si>
  <si>
    <t>Preguntar todo lo que puedan al profesor</t>
  </si>
  <si>
    <t>Marloon Louis Triana Mora</t>
  </si>
  <si>
    <t xml:space="preserve">Análisis </t>
  </si>
  <si>
    <t xml:space="preserve">Todo me parece acorde </t>
  </si>
  <si>
    <t>Javier Santiago Useche Acosta</t>
  </si>
  <si>
    <t>total nota</t>
  </si>
  <si>
    <t>Realmente en este parcial trabajamos muchísimo mejor, sigamos así :)</t>
  </si>
  <si>
    <t>10/10 sigue asi :)</t>
  </si>
  <si>
    <t>Mantener ese buen trabajo, es gratificante trabajar con el</t>
  </si>
  <si>
    <t>Juan Manuel Ramirez Osuna</t>
  </si>
  <si>
    <t>Mantener el interes por aprender de los temas</t>
  </si>
  <si>
    <t>Es excelente.</t>
  </si>
  <si>
    <t>Explicar los procesos en los comentarios de las entregas</t>
  </si>
  <si>
    <t xml:space="preserve">Me gustaría que te comprometieras más en la tarea de integrar las distintas partes de nuestros trabajos, cuando estas se han realizado de manera separada debido a limitaciones de tiempo. </t>
  </si>
  <si>
    <t>Mayor comunicación entre el grupo</t>
  </si>
  <si>
    <t>Ninguna</t>
  </si>
  <si>
    <t>Para el segundo corte iniciamos la tarea muy tarde, para el tercero lo iniciamos bastante antes</t>
  </si>
  <si>
    <t>Ninguno individualmente. Sólo sería encontrar una plataforma donde se pueda trabajar colaborativamente (este corte la encontramos xd)</t>
  </si>
  <si>
    <t>Igual que el de Laura; hallar una mejor plataforma para trabajar colaborativamente fácilmente.</t>
  </si>
  <si>
    <t>.</t>
  </si>
  <si>
    <t>Gran compañera. Aporta mucho al grupo.</t>
  </si>
  <si>
    <t>Gran compañero, se involucró más esta vez.</t>
  </si>
  <si>
    <t>Realiza las actividades y propone bastante. Gran compañero.</t>
  </si>
  <si>
    <t>Todo bien</t>
  </si>
  <si>
    <t>ninguna</t>
  </si>
  <si>
    <t>Seguir igual de comprometida como con los proyectos anteriores.</t>
  </si>
  <si>
    <t>Seguir igual de comprometido con el curso y los proyectos.</t>
  </si>
  <si>
    <t xml:space="preserve">Cuenta de El nombre de mi compañero de trabajo:
</t>
  </si>
  <si>
    <t>Promedio de total nota</t>
  </si>
  <si>
    <t xml:space="preserve">Coevaluación 2 y 3 corte </t>
  </si>
  <si>
    <t>Total 2 corte</t>
  </si>
  <si>
    <t>Total 3 corte</t>
  </si>
  <si>
    <t xml:space="preserve">Auto evaluacion  4 corte </t>
  </si>
  <si>
    <t xml:space="preserve">¿cómo calificarías tu habilidad para interpretar los resultados de un análisis de regresión?
</t>
  </si>
  <si>
    <t xml:space="preserve">¿Qué tan seguro te sientes utilizando métodos de regularización como Ridge o Lasso en tus modelos?
</t>
  </si>
  <si>
    <t>¿Cómo calificarías tu comprensión y uso de métodos de Bootstrap en el análisis de datos?</t>
  </si>
  <si>
    <t xml:space="preserve">¿Qué tan cómodo te sientes interpretando los resultados obtenidos a través de splines?
</t>
  </si>
  <si>
    <t xml:space="preserve">¿Qué tan eficaz te consideras aplicando métodos de kernel en situaciones prácticas?
</t>
  </si>
  <si>
    <t xml:space="preserve">¿Cómo calificarías tu habilidad para entender y aplicar modelos generalizados lineales?
</t>
  </si>
  <si>
    <t>Reflexiona sobre tu experiencia en el manejo de desafíos específicos en el análisis de series de tiempo sin datos externos (como autocorrelación, estacionalidad, etc.). ¿Qué puntuación te darías e...</t>
  </si>
  <si>
    <t xml:space="preserve">¿Cómo evaluarías tu capacidad para modelar y predecir fenómenos en series de tiempo utilizando únicamente datos internos de la serie?
</t>
  </si>
  <si>
    <t>Evalúa tu habilidad para incorporar y analizar variables externas múltiples en modelos de series de tiempo. ¿Qué tan efectivo te sientes en identificar y utilizar estas variables en contextos prác...</t>
  </si>
  <si>
    <t>¿Qué recomendaciones, o sugerencias pudo darle a los estudiantes futuros,  para abordar este curso ?</t>
  </si>
  <si>
    <t>Comentarios: ¿Qué recomendaciones, o sugerencias pudo darle a los estudiantes futuros,  para abordar este curso ?</t>
  </si>
  <si>
    <t>Puntos: ¿Qué recomendaciones, o sugerencias pudo darle a los estudiantes futuros,  para abordar este curso ?</t>
  </si>
  <si>
    <t>¿Qué recomendaciones, o sugerencias pudo darle al profesor  y a la universidad,  para  este curso en los siguientes semestre?</t>
  </si>
  <si>
    <t>Comentarios: ¿Qué recomendaciones, o sugerencias pudo darle al profesor  y a la universidad,  para  este curso en los siguientes semestre?</t>
  </si>
  <si>
    <t>Puntos: ¿Qué recomendaciones, o sugerencias pudo darle al profesor  y a la universidad,  para  este curso en los siguientes semestre?</t>
  </si>
  <si>
    <t>Hacer varios ejercicios y ejemplos variados</t>
  </si>
  <si>
    <t>Ninguna en especifico, de pronto mejor planeacion de los tiempos y las tematicas</t>
  </si>
  <si>
    <t>Importantísimo que no falten a las clases.</t>
  </si>
  <si>
    <t>Ferney que siga igual de excelente y dedicado. Y en general, me gustaría más que el curso se saltara casi todo lo del primer corte y salte directo a modelos como splines, kernel y series de tiempo. Eliminaría regresiones (talvez Lasso y Rigde no), y también eliminaría CV y bootstrap.</t>
  </si>
  <si>
    <t>Julian Andres Castro Avila</t>
  </si>
  <si>
    <t xml:space="preserve">Aprender a interpretar gráficos y entender que tipos de gráficos pueden usar para ilustrar algo en especial </t>
  </si>
  <si>
    <t>Genial!</t>
  </si>
  <si>
    <t>Realizar los talleres de clase y leer algo del tema de clase antes.</t>
  </si>
  <si>
    <t>Hacer que el programa de estudios no repita tantos temas para asi tener más tiempo para enfocarse en temas nuevos.</t>
  </si>
  <si>
    <t>Asistir a clase e intentar un buen trabajo en grupo</t>
  </si>
  <si>
    <t>Mucha regresión lineal, acortar un poco y ver redes neuronales hubiera quedado mejor. Además, considerar los tiempos de la clase, para no dejar trabajos excesivamente largos</t>
  </si>
  <si>
    <t>Santiago Hoyos Ortiz</t>
  </si>
  <si>
    <t>Adentrase más en los temas por cuenta propia</t>
  </si>
  <si>
    <t>Me parece que todo está bien</t>
  </si>
  <si>
    <t>Buscar siempre en todos lados (foros, libros, etc.); nunca conformase con el criterio propio, dado que en la estadística te puede traicionar. xd</t>
  </si>
  <si>
    <t>Algo genial sería una simulación "real" de un problema estadístico como parcial o proyecto. Recolectar X data propia de la universidad o allegados, plantear un problema e intentar que los estudiantes lleguen a una conclusión (sea buena o mala, se discute).</t>
  </si>
  <si>
    <t>entender bien los temas para poder hacer analisis buenos</t>
  </si>
  <si>
    <t xml:space="preserve">más tiempo en temas nuevos </t>
  </si>
  <si>
    <t>David Alfonso Oviedo Salamanca</t>
  </si>
  <si>
    <t>Seguir los tiempos para poder acabar todo con calma</t>
  </si>
  <si>
    <t>Dar un poco mas de tiempo</t>
  </si>
  <si>
    <t>Les recomendaría tomarse el tiempo de realizar a conciencia los laboratorios y actividades en clase y tomarse el tiempo de generalizar sus códigos y modelos a funciones</t>
  </si>
  <si>
    <t>Se podría reducir el tiempo dedicado a temas de regresión lineal, pues esto se ve en cursos que incluso son prerrequisitos para este</t>
  </si>
  <si>
    <t>Realizar los laboratorios propuestos</t>
  </si>
  <si>
    <t>Dar mas tiempo para los temas mas avanzados y poco repetidos como las series de tiempos y los kernel. Ademas dar un poco mas del transfondo teorico de estos temas</t>
  </si>
  <si>
    <t>Laura Sofia Rincón Sierra</t>
  </si>
  <si>
    <t>Realizar los laboratorios de las clases porque son muy útiles para poner en práctica el tema</t>
  </si>
  <si>
    <t>La clase es muy buena :)</t>
  </si>
  <si>
    <t>Ser dedicados con los laboratorios. Despejar todas sus dudas.</t>
  </si>
  <si>
    <t xml:space="preserve">Profe, muchas gracias. Aprendí mucho. Sigue así </t>
  </si>
  <si>
    <t>Rojas Castro Maria Ximena</t>
  </si>
  <si>
    <t xml:space="preserve">realizar todos los talleres de la clase </t>
  </si>
  <si>
    <t xml:space="preserve">todo me pareció excelente </t>
  </si>
  <si>
    <t>No hagan las cosas el dia antes</t>
  </si>
  <si>
    <t>:)</t>
  </si>
  <si>
    <t>Triana Mora Marloon Louis</t>
  </si>
  <si>
    <t>Estudiar mucho :D</t>
  </si>
  <si>
    <t xml:space="preserve">Todo me parece perfecto. </t>
  </si>
  <si>
    <t>total 4 corte</t>
  </si>
  <si>
    <t>5</t>
  </si>
  <si>
    <t>4,8</t>
  </si>
  <si>
    <t>Grupo E-C</t>
  </si>
  <si>
    <t>4</t>
  </si>
  <si>
    <t>total 5 corte</t>
  </si>
  <si>
    <t>Auto 2</t>
  </si>
  <si>
    <t>Coeva3</t>
  </si>
  <si>
    <t>Auto 4</t>
  </si>
  <si>
    <t>Coeva5</t>
  </si>
  <si>
    <t>Auto 6</t>
  </si>
  <si>
    <t>Coeva7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</si>
</sst>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m/d/yy\ h:mm:ss"/>
  </numFmts>
  <fonts count="6" x14ac:knownFonts="1">
    <font>
      <sz val="11"/>
      <color rgb="FF000000"/>
      <name val="Calibri"/>
    </font>
    <font>
      <sz val="10"/>
      <color rgb="FF000000"/>
      <name val="Arial"/>
    </font>
    <font>
      <sz val="11"/>
      <color rgb="FF9C0006"/>
      <name val="Calibri"/>
      <family val="2"/>
      <scheme val="minor"/>
    </font>
    <font>
      <b/>
      <sz val="11"/>
      <color rgb="FF000000"/>
      <name val="Calibri"/>
      <family val="2"/>
    </font>
    <font>
      <sz val="11"/>
      <color rgb="FF000000"/>
      <name val="Calibri"/>
      <family val="2"/>
    </font>
    <font>
      <sz val="10"/>
      <color rgb="FF000000"/>
      <name val="Arial"/>
      <family val="2"/>
    </font>
  </fonts>
  <fills count="3">
    <fill>
      <patternFill patternType="none"/>
    </fill>
    <fill>
      <patternFill patternType="gray125"/>
    </fill>
    <fill>
      <patternFill patternType="solid">
        <fgColor rgb="FFFFC7CE"/>
      </patternFill>
    </fill>
  </fills>
  <borders count="1">
    <border>
      <left/>
      <right/>
      <top/>
      <bottom/>
      <diagonal/>
    </border>
  </borders>
  <cellStyleXfs count="2">
    <xf numFmtId="0" fontId="0" fillId="0" borderId="0"/>
    <xf numFmtId="0" fontId="2" fillId="2" borderId="0" applyNumberFormat="0" applyBorder="0" applyAlignment="0" applyProtection="0"/>
  </cellStyleXfs>
  <cellXfs count="13">
    <xf numFmtId="0" fontId="0" fillId="0" borderId="0" xfId="0"/>
    <xf numFmtId="49" fontId="1" fillId="0" borderId="0" xfId="0" applyNumberFormat="1" applyFont="1"/>
    <xf numFmtId="49" fontId="0" fillId="0" borderId="0" xfId="0" applyNumberFormat="1"/>
    <xf numFmtId="0" fontId="0" fillId="0" borderId="0" xfId="0" applyAlignment="1">
      <alignment horizontal="left"/>
    </xf>
    <xf numFmtId="0" fontId="0" fillId="0" borderId="0" xfId="0" applyNumberFormat="1"/>
    <xf numFmtId="0" fontId="3" fillId="0" borderId="0" xfId="0" applyFont="1"/>
    <xf numFmtId="0" fontId="4" fillId="0" borderId="0" xfId="0" applyFont="1"/>
    <xf numFmtId="164" fontId="0" fillId="0" borderId="0" xfId="0" applyNumberFormat="1"/>
    <xf numFmtId="0" fontId="0" fillId="0" borderId="0" xfId="0" pivotButton="1"/>
    <xf numFmtId="0" fontId="0" fillId="0" borderId="0" xfId="0" applyFont="1" applyAlignment="1">
      <alignment horizontal="left"/>
    </xf>
    <xf numFmtId="0" fontId="2" fillId="2" borderId="0" xfId="1"/>
    <xf numFmtId="49" fontId="5" fillId="0" borderId="0" xfId="0" applyNumberFormat="1" applyFont="1"/>
    <xf numFmtId="49" fontId="3" fillId="0" borderId="0" xfId="0" applyNumberFormat="1" applyFont="1" applyAlignment="1">
      <alignment horizontal="right"/>
    </xf>
  </cellXfs>
  <cellStyles count="2">
    <cellStyle name="Incorrecto" xfId="1" builtinId="27"/>
    <cellStyle name="Normal" xfId="0" builtinId="0"/>
  </cellStyles>
  <dxfs count="35">
    <dxf>
      <font>
        <b val="0"/>
        <i val="0"/>
        <strike val="0"/>
        <condense val="0"/>
        <extend val="0"/>
        <outline val="0"/>
        <shadow val="0"/>
        <u val="none"/>
        <vertAlign val="baseline"/>
        <sz val="10"/>
        <color rgb="FF000000"/>
        <name val="Arial"/>
        <scheme val="none"/>
      </font>
      <numFmt numFmtId="30" formatCode="@"/>
    </dxf>
    <dxf>
      <font>
        <b/>
        <i val="0"/>
        <strike val="0"/>
        <condense val="0"/>
        <extend val="0"/>
        <outline val="0"/>
        <shadow val="0"/>
        <u val="none"/>
        <vertAlign val="baseline"/>
        <sz val="11"/>
        <color rgb="FF000000"/>
        <name val="Calibri"/>
        <scheme val="none"/>
      </font>
      <numFmt numFmtId="30" formatCode="@"/>
      <alignment horizontal="right" vertical="bottom" textRotation="0" wrapText="0" indent="0" justifyLastLine="0" shrinkToFit="0" readingOrder="0"/>
    </dxf>
    <dxf>
      <font>
        <b/>
        <i val="0"/>
        <strike val="0"/>
        <condense val="0"/>
        <extend val="0"/>
        <outline val="0"/>
        <shadow val="0"/>
        <u val="none"/>
        <vertAlign val="baseline"/>
        <sz val="11"/>
        <color rgb="FF000000"/>
        <name val="Calibri"/>
        <scheme val="none"/>
      </font>
      <numFmt numFmtId="30" formatCode="@"/>
      <alignment horizontal="right" vertical="bottom" textRotation="0" wrapText="0" indent="0" justifyLastLine="0" shrinkToFit="0" readingOrder="0"/>
    </dxf>
    <dxf>
      <numFmt numFmtId="30" formatCode="@"/>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i val="0"/>
        <strike val="0"/>
        <condense val="0"/>
        <extend val="0"/>
        <outline val="0"/>
        <shadow val="0"/>
        <u val="none"/>
        <vertAlign val="baseline"/>
        <sz val="11"/>
        <color rgb="FF000000"/>
        <name val="Calibri"/>
        <scheme val="none"/>
      </font>
    </dxf>
    <dxf>
      <font>
        <b val="0"/>
        <i val="0"/>
        <strike val="0"/>
        <condense val="0"/>
        <extend val="0"/>
        <outline val="0"/>
        <shadow val="0"/>
        <u val="none"/>
        <vertAlign val="baseline"/>
        <sz val="10"/>
        <color rgb="FF000000"/>
        <name val="Arial"/>
        <scheme val="none"/>
      </font>
      <numFmt numFmtId="30" formatCode="@"/>
    </dxf>
    <dxf>
      <font>
        <b val="0"/>
        <i val="0"/>
        <strike val="0"/>
        <condense val="0"/>
        <extend val="0"/>
        <outline val="0"/>
        <shadow val="0"/>
        <u val="none"/>
        <vertAlign val="baseline"/>
        <sz val="10"/>
        <color rgb="FF000000"/>
        <name val="Arial"/>
        <scheme val="none"/>
      </font>
      <numFmt numFmtId="30" formatCode="@"/>
    </dxf>
    <dxf>
      <font>
        <b val="0"/>
        <i val="0"/>
        <strike val="0"/>
        <condense val="0"/>
        <extend val="0"/>
        <outline val="0"/>
        <shadow val="0"/>
        <u val="none"/>
        <vertAlign val="baseline"/>
        <sz val="10"/>
        <color rgb="FF000000"/>
        <name val="Arial"/>
        <scheme val="none"/>
      </font>
      <numFmt numFmtId="30" formatCode="@"/>
    </dxf>
    <dxf>
      <font>
        <b val="0"/>
        <i val="0"/>
        <strike val="0"/>
        <condense val="0"/>
        <extend val="0"/>
        <outline val="0"/>
        <shadow val="0"/>
        <u val="none"/>
        <vertAlign val="baseline"/>
        <sz val="10"/>
        <color rgb="FF000000"/>
        <name val="Arial"/>
        <scheme val="none"/>
      </font>
      <numFmt numFmtId="30" formatCode="@"/>
    </dxf>
    <dxf>
      <font>
        <b val="0"/>
        <i val="0"/>
        <strike val="0"/>
        <condense val="0"/>
        <extend val="0"/>
        <outline val="0"/>
        <shadow val="0"/>
        <u val="none"/>
        <vertAlign val="baseline"/>
        <sz val="10"/>
        <color rgb="FF000000"/>
        <name val="Arial"/>
        <scheme val="none"/>
      </font>
      <numFmt numFmtId="30" formatCode="@"/>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m/d/yy\ h:mm:ss"/>
    </dxf>
    <dxf>
      <numFmt numFmtId="164" formatCode="m/d/yy\ h:mm:ss"/>
    </dxf>
    <dxf>
      <numFmt numFmtId="0" formatCode="Genera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UECCI/Downloads/CO-EVALUACI&#211;N&#160;&#160;AN&#193;LISIS%20AVANZADO%20DATOS%201%20CORTE(1-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CO-EVALUACIÓN  ANÁLISIS AVANZAD"/>
    </sheetNames>
    <sheetDataSet>
      <sheetData sheetId="0"/>
      <sheetData sheetId="1"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UECCI/Downloads/CO-EVALUACI&#211;N&#160;&#160;AN&#193;LISIS%20AVANZADO%20DATOS%201%20CORTE(1-40).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ECCI" refreshedDate="45260.343149768516" createdVersion="6" refreshedVersion="6" minRefreshableVersion="3" recordCount="40">
  <cacheSource type="worksheet">
    <worksheetSource name="Table1[[Hora de la última modificación]:[Comentarios: El nombre de mi compañero de trabajo:_x000a_]]" r:id="rId2"/>
  </cacheSource>
  <cacheFields count="7">
    <cacheField name="Hora de la última modificación" numFmtId="0">
      <sharedItems containsNonDate="0" containsString="0" containsBlank="1"/>
    </cacheField>
    <cacheField name="Mi nombre es" numFmtId="0">
      <sharedItems count="19">
        <s v="GONZÁLEZ RODRÍGUEZ_x0009_LAURA VALENTINA"/>
        <s v="RAMIREZ OSUNA_x0009_JUAN MANUEL"/>
        <s v="RODRÍGUEZ MORALES_x0009_SANTIAGO"/>
        <s v="USECHE ACOSTA_x0009_JAVIER SANTIAGO"/>
        <s v="TRIANA MORA_x0009_MARLOON LOUIS"/>
        <s v="CABRERA JIMENEZ_x0009_RAFAEL ENRIQUE"/>
        <s v="CONTRERAS CARRILLO_x0009_ALEJANDRA"/>
        <s v="OVIEDO SALAMANCA_x0009_DAVID ALFONSO"/>
        <s v="PLAZAS CAYACHOA_x0009_GERMÁN DAVID"/>
        <s v="CASTELLANOS ROSAS_x0009_DAFNE VALERIA"/>
        <s v="QUINTERO QUINTERO_x0009_JUAN NICOLAS"/>
        <s v="ROJAS CASTRO_x0009_MARIA XIMENA"/>
        <s v="RAMIREZ ALVARADO_x0009_MARIANA"/>
        <s v="SILVA RODRIGUEZ_x0009_CAMILO ANDRES"/>
        <s v="NAHUEL_x0009_CAMILA RAYEN"/>
        <s v="HOYOS ORTIZ_x0009_SANTIAGO"/>
        <s v="RINCÓN SIERRA_x0009_LAURA SOFIA"/>
        <s v="MORA ROMERO_x0009_DIRYON YONITH"/>
        <s v="CASTRO AVILA_x0009_JULIAN ANDRES"/>
      </sharedItems>
    </cacheField>
    <cacheField name="Puntos: Mi nombre es" numFmtId="0">
      <sharedItems containsNonDate="0" containsString="0" containsBlank="1"/>
    </cacheField>
    <cacheField name="Comentarios: Mi nombre es" numFmtId="0">
      <sharedItems containsNonDate="0" containsString="0" containsBlank="1" count="1">
        <m/>
      </sharedItems>
    </cacheField>
    <cacheField name="El nombre de mi compañero de trabajo:_x000a_" numFmtId="0">
      <sharedItems count="20">
        <s v="CASTELLANOS ROSAS_x0009_DAFNE VALERIA"/>
        <s v="MORA ROMERO_x0009_DIRYON YONITH"/>
        <s v="CABRERA JIMENEZ_x0009_RAFAEL ENRIQUE"/>
        <s v="OVIEDO SALAMANCA_x0009_DAVID ALFONSO"/>
        <s v="TRIANA MORA_x0009_MARLOON LOUIS"/>
        <s v="QUINTERO QUINTERO_x0009_JUAN NICOLAS"/>
        <s v="USECHE ACOSTA_x0009_JAVIER SANTIAGO"/>
        <s v="RAMIREZ OSUNA_x0009_JUAN MANUEL"/>
        <s v="CONTRERAS CARRILLO_x0009_ALEJANDRA"/>
        <s v="PLAZAS CAYACHOA_x0009_GERMÁN DAVID"/>
        <s v="RODRÍGUEZ MORALES_x0009_SANTIAGO"/>
        <s v="GONZÁLEZ RODRÍGUEZ_x0009_LAURA VALENTINA"/>
        <s v="HOYOS SALGADO_x0009_JUAN CAMILO"/>
        <s v="RINCÓN SIERRA_x0009_LAURA SOFIA"/>
        <s v="NAHUEL_x0009_CAMILA RAYEN"/>
        <s v="HOYOS ORTIZ_x0009_SANTIAGO"/>
        <s v="CABALLERO FERNANDEZ_x0009_JUAN JOSÉ"/>
        <s v="RAMIREZ ALVARADO_x0009_MARIANA"/>
        <s v="ROJAS CASTRO_x0009_MARIA XIMENA"/>
        <s v="CASTRO AVILA_x0009_JULIAN ANDRES"/>
      </sharedItems>
    </cacheField>
    <cacheField name="Puntos: El nombre de mi compañero de trabajo:_x000a_" numFmtId="0">
      <sharedItems containsNonDate="0" containsString="0" containsBlank="1"/>
    </cacheField>
    <cacheField name="Comentarios: El nombre de mi compañero de trabajo:_x000a_" numFmtId="0">
      <sharedItems containsSemiMixedTypes="0" containsString="0" containsNumber="1" minValue="3.9166666666666665" maxValue="5"/>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40">
  <r>
    <m/>
    <x v="0"/>
    <m/>
    <x v="0"/>
    <x v="0"/>
    <m/>
    <n v="5"/>
  </r>
  <r>
    <m/>
    <x v="0"/>
    <m/>
    <x v="0"/>
    <x v="1"/>
    <m/>
    <n v="5"/>
  </r>
  <r>
    <m/>
    <x v="1"/>
    <m/>
    <x v="0"/>
    <x v="2"/>
    <m/>
    <n v="5"/>
  </r>
  <r>
    <m/>
    <x v="2"/>
    <m/>
    <x v="0"/>
    <x v="3"/>
    <m/>
    <n v="5"/>
  </r>
  <r>
    <m/>
    <x v="3"/>
    <m/>
    <x v="0"/>
    <x v="4"/>
    <m/>
    <n v="5"/>
  </r>
  <r>
    <m/>
    <x v="1"/>
    <m/>
    <x v="0"/>
    <x v="5"/>
    <m/>
    <n v="5"/>
  </r>
  <r>
    <m/>
    <x v="4"/>
    <m/>
    <x v="0"/>
    <x v="6"/>
    <m/>
    <n v="4.9166666666666661"/>
  </r>
  <r>
    <m/>
    <x v="3"/>
    <m/>
    <x v="0"/>
    <x v="4"/>
    <m/>
    <n v="4.9166666666666661"/>
  </r>
  <r>
    <m/>
    <x v="5"/>
    <m/>
    <x v="0"/>
    <x v="7"/>
    <m/>
    <n v="5"/>
  </r>
  <r>
    <m/>
    <x v="5"/>
    <m/>
    <x v="0"/>
    <x v="5"/>
    <m/>
    <n v="5"/>
  </r>
  <r>
    <m/>
    <x v="2"/>
    <m/>
    <x v="0"/>
    <x v="8"/>
    <m/>
    <n v="5"/>
  </r>
  <r>
    <m/>
    <x v="6"/>
    <m/>
    <x v="0"/>
    <x v="3"/>
    <m/>
    <n v="5"/>
  </r>
  <r>
    <m/>
    <x v="2"/>
    <m/>
    <x v="0"/>
    <x v="9"/>
    <m/>
    <n v="5"/>
  </r>
  <r>
    <m/>
    <x v="7"/>
    <m/>
    <x v="0"/>
    <x v="9"/>
    <m/>
    <n v="5"/>
  </r>
  <r>
    <m/>
    <x v="6"/>
    <m/>
    <x v="0"/>
    <x v="10"/>
    <m/>
    <n v="5"/>
  </r>
  <r>
    <m/>
    <x v="7"/>
    <m/>
    <x v="0"/>
    <x v="10"/>
    <m/>
    <n v="5"/>
  </r>
  <r>
    <m/>
    <x v="7"/>
    <m/>
    <x v="0"/>
    <x v="8"/>
    <m/>
    <n v="5"/>
  </r>
  <r>
    <m/>
    <x v="6"/>
    <m/>
    <x v="0"/>
    <x v="9"/>
    <m/>
    <n v="5"/>
  </r>
  <r>
    <m/>
    <x v="8"/>
    <m/>
    <x v="0"/>
    <x v="10"/>
    <m/>
    <n v="5"/>
  </r>
  <r>
    <m/>
    <x v="8"/>
    <m/>
    <x v="0"/>
    <x v="3"/>
    <m/>
    <n v="5"/>
  </r>
  <r>
    <m/>
    <x v="8"/>
    <m/>
    <x v="0"/>
    <x v="8"/>
    <m/>
    <n v="5"/>
  </r>
  <r>
    <m/>
    <x v="9"/>
    <m/>
    <x v="0"/>
    <x v="11"/>
    <m/>
    <n v="5"/>
  </r>
  <r>
    <m/>
    <x v="9"/>
    <m/>
    <x v="0"/>
    <x v="1"/>
    <m/>
    <n v="5"/>
  </r>
  <r>
    <m/>
    <x v="3"/>
    <m/>
    <x v="0"/>
    <x v="12"/>
    <m/>
    <n v="5"/>
  </r>
  <r>
    <m/>
    <x v="10"/>
    <m/>
    <x v="0"/>
    <x v="2"/>
    <m/>
    <n v="5"/>
  </r>
  <r>
    <m/>
    <x v="10"/>
    <m/>
    <x v="0"/>
    <x v="7"/>
    <m/>
    <n v="5"/>
  </r>
  <r>
    <m/>
    <x v="11"/>
    <m/>
    <x v="0"/>
    <x v="13"/>
    <m/>
    <n v="5"/>
  </r>
  <r>
    <m/>
    <x v="12"/>
    <m/>
    <x v="0"/>
    <x v="14"/>
    <m/>
    <n v="5"/>
  </r>
  <r>
    <m/>
    <x v="12"/>
    <m/>
    <x v="0"/>
    <x v="15"/>
    <m/>
    <n v="4.75"/>
  </r>
  <r>
    <m/>
    <x v="13"/>
    <m/>
    <x v="0"/>
    <x v="16"/>
    <m/>
    <n v="4.9166666666666661"/>
  </r>
  <r>
    <m/>
    <x v="14"/>
    <m/>
    <x v="0"/>
    <x v="15"/>
    <m/>
    <n v="5"/>
  </r>
  <r>
    <m/>
    <x v="14"/>
    <m/>
    <x v="0"/>
    <x v="17"/>
    <m/>
    <n v="5"/>
  </r>
  <r>
    <m/>
    <x v="15"/>
    <m/>
    <x v="0"/>
    <x v="14"/>
    <m/>
    <n v="4.9166666666666661"/>
  </r>
  <r>
    <m/>
    <x v="15"/>
    <m/>
    <x v="0"/>
    <x v="17"/>
    <m/>
    <n v="4.75"/>
  </r>
  <r>
    <m/>
    <x v="16"/>
    <m/>
    <x v="0"/>
    <x v="18"/>
    <m/>
    <n v="4.9166666666666661"/>
  </r>
  <r>
    <m/>
    <x v="16"/>
    <m/>
    <x v="0"/>
    <x v="19"/>
    <m/>
    <n v="4.9166666666666661"/>
  </r>
  <r>
    <m/>
    <x v="17"/>
    <m/>
    <x v="0"/>
    <x v="0"/>
    <m/>
    <n v="3.9166666666666665"/>
  </r>
  <r>
    <m/>
    <x v="17"/>
    <m/>
    <x v="0"/>
    <x v="11"/>
    <m/>
    <n v="5"/>
  </r>
  <r>
    <m/>
    <x v="18"/>
    <m/>
    <x v="0"/>
    <x v="13"/>
    <m/>
    <n v="4.5"/>
  </r>
  <r>
    <m/>
    <x v="18"/>
    <m/>
    <x v="0"/>
    <x v="18"/>
    <m/>
    <n v="4.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TablaDinámica2" cacheId="0" applyNumberFormats="0" applyBorderFormats="0" applyFontFormats="0" applyPatternFormats="0" applyAlignmentFormats="0" applyWidthHeightFormats="1" dataCaption="Valores" updatedVersion="6" minRefreshableVersion="3" useAutoFormatting="1" itemPrintTitles="1" createdVersion="6" indent="0" outline="1" outlineData="1" multipleFieldFilters="0">
  <location ref="A48:B69" firstHeaderRow="1" firstDataRow="1" firstDataCol="1"/>
  <pivotFields count="7">
    <pivotField showAll="0"/>
    <pivotField showAll="0">
      <items count="20">
        <item x="5"/>
        <item x="9"/>
        <item x="18"/>
        <item x="6"/>
        <item x="0"/>
        <item x="15"/>
        <item x="17"/>
        <item x="14"/>
        <item x="7"/>
        <item x="8"/>
        <item x="10"/>
        <item x="12"/>
        <item x="1"/>
        <item x="16"/>
        <item x="2"/>
        <item x="11"/>
        <item x="13"/>
        <item x="4"/>
        <item x="3"/>
        <item t="default"/>
      </items>
    </pivotField>
    <pivotField showAll="0"/>
    <pivotField showAll="0">
      <items count="2">
        <item x="0"/>
        <item t="default"/>
      </items>
    </pivotField>
    <pivotField axis="axisRow" showAll="0" sortType="ascending">
      <items count="21">
        <item x="16"/>
        <item x="2"/>
        <item x="0"/>
        <item x="19"/>
        <item x="8"/>
        <item x="11"/>
        <item x="15"/>
        <item x="12"/>
        <item x="1"/>
        <item x="14"/>
        <item x="3"/>
        <item x="9"/>
        <item x="5"/>
        <item x="17"/>
        <item x="7"/>
        <item x="13"/>
        <item x="10"/>
        <item x="18"/>
        <item x="4"/>
        <item x="6"/>
        <item t="default"/>
      </items>
    </pivotField>
    <pivotField showAll="0"/>
    <pivotField dataField="1" showAll="0"/>
  </pivotFields>
  <rowFields count="1">
    <field x="4"/>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Promedio de Comentarios: El nombre de mi compañero de trabajo:" fld="6" subtotal="average"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abla2" displayName="Tabla2" ref="A1:W22" totalsRowShown="0" headerRowDxfId="0">
  <autoFilter ref="A1:W22"/>
  <tableColumns count="23">
    <tableColumn id="1" name="Apellido(s)" dataDxfId="11"/>
    <tableColumn id="2" name="Nombre" dataDxfId="10"/>
    <tableColumn id="3" name="Número de ID" dataDxfId="9"/>
    <tableColumn id="4" name="Dirección de correo" dataDxfId="8"/>
    <tableColumn id="5" name="Grupo" dataDxfId="7"/>
    <tableColumn id="6" name="Evaluación 1"/>
    <tableColumn id="7" name="Auto "/>
    <tableColumn id="8" name="Coeva"/>
    <tableColumn id="9" name="Total 1 corte" dataDxfId="6">
      <calculatedColumnFormula>F2*0.7+G2*0.15+H2*0.15</calculatedColumnFormula>
    </tableColumn>
    <tableColumn id="10" name="Evaluación 2"/>
    <tableColumn id="11" name="Auto 2"/>
    <tableColumn id="12" name="Coeva3"/>
    <tableColumn id="13" name="Total 2 corte" dataDxfId="5">
      <calculatedColumnFormula>J2*0.7+K2*0.15+L2*0.15</calculatedColumnFormula>
    </tableColumn>
    <tableColumn id="14" name="Evaluación 3"/>
    <tableColumn id="15" name="Auto 4"/>
    <tableColumn id="16" name="Coeva5"/>
    <tableColumn id="17" name="Total 3 corte" dataDxfId="4">
      <calculatedColumnFormula>N2*0.7+O2*0.15+P2*0.15</calculatedColumnFormula>
    </tableColumn>
    <tableColumn id="18" name="Evaluación 4" dataDxfId="3"/>
    <tableColumn id="19" name="Auto 6"/>
    <tableColumn id="20" name="total 4 corte" dataDxfId="2">
      <calculatedColumnFormula>R2*0.7+S2*0.3</calculatedColumnFormula>
    </tableColumn>
    <tableColumn id="21" name="Evaluación 5"/>
    <tableColumn id="22" name="Coeva7"/>
    <tableColumn id="23" name="total 5 corte" dataDxfId="1">
      <calculatedColumnFormula>U2*0.7+V2*0.3</calculatedColumnFormula>
    </tableColumn>
  </tableColumns>
  <tableStyleInfo name="TableStyleLight9" showFirstColumn="0" showLastColumn="0" showRowStripes="1" showColumnStripes="0"/>
</table>
</file>

<file path=xl/tables/table2.xml><?xml version="1.0" encoding="utf-8"?>
<table xmlns="http://schemas.openxmlformats.org/spreadsheetml/2006/main" id="1" name="Table1" displayName="Table1" ref="A74:W89" totalsRowShown="0">
  <autoFilter ref="A74:W89"/>
  <sortState ref="A75:Z89">
    <sortCondition ref="F1:F16"/>
  </sortState>
  <tableColumns count="23">
    <tableColumn id="1" name="ID" dataDxfId="34"/>
    <tableColumn id="2" name="Hora de inicio" dataDxfId="33"/>
    <tableColumn id="3" name="Hora de finalización" dataDxfId="32"/>
    <tableColumn id="4" name="Correo electrónico" dataDxfId="31"/>
    <tableColumn id="5" name="Nombre" dataDxfId="30"/>
    <tableColumn id="9" name="Mi nombre es_x000a_" dataDxfId="29"/>
    <tableColumn id="10" name="2 corte " dataDxfId="28">
      <calculatedColumnFormula>+SUM(Table1[[#This Row],[Mi nivel de comprensión de los conceptos fundamentales de metodos de suavisado spline y kernel es :
]:[Mi capacidad para analizar problemas relacionados con analítica de datos  e implementar técnicas de kernel  es : ]])/40*5</calculatedColumnFormula>
    </tableColumn>
    <tableColumn id="11" name="3 corte" dataDxfId="27">
      <calculatedColumnFormula>+SUM(Table1[[#This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calculatedColumnFormula>
    </tableColumn>
    <tableColumn id="12" name="Mi nivel de comprensión de los conceptos fundamentales de metodos de suavisado spline y kernel es :_x000a_" dataDxfId="26"/>
    <tableColumn id="15" name="Mi nivel en el uso de las técnicas de  parametrizar para spline y kernel   es:_x000a__x000a_" dataDxfId="25"/>
    <tableColumn id="18" name="Mi capacidad para analizar problemas relacionados con analítica de datos  y  generar  soluciones con diferentes enfoques para problemas de regresión con suavisado  es : " dataDxfId="24"/>
    <tableColumn id="21" name="Mi capacidad para analizar problemas relacionados con analítica de datos  e implementar técnicas de kernel  es : " dataDxfId="23"/>
    <tableColumn id="24" name="Micomprensión de lo que significa ARIMA y los conceptos de Autoregresión (AR), Integración (I) y Media Móvil (MA) es:" dataDxfId="22"/>
    <tableColumn id="27" name="mo entendimiento con el concepto de diferenciación para lograr la estacionariedad en una serie de tiempo:" dataDxfId="21"/>
    <tableColumn id="30" name="Mi capacidad para evaluar y validar la precisión de un modelo ARIMA, por ejemplo, a través de métodos como la validación cruzada en el tiempo o el análisis de los residuos es" dataDxfId="20"/>
    <tableColumn id="33" name="Mi capacidad de comunicación, escucha y cooperación con los miembros de mi equipo de trabajo es:_x000a_" dataDxfId="19"/>
    <tableColumn id="36" name="Mi contribución individual para alcanzar los objetivos del proyecto, en términos de las responsabilidades asignadas, trabajo autónomo y proactivos, es:_x000a_" dataDxfId="18"/>
    <tableColumn id="39" name="¿Qué habilidades o conocimientos adicionales necesito para mejorar mi capacidad de trabajar en ambientes de analítica de datos ?" dataDxfId="17"/>
    <tableColumn id="40" name="Puntos: ¿Qué habilidades o conocimientos adicionales necesito para mejorar mi capacidad de trabajar en ambientes de analítica de datos ?" dataDxfId="16"/>
    <tableColumn id="41" name="Comentarios: ¿Qué habilidades o conocimientos adicionales necesito para mejorar mi capacidad de trabajar en ambientes de analítica de datos ?" dataDxfId="15"/>
    <tableColumn id="42" name="¿Qué recomendaciones, o sugerencias pudo darle a los estudiantes futuros y al profesor,  para abordar este temática?" dataDxfId="14"/>
    <tableColumn id="43" name="Puntos: ¿Qué recomendaciones, o sugerencias pudo darle a los estudiantes futuros y al profesor,  para abordar este temática?" dataDxfId="13"/>
    <tableColumn id="44" name="Comentarios: ¿Qué recomendaciones, o sugerencias pudo darle a los estudiantes futuros y al profesor,  para abordar este temática?" dataDxfId="1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23"/>
  <sheetViews>
    <sheetView tabSelected="1" workbookViewId="0">
      <selection activeCell="J26" sqref="J26"/>
    </sheetView>
  </sheetViews>
  <sheetFormatPr baseColWidth="10" defaultRowHeight="14.4" x14ac:dyDescent="0.3"/>
  <cols>
    <col min="3" max="3" width="14.21875" customWidth="1"/>
    <col min="4" max="4" width="19.21875" customWidth="1"/>
    <col min="6" max="6" width="13.21875" customWidth="1"/>
    <col min="9" max="9" width="13.21875" bestFit="1" customWidth="1"/>
    <col min="10" max="10" width="13.21875" customWidth="1"/>
    <col min="13" max="13" width="12.88671875" customWidth="1"/>
    <col min="14" max="14" width="13.21875" customWidth="1"/>
    <col min="17" max="17" width="12.88671875" customWidth="1"/>
    <col min="18" max="18" width="13.21875" customWidth="1"/>
    <col min="20" max="20" width="12.33203125" customWidth="1"/>
    <col min="21" max="21" width="13.21875" customWidth="1"/>
    <col min="23" max="23" width="12.33203125" customWidth="1"/>
  </cols>
  <sheetData>
    <row r="1" spans="1:23" x14ac:dyDescent="0.3">
      <c r="A1" s="1" t="s">
        <v>0</v>
      </c>
      <c r="B1" s="1" t="s">
        <v>1</v>
      </c>
      <c r="C1" s="1" t="s">
        <v>2</v>
      </c>
      <c r="D1" s="1" t="s">
        <v>3</v>
      </c>
      <c r="E1" s="1" t="s">
        <v>4</v>
      </c>
      <c r="F1" s="1" t="s">
        <v>105</v>
      </c>
      <c r="G1" s="1" t="s">
        <v>106</v>
      </c>
      <c r="H1" s="1" t="s">
        <v>107</v>
      </c>
      <c r="I1" s="1" t="s">
        <v>133</v>
      </c>
      <c r="J1" s="1" t="s">
        <v>108</v>
      </c>
      <c r="K1" s="1" t="s">
        <v>351</v>
      </c>
      <c r="L1" s="1" t="s">
        <v>352</v>
      </c>
      <c r="M1" s="11" t="s">
        <v>289</v>
      </c>
      <c r="N1" s="1" t="s">
        <v>109</v>
      </c>
      <c r="O1" s="1" t="s">
        <v>353</v>
      </c>
      <c r="P1" s="1" t="s">
        <v>354</v>
      </c>
      <c r="Q1" s="11" t="s">
        <v>290</v>
      </c>
      <c r="R1" s="1" t="s">
        <v>110</v>
      </c>
      <c r="S1" s="1" t="s">
        <v>355</v>
      </c>
      <c r="T1" s="1" t="s">
        <v>345</v>
      </c>
      <c r="U1" s="1" t="s">
        <v>111</v>
      </c>
      <c r="V1" s="1" t="s">
        <v>356</v>
      </c>
      <c r="W1" s="1" t="s">
        <v>350</v>
      </c>
    </row>
    <row r="2" spans="1:23" x14ac:dyDescent="0.3">
      <c r="A2" s="1" t="s">
        <v>14</v>
      </c>
      <c r="B2" s="1" t="s">
        <v>15</v>
      </c>
      <c r="C2" s="1" t="s">
        <v>16</v>
      </c>
      <c r="D2" s="1" t="s">
        <v>17</v>
      </c>
      <c r="E2" s="1" t="s">
        <v>18</v>
      </c>
      <c r="F2">
        <v>4.5</v>
      </c>
      <c r="G2">
        <v>4.5</v>
      </c>
      <c r="H2">
        <v>5</v>
      </c>
      <c r="I2" s="5">
        <f>F2*0.7+G2*0.15+H2*0.15</f>
        <v>4.5749999999999993</v>
      </c>
      <c r="J2">
        <v>4.6000000000000005</v>
      </c>
      <c r="K2">
        <v>4.375</v>
      </c>
      <c r="L2">
        <v>5</v>
      </c>
      <c r="M2" s="5">
        <f>J2*0.7+K2*0.15+L2*0.15</f>
        <v>4.6262500000000006</v>
      </c>
      <c r="N2">
        <v>4.5999999999999996</v>
      </c>
      <c r="O2">
        <v>3.8</v>
      </c>
      <c r="P2">
        <v>5</v>
      </c>
      <c r="Q2" s="5">
        <f>N2*0.7+O2*0.15+P2*0.15</f>
        <v>4.5399999999999991</v>
      </c>
      <c r="R2" s="2" t="s">
        <v>347</v>
      </c>
      <c r="S2">
        <v>4.0555555555555554</v>
      </c>
      <c r="T2" s="12">
        <f>R2*0.7+S2*0.3</f>
        <v>4.5766666666666662</v>
      </c>
      <c r="U2">
        <v>4.5999999999999996</v>
      </c>
      <c r="V2">
        <v>4.6399999999999997</v>
      </c>
      <c r="W2" s="12">
        <f>U2*0.7+V2*0.3</f>
        <v>4.6120000000000001</v>
      </c>
    </row>
    <row r="3" spans="1:23" x14ac:dyDescent="0.3">
      <c r="A3" s="1" t="s">
        <v>19</v>
      </c>
      <c r="B3" s="1" t="s">
        <v>20</v>
      </c>
      <c r="C3" s="1" t="s">
        <v>21</v>
      </c>
      <c r="D3" s="1" t="s">
        <v>22</v>
      </c>
      <c r="E3" s="1" t="s">
        <v>18</v>
      </c>
      <c r="F3">
        <v>4.5</v>
      </c>
      <c r="G3">
        <v>4.75</v>
      </c>
      <c r="H3">
        <v>5</v>
      </c>
      <c r="I3" s="5">
        <f>F3*0.7+G3*0.15+H3*0.15</f>
        <v>4.6124999999999998</v>
      </c>
      <c r="J3">
        <v>4.6000000000000005</v>
      </c>
      <c r="K3">
        <v>4.875</v>
      </c>
      <c r="L3">
        <v>5</v>
      </c>
      <c r="M3" s="5">
        <f>J3*0.7+K3*0.15+L3*0.15</f>
        <v>4.7012499999999999</v>
      </c>
      <c r="N3">
        <v>4.5999999999999996</v>
      </c>
      <c r="O3">
        <v>4.6000000000000005</v>
      </c>
      <c r="P3">
        <v>5</v>
      </c>
      <c r="Q3" s="5">
        <f>N3*0.7+O3*0.15+P3*0.15</f>
        <v>4.66</v>
      </c>
      <c r="R3" s="2" t="s">
        <v>347</v>
      </c>
      <c r="S3">
        <v>4.7777777777777777</v>
      </c>
      <c r="T3" s="12">
        <f>R3*0.7+S3*0.3</f>
        <v>4.793333333333333</v>
      </c>
      <c r="U3">
        <v>4.5999999999999996</v>
      </c>
      <c r="V3">
        <v>4.6399999999999997</v>
      </c>
      <c r="W3" s="12">
        <f t="shared" ref="W3:W22" si="0">U3*0.7+V3*0.3</f>
        <v>4.6120000000000001</v>
      </c>
    </row>
    <row r="4" spans="1:23" x14ac:dyDescent="0.3">
      <c r="A4" s="1" t="s">
        <v>23</v>
      </c>
      <c r="B4" s="1" t="s">
        <v>24</v>
      </c>
      <c r="C4" s="1" t="s">
        <v>25</v>
      </c>
      <c r="D4" s="1" t="s">
        <v>26</v>
      </c>
      <c r="E4" s="1" t="s">
        <v>18</v>
      </c>
      <c r="F4">
        <v>4.5</v>
      </c>
      <c r="G4">
        <v>4.666666666666667</v>
      </c>
      <c r="H4">
        <v>5</v>
      </c>
      <c r="I4" s="5">
        <f>F4*0.7+G4*0.15+H4*0.15</f>
        <v>4.5999999999999996</v>
      </c>
      <c r="J4">
        <v>4.6000000000000005</v>
      </c>
      <c r="K4">
        <v>5</v>
      </c>
      <c r="L4">
        <v>5</v>
      </c>
      <c r="M4" s="5">
        <f>J4*0.7+K4*0.15+L4*0.15</f>
        <v>4.7200000000000006</v>
      </c>
      <c r="N4">
        <v>4.5999999999999996</v>
      </c>
      <c r="O4">
        <v>5</v>
      </c>
      <c r="P4">
        <v>5</v>
      </c>
      <c r="Q4" s="5">
        <f>N4*0.7+O4*0.15+P4*0.15</f>
        <v>4.72</v>
      </c>
      <c r="R4" s="2" t="s">
        <v>347</v>
      </c>
      <c r="S4">
        <v>4.7777777777777777</v>
      </c>
      <c r="T4" s="12">
        <f>R4*0.7+S4*0.3</f>
        <v>4.793333333333333</v>
      </c>
      <c r="U4">
        <v>4.5999999999999996</v>
      </c>
      <c r="V4">
        <v>4.6399999999999997</v>
      </c>
      <c r="W4" s="12">
        <f t="shared" si="0"/>
        <v>4.6120000000000001</v>
      </c>
    </row>
    <row r="5" spans="1:23" x14ac:dyDescent="0.3">
      <c r="A5" s="1" t="s">
        <v>40</v>
      </c>
      <c r="B5" s="1" t="s">
        <v>41</v>
      </c>
      <c r="C5" s="1" t="s">
        <v>42</v>
      </c>
      <c r="D5" s="1" t="s">
        <v>43</v>
      </c>
      <c r="E5" s="1" t="s">
        <v>44</v>
      </c>
      <c r="F5">
        <v>3.8</v>
      </c>
      <c r="G5">
        <v>3.9166666666666665</v>
      </c>
      <c r="H5">
        <v>4.9166666666666661</v>
      </c>
      <c r="I5" s="5">
        <f>F5*0.7+G5*0.15+H5*0.15</f>
        <v>3.9849999999999994</v>
      </c>
      <c r="J5">
        <v>3.55</v>
      </c>
      <c r="K5">
        <v>4</v>
      </c>
      <c r="L5">
        <v>4.9000000000000004</v>
      </c>
      <c r="M5" s="5">
        <f>J5*0.7+K5*0.15+L5*0.15</f>
        <v>3.82</v>
      </c>
      <c r="N5">
        <v>4.2</v>
      </c>
      <c r="O5">
        <v>4</v>
      </c>
      <c r="P5">
        <v>4.9000000000000004</v>
      </c>
      <c r="Q5" s="5">
        <f>N5*0.7+O5*0.15+P5*0.15</f>
        <v>4.2750000000000004</v>
      </c>
      <c r="R5" s="2" t="s">
        <v>346</v>
      </c>
      <c r="S5">
        <v>3.8333333333333335</v>
      </c>
      <c r="T5" s="12">
        <f>R5*0.7+S5*0.3</f>
        <v>4.6500000000000004</v>
      </c>
      <c r="U5">
        <v>4.5</v>
      </c>
      <c r="V5">
        <v>4.7</v>
      </c>
      <c r="W5" s="12">
        <f t="shared" si="0"/>
        <v>4.5599999999999996</v>
      </c>
    </row>
    <row r="6" spans="1:23" x14ac:dyDescent="0.3">
      <c r="A6" s="1" t="s">
        <v>45</v>
      </c>
      <c r="B6" s="1" t="s">
        <v>46</v>
      </c>
      <c r="C6" s="1" t="s">
        <v>47</v>
      </c>
      <c r="D6" s="1" t="s">
        <v>48</v>
      </c>
      <c r="E6" s="1" t="s">
        <v>44</v>
      </c>
      <c r="F6">
        <v>3.8</v>
      </c>
      <c r="G6">
        <v>4.5</v>
      </c>
      <c r="H6">
        <v>4.75</v>
      </c>
      <c r="I6" s="5">
        <f>F6*0.7+G6*0.15+H6*0.15</f>
        <v>4.0474999999999994</v>
      </c>
      <c r="J6">
        <v>3.55</v>
      </c>
      <c r="K6">
        <v>4.5999999999999996</v>
      </c>
      <c r="L6">
        <v>5</v>
      </c>
      <c r="M6" s="5">
        <f>J6*0.7+K6*0.15+L6*0.15</f>
        <v>3.9249999999999998</v>
      </c>
      <c r="N6">
        <v>4.2</v>
      </c>
      <c r="O6">
        <v>5</v>
      </c>
      <c r="P6">
        <v>5</v>
      </c>
      <c r="Q6" s="5">
        <f>N6*0.7+O6*0.15+P6*0.15</f>
        <v>4.4399999999999995</v>
      </c>
      <c r="R6" s="2" t="s">
        <v>346</v>
      </c>
      <c r="S6">
        <v>4.2777777777777777</v>
      </c>
      <c r="T6" s="12">
        <f>R6*0.7+S6*0.3</f>
        <v>4.7833333333333332</v>
      </c>
      <c r="U6">
        <v>4.5</v>
      </c>
      <c r="V6">
        <v>4.7</v>
      </c>
      <c r="W6" s="12">
        <f t="shared" si="0"/>
        <v>4.5599999999999996</v>
      </c>
    </row>
    <row r="7" spans="1:23" x14ac:dyDescent="0.3">
      <c r="A7" s="1" t="s">
        <v>49</v>
      </c>
      <c r="B7" s="1" t="s">
        <v>50</v>
      </c>
      <c r="C7" s="1" t="s">
        <v>51</v>
      </c>
      <c r="D7" s="1" t="s">
        <v>52</v>
      </c>
      <c r="E7" s="1" t="s">
        <v>44</v>
      </c>
      <c r="F7">
        <v>3.8</v>
      </c>
      <c r="G7">
        <v>4.833333333333333</v>
      </c>
      <c r="H7">
        <v>4.708333333333333</v>
      </c>
      <c r="I7" s="5">
        <f>F7*0.7+G7*0.15+H7*0.15</f>
        <v>4.0912499999999996</v>
      </c>
      <c r="J7">
        <v>3.55</v>
      </c>
      <c r="K7">
        <v>4.5</v>
      </c>
      <c r="L7">
        <v>5</v>
      </c>
      <c r="M7" s="5">
        <f>J7*0.7+K7*0.15+L7*0.15</f>
        <v>3.9099999999999997</v>
      </c>
      <c r="N7">
        <v>4.2</v>
      </c>
      <c r="O7">
        <v>5</v>
      </c>
      <c r="P7">
        <v>5</v>
      </c>
      <c r="Q7" s="5">
        <f>N7*0.7+O7*0.15+P7*0.15</f>
        <v>4.4399999999999995</v>
      </c>
      <c r="R7" s="2" t="s">
        <v>346</v>
      </c>
      <c r="S7">
        <v>5</v>
      </c>
      <c r="T7" s="12">
        <f>R7*0.7+S7*0.3</f>
        <v>5</v>
      </c>
      <c r="U7">
        <v>4.5</v>
      </c>
      <c r="V7">
        <v>4.7</v>
      </c>
      <c r="W7" s="12">
        <f t="shared" si="0"/>
        <v>4.5599999999999996</v>
      </c>
    </row>
    <row r="8" spans="1:23" x14ac:dyDescent="0.3">
      <c r="A8" s="1" t="s">
        <v>5</v>
      </c>
      <c r="B8" s="1" t="s">
        <v>6</v>
      </c>
      <c r="C8" s="1" t="s">
        <v>7</v>
      </c>
      <c r="D8" s="1" t="s">
        <v>8</v>
      </c>
      <c r="E8" s="1" t="s">
        <v>9</v>
      </c>
      <c r="F8">
        <v>4.0500000000000007</v>
      </c>
      <c r="G8">
        <v>4</v>
      </c>
      <c r="H8">
        <v>4.9166666666666661</v>
      </c>
      <c r="I8" s="5">
        <f>F8*0.7+G8*0.15+H8*0.15</f>
        <v>4.1725000000000003</v>
      </c>
      <c r="J8">
        <v>3.55</v>
      </c>
      <c r="K8">
        <v>5</v>
      </c>
      <c r="L8">
        <v>5</v>
      </c>
      <c r="M8" s="5">
        <f>J8*0.7+K8*0.15+L8*0.15</f>
        <v>3.9849999999999999</v>
      </c>
      <c r="N8">
        <v>3.8</v>
      </c>
      <c r="O8">
        <v>4</v>
      </c>
      <c r="P8">
        <v>5</v>
      </c>
      <c r="Q8" s="5">
        <f>N8*0.7+O8*0.15+P8*0.15</f>
        <v>4.01</v>
      </c>
      <c r="R8" s="2" t="s">
        <v>347</v>
      </c>
      <c r="S8">
        <v>4.5555555555555554</v>
      </c>
      <c r="T8" s="12">
        <f>R8*0.7+S8*0.3</f>
        <v>4.7266666666666666</v>
      </c>
      <c r="U8">
        <v>4.3</v>
      </c>
      <c r="V8">
        <v>4.6900000000000004</v>
      </c>
      <c r="W8" s="12">
        <f t="shared" si="0"/>
        <v>4.4169999999999998</v>
      </c>
    </row>
    <row r="9" spans="1:23" x14ac:dyDescent="0.3">
      <c r="A9" s="1" t="s">
        <v>10</v>
      </c>
      <c r="B9" s="1" t="s">
        <v>11</v>
      </c>
      <c r="C9" s="1" t="s">
        <v>12</v>
      </c>
      <c r="D9" s="1" t="s">
        <v>13</v>
      </c>
      <c r="E9" s="1" t="s">
        <v>9</v>
      </c>
      <c r="F9">
        <v>4.0500000000000007</v>
      </c>
      <c r="G9">
        <v>4.833333333333333</v>
      </c>
      <c r="H9">
        <v>5</v>
      </c>
      <c r="I9" s="5">
        <f>F9*0.7+G9*0.15+H9*0.15</f>
        <v>4.3100000000000005</v>
      </c>
      <c r="J9">
        <v>3.55</v>
      </c>
      <c r="K9">
        <v>4.75</v>
      </c>
      <c r="L9">
        <v>5</v>
      </c>
      <c r="M9" s="5">
        <f>J9*0.7+K9*0.15+L9*0.15</f>
        <v>3.9474999999999998</v>
      </c>
      <c r="N9">
        <v>3.8</v>
      </c>
      <c r="O9">
        <v>5</v>
      </c>
      <c r="P9">
        <v>5</v>
      </c>
      <c r="Q9" s="5">
        <f>N9*0.7+O9*0.15+P9*0.15</f>
        <v>4.16</v>
      </c>
      <c r="R9" s="2" t="s">
        <v>347</v>
      </c>
      <c r="S9">
        <v>4.9444444444444446</v>
      </c>
      <c r="T9" s="12">
        <f>R9*0.7+S9*0.3</f>
        <v>4.8433333333333337</v>
      </c>
      <c r="U9">
        <v>4.3</v>
      </c>
      <c r="V9">
        <v>4.6900000000000004</v>
      </c>
      <c r="W9" s="12">
        <f t="shared" si="0"/>
        <v>4.4169999999999998</v>
      </c>
    </row>
    <row r="10" spans="1:23" x14ac:dyDescent="0.3">
      <c r="A10" s="1" t="s">
        <v>70</v>
      </c>
      <c r="B10" s="1" t="s">
        <v>67</v>
      </c>
      <c r="C10" s="1" t="s">
        <v>71</v>
      </c>
      <c r="D10" s="1" t="s">
        <v>72</v>
      </c>
      <c r="E10" s="1" t="s">
        <v>73</v>
      </c>
      <c r="F10">
        <v>4.4000000000000004</v>
      </c>
      <c r="G10">
        <v>4.3333333333333339</v>
      </c>
      <c r="H10">
        <v>4.875</v>
      </c>
      <c r="I10" s="5">
        <f>F10*0.7+G10*0.15+H10*0.15</f>
        <v>4.4612499999999997</v>
      </c>
      <c r="J10">
        <v>4.3</v>
      </c>
      <c r="K10">
        <v>4.5</v>
      </c>
      <c r="L10">
        <v>5</v>
      </c>
      <c r="M10" s="5">
        <f>J10*0.7+K10*0.15+L10*0.15</f>
        <v>4.4349999999999996</v>
      </c>
      <c r="N10">
        <v>4.4000000000000004</v>
      </c>
      <c r="O10">
        <v>4.3</v>
      </c>
      <c r="P10">
        <v>5</v>
      </c>
      <c r="Q10" s="5">
        <f>N10*0.7+O10*0.15+P10*0.15</f>
        <v>4.4749999999999996</v>
      </c>
      <c r="R10" s="2" t="s">
        <v>347</v>
      </c>
      <c r="S10">
        <v>4.5</v>
      </c>
      <c r="T10" s="12">
        <f>R10*0.7+S10*0.3</f>
        <v>4.71</v>
      </c>
      <c r="U10">
        <v>4</v>
      </c>
      <c r="V10">
        <v>4.5</v>
      </c>
      <c r="W10" s="12">
        <f t="shared" si="0"/>
        <v>4.1499999999999995</v>
      </c>
    </row>
    <row r="11" spans="1:23" x14ac:dyDescent="0.3">
      <c r="A11" s="1" t="s">
        <v>74</v>
      </c>
      <c r="B11" s="1" t="s">
        <v>75</v>
      </c>
      <c r="C11" s="1" t="s">
        <v>76</v>
      </c>
      <c r="D11" s="1" t="s">
        <v>77</v>
      </c>
      <c r="E11" s="1" t="s">
        <v>73</v>
      </c>
      <c r="F11">
        <v>4.4000000000000004</v>
      </c>
      <c r="G11">
        <v>4.666666666666667</v>
      </c>
      <c r="H11">
        <v>4.958333333333333</v>
      </c>
      <c r="I11" s="5">
        <f>F11*0.7+G11*0.15+H11*0.15</f>
        <v>4.5237499999999997</v>
      </c>
      <c r="J11">
        <v>4.3</v>
      </c>
      <c r="K11">
        <v>5</v>
      </c>
      <c r="L11">
        <v>5</v>
      </c>
      <c r="M11" s="5">
        <f>J11*0.7+K11*0.15+L11*0.15</f>
        <v>4.51</v>
      </c>
      <c r="N11">
        <v>4.4000000000000004</v>
      </c>
      <c r="O11">
        <v>4.6999999999999993</v>
      </c>
      <c r="P11">
        <v>5</v>
      </c>
      <c r="Q11" s="5">
        <f>N11*0.7+O11*0.15+P11*0.15</f>
        <v>4.5350000000000001</v>
      </c>
      <c r="R11" s="2" t="s">
        <v>347</v>
      </c>
      <c r="S11">
        <v>5</v>
      </c>
      <c r="T11" s="12">
        <f>R11*0.7+S11*0.3</f>
        <v>4.8599999999999994</v>
      </c>
      <c r="U11">
        <v>4</v>
      </c>
      <c r="V11">
        <v>4.5</v>
      </c>
      <c r="W11" s="12">
        <f t="shared" si="0"/>
        <v>4.1499999999999995</v>
      </c>
    </row>
    <row r="12" spans="1:23" x14ac:dyDescent="0.3">
      <c r="A12" s="1" t="s">
        <v>78</v>
      </c>
      <c r="B12" s="1" t="s">
        <v>79</v>
      </c>
      <c r="C12" s="1" t="s">
        <v>80</v>
      </c>
      <c r="D12" s="1" t="s">
        <v>81</v>
      </c>
      <c r="E12" s="1" t="s">
        <v>73</v>
      </c>
      <c r="F12">
        <v>4.4000000000000004</v>
      </c>
      <c r="G12">
        <v>4.25</v>
      </c>
      <c r="H12">
        <v>4.875</v>
      </c>
      <c r="I12" s="5">
        <f>F12*0.7+G12*0.15+H12*0.15</f>
        <v>4.4487500000000004</v>
      </c>
      <c r="J12">
        <v>4.3</v>
      </c>
      <c r="K12">
        <v>4.75</v>
      </c>
      <c r="L12">
        <v>5</v>
      </c>
      <c r="M12" s="5">
        <f>J12*0.7+K12*0.15+L12*0.15</f>
        <v>4.4725000000000001</v>
      </c>
      <c r="N12">
        <v>4.4000000000000004</v>
      </c>
      <c r="O12">
        <v>4.8</v>
      </c>
      <c r="P12">
        <v>5</v>
      </c>
      <c r="Q12" s="5">
        <f>N12*0.7+O12*0.15+P12*0.15</f>
        <v>4.55</v>
      </c>
      <c r="R12" s="2" t="s">
        <v>347</v>
      </c>
      <c r="S12">
        <v>4.8</v>
      </c>
      <c r="T12" s="12">
        <f>R12*0.7+S12*0.3</f>
        <v>4.8</v>
      </c>
      <c r="U12">
        <v>4</v>
      </c>
      <c r="V12">
        <v>4.5</v>
      </c>
      <c r="W12" s="12">
        <f t="shared" si="0"/>
        <v>4.1499999999999995</v>
      </c>
    </row>
    <row r="13" spans="1:23" x14ac:dyDescent="0.3">
      <c r="A13" s="1" t="s">
        <v>82</v>
      </c>
      <c r="B13" s="1" t="s">
        <v>83</v>
      </c>
      <c r="C13" s="1" t="s">
        <v>84</v>
      </c>
      <c r="D13" s="1" t="s">
        <v>85</v>
      </c>
      <c r="E13" s="1" t="s">
        <v>86</v>
      </c>
      <c r="F13">
        <v>4.0999999999999996</v>
      </c>
      <c r="G13" s="10"/>
      <c r="H13">
        <v>5</v>
      </c>
      <c r="I13" s="5">
        <f>F13*0.7+G13*0.15+H13*0.15</f>
        <v>3.6199999999999997</v>
      </c>
      <c r="J13">
        <v>0</v>
      </c>
      <c r="K13" s="10"/>
      <c r="L13" s="10"/>
      <c r="M13" s="5">
        <f>J13*0.7+K13*0.15+L13*0.15</f>
        <v>0</v>
      </c>
      <c r="N13" s="10"/>
      <c r="O13" s="10"/>
      <c r="P13" s="10"/>
      <c r="Q13" s="5">
        <f>N13*0.7+O13*0.15+P13*0.15</f>
        <v>0</v>
      </c>
      <c r="R13" s="2"/>
      <c r="T13" s="12">
        <f>R13*0.7+S13*0.3</f>
        <v>0</v>
      </c>
      <c r="W13" s="12">
        <f t="shared" si="0"/>
        <v>0</v>
      </c>
    </row>
    <row r="14" spans="1:23" x14ac:dyDescent="0.3">
      <c r="A14" s="1" t="s">
        <v>87</v>
      </c>
      <c r="B14" s="1" t="s">
        <v>88</v>
      </c>
      <c r="C14" s="1" t="s">
        <v>89</v>
      </c>
      <c r="D14" s="1" t="s">
        <v>90</v>
      </c>
      <c r="E14" s="1" t="s">
        <v>86</v>
      </c>
      <c r="F14">
        <v>4.0999999999999996</v>
      </c>
      <c r="G14">
        <v>4.5</v>
      </c>
      <c r="H14">
        <v>4.958333333333333</v>
      </c>
      <c r="I14" s="5">
        <f>F14*0.7+G14*0.15+H14*0.15</f>
        <v>4.2887499999999994</v>
      </c>
      <c r="J14">
        <v>3.1</v>
      </c>
      <c r="K14">
        <v>3.75</v>
      </c>
      <c r="L14">
        <v>5</v>
      </c>
      <c r="M14" s="5">
        <f>J14*0.7+K14*0.15+L14*0.15</f>
        <v>3.4824999999999999</v>
      </c>
      <c r="N14">
        <v>3.8</v>
      </c>
      <c r="O14">
        <v>3.9000000000000004</v>
      </c>
      <c r="P14">
        <v>5</v>
      </c>
      <c r="Q14" s="5">
        <f>N14*0.7+O14*0.15+P14*0.15</f>
        <v>3.9949999999999997</v>
      </c>
      <c r="R14" s="2" t="s">
        <v>349</v>
      </c>
      <c r="S14">
        <v>4.2222222222222223</v>
      </c>
      <c r="T14" s="12">
        <f>R14*0.7+S14*0.3</f>
        <v>4.0666666666666664</v>
      </c>
      <c r="U14">
        <v>3.5</v>
      </c>
      <c r="V14">
        <v>4.0999999999999996</v>
      </c>
      <c r="W14" s="12">
        <f t="shared" si="0"/>
        <v>3.6799999999999997</v>
      </c>
    </row>
    <row r="15" spans="1:23" x14ac:dyDescent="0.3">
      <c r="A15" s="1" t="s">
        <v>91</v>
      </c>
      <c r="B15" s="1" t="s">
        <v>92</v>
      </c>
      <c r="C15" s="1" t="s">
        <v>93</v>
      </c>
      <c r="D15" s="1" t="s">
        <v>94</v>
      </c>
      <c r="E15" s="1" t="s">
        <v>348</v>
      </c>
      <c r="F15">
        <v>4.0999999999999996</v>
      </c>
      <c r="G15">
        <v>4.75</v>
      </c>
      <c r="H15">
        <v>4.9166666666666661</v>
      </c>
      <c r="I15" s="5">
        <f>F15*0.7+G15*0.15+H15*0.15</f>
        <v>4.3199999999999994</v>
      </c>
      <c r="J15">
        <v>3.1</v>
      </c>
      <c r="K15">
        <v>5</v>
      </c>
      <c r="L15">
        <v>5</v>
      </c>
      <c r="M15" s="5">
        <f>J15*0.7+K15*0.15+L15*0.15</f>
        <v>3.67</v>
      </c>
      <c r="N15">
        <v>3.8</v>
      </c>
      <c r="O15">
        <v>5</v>
      </c>
      <c r="P15">
        <v>5</v>
      </c>
      <c r="Q15" s="5">
        <f>N15*0.7+O15*0.15+P15*0.15</f>
        <v>4.16</v>
      </c>
      <c r="R15" s="2" t="s">
        <v>347</v>
      </c>
      <c r="S15">
        <v>5</v>
      </c>
      <c r="T15" s="12">
        <f>R15*0.7+S15*0.3</f>
        <v>4.8599999999999994</v>
      </c>
      <c r="U15">
        <v>4.3</v>
      </c>
      <c r="V15">
        <v>4.6900000000000004</v>
      </c>
      <c r="W15" s="12">
        <f t="shared" si="0"/>
        <v>4.4169999999999998</v>
      </c>
    </row>
    <row r="16" spans="1:23" x14ac:dyDescent="0.3">
      <c r="A16" s="1" t="s">
        <v>53</v>
      </c>
      <c r="B16" s="1" t="s">
        <v>54</v>
      </c>
      <c r="C16" s="1" t="s">
        <v>55</v>
      </c>
      <c r="D16" s="1" t="s">
        <v>56</v>
      </c>
      <c r="E16" s="1" t="s">
        <v>57</v>
      </c>
      <c r="F16">
        <v>4.8</v>
      </c>
      <c r="G16">
        <v>5</v>
      </c>
      <c r="H16">
        <v>5</v>
      </c>
      <c r="I16" s="5">
        <f>F16*0.7+G16*0.15+H16*0.15</f>
        <v>4.8599999999999994</v>
      </c>
      <c r="J16">
        <v>4.55</v>
      </c>
      <c r="K16">
        <v>5</v>
      </c>
      <c r="L16">
        <v>5</v>
      </c>
      <c r="M16" s="5">
        <f>J16*0.7+K16*0.15+L16*0.15</f>
        <v>4.6849999999999996</v>
      </c>
      <c r="N16">
        <v>5</v>
      </c>
      <c r="O16">
        <v>5</v>
      </c>
      <c r="P16">
        <v>5</v>
      </c>
      <c r="Q16" s="5">
        <f>N16*0.7+O16*0.15+P16*0.15</f>
        <v>5</v>
      </c>
      <c r="R16" s="2" t="s">
        <v>346</v>
      </c>
      <c r="S16">
        <v>4.833333333333333</v>
      </c>
      <c r="T16" s="12">
        <f>R16*0.7+S16*0.3</f>
        <v>4.95</v>
      </c>
      <c r="U16">
        <v>4.8</v>
      </c>
      <c r="V16">
        <v>4.7</v>
      </c>
      <c r="W16" s="12">
        <f t="shared" si="0"/>
        <v>4.7699999999999996</v>
      </c>
    </row>
    <row r="17" spans="1:25" x14ac:dyDescent="0.3">
      <c r="A17" s="1" t="s">
        <v>58</v>
      </c>
      <c r="B17" s="1" t="s">
        <v>59</v>
      </c>
      <c r="C17" s="1" t="s">
        <v>60</v>
      </c>
      <c r="D17" s="1" t="s">
        <v>61</v>
      </c>
      <c r="E17" s="1" t="s">
        <v>57</v>
      </c>
      <c r="F17">
        <v>4.8</v>
      </c>
      <c r="G17">
        <v>4.9166666666666661</v>
      </c>
      <c r="H17">
        <v>5</v>
      </c>
      <c r="I17" s="5">
        <f>F17*0.7+G17*0.15+H17*0.15</f>
        <v>4.8475000000000001</v>
      </c>
      <c r="J17">
        <v>4.55</v>
      </c>
      <c r="K17">
        <v>5</v>
      </c>
      <c r="L17">
        <v>5</v>
      </c>
      <c r="M17" s="5">
        <f>J17*0.7+K17*0.15+L17*0.15</f>
        <v>4.6849999999999996</v>
      </c>
      <c r="N17">
        <v>5</v>
      </c>
      <c r="O17">
        <v>5</v>
      </c>
      <c r="P17">
        <v>5</v>
      </c>
      <c r="Q17" s="5">
        <f>N17*0.7+O17*0.15+P17*0.15</f>
        <v>5</v>
      </c>
      <c r="R17" s="2" t="s">
        <v>346</v>
      </c>
      <c r="S17">
        <v>4.5</v>
      </c>
      <c r="T17" s="12">
        <f>R17*0.7+S17*0.3</f>
        <v>4.8499999999999996</v>
      </c>
      <c r="U17">
        <v>4.8</v>
      </c>
      <c r="V17">
        <v>4.7</v>
      </c>
      <c r="W17" s="12">
        <f t="shared" si="0"/>
        <v>4.7699999999999996</v>
      </c>
    </row>
    <row r="18" spans="1:25" x14ac:dyDescent="0.3">
      <c r="A18" s="1" t="s">
        <v>62</v>
      </c>
      <c r="B18" s="1" t="s">
        <v>63</v>
      </c>
      <c r="C18" s="1" t="s">
        <v>64</v>
      </c>
      <c r="D18" s="1" t="s">
        <v>65</v>
      </c>
      <c r="E18" s="1" t="s">
        <v>57</v>
      </c>
      <c r="F18">
        <v>4.8</v>
      </c>
      <c r="G18">
        <v>4.833333333333333</v>
      </c>
      <c r="H18">
        <v>5</v>
      </c>
      <c r="I18" s="5">
        <f>F18*0.7+G18*0.15+H18*0.15</f>
        <v>4.835</v>
      </c>
      <c r="J18">
        <v>4.55</v>
      </c>
      <c r="K18">
        <v>5</v>
      </c>
      <c r="L18">
        <v>5</v>
      </c>
      <c r="M18" s="5">
        <f>J18*0.7+K18*0.15+L18*0.15</f>
        <v>4.6849999999999996</v>
      </c>
      <c r="N18">
        <v>5</v>
      </c>
      <c r="O18">
        <v>4.5</v>
      </c>
      <c r="P18">
        <v>5</v>
      </c>
      <c r="Q18" s="5">
        <f>N18*0.7+O18*0.15+P18*0.15</f>
        <v>4.9249999999999998</v>
      </c>
      <c r="R18" s="2" t="s">
        <v>346</v>
      </c>
      <c r="S18">
        <v>5</v>
      </c>
      <c r="T18" s="12">
        <f>R18*0.7+S18*0.3</f>
        <v>5</v>
      </c>
      <c r="U18">
        <v>4.8</v>
      </c>
      <c r="V18">
        <v>4.7</v>
      </c>
      <c r="W18" s="12">
        <f t="shared" si="0"/>
        <v>4.7699999999999996</v>
      </c>
    </row>
    <row r="19" spans="1:25" x14ac:dyDescent="0.3">
      <c r="A19" s="1" t="s">
        <v>66</v>
      </c>
      <c r="B19" s="1" t="s">
        <v>67</v>
      </c>
      <c r="C19" s="1" t="s">
        <v>68</v>
      </c>
      <c r="D19" s="1" t="s">
        <v>69</v>
      </c>
      <c r="E19" s="1" t="s">
        <v>57</v>
      </c>
      <c r="F19">
        <v>4.8</v>
      </c>
      <c r="G19">
        <v>5</v>
      </c>
      <c r="H19">
        <v>5</v>
      </c>
      <c r="I19" s="5">
        <f>F19*0.7+G19*0.15+H19*0.15</f>
        <v>4.8599999999999994</v>
      </c>
      <c r="J19">
        <v>4.55</v>
      </c>
      <c r="K19">
        <v>5</v>
      </c>
      <c r="L19">
        <v>5</v>
      </c>
      <c r="M19" s="5">
        <f>J19*0.7+K19*0.15+L19*0.15</f>
        <v>4.6849999999999996</v>
      </c>
      <c r="N19">
        <v>5</v>
      </c>
      <c r="O19">
        <v>5</v>
      </c>
      <c r="P19">
        <v>5</v>
      </c>
      <c r="Q19" s="5">
        <f>N19*0.7+O19*0.15+P19*0.15</f>
        <v>5</v>
      </c>
      <c r="R19" s="2" t="s">
        <v>346</v>
      </c>
      <c r="S19">
        <v>5</v>
      </c>
      <c r="T19" s="12">
        <f>R19*0.7+S19*0.3</f>
        <v>5</v>
      </c>
      <c r="U19">
        <v>4.8</v>
      </c>
      <c r="V19">
        <v>4.7</v>
      </c>
      <c r="W19" s="12">
        <f t="shared" si="0"/>
        <v>4.7699999999999996</v>
      </c>
    </row>
    <row r="20" spans="1:25" x14ac:dyDescent="0.3">
      <c r="A20" s="1" t="s">
        <v>27</v>
      </c>
      <c r="B20" s="1" t="s">
        <v>28</v>
      </c>
      <c r="C20" s="1" t="s">
        <v>29</v>
      </c>
      <c r="D20" s="1" t="s">
        <v>30</v>
      </c>
      <c r="E20" s="1" t="s">
        <v>31</v>
      </c>
      <c r="F20">
        <v>4.2</v>
      </c>
      <c r="G20">
        <v>3.9166666666666665</v>
      </c>
      <c r="H20">
        <v>4.458333333333333</v>
      </c>
      <c r="I20" s="5">
        <f>F20*0.7+G20*0.15+H20*0.15</f>
        <v>4.19625</v>
      </c>
      <c r="J20">
        <v>4.6500000000000004</v>
      </c>
      <c r="K20">
        <v>5</v>
      </c>
      <c r="L20">
        <v>5</v>
      </c>
      <c r="M20" s="5">
        <f>J20*0.7+K20*0.15+L20*0.15</f>
        <v>4.7549999999999999</v>
      </c>
      <c r="N20">
        <v>3.8</v>
      </c>
      <c r="O20">
        <v>4.8</v>
      </c>
      <c r="P20">
        <v>5</v>
      </c>
      <c r="Q20" s="5">
        <f>N20*0.7+O20*0.15+P20*0.15</f>
        <v>4.13</v>
      </c>
      <c r="R20" s="2" t="s">
        <v>346</v>
      </c>
      <c r="S20">
        <v>5</v>
      </c>
      <c r="T20" s="12">
        <f>R20*0.7+S20*0.3</f>
        <v>5</v>
      </c>
      <c r="U20">
        <v>4.7</v>
      </c>
      <c r="V20">
        <v>4.6500000000000004</v>
      </c>
      <c r="W20" s="12">
        <f t="shared" si="0"/>
        <v>4.6850000000000005</v>
      </c>
    </row>
    <row r="21" spans="1:25" x14ac:dyDescent="0.3">
      <c r="A21" s="1" t="s">
        <v>32</v>
      </c>
      <c r="B21" s="1" t="s">
        <v>33</v>
      </c>
      <c r="C21" s="1" t="s">
        <v>34</v>
      </c>
      <c r="D21" s="1" t="s">
        <v>35</v>
      </c>
      <c r="E21" s="1" t="s">
        <v>31</v>
      </c>
      <c r="F21">
        <v>4.2</v>
      </c>
      <c r="G21">
        <v>5</v>
      </c>
      <c r="H21">
        <v>5</v>
      </c>
      <c r="I21" s="5">
        <f>F21*0.7+G21*0.15+H21*0.15</f>
        <v>4.4399999999999995</v>
      </c>
      <c r="J21">
        <v>4.6500000000000004</v>
      </c>
      <c r="K21">
        <v>5</v>
      </c>
      <c r="L21">
        <v>5</v>
      </c>
      <c r="M21" s="5">
        <f>J21*0.7+K21*0.15+L21*0.15</f>
        <v>4.7549999999999999</v>
      </c>
      <c r="N21">
        <v>3.8</v>
      </c>
      <c r="O21">
        <v>5</v>
      </c>
      <c r="P21">
        <v>5</v>
      </c>
      <c r="Q21" s="5">
        <f>N21*0.7+O21*0.15+P21*0.15</f>
        <v>4.16</v>
      </c>
      <c r="R21" s="2" t="s">
        <v>346</v>
      </c>
      <c r="S21">
        <v>5</v>
      </c>
      <c r="T21" s="12">
        <f>R21*0.7+S21*0.3</f>
        <v>5</v>
      </c>
      <c r="U21">
        <v>4.7</v>
      </c>
      <c r="V21">
        <v>4.6500000000000004</v>
      </c>
      <c r="W21" s="12">
        <f t="shared" si="0"/>
        <v>4.6850000000000005</v>
      </c>
    </row>
    <row r="22" spans="1:25" x14ac:dyDescent="0.3">
      <c r="A22" s="1" t="s">
        <v>36</v>
      </c>
      <c r="B22" s="1" t="s">
        <v>37</v>
      </c>
      <c r="C22" s="1" t="s">
        <v>38</v>
      </c>
      <c r="D22" s="1" t="s">
        <v>39</v>
      </c>
      <c r="E22" s="1" t="s">
        <v>31</v>
      </c>
      <c r="F22">
        <v>4.2</v>
      </c>
      <c r="G22">
        <v>2.6666666666666665</v>
      </c>
      <c r="H22">
        <v>5</v>
      </c>
      <c r="I22" s="5">
        <f>F22*0.7+G22*0.15+H22*0.15</f>
        <v>4.09</v>
      </c>
      <c r="J22">
        <v>4.6500000000000004</v>
      </c>
      <c r="K22">
        <v>4.5</v>
      </c>
      <c r="L22">
        <v>4.8333333333333339</v>
      </c>
      <c r="M22" s="5">
        <f>J22*0.7+K22*0.15+L22*0.15</f>
        <v>4.6549999999999994</v>
      </c>
      <c r="N22">
        <v>3.8</v>
      </c>
      <c r="O22">
        <v>3.5999999999999996</v>
      </c>
      <c r="P22">
        <v>4.8333333333333339</v>
      </c>
      <c r="Q22" s="5">
        <f>N22*0.7+O22*0.15+P22*0.15</f>
        <v>3.9249999999999998</v>
      </c>
      <c r="R22" s="2" t="s">
        <v>346</v>
      </c>
      <c r="S22">
        <v>4.5</v>
      </c>
      <c r="T22" s="12">
        <f>R22*0.7+S22*0.3</f>
        <v>4.8499999999999996</v>
      </c>
      <c r="U22">
        <v>4.7</v>
      </c>
      <c r="V22">
        <v>4.6500000000000004</v>
      </c>
      <c r="W22" s="12">
        <f t="shared" si="0"/>
        <v>4.6850000000000005</v>
      </c>
    </row>
    <row r="23" spans="1:25" x14ac:dyDescent="0.3">
      <c r="W23" s="2"/>
      <c r="X23" s="3"/>
      <c r="Y23" s="4"/>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2"/>
  <sheetViews>
    <sheetView workbookViewId="0">
      <selection activeCell="N2" sqref="N2:N22"/>
    </sheetView>
  </sheetViews>
  <sheetFormatPr baseColWidth="10" defaultColWidth="8.88671875" defaultRowHeight="14.4" x14ac:dyDescent="0.3"/>
  <cols>
    <col min="1" max="1" width="23.33203125" bestFit="1" customWidth="1"/>
    <col min="2" max="2" width="17.44140625" bestFit="1" customWidth="1"/>
    <col min="3" max="3" width="12.33203125" bestFit="1" customWidth="1"/>
    <col min="4" max="4" width="32.6640625" bestFit="1" customWidth="1"/>
    <col min="5" max="5" width="7.88671875" bestFit="1" customWidth="1"/>
  </cols>
  <sheetData>
    <row r="1" spans="1:15" x14ac:dyDescent="0.3">
      <c r="A1" s="1" t="s">
        <v>0</v>
      </c>
      <c r="B1" s="1" t="s">
        <v>1</v>
      </c>
      <c r="C1" s="1" t="s">
        <v>2</v>
      </c>
      <c r="D1" s="1" t="s">
        <v>3</v>
      </c>
      <c r="E1" s="1" t="s">
        <v>4</v>
      </c>
      <c r="F1" s="1" t="s">
        <v>95</v>
      </c>
      <c r="G1" s="1" t="s">
        <v>96</v>
      </c>
      <c r="H1" s="1" t="s">
        <v>97</v>
      </c>
      <c r="I1" s="1" t="s">
        <v>98</v>
      </c>
      <c r="J1" s="1" t="s">
        <v>99</v>
      </c>
      <c r="K1" s="1" t="s">
        <v>100</v>
      </c>
      <c r="L1" s="1" t="s">
        <v>101</v>
      </c>
      <c r="M1" s="1" t="s">
        <v>102</v>
      </c>
    </row>
    <row r="2" spans="1:15" x14ac:dyDescent="0.3">
      <c r="A2" s="1" t="s">
        <v>14</v>
      </c>
      <c r="B2" s="1" t="s">
        <v>15</v>
      </c>
      <c r="C2" s="1" t="s">
        <v>16</v>
      </c>
      <c r="D2" s="1" t="s">
        <v>17</v>
      </c>
      <c r="E2" s="1" t="s">
        <v>18</v>
      </c>
      <c r="F2">
        <v>9</v>
      </c>
      <c r="G2">
        <v>20</v>
      </c>
      <c r="H2">
        <v>15</v>
      </c>
      <c r="I2">
        <v>9</v>
      </c>
      <c r="J2">
        <v>9</v>
      </c>
      <c r="K2">
        <v>9</v>
      </c>
      <c r="L2">
        <v>19</v>
      </c>
      <c r="M2">
        <f t="shared" ref="M2:M22" si="0">+SUM(F2:L2)</f>
        <v>90</v>
      </c>
      <c r="N2">
        <f t="shared" ref="N2:N22" si="1">M2/100*5</f>
        <v>4.5</v>
      </c>
      <c r="O2" s="2" t="str">
        <f>A2</f>
        <v>CABRERA JIMENEZ</v>
      </c>
    </row>
    <row r="3" spans="1:15" x14ac:dyDescent="0.3">
      <c r="A3" s="1" t="s">
        <v>19</v>
      </c>
      <c r="B3" s="1" t="s">
        <v>20</v>
      </c>
      <c r="C3" s="1" t="s">
        <v>21</v>
      </c>
      <c r="D3" s="1" t="s">
        <v>22</v>
      </c>
      <c r="E3" s="1" t="s">
        <v>18</v>
      </c>
      <c r="F3">
        <v>9</v>
      </c>
      <c r="G3">
        <v>20</v>
      </c>
      <c r="H3">
        <v>15</v>
      </c>
      <c r="I3">
        <v>9</v>
      </c>
      <c r="J3">
        <v>9</v>
      </c>
      <c r="K3">
        <v>9</v>
      </c>
      <c r="L3">
        <v>19</v>
      </c>
      <c r="M3">
        <f t="shared" si="0"/>
        <v>90</v>
      </c>
      <c r="N3">
        <f t="shared" si="1"/>
        <v>4.5</v>
      </c>
      <c r="O3" s="2" t="str">
        <f t="shared" ref="O3:O22" si="2">A3</f>
        <v>QUINTERO QUINTERO</v>
      </c>
    </row>
    <row r="4" spans="1:15" x14ac:dyDescent="0.3">
      <c r="A4" s="1" t="s">
        <v>23</v>
      </c>
      <c r="B4" s="1" t="s">
        <v>24</v>
      </c>
      <c r="C4" s="1" t="s">
        <v>25</v>
      </c>
      <c r="D4" s="1" t="s">
        <v>26</v>
      </c>
      <c r="E4" s="1" t="s">
        <v>18</v>
      </c>
      <c r="F4">
        <v>9</v>
      </c>
      <c r="G4">
        <v>20</v>
      </c>
      <c r="H4">
        <v>15</v>
      </c>
      <c r="I4">
        <v>9</v>
      </c>
      <c r="J4">
        <v>9</v>
      </c>
      <c r="K4">
        <v>9</v>
      </c>
      <c r="L4">
        <v>19</v>
      </c>
      <c r="M4">
        <f t="shared" si="0"/>
        <v>90</v>
      </c>
      <c r="N4">
        <f t="shared" si="1"/>
        <v>4.5</v>
      </c>
      <c r="O4" s="2" t="str">
        <f t="shared" si="2"/>
        <v>RAMIREZ OSUNA</v>
      </c>
    </row>
    <row r="5" spans="1:15" x14ac:dyDescent="0.3">
      <c r="A5" s="1" t="s">
        <v>40</v>
      </c>
      <c r="B5" s="1" t="s">
        <v>41</v>
      </c>
      <c r="C5" s="1" t="s">
        <v>42</v>
      </c>
      <c r="D5" s="1" t="s">
        <v>43</v>
      </c>
      <c r="E5" s="1" t="s">
        <v>44</v>
      </c>
      <c r="F5">
        <v>7</v>
      </c>
      <c r="G5">
        <v>18</v>
      </c>
      <c r="H5">
        <v>9</v>
      </c>
      <c r="I5">
        <v>9</v>
      </c>
      <c r="J5">
        <v>9</v>
      </c>
      <c r="K5">
        <v>10</v>
      </c>
      <c r="L5">
        <v>14</v>
      </c>
      <c r="M5">
        <f t="shared" si="0"/>
        <v>76</v>
      </c>
      <c r="N5">
        <f t="shared" si="1"/>
        <v>3.8</v>
      </c>
      <c r="O5" s="2" t="str">
        <f t="shared" si="2"/>
        <v>CASTRO AVILA</v>
      </c>
    </row>
    <row r="6" spans="1:15" x14ac:dyDescent="0.3">
      <c r="A6" s="1" t="s">
        <v>45</v>
      </c>
      <c r="B6" s="1" t="s">
        <v>46</v>
      </c>
      <c r="C6" s="1" t="s">
        <v>47</v>
      </c>
      <c r="D6" s="1" t="s">
        <v>48</v>
      </c>
      <c r="E6" s="1" t="s">
        <v>44</v>
      </c>
      <c r="F6">
        <v>7</v>
      </c>
      <c r="G6">
        <v>18</v>
      </c>
      <c r="H6">
        <v>9</v>
      </c>
      <c r="I6">
        <v>9</v>
      </c>
      <c r="J6">
        <v>9</v>
      </c>
      <c r="K6">
        <v>10</v>
      </c>
      <c r="L6">
        <v>14</v>
      </c>
      <c r="M6">
        <f t="shared" si="0"/>
        <v>76</v>
      </c>
      <c r="N6">
        <f t="shared" si="1"/>
        <v>3.8</v>
      </c>
      <c r="O6" s="2" t="str">
        <f t="shared" si="2"/>
        <v>RINCÓN SIERRA</v>
      </c>
    </row>
    <row r="7" spans="1:15" x14ac:dyDescent="0.3">
      <c r="A7" s="1" t="s">
        <v>49</v>
      </c>
      <c r="B7" s="1" t="s">
        <v>50</v>
      </c>
      <c r="C7" s="1" t="s">
        <v>51</v>
      </c>
      <c r="D7" s="1" t="s">
        <v>52</v>
      </c>
      <c r="E7" s="1" t="s">
        <v>44</v>
      </c>
      <c r="F7">
        <v>7</v>
      </c>
      <c r="G7">
        <v>18</v>
      </c>
      <c r="H7">
        <v>9</v>
      </c>
      <c r="I7">
        <v>9</v>
      </c>
      <c r="J7">
        <v>9</v>
      </c>
      <c r="K7">
        <v>10</v>
      </c>
      <c r="L7">
        <v>14</v>
      </c>
      <c r="M7">
        <f t="shared" si="0"/>
        <v>76</v>
      </c>
      <c r="N7">
        <f t="shared" si="1"/>
        <v>3.8</v>
      </c>
      <c r="O7" s="2" t="str">
        <f t="shared" si="2"/>
        <v>ROJAS CASTRO</v>
      </c>
    </row>
    <row r="8" spans="1:15" x14ac:dyDescent="0.3">
      <c r="A8" s="1" t="s">
        <v>5</v>
      </c>
      <c r="B8" s="1" t="s">
        <v>6</v>
      </c>
      <c r="C8" s="1" t="s">
        <v>7</v>
      </c>
      <c r="D8" s="1" t="s">
        <v>8</v>
      </c>
      <c r="E8" s="1" t="s">
        <v>9</v>
      </c>
      <c r="F8">
        <v>10</v>
      </c>
      <c r="G8">
        <v>17</v>
      </c>
      <c r="H8">
        <v>11</v>
      </c>
      <c r="I8">
        <v>7</v>
      </c>
      <c r="J8">
        <v>8</v>
      </c>
      <c r="K8">
        <v>8</v>
      </c>
      <c r="L8">
        <v>20</v>
      </c>
      <c r="M8">
        <f t="shared" si="0"/>
        <v>81</v>
      </c>
      <c r="N8">
        <f t="shared" si="1"/>
        <v>4.0500000000000007</v>
      </c>
      <c r="O8" s="2" t="str">
        <f t="shared" si="2"/>
        <v>CABALLERO FERNANDEZ</v>
      </c>
    </row>
    <row r="9" spans="1:15" x14ac:dyDescent="0.3">
      <c r="A9" s="1" t="s">
        <v>10</v>
      </c>
      <c r="B9" s="1" t="s">
        <v>11</v>
      </c>
      <c r="C9" s="1" t="s">
        <v>12</v>
      </c>
      <c r="D9" s="1" t="s">
        <v>13</v>
      </c>
      <c r="E9" s="1" t="s">
        <v>9</v>
      </c>
      <c r="F9">
        <v>10</v>
      </c>
      <c r="G9">
        <v>17</v>
      </c>
      <c r="H9">
        <v>11</v>
      </c>
      <c r="I9">
        <v>7</v>
      </c>
      <c r="J9">
        <v>8</v>
      </c>
      <c r="K9">
        <v>8</v>
      </c>
      <c r="L9">
        <v>20</v>
      </c>
      <c r="M9">
        <f t="shared" si="0"/>
        <v>81</v>
      </c>
      <c r="N9">
        <f t="shared" si="1"/>
        <v>4.0500000000000007</v>
      </c>
      <c r="O9" s="2" t="str">
        <f t="shared" si="2"/>
        <v>SILVA RODRIGUEZ</v>
      </c>
    </row>
    <row r="10" spans="1:15" x14ac:dyDescent="0.3">
      <c r="A10" s="1" t="s">
        <v>70</v>
      </c>
      <c r="B10" s="1" t="s">
        <v>67</v>
      </c>
      <c r="C10" s="1" t="s">
        <v>71</v>
      </c>
      <c r="D10" s="1" t="s">
        <v>72</v>
      </c>
      <c r="E10" s="1" t="s">
        <v>73</v>
      </c>
      <c r="F10">
        <v>7</v>
      </c>
      <c r="G10">
        <v>23</v>
      </c>
      <c r="H10">
        <v>15</v>
      </c>
      <c r="I10">
        <v>8</v>
      </c>
      <c r="J10">
        <v>9</v>
      </c>
      <c r="K10">
        <v>10</v>
      </c>
      <c r="L10">
        <v>16</v>
      </c>
      <c r="M10">
        <f t="shared" si="0"/>
        <v>88</v>
      </c>
      <c r="N10">
        <f t="shared" si="1"/>
        <v>4.4000000000000004</v>
      </c>
      <c r="O10" s="2" t="str">
        <f t="shared" si="2"/>
        <v>HOYOS ORTIZ</v>
      </c>
    </row>
    <row r="11" spans="1:15" x14ac:dyDescent="0.3">
      <c r="A11" s="1" t="s">
        <v>74</v>
      </c>
      <c r="B11" s="1" t="s">
        <v>75</v>
      </c>
      <c r="C11" s="1" t="s">
        <v>76</v>
      </c>
      <c r="D11" s="1" t="s">
        <v>77</v>
      </c>
      <c r="E11" s="1" t="s">
        <v>73</v>
      </c>
      <c r="F11">
        <v>7</v>
      </c>
      <c r="G11">
        <v>23</v>
      </c>
      <c r="H11">
        <v>15</v>
      </c>
      <c r="I11">
        <v>8</v>
      </c>
      <c r="J11">
        <v>9</v>
      </c>
      <c r="K11">
        <v>10</v>
      </c>
      <c r="L11">
        <v>16</v>
      </c>
      <c r="M11">
        <f t="shared" si="0"/>
        <v>88</v>
      </c>
      <c r="N11">
        <f t="shared" si="1"/>
        <v>4.4000000000000004</v>
      </c>
      <c r="O11" s="2" t="str">
        <f t="shared" si="2"/>
        <v>NAHUEL</v>
      </c>
    </row>
    <row r="12" spans="1:15" x14ac:dyDescent="0.3">
      <c r="A12" s="1" t="s">
        <v>78</v>
      </c>
      <c r="B12" s="1" t="s">
        <v>79</v>
      </c>
      <c r="C12" s="1" t="s">
        <v>80</v>
      </c>
      <c r="D12" s="1" t="s">
        <v>81</v>
      </c>
      <c r="E12" s="1" t="s">
        <v>73</v>
      </c>
      <c r="F12">
        <v>7</v>
      </c>
      <c r="G12">
        <v>23</v>
      </c>
      <c r="H12">
        <v>15</v>
      </c>
      <c r="I12">
        <v>8</v>
      </c>
      <c r="J12">
        <v>9</v>
      </c>
      <c r="K12">
        <v>10</v>
      </c>
      <c r="L12">
        <v>16</v>
      </c>
      <c r="M12">
        <f t="shared" si="0"/>
        <v>88</v>
      </c>
      <c r="N12">
        <f t="shared" si="1"/>
        <v>4.4000000000000004</v>
      </c>
      <c r="O12" s="2" t="str">
        <f t="shared" si="2"/>
        <v>RAMIREZ ALVARADO</v>
      </c>
    </row>
    <row r="13" spans="1:15" x14ac:dyDescent="0.3">
      <c r="A13" s="1" t="s">
        <v>82</v>
      </c>
      <c r="B13" s="1" t="s">
        <v>83</v>
      </c>
      <c r="C13" s="1" t="s">
        <v>84</v>
      </c>
      <c r="D13" s="1" t="s">
        <v>85</v>
      </c>
      <c r="E13" s="1" t="s">
        <v>86</v>
      </c>
      <c r="F13">
        <v>9</v>
      </c>
      <c r="G13">
        <v>23</v>
      </c>
      <c r="H13">
        <v>14</v>
      </c>
      <c r="I13">
        <v>4</v>
      </c>
      <c r="J13">
        <v>6</v>
      </c>
      <c r="K13">
        <v>10</v>
      </c>
      <c r="L13">
        <v>16</v>
      </c>
      <c r="M13">
        <f t="shared" si="0"/>
        <v>82</v>
      </c>
      <c r="N13">
        <f t="shared" si="1"/>
        <v>4.0999999999999996</v>
      </c>
      <c r="O13" s="2" t="str">
        <f t="shared" si="2"/>
        <v>HOYOS SALGADO</v>
      </c>
    </row>
    <row r="14" spans="1:15" x14ac:dyDescent="0.3">
      <c r="A14" s="1" t="s">
        <v>87</v>
      </c>
      <c r="B14" s="1" t="s">
        <v>88</v>
      </c>
      <c r="C14" s="1" t="s">
        <v>89</v>
      </c>
      <c r="D14" s="1" t="s">
        <v>90</v>
      </c>
      <c r="E14" s="1" t="s">
        <v>86</v>
      </c>
      <c r="F14">
        <v>9</v>
      </c>
      <c r="G14">
        <v>23</v>
      </c>
      <c r="H14">
        <v>14</v>
      </c>
      <c r="I14">
        <v>4</v>
      </c>
      <c r="J14">
        <v>6</v>
      </c>
      <c r="K14">
        <v>10</v>
      </c>
      <c r="L14">
        <v>16</v>
      </c>
      <c r="M14">
        <f t="shared" si="0"/>
        <v>82</v>
      </c>
      <c r="N14">
        <f t="shared" si="1"/>
        <v>4.0999999999999996</v>
      </c>
      <c r="O14" s="2" t="str">
        <f t="shared" si="2"/>
        <v>TRIANA MORA</v>
      </c>
    </row>
    <row r="15" spans="1:15" x14ac:dyDescent="0.3">
      <c r="A15" s="1" t="s">
        <v>91</v>
      </c>
      <c r="B15" s="1" t="s">
        <v>92</v>
      </c>
      <c r="C15" s="1" t="s">
        <v>93</v>
      </c>
      <c r="D15" s="1" t="s">
        <v>94</v>
      </c>
      <c r="E15" s="1" t="s">
        <v>86</v>
      </c>
      <c r="F15">
        <v>9</v>
      </c>
      <c r="G15">
        <v>23</v>
      </c>
      <c r="H15">
        <v>14</v>
      </c>
      <c r="I15">
        <v>4</v>
      </c>
      <c r="J15">
        <v>6</v>
      </c>
      <c r="K15">
        <v>10</v>
      </c>
      <c r="L15">
        <v>16</v>
      </c>
      <c r="M15">
        <f t="shared" si="0"/>
        <v>82</v>
      </c>
      <c r="N15">
        <f t="shared" si="1"/>
        <v>4.0999999999999996</v>
      </c>
      <c r="O15" s="2" t="str">
        <f t="shared" si="2"/>
        <v>USECHE ACOSTA</v>
      </c>
    </row>
    <row r="16" spans="1:15" x14ac:dyDescent="0.3">
      <c r="A16" s="1" t="s">
        <v>53</v>
      </c>
      <c r="B16" s="1" t="s">
        <v>54</v>
      </c>
      <c r="C16" s="1" t="s">
        <v>55</v>
      </c>
      <c r="D16" s="1" t="s">
        <v>56</v>
      </c>
      <c r="E16" s="1" t="s">
        <v>57</v>
      </c>
      <c r="F16">
        <v>10</v>
      </c>
      <c r="G16">
        <v>24</v>
      </c>
      <c r="H16">
        <v>14</v>
      </c>
      <c r="I16">
        <v>10</v>
      </c>
      <c r="J16">
        <v>8</v>
      </c>
      <c r="K16">
        <v>10</v>
      </c>
      <c r="L16">
        <v>20</v>
      </c>
      <c r="M16">
        <f t="shared" si="0"/>
        <v>96</v>
      </c>
      <c r="N16">
        <f t="shared" si="1"/>
        <v>4.8</v>
      </c>
      <c r="O16" s="2" t="str">
        <f t="shared" si="2"/>
        <v>CONTRERAS CARRILLO</v>
      </c>
    </row>
    <row r="17" spans="1:15" x14ac:dyDescent="0.3">
      <c r="A17" s="1" t="s">
        <v>58</v>
      </c>
      <c r="B17" s="1" t="s">
        <v>59</v>
      </c>
      <c r="C17" s="1" t="s">
        <v>60</v>
      </c>
      <c r="D17" s="1" t="s">
        <v>61</v>
      </c>
      <c r="E17" s="1" t="s">
        <v>57</v>
      </c>
      <c r="F17">
        <v>10</v>
      </c>
      <c r="G17">
        <v>24</v>
      </c>
      <c r="H17">
        <v>14</v>
      </c>
      <c r="I17">
        <v>10</v>
      </c>
      <c r="J17">
        <v>8</v>
      </c>
      <c r="K17">
        <v>10</v>
      </c>
      <c r="L17">
        <v>20</v>
      </c>
      <c r="M17">
        <f t="shared" si="0"/>
        <v>96</v>
      </c>
      <c r="N17">
        <f t="shared" si="1"/>
        <v>4.8</v>
      </c>
      <c r="O17" s="2" t="str">
        <f t="shared" si="2"/>
        <v>OVIEDO SALAMANCA</v>
      </c>
    </row>
    <row r="18" spans="1:15" x14ac:dyDescent="0.3">
      <c r="A18" s="1" t="s">
        <v>62</v>
      </c>
      <c r="B18" s="1" t="s">
        <v>63</v>
      </c>
      <c r="C18" s="1" t="s">
        <v>64</v>
      </c>
      <c r="D18" s="1" t="s">
        <v>65</v>
      </c>
      <c r="E18" s="1" t="s">
        <v>57</v>
      </c>
      <c r="F18">
        <v>10</v>
      </c>
      <c r="G18">
        <v>24</v>
      </c>
      <c r="H18">
        <v>14</v>
      </c>
      <c r="I18">
        <v>10</v>
      </c>
      <c r="J18">
        <v>8</v>
      </c>
      <c r="K18">
        <v>10</v>
      </c>
      <c r="L18">
        <v>20</v>
      </c>
      <c r="M18">
        <f t="shared" si="0"/>
        <v>96</v>
      </c>
      <c r="N18">
        <f t="shared" si="1"/>
        <v>4.8</v>
      </c>
      <c r="O18" s="2" t="str">
        <f t="shared" si="2"/>
        <v>PLAZAS CAYACHOA</v>
      </c>
    </row>
    <row r="19" spans="1:15" x14ac:dyDescent="0.3">
      <c r="A19" s="1" t="s">
        <v>66</v>
      </c>
      <c r="B19" s="1" t="s">
        <v>67</v>
      </c>
      <c r="C19" s="1" t="s">
        <v>68</v>
      </c>
      <c r="D19" s="1" t="s">
        <v>69</v>
      </c>
      <c r="E19" s="1" t="s">
        <v>57</v>
      </c>
      <c r="F19">
        <v>10</v>
      </c>
      <c r="G19">
        <v>24</v>
      </c>
      <c r="H19">
        <v>14</v>
      </c>
      <c r="I19">
        <v>10</v>
      </c>
      <c r="J19">
        <v>8</v>
      </c>
      <c r="K19">
        <v>10</v>
      </c>
      <c r="L19">
        <v>20</v>
      </c>
      <c r="M19">
        <f t="shared" si="0"/>
        <v>96</v>
      </c>
      <c r="N19">
        <f t="shared" si="1"/>
        <v>4.8</v>
      </c>
      <c r="O19" s="2" t="str">
        <f t="shared" si="2"/>
        <v>RODRÍGUEZ MORALES</v>
      </c>
    </row>
    <row r="20" spans="1:15" x14ac:dyDescent="0.3">
      <c r="A20" s="1" t="s">
        <v>27</v>
      </c>
      <c r="B20" s="1" t="s">
        <v>28</v>
      </c>
      <c r="C20" s="1" t="s">
        <v>29</v>
      </c>
      <c r="D20" s="1" t="s">
        <v>30</v>
      </c>
      <c r="E20" s="1" t="s">
        <v>31</v>
      </c>
      <c r="F20">
        <v>9</v>
      </c>
      <c r="G20">
        <v>23</v>
      </c>
      <c r="H20">
        <v>11</v>
      </c>
      <c r="I20">
        <v>10</v>
      </c>
      <c r="J20">
        <v>10</v>
      </c>
      <c r="K20">
        <v>10</v>
      </c>
      <c r="L20">
        <v>11</v>
      </c>
      <c r="M20">
        <f t="shared" si="0"/>
        <v>84</v>
      </c>
      <c r="N20">
        <f t="shared" si="1"/>
        <v>4.2</v>
      </c>
      <c r="O20" s="2" t="str">
        <f t="shared" si="2"/>
        <v>CASTELLANOS ROSAS</v>
      </c>
    </row>
    <row r="21" spans="1:15" x14ac:dyDescent="0.3">
      <c r="A21" s="1" t="s">
        <v>32</v>
      </c>
      <c r="B21" s="1" t="s">
        <v>33</v>
      </c>
      <c r="C21" s="1" t="s">
        <v>34</v>
      </c>
      <c r="D21" s="1" t="s">
        <v>35</v>
      </c>
      <c r="E21" s="1" t="s">
        <v>31</v>
      </c>
      <c r="F21">
        <v>9</v>
      </c>
      <c r="G21">
        <v>23</v>
      </c>
      <c r="H21">
        <v>11</v>
      </c>
      <c r="I21">
        <v>10</v>
      </c>
      <c r="J21">
        <v>10</v>
      </c>
      <c r="K21">
        <v>10</v>
      </c>
      <c r="L21">
        <v>11</v>
      </c>
      <c r="M21">
        <f t="shared" si="0"/>
        <v>84</v>
      </c>
      <c r="N21">
        <f t="shared" si="1"/>
        <v>4.2</v>
      </c>
      <c r="O21" s="2" t="str">
        <f t="shared" si="2"/>
        <v>GONZÁLEZ RODRÍGUEZ</v>
      </c>
    </row>
    <row r="22" spans="1:15" x14ac:dyDescent="0.3">
      <c r="A22" s="1" t="s">
        <v>36</v>
      </c>
      <c r="B22" s="1" t="s">
        <v>37</v>
      </c>
      <c r="C22" s="1" t="s">
        <v>38</v>
      </c>
      <c r="D22" s="1" t="s">
        <v>39</v>
      </c>
      <c r="E22" s="1" t="s">
        <v>31</v>
      </c>
      <c r="F22">
        <v>9</v>
      </c>
      <c r="G22">
        <v>23</v>
      </c>
      <c r="H22">
        <v>11</v>
      </c>
      <c r="I22">
        <v>10</v>
      </c>
      <c r="J22">
        <v>10</v>
      </c>
      <c r="K22">
        <v>10</v>
      </c>
      <c r="L22">
        <v>11</v>
      </c>
      <c r="M22">
        <f t="shared" si="0"/>
        <v>84</v>
      </c>
      <c r="N22">
        <f t="shared" si="1"/>
        <v>4.2</v>
      </c>
      <c r="O22" s="2" t="str">
        <f t="shared" si="2"/>
        <v>MORA ROMERO</v>
      </c>
    </row>
  </sheetData>
  <sheetProtection formatCells="0" formatColumns="0" formatRows="0" insertColumns="0" insertRows="0" insertHyperlinks="0" deleteColumns="0" deleteRows="0" sort="0" autoFilter="0" pivotTables="0"/>
  <autoFilter ref="A1:N22">
    <sortState ref="A2:N22">
      <sortCondition ref="E1:E2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B17" sqref="B17"/>
    </sheetView>
  </sheetViews>
  <sheetFormatPr baseColWidth="10" defaultRowHeight="14.4" x14ac:dyDescent="0.3"/>
  <sheetData>
    <row r="1" spans="1:7" x14ac:dyDescent="0.3">
      <c r="B1">
        <v>1</v>
      </c>
      <c r="C1">
        <v>2</v>
      </c>
      <c r="D1">
        <v>3</v>
      </c>
      <c r="E1">
        <v>4</v>
      </c>
    </row>
    <row r="2" spans="1:7" x14ac:dyDescent="0.3">
      <c r="A2" t="s">
        <v>103</v>
      </c>
      <c r="B2">
        <v>9</v>
      </c>
      <c r="C2">
        <v>27</v>
      </c>
      <c r="D2">
        <v>47</v>
      </c>
      <c r="E2">
        <v>9</v>
      </c>
      <c r="F2">
        <f t="shared" ref="F2:F8" si="0">+SUM(B2:E2)</f>
        <v>92</v>
      </c>
      <c r="G2">
        <f t="shared" ref="G2:G8" si="1">F2/100*5</f>
        <v>4.6000000000000005</v>
      </c>
    </row>
    <row r="3" spans="1:7" x14ac:dyDescent="0.3">
      <c r="A3" t="s">
        <v>104</v>
      </c>
      <c r="B3">
        <v>7</v>
      </c>
      <c r="C3">
        <v>20</v>
      </c>
      <c r="D3">
        <v>36</v>
      </c>
      <c r="E3">
        <v>8</v>
      </c>
      <c r="F3">
        <f t="shared" si="0"/>
        <v>71</v>
      </c>
      <c r="G3">
        <f t="shared" si="1"/>
        <v>3.55</v>
      </c>
    </row>
    <row r="4" spans="1:7" x14ac:dyDescent="0.3">
      <c r="A4" t="s">
        <v>9</v>
      </c>
      <c r="B4">
        <v>7</v>
      </c>
      <c r="C4">
        <v>23</v>
      </c>
      <c r="D4">
        <v>36</v>
      </c>
      <c r="E4">
        <v>5</v>
      </c>
      <c r="F4">
        <f t="shared" si="0"/>
        <v>71</v>
      </c>
      <c r="G4">
        <f t="shared" si="1"/>
        <v>3.55</v>
      </c>
    </row>
    <row r="5" spans="1:7" x14ac:dyDescent="0.3">
      <c r="A5" t="s">
        <v>73</v>
      </c>
      <c r="B5">
        <v>8</v>
      </c>
      <c r="C5">
        <v>25</v>
      </c>
      <c r="D5">
        <v>44</v>
      </c>
      <c r="E5">
        <v>9</v>
      </c>
      <c r="F5">
        <f t="shared" si="0"/>
        <v>86</v>
      </c>
      <c r="G5">
        <f t="shared" si="1"/>
        <v>4.3</v>
      </c>
    </row>
    <row r="6" spans="1:7" x14ac:dyDescent="0.3">
      <c r="A6" t="s">
        <v>86</v>
      </c>
      <c r="B6">
        <v>6</v>
      </c>
      <c r="C6">
        <v>24</v>
      </c>
      <c r="D6">
        <v>27</v>
      </c>
      <c r="E6">
        <v>5</v>
      </c>
      <c r="F6">
        <f t="shared" si="0"/>
        <v>62</v>
      </c>
      <c r="G6">
        <f t="shared" si="1"/>
        <v>3.1</v>
      </c>
    </row>
    <row r="7" spans="1:7" x14ac:dyDescent="0.3">
      <c r="A7" t="s">
        <v>57</v>
      </c>
      <c r="B7">
        <v>9</v>
      </c>
      <c r="C7">
        <v>29</v>
      </c>
      <c r="D7">
        <v>44</v>
      </c>
      <c r="E7">
        <v>9</v>
      </c>
      <c r="F7">
        <f t="shared" si="0"/>
        <v>91</v>
      </c>
      <c r="G7">
        <f t="shared" si="1"/>
        <v>4.55</v>
      </c>
    </row>
    <row r="8" spans="1:7" x14ac:dyDescent="0.3">
      <c r="A8" t="s">
        <v>31</v>
      </c>
      <c r="B8">
        <v>9</v>
      </c>
      <c r="C8">
        <v>29</v>
      </c>
      <c r="D8">
        <v>45</v>
      </c>
      <c r="E8">
        <v>10</v>
      </c>
      <c r="F8">
        <f t="shared" si="0"/>
        <v>93</v>
      </c>
      <c r="G8">
        <f t="shared" si="1"/>
        <v>4.6500000000000004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71"/>
  <sheetViews>
    <sheetView topLeftCell="A146" workbookViewId="0">
      <selection activeCell="D154" sqref="D154:E171"/>
    </sheetView>
  </sheetViews>
  <sheetFormatPr baseColWidth="10" defaultRowHeight="14.4" x14ac:dyDescent="0.3"/>
  <sheetData>
    <row r="1" spans="1:28" x14ac:dyDescent="0.3">
      <c r="A1" s="6" t="s">
        <v>134</v>
      </c>
    </row>
    <row r="2" spans="1:28" x14ac:dyDescent="0.3">
      <c r="A2" s="4" t="s">
        <v>135</v>
      </c>
      <c r="B2" s="4" t="s">
        <v>136</v>
      </c>
      <c r="C2" s="4" t="s">
        <v>137</v>
      </c>
      <c r="D2" s="4" t="s">
        <v>138</v>
      </c>
      <c r="E2" s="4" t="s">
        <v>139</v>
      </c>
      <c r="F2" s="4" t="s">
        <v>140</v>
      </c>
      <c r="G2" s="4" t="s">
        <v>141</v>
      </c>
      <c r="H2" s="4" t="s">
        <v>142</v>
      </c>
      <c r="I2" s="4" t="s">
        <v>143</v>
      </c>
      <c r="J2" s="4" t="s">
        <v>144</v>
      </c>
      <c r="K2" s="4" t="s">
        <v>145</v>
      </c>
      <c r="L2" s="4" t="s">
        <v>146</v>
      </c>
      <c r="M2" s="4" t="s">
        <v>147</v>
      </c>
      <c r="N2" s="4" t="s">
        <v>148</v>
      </c>
      <c r="O2" s="4" t="s">
        <v>149</v>
      </c>
      <c r="P2" s="4" t="s">
        <v>150</v>
      </c>
      <c r="Q2" s="4" t="s">
        <v>151</v>
      </c>
      <c r="R2" s="4" t="s">
        <v>152</v>
      </c>
      <c r="S2" s="4" t="s">
        <v>153</v>
      </c>
      <c r="T2" s="4" t="s">
        <v>154</v>
      </c>
      <c r="U2" s="4" t="s">
        <v>155</v>
      </c>
      <c r="V2" s="4" t="s">
        <v>156</v>
      </c>
      <c r="W2" s="4" t="s">
        <v>157</v>
      </c>
      <c r="X2" s="4" t="s">
        <v>158</v>
      </c>
      <c r="Y2" s="4" t="s">
        <v>159</v>
      </c>
      <c r="Z2" s="4" t="s">
        <v>160</v>
      </c>
      <c r="AA2" s="4" t="s">
        <v>161</v>
      </c>
      <c r="AB2" s="4" t="s">
        <v>162</v>
      </c>
    </row>
    <row r="3" spans="1:28" x14ac:dyDescent="0.3">
      <c r="A3" s="7"/>
      <c r="B3" s="4" t="s">
        <v>116</v>
      </c>
      <c r="D3" s="4"/>
      <c r="E3" s="4" t="s">
        <v>113</v>
      </c>
      <c r="G3"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
        <v>10</v>
      </c>
      <c r="J3" s="4"/>
      <c r="K3">
        <v>10</v>
      </c>
      <c r="M3" s="4"/>
      <c r="N3">
        <v>10</v>
      </c>
      <c r="P3" s="4"/>
      <c r="Q3">
        <v>10</v>
      </c>
      <c r="S3" s="4"/>
      <c r="T3">
        <v>10</v>
      </c>
      <c r="V3" s="4"/>
      <c r="W3">
        <v>10</v>
      </c>
      <c r="Y3" s="4"/>
      <c r="Z3" s="4" t="s">
        <v>163</v>
      </c>
      <c r="AB3" s="4"/>
    </row>
    <row r="4" spans="1:28" x14ac:dyDescent="0.3">
      <c r="A4" s="7"/>
      <c r="B4" s="4" t="s">
        <v>116</v>
      </c>
      <c r="D4" s="4"/>
      <c r="E4" s="4" t="s">
        <v>118</v>
      </c>
      <c r="G4"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4">
        <v>10</v>
      </c>
      <c r="J4" s="4"/>
      <c r="K4">
        <v>10</v>
      </c>
      <c r="M4" s="4"/>
      <c r="N4">
        <v>10</v>
      </c>
      <c r="P4" s="4"/>
      <c r="Q4">
        <v>10</v>
      </c>
      <c r="S4" s="4"/>
      <c r="T4">
        <v>10</v>
      </c>
      <c r="V4" s="4"/>
      <c r="W4">
        <v>10</v>
      </c>
      <c r="Y4" s="4"/>
      <c r="Z4" s="4" t="s">
        <v>164</v>
      </c>
      <c r="AB4" s="4"/>
    </row>
    <row r="5" spans="1:28" x14ac:dyDescent="0.3">
      <c r="A5" s="7"/>
      <c r="B5" s="4" t="s">
        <v>124</v>
      </c>
      <c r="D5" s="4"/>
      <c r="E5" s="4" t="s">
        <v>112</v>
      </c>
      <c r="G5"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5">
        <v>10</v>
      </c>
      <c r="J5" s="4"/>
      <c r="K5">
        <v>10</v>
      </c>
      <c r="M5" s="4"/>
      <c r="N5">
        <v>10</v>
      </c>
      <c r="P5" s="4"/>
      <c r="Q5">
        <v>10</v>
      </c>
      <c r="S5" s="4"/>
      <c r="T5">
        <v>10</v>
      </c>
      <c r="V5" s="4"/>
      <c r="W5">
        <v>10</v>
      </c>
      <c r="Y5" s="4"/>
      <c r="Z5" s="4" t="s">
        <v>165</v>
      </c>
      <c r="AB5" s="4"/>
    </row>
    <row r="6" spans="1:28" x14ac:dyDescent="0.3">
      <c r="A6" s="7"/>
      <c r="B6" s="4" t="s">
        <v>126</v>
      </c>
      <c r="D6" s="4"/>
      <c r="E6" s="4" t="s">
        <v>120</v>
      </c>
      <c r="G6"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6">
        <v>10</v>
      </c>
      <c r="J6" s="4"/>
      <c r="K6">
        <v>10</v>
      </c>
      <c r="M6" s="4"/>
      <c r="N6">
        <v>10</v>
      </c>
      <c r="P6" s="4"/>
      <c r="Q6">
        <v>10</v>
      </c>
      <c r="S6" s="4"/>
      <c r="T6">
        <v>10</v>
      </c>
      <c r="V6" s="4"/>
      <c r="W6">
        <v>10</v>
      </c>
      <c r="Y6" s="4"/>
      <c r="Z6" s="4" t="s">
        <v>166</v>
      </c>
      <c r="AB6" s="4"/>
    </row>
    <row r="7" spans="1:28" x14ac:dyDescent="0.3">
      <c r="A7" s="7"/>
      <c r="B7" s="4" t="s">
        <v>130</v>
      </c>
      <c r="D7" s="4"/>
      <c r="E7" s="4" t="s">
        <v>129</v>
      </c>
      <c r="G7"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7">
        <v>10</v>
      </c>
      <c r="J7" s="4"/>
      <c r="K7">
        <v>10</v>
      </c>
      <c r="M7" s="4"/>
      <c r="N7">
        <v>10</v>
      </c>
      <c r="P7" s="4"/>
      <c r="Q7">
        <v>10</v>
      </c>
      <c r="S7" s="4"/>
      <c r="T7">
        <v>10</v>
      </c>
      <c r="V7" s="4"/>
      <c r="W7">
        <v>10</v>
      </c>
      <c r="Y7" s="4"/>
      <c r="Z7" s="4" t="s">
        <v>167</v>
      </c>
      <c r="AB7" s="4"/>
    </row>
    <row r="8" spans="1:28" x14ac:dyDescent="0.3">
      <c r="A8" s="7"/>
      <c r="B8" s="4" t="s">
        <v>124</v>
      </c>
      <c r="D8" s="4"/>
      <c r="E8" s="4" t="s">
        <v>122</v>
      </c>
      <c r="G8"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8">
        <v>10</v>
      </c>
      <c r="J8" s="4"/>
      <c r="K8">
        <v>10</v>
      </c>
      <c r="M8" s="4"/>
      <c r="N8">
        <v>10</v>
      </c>
      <c r="P8" s="4"/>
      <c r="Q8">
        <v>10</v>
      </c>
      <c r="S8" s="4"/>
      <c r="T8">
        <v>10</v>
      </c>
      <c r="V8" s="4"/>
      <c r="W8">
        <v>10</v>
      </c>
      <c r="Y8" s="4"/>
      <c r="Z8" s="4" t="s">
        <v>168</v>
      </c>
      <c r="AB8" s="4"/>
    </row>
    <row r="9" spans="1:28" x14ac:dyDescent="0.3">
      <c r="A9" s="7"/>
      <c r="B9" s="4" t="s">
        <v>129</v>
      </c>
      <c r="D9" s="4"/>
      <c r="E9" s="4" t="s">
        <v>130</v>
      </c>
      <c r="G9"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9">
        <v>10</v>
      </c>
      <c r="J9" s="4"/>
      <c r="K9">
        <v>10</v>
      </c>
      <c r="M9" s="4"/>
      <c r="N9">
        <v>10</v>
      </c>
      <c r="P9" s="4"/>
      <c r="Q9">
        <v>10</v>
      </c>
      <c r="S9" s="4"/>
      <c r="T9">
        <v>10</v>
      </c>
      <c r="V9" s="4"/>
      <c r="W9">
        <v>9</v>
      </c>
      <c r="Y9" s="4"/>
      <c r="Z9" s="4" t="s">
        <v>169</v>
      </c>
      <c r="AB9" s="4"/>
    </row>
    <row r="10" spans="1:28" x14ac:dyDescent="0.3">
      <c r="A10" s="7"/>
      <c r="B10" s="4" t="s">
        <v>130</v>
      </c>
      <c r="D10" s="4"/>
      <c r="E10" s="4" t="s">
        <v>129</v>
      </c>
      <c r="G10"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0">
        <v>10</v>
      </c>
      <c r="J10" s="4"/>
      <c r="K10">
        <v>10</v>
      </c>
      <c r="M10" s="4"/>
      <c r="N10">
        <v>10</v>
      </c>
      <c r="P10" s="4"/>
      <c r="Q10">
        <v>10</v>
      </c>
      <c r="S10" s="4"/>
      <c r="T10">
        <v>10</v>
      </c>
      <c r="V10" s="4"/>
      <c r="W10">
        <v>9</v>
      </c>
      <c r="Y10" s="4"/>
      <c r="Z10" s="4" t="s">
        <v>167</v>
      </c>
      <c r="AB10" s="4"/>
    </row>
    <row r="11" spans="1:28" x14ac:dyDescent="0.3">
      <c r="A11" s="7"/>
      <c r="B11" s="4" t="s">
        <v>112</v>
      </c>
      <c r="D11" s="4"/>
      <c r="E11" s="4" t="s">
        <v>124</v>
      </c>
      <c r="G11"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1">
        <v>10</v>
      </c>
      <c r="J11" s="4"/>
      <c r="K11">
        <v>10</v>
      </c>
      <c r="M11" s="4"/>
      <c r="N11">
        <v>10</v>
      </c>
      <c r="P11" s="4"/>
      <c r="Q11">
        <v>10</v>
      </c>
      <c r="S11" s="4"/>
      <c r="T11">
        <v>10</v>
      </c>
      <c r="V11" s="4"/>
      <c r="W11">
        <v>10</v>
      </c>
      <c r="Y11" s="4"/>
      <c r="Z11" s="4" t="s">
        <v>170</v>
      </c>
      <c r="AB11" s="4"/>
    </row>
    <row r="12" spans="1:28" x14ac:dyDescent="0.3">
      <c r="A12" s="7"/>
      <c r="B12" s="4" t="s">
        <v>112</v>
      </c>
      <c r="D12" s="4"/>
      <c r="E12" s="4" t="s">
        <v>122</v>
      </c>
      <c r="G12"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2">
        <v>10</v>
      </c>
      <c r="J12" s="4"/>
      <c r="K12">
        <v>10</v>
      </c>
      <c r="M12" s="4"/>
      <c r="N12">
        <v>10</v>
      </c>
      <c r="P12" s="4"/>
      <c r="Q12">
        <v>10</v>
      </c>
      <c r="S12" s="4"/>
      <c r="T12">
        <v>10</v>
      </c>
      <c r="V12" s="4"/>
      <c r="W12">
        <v>10</v>
      </c>
      <c r="Y12" s="4"/>
      <c r="Z12" s="4" t="s">
        <v>171</v>
      </c>
      <c r="AB12" s="4"/>
    </row>
    <row r="13" spans="1:28" x14ac:dyDescent="0.3">
      <c r="A13" s="7"/>
      <c r="B13" s="4" t="s">
        <v>126</v>
      </c>
      <c r="D13" s="4"/>
      <c r="E13" s="4" t="s">
        <v>115</v>
      </c>
      <c r="G13"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3">
        <v>10</v>
      </c>
      <c r="J13" s="4"/>
      <c r="K13">
        <v>10</v>
      </c>
      <c r="M13" s="4"/>
      <c r="N13">
        <v>10</v>
      </c>
      <c r="P13" s="4"/>
      <c r="Q13">
        <v>10</v>
      </c>
      <c r="S13" s="4"/>
      <c r="T13">
        <v>10</v>
      </c>
      <c r="V13" s="4"/>
      <c r="W13">
        <v>10</v>
      </c>
      <c r="Y13" s="4"/>
      <c r="Z13" s="4" t="s">
        <v>172</v>
      </c>
      <c r="AB13" s="4"/>
    </row>
    <row r="14" spans="1:28" x14ac:dyDescent="0.3">
      <c r="A14" s="7"/>
      <c r="B14" s="4" t="s">
        <v>115</v>
      </c>
      <c r="D14" s="4"/>
      <c r="E14" s="4" t="s">
        <v>120</v>
      </c>
      <c r="G14"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4">
        <v>10</v>
      </c>
      <c r="J14" s="4"/>
      <c r="K14">
        <v>10</v>
      </c>
      <c r="M14" s="4"/>
      <c r="N14">
        <v>10</v>
      </c>
      <c r="P14" s="4"/>
      <c r="Q14">
        <v>10</v>
      </c>
      <c r="S14" s="4"/>
      <c r="T14">
        <v>10</v>
      </c>
      <c r="V14" s="4"/>
      <c r="W14">
        <v>10</v>
      </c>
      <c r="Y14" s="4"/>
      <c r="Z14" s="4" t="s">
        <v>173</v>
      </c>
      <c r="AB14" s="4"/>
    </row>
    <row r="15" spans="1:28" x14ac:dyDescent="0.3">
      <c r="A15" s="7"/>
      <c r="B15" s="4" t="s">
        <v>126</v>
      </c>
      <c r="D15" s="4"/>
      <c r="E15" s="4" t="s">
        <v>121</v>
      </c>
      <c r="G15"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5">
        <v>10</v>
      </c>
      <c r="J15" s="4"/>
      <c r="K15">
        <v>10</v>
      </c>
      <c r="M15" s="4"/>
      <c r="N15">
        <v>10</v>
      </c>
      <c r="P15" s="4"/>
      <c r="Q15">
        <v>10</v>
      </c>
      <c r="S15" s="4"/>
      <c r="T15">
        <v>10</v>
      </c>
      <c r="V15" s="4"/>
      <c r="W15">
        <v>10</v>
      </c>
      <c r="Y15" s="4"/>
      <c r="Z15" s="4" t="s">
        <v>172</v>
      </c>
      <c r="AB15" s="4"/>
    </row>
    <row r="16" spans="1:28" x14ac:dyDescent="0.3">
      <c r="A16" s="7"/>
      <c r="B16" s="4" t="s">
        <v>120</v>
      </c>
      <c r="D16" s="4"/>
      <c r="E16" s="4" t="s">
        <v>121</v>
      </c>
      <c r="G16"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6">
        <v>10</v>
      </c>
      <c r="J16" s="4"/>
      <c r="K16">
        <v>10</v>
      </c>
      <c r="M16" s="4"/>
      <c r="N16">
        <v>10</v>
      </c>
      <c r="P16" s="4"/>
      <c r="Q16">
        <v>10</v>
      </c>
      <c r="S16" s="4"/>
      <c r="T16">
        <v>10</v>
      </c>
      <c r="V16" s="4"/>
      <c r="W16">
        <v>10</v>
      </c>
      <c r="Y16" s="4"/>
      <c r="Z16" s="4" t="s">
        <v>174</v>
      </c>
      <c r="AB16" s="4"/>
    </row>
    <row r="17" spans="1:28" x14ac:dyDescent="0.3">
      <c r="A17" s="7"/>
      <c r="B17" s="4" t="s">
        <v>115</v>
      </c>
      <c r="D17" s="4"/>
      <c r="E17" s="4" t="s">
        <v>126</v>
      </c>
      <c r="G17"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7">
        <v>10</v>
      </c>
      <c r="J17" s="4"/>
      <c r="K17">
        <v>10</v>
      </c>
      <c r="M17" s="4"/>
      <c r="N17">
        <v>10</v>
      </c>
      <c r="P17" s="4"/>
      <c r="Q17">
        <v>10</v>
      </c>
      <c r="S17" s="4"/>
      <c r="T17">
        <v>10</v>
      </c>
      <c r="V17" s="4"/>
      <c r="W17">
        <v>10</v>
      </c>
      <c r="Y17" s="4"/>
      <c r="Z17" s="4" t="s">
        <v>175</v>
      </c>
      <c r="AB17" s="4"/>
    </row>
    <row r="18" spans="1:28" x14ac:dyDescent="0.3">
      <c r="A18" s="7"/>
      <c r="B18" s="4" t="s">
        <v>120</v>
      </c>
      <c r="D18" s="4"/>
      <c r="E18" s="4" t="s">
        <v>126</v>
      </c>
      <c r="G18"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8">
        <v>10</v>
      </c>
      <c r="J18" s="4"/>
      <c r="K18">
        <v>10</v>
      </c>
      <c r="M18" s="4"/>
      <c r="N18">
        <v>10</v>
      </c>
      <c r="P18" s="4"/>
      <c r="Q18">
        <v>10</v>
      </c>
      <c r="S18" s="4"/>
      <c r="T18">
        <v>10</v>
      </c>
      <c r="V18" s="4"/>
      <c r="W18">
        <v>10</v>
      </c>
      <c r="Y18" s="4"/>
      <c r="Z18" s="4" t="s">
        <v>176</v>
      </c>
      <c r="AB18" s="4"/>
    </row>
    <row r="19" spans="1:28" x14ac:dyDescent="0.3">
      <c r="A19" s="7"/>
      <c r="B19" s="4" t="s">
        <v>120</v>
      </c>
      <c r="D19" s="4"/>
      <c r="E19" s="4" t="s">
        <v>115</v>
      </c>
      <c r="G19"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19">
        <v>10</v>
      </c>
      <c r="J19" s="4"/>
      <c r="K19">
        <v>10</v>
      </c>
      <c r="M19" s="4"/>
      <c r="N19">
        <v>10</v>
      </c>
      <c r="P19" s="4"/>
      <c r="Q19">
        <v>10</v>
      </c>
      <c r="S19" s="4"/>
      <c r="T19">
        <v>10</v>
      </c>
      <c r="V19" s="4"/>
      <c r="W19">
        <v>10</v>
      </c>
      <c r="Y19" s="4"/>
      <c r="Z19" s="4" t="s">
        <v>177</v>
      </c>
      <c r="AB19" s="4"/>
    </row>
    <row r="20" spans="1:28" x14ac:dyDescent="0.3">
      <c r="A20" s="7"/>
      <c r="B20" s="4" t="s">
        <v>115</v>
      </c>
      <c r="D20" s="4"/>
      <c r="E20" s="4" t="s">
        <v>121</v>
      </c>
      <c r="G20"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0">
        <v>10</v>
      </c>
      <c r="J20" s="4"/>
      <c r="K20">
        <v>10</v>
      </c>
      <c r="M20" s="4"/>
      <c r="N20">
        <v>10</v>
      </c>
      <c r="P20" s="4"/>
      <c r="Q20">
        <v>10</v>
      </c>
      <c r="S20" s="4"/>
      <c r="T20">
        <v>10</v>
      </c>
      <c r="V20" s="4"/>
      <c r="W20">
        <v>10</v>
      </c>
      <c r="Y20" s="4"/>
      <c r="Z20" s="4" t="s">
        <v>178</v>
      </c>
      <c r="AB20" s="4"/>
    </row>
    <row r="21" spans="1:28" x14ac:dyDescent="0.3">
      <c r="A21" s="7"/>
      <c r="B21" s="4" t="s">
        <v>121</v>
      </c>
      <c r="D21" s="4"/>
      <c r="E21" s="4" t="s">
        <v>126</v>
      </c>
      <c r="G21"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1">
        <v>10</v>
      </c>
      <c r="J21" s="4"/>
      <c r="K21">
        <v>10</v>
      </c>
      <c r="M21" s="4"/>
      <c r="N21">
        <v>10</v>
      </c>
      <c r="P21" s="4"/>
      <c r="Q21">
        <v>10</v>
      </c>
      <c r="S21" s="4"/>
      <c r="T21">
        <v>10</v>
      </c>
      <c r="V21" s="4"/>
      <c r="W21">
        <v>10</v>
      </c>
      <c r="Y21" s="4"/>
      <c r="Z21" s="4" t="s">
        <v>179</v>
      </c>
      <c r="AB21" s="4"/>
    </row>
    <row r="22" spans="1:28" x14ac:dyDescent="0.3">
      <c r="A22" s="7"/>
      <c r="B22" s="4" t="s">
        <v>121</v>
      </c>
      <c r="D22" s="4"/>
      <c r="E22" s="4" t="s">
        <v>120</v>
      </c>
      <c r="G22"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2">
        <v>10</v>
      </c>
      <c r="J22" s="4"/>
      <c r="K22">
        <v>10</v>
      </c>
      <c r="M22" s="4"/>
      <c r="N22">
        <v>10</v>
      </c>
      <c r="P22" s="4"/>
      <c r="Q22">
        <v>10</v>
      </c>
      <c r="S22" s="4"/>
      <c r="T22">
        <v>10</v>
      </c>
      <c r="V22" s="4"/>
      <c r="W22">
        <v>10</v>
      </c>
      <c r="Y22" s="4"/>
      <c r="Z22" s="4" t="s">
        <v>180</v>
      </c>
      <c r="AB22" s="4"/>
    </row>
    <row r="23" spans="1:28" x14ac:dyDescent="0.3">
      <c r="A23" s="7"/>
      <c r="B23" s="4" t="s">
        <v>121</v>
      </c>
      <c r="D23" s="4"/>
      <c r="E23" s="4" t="s">
        <v>115</v>
      </c>
      <c r="G23"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3">
        <v>10</v>
      </c>
      <c r="J23" s="4"/>
      <c r="K23">
        <v>10</v>
      </c>
      <c r="M23" s="4"/>
      <c r="N23">
        <v>10</v>
      </c>
      <c r="P23" s="4"/>
      <c r="Q23">
        <v>10</v>
      </c>
      <c r="S23" s="4"/>
      <c r="T23">
        <v>10</v>
      </c>
      <c r="V23" s="4"/>
      <c r="W23">
        <v>10</v>
      </c>
      <c r="Y23" s="4"/>
      <c r="Z23" s="4" t="s">
        <v>181</v>
      </c>
      <c r="AB23" s="4"/>
    </row>
    <row r="24" spans="1:28" x14ac:dyDescent="0.3">
      <c r="A24" s="7"/>
      <c r="B24" s="4" t="s">
        <v>113</v>
      </c>
      <c r="D24" s="4"/>
      <c r="E24" s="4" t="s">
        <v>116</v>
      </c>
      <c r="G24"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4">
        <v>10</v>
      </c>
      <c r="J24" s="4"/>
      <c r="K24">
        <v>10</v>
      </c>
      <c r="M24" s="4"/>
      <c r="N24">
        <v>10</v>
      </c>
      <c r="P24" s="4"/>
      <c r="Q24">
        <v>10</v>
      </c>
      <c r="S24" s="4"/>
      <c r="T24">
        <v>10</v>
      </c>
      <c r="V24" s="4"/>
      <c r="W24">
        <v>10</v>
      </c>
      <c r="Y24" s="4"/>
      <c r="Z24" s="4" t="s">
        <v>182</v>
      </c>
      <c r="AB24" s="4"/>
    </row>
    <row r="25" spans="1:28" x14ac:dyDescent="0.3">
      <c r="A25" s="7"/>
      <c r="B25" s="4" t="s">
        <v>113</v>
      </c>
      <c r="D25" s="4"/>
      <c r="E25" s="4" t="s">
        <v>118</v>
      </c>
      <c r="G25"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5">
        <v>10</v>
      </c>
      <c r="J25" s="4"/>
      <c r="K25">
        <v>10</v>
      </c>
      <c r="M25" s="4"/>
      <c r="N25">
        <v>10</v>
      </c>
      <c r="P25" s="4"/>
      <c r="Q25">
        <v>10</v>
      </c>
      <c r="S25" s="4"/>
      <c r="T25">
        <v>10</v>
      </c>
      <c r="V25" s="4"/>
      <c r="W25">
        <v>10</v>
      </c>
      <c r="Y25" s="4"/>
      <c r="Z25" s="4" t="s">
        <v>183</v>
      </c>
      <c r="AB25" s="4"/>
    </row>
    <row r="26" spans="1:28" x14ac:dyDescent="0.3">
      <c r="A26" s="7"/>
      <c r="B26" s="4" t="s">
        <v>130</v>
      </c>
      <c r="D26" s="4"/>
      <c r="E26" s="4" t="s">
        <v>132</v>
      </c>
      <c r="G26"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6">
        <v>10</v>
      </c>
      <c r="J26" s="4"/>
      <c r="K26">
        <v>10</v>
      </c>
      <c r="M26" s="4"/>
      <c r="N26">
        <v>10</v>
      </c>
      <c r="P26" s="4"/>
      <c r="Q26">
        <v>10</v>
      </c>
      <c r="S26" s="4"/>
      <c r="T26">
        <v>10</v>
      </c>
      <c r="V26" s="4"/>
      <c r="W26">
        <v>10</v>
      </c>
      <c r="Y26" s="4"/>
      <c r="Z26" s="4" t="s">
        <v>169</v>
      </c>
      <c r="AB26" s="4"/>
    </row>
    <row r="27" spans="1:28" x14ac:dyDescent="0.3">
      <c r="A27" s="7"/>
      <c r="B27" s="4" t="s">
        <v>122</v>
      </c>
      <c r="D27" s="4"/>
      <c r="E27" s="4" t="s">
        <v>112</v>
      </c>
      <c r="G27"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7">
        <v>10</v>
      </c>
      <c r="J27" s="4"/>
      <c r="K27">
        <v>10</v>
      </c>
      <c r="M27" s="4"/>
      <c r="N27">
        <v>10</v>
      </c>
      <c r="P27" s="4"/>
      <c r="Q27">
        <v>10</v>
      </c>
      <c r="S27" s="4"/>
      <c r="T27">
        <v>10</v>
      </c>
      <c r="V27" s="4"/>
      <c r="W27">
        <v>10</v>
      </c>
      <c r="Y27" s="4"/>
      <c r="Z27" s="4" t="s">
        <v>184</v>
      </c>
      <c r="AB27" s="4"/>
    </row>
    <row r="28" spans="1:28" x14ac:dyDescent="0.3">
      <c r="A28" s="7"/>
      <c r="B28" s="4" t="s">
        <v>122</v>
      </c>
      <c r="D28" s="4"/>
      <c r="E28" s="4" t="s">
        <v>124</v>
      </c>
      <c r="G28"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8">
        <v>10</v>
      </c>
      <c r="J28" s="4"/>
      <c r="K28">
        <v>10</v>
      </c>
      <c r="M28" s="4"/>
      <c r="N28">
        <v>10</v>
      </c>
      <c r="P28" s="4"/>
      <c r="Q28">
        <v>10</v>
      </c>
      <c r="S28" s="4"/>
      <c r="T28">
        <v>10</v>
      </c>
      <c r="V28" s="4"/>
      <c r="W28">
        <v>10</v>
      </c>
      <c r="Y28" s="4"/>
      <c r="Z28" s="4" t="s">
        <v>185</v>
      </c>
      <c r="AB28" s="4"/>
    </row>
    <row r="29" spans="1:28" x14ac:dyDescent="0.3">
      <c r="A29" s="7"/>
      <c r="B29" s="4" t="s">
        <v>127</v>
      </c>
      <c r="D29" s="4"/>
      <c r="E29" s="4" t="s">
        <v>125</v>
      </c>
      <c r="G29"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29">
        <v>10</v>
      </c>
      <c r="J29" s="4"/>
      <c r="K29">
        <v>10</v>
      </c>
      <c r="M29" s="4"/>
      <c r="N29">
        <v>10</v>
      </c>
      <c r="P29" s="4"/>
      <c r="Q29">
        <v>10</v>
      </c>
      <c r="S29" s="4"/>
      <c r="T29">
        <v>10</v>
      </c>
      <c r="V29" s="4"/>
      <c r="W29">
        <v>10</v>
      </c>
      <c r="Y29" s="4"/>
      <c r="Z29" s="4" t="s">
        <v>186</v>
      </c>
      <c r="AB29" s="4"/>
    </row>
    <row r="30" spans="1:28" x14ac:dyDescent="0.3">
      <c r="A30" s="7"/>
      <c r="B30" s="4" t="s">
        <v>123</v>
      </c>
      <c r="D30" s="4"/>
      <c r="E30" s="4" t="s">
        <v>119</v>
      </c>
      <c r="G30"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0">
        <v>10</v>
      </c>
      <c r="J30" s="4"/>
      <c r="K30">
        <v>10</v>
      </c>
      <c r="M30" s="4"/>
      <c r="N30">
        <v>10</v>
      </c>
      <c r="P30" s="4"/>
      <c r="Q30">
        <v>10</v>
      </c>
      <c r="S30" s="4"/>
      <c r="T30">
        <v>10</v>
      </c>
      <c r="V30" s="4"/>
      <c r="W30">
        <v>10</v>
      </c>
      <c r="Y30" s="4"/>
      <c r="Z30" s="4" t="s">
        <v>187</v>
      </c>
      <c r="AB30" s="4"/>
    </row>
    <row r="31" spans="1:28" x14ac:dyDescent="0.3">
      <c r="A31" s="7"/>
      <c r="B31" s="4" t="s">
        <v>123</v>
      </c>
      <c r="D31" s="4"/>
      <c r="E31" s="4" t="s">
        <v>117</v>
      </c>
      <c r="G31"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1">
        <v>9</v>
      </c>
      <c r="J31" s="4"/>
      <c r="K31">
        <v>9</v>
      </c>
      <c r="M31" s="4"/>
      <c r="N31">
        <v>10</v>
      </c>
      <c r="P31" s="4"/>
      <c r="Q31">
        <v>9</v>
      </c>
      <c r="S31" s="4"/>
      <c r="T31">
        <v>10</v>
      </c>
      <c r="V31" s="4"/>
      <c r="W31">
        <v>10</v>
      </c>
      <c r="Y31" s="4"/>
      <c r="Z31" s="4" t="s">
        <v>188</v>
      </c>
      <c r="AB31" s="4"/>
    </row>
    <row r="32" spans="1:28" x14ac:dyDescent="0.3">
      <c r="A32" s="7"/>
      <c r="B32" s="4" t="s">
        <v>128</v>
      </c>
      <c r="D32" s="4"/>
      <c r="E32" s="4" t="s">
        <v>131</v>
      </c>
      <c r="G32"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2">
        <v>10</v>
      </c>
      <c r="J32" s="4"/>
      <c r="K32">
        <v>10</v>
      </c>
      <c r="M32" s="4"/>
      <c r="N32">
        <v>9</v>
      </c>
      <c r="P32" s="4"/>
      <c r="Q32">
        <v>10</v>
      </c>
      <c r="S32" s="4"/>
      <c r="T32">
        <v>10</v>
      </c>
      <c r="V32" s="4"/>
      <c r="W32">
        <v>10</v>
      </c>
      <c r="Y32" s="4"/>
      <c r="Z32" s="4" t="s">
        <v>189</v>
      </c>
      <c r="AB32" s="4"/>
    </row>
    <row r="33" spans="1:28" x14ac:dyDescent="0.3">
      <c r="A33" s="7"/>
      <c r="B33" s="4" t="s">
        <v>119</v>
      </c>
      <c r="D33" s="4"/>
      <c r="E33" s="4" t="s">
        <v>117</v>
      </c>
      <c r="G33"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3">
        <v>10</v>
      </c>
      <c r="J33" s="4"/>
      <c r="K33">
        <v>10</v>
      </c>
      <c r="M33" s="4"/>
      <c r="N33">
        <v>10</v>
      </c>
      <c r="P33" s="4"/>
      <c r="Q33">
        <v>10</v>
      </c>
      <c r="S33" s="4"/>
      <c r="T33">
        <v>10</v>
      </c>
      <c r="V33" s="4"/>
      <c r="W33">
        <v>10</v>
      </c>
      <c r="Y33" s="4"/>
      <c r="Z33" s="4" t="s">
        <v>190</v>
      </c>
      <c r="AB33" s="4"/>
    </row>
    <row r="34" spans="1:28" x14ac:dyDescent="0.3">
      <c r="A34" s="7"/>
      <c r="B34" s="4" t="s">
        <v>119</v>
      </c>
      <c r="D34" s="4"/>
      <c r="E34" s="4" t="s">
        <v>123</v>
      </c>
      <c r="G34"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4">
        <v>10</v>
      </c>
      <c r="J34" s="4"/>
      <c r="K34">
        <v>10</v>
      </c>
      <c r="M34" s="4"/>
      <c r="N34">
        <v>10</v>
      </c>
      <c r="P34" s="4"/>
      <c r="Q34">
        <v>10</v>
      </c>
      <c r="S34" s="4"/>
      <c r="T34">
        <v>10</v>
      </c>
      <c r="V34" s="4"/>
      <c r="W34">
        <v>10</v>
      </c>
      <c r="Y34" s="4"/>
      <c r="Z34" s="4" t="s">
        <v>163</v>
      </c>
      <c r="AB34" s="4"/>
    </row>
    <row r="35" spans="1:28" x14ac:dyDescent="0.3">
      <c r="A35" s="7"/>
      <c r="B35" s="4" t="s">
        <v>117</v>
      </c>
      <c r="D35" s="4"/>
      <c r="E35" s="4" t="s">
        <v>119</v>
      </c>
      <c r="G35"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5">
        <v>10</v>
      </c>
      <c r="J35" s="4"/>
      <c r="K35">
        <v>10</v>
      </c>
      <c r="M35" s="4"/>
      <c r="N35">
        <v>9</v>
      </c>
      <c r="P35" s="4"/>
      <c r="Q35">
        <v>10</v>
      </c>
      <c r="S35" s="4"/>
      <c r="T35">
        <v>10</v>
      </c>
      <c r="V35" s="4"/>
      <c r="W35">
        <v>10</v>
      </c>
      <c r="Y35" s="4"/>
      <c r="Z35" s="4" t="s">
        <v>191</v>
      </c>
      <c r="AB35" s="4"/>
    </row>
    <row r="36" spans="1:28" x14ac:dyDescent="0.3">
      <c r="A36" s="7"/>
      <c r="B36" s="4" t="s">
        <v>117</v>
      </c>
      <c r="D36" s="4"/>
      <c r="E36" s="4" t="s">
        <v>123</v>
      </c>
      <c r="G36"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6">
        <v>10</v>
      </c>
      <c r="J36" s="4"/>
      <c r="K36">
        <v>10</v>
      </c>
      <c r="M36" s="4"/>
      <c r="N36">
        <v>8</v>
      </c>
      <c r="P36" s="4"/>
      <c r="Q36">
        <v>9</v>
      </c>
      <c r="S36" s="4"/>
      <c r="T36">
        <v>10</v>
      </c>
      <c r="V36" s="4"/>
      <c r="W36">
        <v>10</v>
      </c>
      <c r="Y36" s="4"/>
      <c r="Z36" s="4" t="s">
        <v>192</v>
      </c>
      <c r="AB36" s="4"/>
    </row>
    <row r="37" spans="1:28" x14ac:dyDescent="0.3">
      <c r="A37" s="7"/>
      <c r="B37" s="4" t="s">
        <v>125</v>
      </c>
      <c r="D37" s="4"/>
      <c r="E37" s="4" t="s">
        <v>127</v>
      </c>
      <c r="G37"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7">
        <v>10</v>
      </c>
      <c r="J37" s="4"/>
      <c r="K37">
        <v>10</v>
      </c>
      <c r="M37" s="4"/>
      <c r="N37">
        <v>9</v>
      </c>
      <c r="P37" s="4"/>
      <c r="Q37">
        <v>10</v>
      </c>
      <c r="S37" s="4"/>
      <c r="T37">
        <v>10</v>
      </c>
      <c r="V37" s="4"/>
      <c r="W37">
        <v>10</v>
      </c>
      <c r="Y37" s="4"/>
      <c r="Z37" s="4" t="s">
        <v>175</v>
      </c>
      <c r="AB37" s="4"/>
    </row>
    <row r="38" spans="1:28" x14ac:dyDescent="0.3">
      <c r="A38" s="7"/>
      <c r="B38" s="4" t="s">
        <v>125</v>
      </c>
      <c r="D38" s="4"/>
      <c r="E38" s="4" t="s">
        <v>114</v>
      </c>
      <c r="G38"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8">
        <v>10</v>
      </c>
      <c r="J38" s="4"/>
      <c r="K38">
        <v>10</v>
      </c>
      <c r="M38" s="4"/>
      <c r="N38">
        <v>9</v>
      </c>
      <c r="P38" s="4"/>
      <c r="Q38">
        <v>10</v>
      </c>
      <c r="S38" s="4"/>
      <c r="T38">
        <v>10</v>
      </c>
      <c r="V38" s="4"/>
      <c r="W38">
        <v>10</v>
      </c>
      <c r="Y38" s="4"/>
      <c r="Z38" s="4" t="s">
        <v>175</v>
      </c>
      <c r="AB38" s="4"/>
    </row>
    <row r="39" spans="1:28" x14ac:dyDescent="0.3">
      <c r="A39" s="7"/>
      <c r="B39" s="4" t="s">
        <v>118</v>
      </c>
      <c r="D39" s="4"/>
      <c r="E39" s="4" t="s">
        <v>113</v>
      </c>
      <c r="G39"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39">
        <v>9</v>
      </c>
      <c r="J39" s="4"/>
      <c r="K39">
        <v>5</v>
      </c>
      <c r="M39" s="4"/>
      <c r="N39">
        <v>8</v>
      </c>
      <c r="P39" s="4"/>
      <c r="Q39">
        <v>10</v>
      </c>
      <c r="S39" s="4"/>
      <c r="T39">
        <v>5</v>
      </c>
      <c r="V39" s="4"/>
      <c r="W39">
        <v>10</v>
      </c>
      <c r="Y39" s="4"/>
      <c r="Z39" s="4" t="s">
        <v>193</v>
      </c>
      <c r="AB39" s="4"/>
    </row>
    <row r="40" spans="1:28" x14ac:dyDescent="0.3">
      <c r="A40" s="7"/>
      <c r="B40" s="4" t="s">
        <v>118</v>
      </c>
      <c r="D40" s="4"/>
      <c r="E40" s="4" t="s">
        <v>116</v>
      </c>
      <c r="G40"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40">
        <v>10</v>
      </c>
      <c r="J40" s="4"/>
      <c r="K40">
        <v>10</v>
      </c>
      <c r="M40" s="4"/>
      <c r="N40">
        <v>10</v>
      </c>
      <c r="P40" s="4"/>
      <c r="Q40">
        <v>10</v>
      </c>
      <c r="S40" s="4"/>
      <c r="T40">
        <v>10</v>
      </c>
      <c r="V40" s="4"/>
      <c r="W40">
        <v>10</v>
      </c>
      <c r="Y40" s="4"/>
      <c r="Z40" s="4" t="s">
        <v>194</v>
      </c>
      <c r="AB40" s="4"/>
    </row>
    <row r="41" spans="1:28" x14ac:dyDescent="0.3">
      <c r="A41" s="7"/>
      <c r="B41" s="4" t="s">
        <v>114</v>
      </c>
      <c r="D41" s="4"/>
      <c r="E41" s="4" t="s">
        <v>125</v>
      </c>
      <c r="G41"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41">
        <v>9</v>
      </c>
      <c r="J41" s="4"/>
      <c r="K41">
        <v>9</v>
      </c>
      <c r="M41" s="4"/>
      <c r="N41">
        <v>9</v>
      </c>
      <c r="P41" s="4"/>
      <c r="Q41">
        <v>9</v>
      </c>
      <c r="S41" s="4"/>
      <c r="T41">
        <v>9</v>
      </c>
      <c r="V41" s="4"/>
      <c r="W41">
        <v>9</v>
      </c>
      <c r="Y41" s="4"/>
      <c r="Z41" s="4" t="s">
        <v>195</v>
      </c>
      <c r="AB41" s="4"/>
    </row>
    <row r="42" spans="1:28" x14ac:dyDescent="0.3">
      <c r="A42" s="7"/>
      <c r="B42" s="4" t="s">
        <v>114</v>
      </c>
      <c r="D42" s="4"/>
      <c r="E42" s="4" t="s">
        <v>127</v>
      </c>
      <c r="G42" s="4" t="e">
        <f>+SUM([1]!Table1[[#This Row],[¿Cómo ha sido la contribución de la compañera o el compañero,  miembro del equipo al trabajo y la toma de decisiones del grupo?]:[El nivel de compromiso, de la compañera o compañero,  en las actividades dadas en el curso  y su evolución en la comprensión de los conceptos  vistos ha sido: 
]])/60*5</f>
        <v>#REF!</v>
      </c>
      <c r="H42">
        <v>9</v>
      </c>
      <c r="J42" s="4"/>
      <c r="K42">
        <v>9</v>
      </c>
      <c r="M42" s="4"/>
      <c r="N42">
        <v>9</v>
      </c>
      <c r="P42" s="4"/>
      <c r="Q42">
        <v>9</v>
      </c>
      <c r="S42" s="4"/>
      <c r="T42">
        <v>9</v>
      </c>
      <c r="V42" s="4"/>
      <c r="W42">
        <v>9</v>
      </c>
      <c r="Y42" s="4"/>
      <c r="Z42" s="4" t="s">
        <v>195</v>
      </c>
      <c r="AB42" s="4"/>
    </row>
    <row r="48" spans="1:28" x14ac:dyDescent="0.3">
      <c r="A48" s="8" t="s">
        <v>196</v>
      </c>
      <c r="B48" t="s">
        <v>197</v>
      </c>
    </row>
    <row r="49" spans="1:2" x14ac:dyDescent="0.3">
      <c r="A49" s="3" t="s">
        <v>131</v>
      </c>
      <c r="B49" s="4">
        <v>4.9166666666666661</v>
      </c>
    </row>
    <row r="50" spans="1:2" x14ac:dyDescent="0.3">
      <c r="A50" s="3" t="s">
        <v>112</v>
      </c>
      <c r="B50" s="4">
        <v>5</v>
      </c>
    </row>
    <row r="51" spans="1:2" x14ac:dyDescent="0.3">
      <c r="A51" s="3" t="s">
        <v>113</v>
      </c>
      <c r="B51" s="4">
        <v>4.458333333333333</v>
      </c>
    </row>
    <row r="52" spans="1:2" x14ac:dyDescent="0.3">
      <c r="A52" s="3" t="s">
        <v>114</v>
      </c>
      <c r="B52" s="4">
        <v>4.9166666666666661</v>
      </c>
    </row>
    <row r="53" spans="1:2" x14ac:dyDescent="0.3">
      <c r="A53" s="3" t="s">
        <v>115</v>
      </c>
      <c r="B53" s="4">
        <v>5</v>
      </c>
    </row>
    <row r="54" spans="1:2" x14ac:dyDescent="0.3">
      <c r="A54" s="3" t="s">
        <v>116</v>
      </c>
      <c r="B54" s="4">
        <v>5</v>
      </c>
    </row>
    <row r="55" spans="1:2" x14ac:dyDescent="0.3">
      <c r="A55" s="3" t="s">
        <v>117</v>
      </c>
      <c r="B55" s="4">
        <v>4.875</v>
      </c>
    </row>
    <row r="56" spans="1:2" x14ac:dyDescent="0.3">
      <c r="A56" s="3" t="s">
        <v>132</v>
      </c>
      <c r="B56" s="4">
        <v>5</v>
      </c>
    </row>
    <row r="57" spans="1:2" x14ac:dyDescent="0.3">
      <c r="A57" s="3" t="s">
        <v>118</v>
      </c>
      <c r="B57" s="4">
        <v>5</v>
      </c>
    </row>
    <row r="58" spans="1:2" x14ac:dyDescent="0.3">
      <c r="A58" s="3" t="s">
        <v>119</v>
      </c>
      <c r="B58" s="4">
        <v>4.958333333333333</v>
      </c>
    </row>
    <row r="59" spans="1:2" x14ac:dyDescent="0.3">
      <c r="A59" s="3" t="s">
        <v>120</v>
      </c>
      <c r="B59" s="4">
        <v>5</v>
      </c>
    </row>
    <row r="60" spans="1:2" x14ac:dyDescent="0.3">
      <c r="A60" s="3" t="s">
        <v>121</v>
      </c>
      <c r="B60" s="4">
        <v>5</v>
      </c>
    </row>
    <row r="61" spans="1:2" x14ac:dyDescent="0.3">
      <c r="A61" s="3" t="s">
        <v>122</v>
      </c>
      <c r="B61" s="4">
        <v>5</v>
      </c>
    </row>
    <row r="62" spans="1:2" x14ac:dyDescent="0.3">
      <c r="A62" s="3" t="s">
        <v>123</v>
      </c>
      <c r="B62" s="4">
        <v>4.875</v>
      </c>
    </row>
    <row r="63" spans="1:2" x14ac:dyDescent="0.3">
      <c r="A63" s="3" t="s">
        <v>124</v>
      </c>
      <c r="B63" s="4">
        <v>5</v>
      </c>
    </row>
    <row r="64" spans="1:2" x14ac:dyDescent="0.3">
      <c r="A64" s="3" t="s">
        <v>125</v>
      </c>
      <c r="B64" s="4">
        <v>4.75</v>
      </c>
    </row>
    <row r="65" spans="1:23" x14ac:dyDescent="0.3">
      <c r="A65" s="3" t="s">
        <v>126</v>
      </c>
      <c r="B65" s="4">
        <v>5</v>
      </c>
    </row>
    <row r="66" spans="1:23" x14ac:dyDescent="0.3">
      <c r="A66" s="3" t="s">
        <v>127</v>
      </c>
      <c r="B66" s="4">
        <v>4.708333333333333</v>
      </c>
    </row>
    <row r="67" spans="1:23" x14ac:dyDescent="0.3">
      <c r="A67" s="3" t="s">
        <v>129</v>
      </c>
      <c r="B67" s="4">
        <v>4.958333333333333</v>
      </c>
    </row>
    <row r="68" spans="1:23" x14ac:dyDescent="0.3">
      <c r="A68" s="3" t="s">
        <v>130</v>
      </c>
      <c r="B68" s="4">
        <v>4.9166666666666661</v>
      </c>
    </row>
    <row r="69" spans="1:23" x14ac:dyDescent="0.3">
      <c r="A69" s="3" t="s">
        <v>198</v>
      </c>
      <c r="B69" s="4">
        <v>4.9229166666666666</v>
      </c>
    </row>
    <row r="72" spans="1:23" x14ac:dyDescent="0.3">
      <c r="A72" s="9" t="s">
        <v>199</v>
      </c>
    </row>
    <row r="74" spans="1:23" x14ac:dyDescent="0.3">
      <c r="A74" s="4" t="s">
        <v>200</v>
      </c>
      <c r="B74" s="4" t="s">
        <v>201</v>
      </c>
      <c r="C74" s="4" t="s">
        <v>202</v>
      </c>
      <c r="D74" s="4" t="s">
        <v>203</v>
      </c>
      <c r="E74" s="4" t="s">
        <v>1</v>
      </c>
      <c r="F74" s="4" t="s">
        <v>204</v>
      </c>
      <c r="G74" s="4" t="s">
        <v>205</v>
      </c>
      <c r="H74" s="4" t="s">
        <v>206</v>
      </c>
      <c r="I74" s="4" t="s">
        <v>207</v>
      </c>
      <c r="J74" s="4" t="s">
        <v>208</v>
      </c>
      <c r="K74" s="4" t="s">
        <v>209</v>
      </c>
      <c r="L74" s="4" t="s">
        <v>210</v>
      </c>
      <c r="M74" s="4" t="s">
        <v>211</v>
      </c>
      <c r="N74" s="4" t="s">
        <v>212</v>
      </c>
      <c r="O74" s="4" t="s">
        <v>213</v>
      </c>
      <c r="P74" s="4" t="s">
        <v>214</v>
      </c>
      <c r="Q74" s="4" t="s">
        <v>215</v>
      </c>
      <c r="R74" s="4" t="s">
        <v>216</v>
      </c>
      <c r="S74" s="4" t="s">
        <v>217</v>
      </c>
      <c r="T74" s="4" t="s">
        <v>218</v>
      </c>
      <c r="U74" s="4" t="s">
        <v>219</v>
      </c>
      <c r="V74" s="4" t="s">
        <v>220</v>
      </c>
      <c r="W74" s="4" t="s">
        <v>221</v>
      </c>
    </row>
    <row r="75" spans="1:23" x14ac:dyDescent="0.3">
      <c r="A75">
        <v>14</v>
      </c>
      <c r="B75" s="7">
        <v>45250.733541666697</v>
      </c>
      <c r="C75" s="7">
        <v>45250.7344675926</v>
      </c>
      <c r="D75" s="4" t="s">
        <v>8</v>
      </c>
      <c r="E75" s="4" t="s">
        <v>222</v>
      </c>
      <c r="F75" s="4" t="s">
        <v>131</v>
      </c>
      <c r="G75">
        <f>+SUM(Table1[[#This Row],[Mi nivel de comprensión de los conceptos fundamentales de metodos de suavisado spline y kernel es :
]:[Mi capacidad para analizar problemas relacionados con analítica de datos  e implementar técnicas de kernel  es : ]])/40*5</f>
        <v>5</v>
      </c>
      <c r="H75"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4</v>
      </c>
      <c r="I75">
        <v>10</v>
      </c>
      <c r="J75">
        <v>10</v>
      </c>
      <c r="K75">
        <v>10</v>
      </c>
      <c r="L75">
        <v>10</v>
      </c>
      <c r="M75">
        <v>8</v>
      </c>
      <c r="N75">
        <v>8</v>
      </c>
      <c r="O75">
        <v>8</v>
      </c>
      <c r="P75">
        <v>8</v>
      </c>
      <c r="Q75">
        <v>8</v>
      </c>
      <c r="R75" s="4" t="s">
        <v>223</v>
      </c>
      <c r="T75" s="4"/>
      <c r="U75" s="4" t="s">
        <v>224</v>
      </c>
      <c r="W75" s="4"/>
    </row>
    <row r="76" spans="1:23" x14ac:dyDescent="0.3">
      <c r="A76">
        <v>2</v>
      </c>
      <c r="B76" s="7">
        <v>45246.558460648201</v>
      </c>
      <c r="C76" s="7">
        <v>45246.561041666697</v>
      </c>
      <c r="D76" s="4" t="s">
        <v>17</v>
      </c>
      <c r="E76" s="4" t="s">
        <v>225</v>
      </c>
      <c r="F76" s="4" t="s">
        <v>112</v>
      </c>
      <c r="G76">
        <f>+SUM(Table1[[#This Row],[Mi nivel de comprensión de los conceptos fundamentales de metodos de suavisado spline y kernel es :
]:[Mi capacidad para analizar problemas relacionados con analítica de datos  e implementar técnicas de kernel  es : ]])/40*5</f>
        <v>4.375</v>
      </c>
      <c r="H76"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3.8</v>
      </c>
      <c r="I76">
        <v>10</v>
      </c>
      <c r="J76">
        <v>7</v>
      </c>
      <c r="K76">
        <v>10</v>
      </c>
      <c r="L76">
        <v>8</v>
      </c>
      <c r="M76">
        <v>7</v>
      </c>
      <c r="N76">
        <v>6</v>
      </c>
      <c r="O76">
        <v>9</v>
      </c>
      <c r="P76">
        <v>9</v>
      </c>
      <c r="Q76">
        <v>7</v>
      </c>
      <c r="R76" s="4" t="s">
        <v>226</v>
      </c>
      <c r="T76" s="4"/>
      <c r="U76" s="4" t="s">
        <v>171</v>
      </c>
      <c r="W76" s="4"/>
    </row>
    <row r="77" spans="1:23" x14ac:dyDescent="0.3">
      <c r="A77">
        <v>3</v>
      </c>
      <c r="B77" s="7">
        <v>45246.556585648097</v>
      </c>
      <c r="C77" s="7">
        <v>45246.564039351797</v>
      </c>
      <c r="D77" s="4" t="s">
        <v>30</v>
      </c>
      <c r="E77" s="4" t="s">
        <v>227</v>
      </c>
      <c r="F77" s="4" t="s">
        <v>113</v>
      </c>
      <c r="G77">
        <f>+SUM(Table1[[#This Row],[Mi nivel de comprensión de los conceptos fundamentales de metodos de suavisado spline y kernel es :
]:[Mi capacidad para analizar problemas relacionados con analítica de datos  e implementar técnicas de kernel  es : ]])/40*5</f>
        <v>5</v>
      </c>
      <c r="H77"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4.8</v>
      </c>
      <c r="I77">
        <v>10</v>
      </c>
      <c r="J77">
        <v>10</v>
      </c>
      <c r="K77">
        <v>10</v>
      </c>
      <c r="L77">
        <v>10</v>
      </c>
      <c r="M77">
        <v>9</v>
      </c>
      <c r="N77">
        <v>10</v>
      </c>
      <c r="O77">
        <v>9</v>
      </c>
      <c r="P77">
        <v>10</v>
      </c>
      <c r="Q77">
        <v>10</v>
      </c>
      <c r="R77" s="4" t="s">
        <v>228</v>
      </c>
      <c r="T77" s="4"/>
      <c r="U77" s="4" t="s">
        <v>229</v>
      </c>
      <c r="W77" s="4"/>
    </row>
    <row r="78" spans="1:23" x14ac:dyDescent="0.3">
      <c r="A78">
        <v>11</v>
      </c>
      <c r="B78" s="7">
        <v>45247.497824074097</v>
      </c>
      <c r="C78" s="7">
        <v>45247.5015740741</v>
      </c>
      <c r="D78" s="4" t="s">
        <v>56</v>
      </c>
      <c r="E78" s="4" t="s">
        <v>230</v>
      </c>
      <c r="F78" s="4" t="s">
        <v>115</v>
      </c>
      <c r="G78">
        <f>+SUM(Table1[[#This Row],[Mi nivel de comprensión de los conceptos fundamentales de metodos de suavisado spline y kernel es :
]:[Mi capacidad para analizar problemas relacionados con analítica de datos  e implementar técnicas de kernel  es : ]])/40*5</f>
        <v>5</v>
      </c>
      <c r="H78"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5</v>
      </c>
      <c r="I78">
        <v>10</v>
      </c>
      <c r="J78">
        <v>10</v>
      </c>
      <c r="K78">
        <v>10</v>
      </c>
      <c r="L78">
        <v>10</v>
      </c>
      <c r="M78">
        <v>10</v>
      </c>
      <c r="N78">
        <v>10</v>
      </c>
      <c r="O78">
        <v>10</v>
      </c>
      <c r="P78">
        <v>10</v>
      </c>
      <c r="Q78">
        <v>10</v>
      </c>
      <c r="R78" s="4" t="s">
        <v>231</v>
      </c>
      <c r="T78" s="4"/>
      <c r="U78" s="4" t="s">
        <v>232</v>
      </c>
      <c r="W78" s="4"/>
    </row>
    <row r="79" spans="1:23" x14ac:dyDescent="0.3">
      <c r="A79">
        <v>10</v>
      </c>
      <c r="B79" s="7">
        <v>45246.646643518499</v>
      </c>
      <c r="C79" s="7">
        <v>45246.647118055596</v>
      </c>
      <c r="D79" s="4" t="s">
        <v>35</v>
      </c>
      <c r="E79" s="4" t="s">
        <v>233</v>
      </c>
      <c r="F79" s="4" t="s">
        <v>116</v>
      </c>
      <c r="G79">
        <f>+SUM(Table1[[#This Row],[Mi nivel de comprensión de los conceptos fundamentales de metodos de suavisado spline y kernel es :
]:[Mi capacidad para analizar problemas relacionados con analítica de datos  e implementar técnicas de kernel  es : ]])/40*5</f>
        <v>5</v>
      </c>
      <c r="H79"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5</v>
      </c>
      <c r="I79">
        <v>10</v>
      </c>
      <c r="J79">
        <v>10</v>
      </c>
      <c r="K79">
        <v>10</v>
      </c>
      <c r="L79">
        <v>10</v>
      </c>
      <c r="M79">
        <v>10</v>
      </c>
      <c r="N79">
        <v>10</v>
      </c>
      <c r="O79">
        <v>10</v>
      </c>
      <c r="P79">
        <v>10</v>
      </c>
      <c r="Q79">
        <v>10</v>
      </c>
      <c r="R79" s="4" t="s">
        <v>234</v>
      </c>
      <c r="T79" s="4"/>
      <c r="U79" s="4" t="s">
        <v>235</v>
      </c>
      <c r="W79" s="4"/>
    </row>
    <row r="80" spans="1:23" x14ac:dyDescent="0.3">
      <c r="A80">
        <v>8</v>
      </c>
      <c r="B80" s="7">
        <v>45246.576064814799</v>
      </c>
      <c r="C80" s="7">
        <v>45246.5782638889</v>
      </c>
      <c r="D80" s="4" t="s">
        <v>39</v>
      </c>
      <c r="E80" s="4" t="s">
        <v>236</v>
      </c>
      <c r="F80" s="4" t="s">
        <v>118</v>
      </c>
      <c r="G80">
        <f>+SUM(Table1[[#This Row],[Mi nivel de comprensión de los conceptos fundamentales de metodos de suavisado spline y kernel es :
]:[Mi capacidad para analizar problemas relacionados con analítica de datos  e implementar técnicas de kernel  es : ]])/40*5</f>
        <v>4.5</v>
      </c>
      <c r="H80"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3.5999999999999996</v>
      </c>
      <c r="I80">
        <v>8</v>
      </c>
      <c r="J80">
        <v>10</v>
      </c>
      <c r="K80">
        <v>10</v>
      </c>
      <c r="L80">
        <v>8</v>
      </c>
      <c r="M80">
        <v>6</v>
      </c>
      <c r="N80">
        <v>10</v>
      </c>
      <c r="O80">
        <v>6</v>
      </c>
      <c r="P80">
        <v>7</v>
      </c>
      <c r="Q80">
        <v>7</v>
      </c>
      <c r="R80" s="4" t="s">
        <v>237</v>
      </c>
      <c r="T80" s="4"/>
      <c r="U80" s="4" t="s">
        <v>238</v>
      </c>
      <c r="W80" s="4"/>
    </row>
    <row r="81" spans="1:23" x14ac:dyDescent="0.3">
      <c r="A81">
        <v>5</v>
      </c>
      <c r="B81" s="7">
        <v>45246.563194444403</v>
      </c>
      <c r="C81" s="7">
        <v>45246.565462963001</v>
      </c>
      <c r="D81" s="4" t="s">
        <v>77</v>
      </c>
      <c r="E81" s="4" t="s">
        <v>239</v>
      </c>
      <c r="F81" s="4" t="s">
        <v>119</v>
      </c>
      <c r="G81">
        <f>+SUM(Table1[[#This Row],[Mi nivel de comprensión de los conceptos fundamentales de metodos de suavisado spline y kernel es :
]:[Mi capacidad para analizar problemas relacionados con analítica de datos  e implementar técnicas de kernel  es : ]])/40*5</f>
        <v>5</v>
      </c>
      <c r="H81"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4.6999999999999993</v>
      </c>
      <c r="I81">
        <v>10</v>
      </c>
      <c r="J81">
        <v>10</v>
      </c>
      <c r="K81">
        <v>10</v>
      </c>
      <c r="L81">
        <v>10</v>
      </c>
      <c r="M81">
        <v>10</v>
      </c>
      <c r="N81">
        <v>10</v>
      </c>
      <c r="O81">
        <v>10</v>
      </c>
      <c r="P81">
        <v>7</v>
      </c>
      <c r="Q81">
        <v>10</v>
      </c>
      <c r="R81" s="4" t="s">
        <v>240</v>
      </c>
      <c r="T81" s="4"/>
      <c r="U81" s="4" t="s">
        <v>241</v>
      </c>
      <c r="W81" s="4"/>
    </row>
    <row r="82" spans="1:23" x14ac:dyDescent="0.3">
      <c r="A82">
        <v>15</v>
      </c>
      <c r="B82" s="7">
        <v>45253.603009259299</v>
      </c>
      <c r="C82" s="7">
        <v>45253.603923611103</v>
      </c>
      <c r="D82" s="4" t="s">
        <v>65</v>
      </c>
      <c r="E82" s="4" t="s">
        <v>242</v>
      </c>
      <c r="F82" s="4" t="s">
        <v>121</v>
      </c>
      <c r="G82">
        <f>+SUM(Table1[[#This Row],[Mi nivel de comprensión de los conceptos fundamentales de metodos de suavisado spline y kernel es :
]:[Mi capacidad para analizar problemas relacionados con analítica de datos  e implementar técnicas de kernel  es : ]])/40*5</f>
        <v>5</v>
      </c>
      <c r="H82"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4.5</v>
      </c>
      <c r="I82">
        <v>10</v>
      </c>
      <c r="J82">
        <v>10</v>
      </c>
      <c r="K82">
        <v>10</v>
      </c>
      <c r="L82">
        <v>10</v>
      </c>
      <c r="M82">
        <v>8</v>
      </c>
      <c r="N82">
        <v>9</v>
      </c>
      <c r="O82">
        <v>8</v>
      </c>
      <c r="P82">
        <v>10</v>
      </c>
      <c r="Q82">
        <v>10</v>
      </c>
      <c r="R82" s="4" t="s">
        <v>243</v>
      </c>
      <c r="T82" s="4"/>
      <c r="U82" s="4" t="s">
        <v>244</v>
      </c>
      <c r="W82" s="4"/>
    </row>
    <row r="83" spans="1:23" x14ac:dyDescent="0.3">
      <c r="A83">
        <v>1</v>
      </c>
      <c r="B83" s="7">
        <v>45246.557604166701</v>
      </c>
      <c r="C83" s="7">
        <v>45246.558981481503</v>
      </c>
      <c r="D83" s="4" t="s">
        <v>22</v>
      </c>
      <c r="E83" s="4" t="s">
        <v>245</v>
      </c>
      <c r="F83" s="4" t="s">
        <v>122</v>
      </c>
      <c r="G83">
        <f>+SUM(Table1[[#This Row],[Mi nivel de comprensión de los conceptos fundamentales de metodos de suavisado spline y kernel es :
]:[Mi capacidad para analizar problemas relacionados con analítica de datos  e implementar técnicas de kernel  es : ]])/40*5</f>
        <v>4.875</v>
      </c>
      <c r="H83"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4.6000000000000005</v>
      </c>
      <c r="I83">
        <v>9</v>
      </c>
      <c r="J83">
        <v>10</v>
      </c>
      <c r="K83">
        <v>10</v>
      </c>
      <c r="L83">
        <v>10</v>
      </c>
      <c r="M83">
        <v>8</v>
      </c>
      <c r="N83">
        <v>10</v>
      </c>
      <c r="O83">
        <v>8</v>
      </c>
      <c r="P83">
        <v>10</v>
      </c>
      <c r="Q83">
        <v>10</v>
      </c>
      <c r="R83" s="4" t="s">
        <v>246</v>
      </c>
      <c r="T83" s="4"/>
      <c r="U83" s="4" t="s">
        <v>247</v>
      </c>
      <c r="W83" s="4"/>
    </row>
    <row r="84" spans="1:23" x14ac:dyDescent="0.3">
      <c r="A84">
        <v>4</v>
      </c>
      <c r="B84" s="7">
        <v>45246.563587962999</v>
      </c>
      <c r="C84" s="7">
        <v>45246.564872685201</v>
      </c>
      <c r="D84" s="4" t="s">
        <v>81</v>
      </c>
      <c r="E84" s="4" t="s">
        <v>248</v>
      </c>
      <c r="F84" s="4" t="s">
        <v>123</v>
      </c>
      <c r="G84">
        <f>+SUM(Table1[[#This Row],[Mi nivel de comprensión de los conceptos fundamentales de metodos de suavisado spline y kernel es :
]:[Mi capacidad para analizar problemas relacionados con analítica de datos  e implementar técnicas de kernel  es : ]])/40*5</f>
        <v>4.75</v>
      </c>
      <c r="H84"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4.8</v>
      </c>
      <c r="I84">
        <v>9</v>
      </c>
      <c r="J84">
        <v>10</v>
      </c>
      <c r="K84">
        <v>9</v>
      </c>
      <c r="L84">
        <v>10</v>
      </c>
      <c r="M84">
        <v>9</v>
      </c>
      <c r="N84">
        <v>10</v>
      </c>
      <c r="O84">
        <v>9</v>
      </c>
      <c r="P84">
        <v>10</v>
      </c>
      <c r="Q84">
        <v>10</v>
      </c>
      <c r="R84" s="4" t="s">
        <v>249</v>
      </c>
      <c r="T84" s="4"/>
      <c r="U84" s="4" t="s">
        <v>250</v>
      </c>
      <c r="W84" s="4"/>
    </row>
    <row r="85" spans="1:23" x14ac:dyDescent="0.3">
      <c r="A85">
        <v>9</v>
      </c>
      <c r="B85" s="7">
        <v>45246.582951388897</v>
      </c>
      <c r="C85" s="7">
        <v>45246.583657407398</v>
      </c>
      <c r="D85" s="4" t="s">
        <v>69</v>
      </c>
      <c r="E85" s="4" t="s">
        <v>251</v>
      </c>
      <c r="F85" s="4" t="s">
        <v>126</v>
      </c>
      <c r="G85">
        <f>+SUM(Table1[[#This Row],[Mi nivel de comprensión de los conceptos fundamentales de metodos de suavisado spline y kernel es :
]:[Mi capacidad para analizar problemas relacionados con analítica de datos  e implementar técnicas de kernel  es : ]])/40*5</f>
        <v>5</v>
      </c>
      <c r="H85"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5</v>
      </c>
      <c r="I85">
        <v>10</v>
      </c>
      <c r="J85">
        <v>10</v>
      </c>
      <c r="K85">
        <v>10</v>
      </c>
      <c r="L85">
        <v>10</v>
      </c>
      <c r="M85">
        <v>10</v>
      </c>
      <c r="N85">
        <v>10</v>
      </c>
      <c r="O85">
        <v>10</v>
      </c>
      <c r="P85">
        <v>10</v>
      </c>
      <c r="Q85">
        <v>10</v>
      </c>
      <c r="R85" s="4" t="s">
        <v>252</v>
      </c>
      <c r="T85" s="4"/>
      <c r="U85" s="4" t="s">
        <v>253</v>
      </c>
      <c r="W85" s="4"/>
    </row>
    <row r="86" spans="1:23" x14ac:dyDescent="0.3">
      <c r="A86">
        <v>13</v>
      </c>
      <c r="B86" s="7">
        <v>45248.564328703702</v>
      </c>
      <c r="C86" s="7">
        <v>45248.566307870402</v>
      </c>
      <c r="D86" s="4" t="s">
        <v>52</v>
      </c>
      <c r="E86" s="4" t="s">
        <v>254</v>
      </c>
      <c r="F86" s="4" t="s">
        <v>127</v>
      </c>
      <c r="G86">
        <f>+SUM(Table1[[#This Row],[Mi nivel de comprensión de los conceptos fundamentales de metodos de suavisado spline y kernel es :
]:[Mi capacidad para analizar problemas relacionados con analítica de datos  e implementar técnicas de kernel  es : ]])/40*5</f>
        <v>4.5</v>
      </c>
      <c r="H86"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4.4000000000000004</v>
      </c>
      <c r="I86">
        <v>9</v>
      </c>
      <c r="J86">
        <v>9</v>
      </c>
      <c r="K86">
        <v>9</v>
      </c>
      <c r="L86">
        <v>9</v>
      </c>
      <c r="M86">
        <v>8</v>
      </c>
      <c r="N86">
        <v>8</v>
      </c>
      <c r="O86">
        <v>8</v>
      </c>
      <c r="P86">
        <v>10</v>
      </c>
      <c r="Q86">
        <v>10</v>
      </c>
      <c r="R86" s="4" t="s">
        <v>255</v>
      </c>
      <c r="T86" s="4"/>
      <c r="U86" s="4" t="s">
        <v>256</v>
      </c>
      <c r="W86" s="4"/>
    </row>
    <row r="87" spans="1:23" x14ac:dyDescent="0.3">
      <c r="A87">
        <v>12</v>
      </c>
      <c r="B87" s="7">
        <v>45247.552465277797</v>
      </c>
      <c r="C87" s="7">
        <v>45247.575601851902</v>
      </c>
      <c r="D87" s="4" t="s">
        <v>13</v>
      </c>
      <c r="E87" s="4" t="s">
        <v>257</v>
      </c>
      <c r="F87" s="4" t="s">
        <v>128</v>
      </c>
      <c r="G87">
        <f>+SUM(Table1[[#This Row],[Mi nivel de comprensión de los conceptos fundamentales de metodos de suavisado spline y kernel es :
]:[Mi capacidad para analizar problemas relacionados con analítica de datos  e implementar técnicas de kernel  es : ]])/40*5</f>
        <v>4.75</v>
      </c>
      <c r="H87"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5</v>
      </c>
      <c r="I87">
        <v>9</v>
      </c>
      <c r="J87">
        <v>9</v>
      </c>
      <c r="K87">
        <v>10</v>
      </c>
      <c r="L87">
        <v>10</v>
      </c>
      <c r="M87">
        <v>10</v>
      </c>
      <c r="N87">
        <v>10</v>
      </c>
      <c r="O87">
        <v>10</v>
      </c>
      <c r="P87">
        <v>10</v>
      </c>
      <c r="Q87">
        <v>10</v>
      </c>
      <c r="R87" s="4" t="s">
        <v>258</v>
      </c>
      <c r="T87" s="4"/>
      <c r="U87" s="4" t="s">
        <v>259</v>
      </c>
      <c r="W87" s="4"/>
    </row>
    <row r="88" spans="1:23" x14ac:dyDescent="0.3">
      <c r="A88">
        <v>7</v>
      </c>
      <c r="B88" s="7">
        <v>45246.577476851897</v>
      </c>
      <c r="C88" s="7">
        <v>45246.5779861111</v>
      </c>
      <c r="D88" s="4" t="s">
        <v>90</v>
      </c>
      <c r="E88" s="4" t="s">
        <v>260</v>
      </c>
      <c r="F88" s="4" t="s">
        <v>129</v>
      </c>
      <c r="G88">
        <f>+SUM(Table1[[#This Row],[Mi nivel de comprensión de los conceptos fundamentales de metodos de suavisado spline y kernel es :
]:[Mi capacidad para analizar problemas relacionados con analítica de datos  e implementar técnicas de kernel  es : ]])/40*5</f>
        <v>3.75</v>
      </c>
      <c r="H88"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3.9000000000000004</v>
      </c>
      <c r="I88">
        <v>7</v>
      </c>
      <c r="J88">
        <v>8</v>
      </c>
      <c r="K88">
        <v>7</v>
      </c>
      <c r="L88">
        <v>8</v>
      </c>
      <c r="M88">
        <v>8</v>
      </c>
      <c r="N88">
        <v>8</v>
      </c>
      <c r="O88">
        <v>7</v>
      </c>
      <c r="P88">
        <v>8</v>
      </c>
      <c r="Q88">
        <v>8</v>
      </c>
      <c r="R88" s="4" t="s">
        <v>261</v>
      </c>
      <c r="T88" s="4"/>
      <c r="U88" s="4" t="s">
        <v>262</v>
      </c>
      <c r="W88" s="4"/>
    </row>
    <row r="89" spans="1:23" x14ac:dyDescent="0.3">
      <c r="A89">
        <v>6</v>
      </c>
      <c r="B89" s="7">
        <v>45246.573611111096</v>
      </c>
      <c r="C89" s="7">
        <v>45246.574513888903</v>
      </c>
      <c r="D89" s="4" t="s">
        <v>94</v>
      </c>
      <c r="E89" s="4" t="s">
        <v>263</v>
      </c>
      <c r="F89" s="4" t="s">
        <v>130</v>
      </c>
      <c r="G89">
        <f>+SUM(Table1[[#This Row],[Mi nivel de comprensión de los conceptos fundamentales de metodos de suavisado spline y kernel es :
]:[Mi capacidad para analizar problemas relacionados con analítica de datos  e implementar técnicas de kernel  es : ]])/40*5</f>
        <v>5</v>
      </c>
      <c r="H89" s="4">
        <f>+SUM(Table1[[#This Row],[Micomprensión de lo que significa ARIMA y los conceptos de Autoregresión (AR), Integración (I) y Media Móvil (MA) es:]:[Mi contribución individual para alcanzar los objetivos del proyecto, en términos de las responsabilidades asignadas, trabajo autónomo y proactivos, es:
]])/50*5</f>
        <v>5</v>
      </c>
      <c r="I89">
        <v>10</v>
      </c>
      <c r="J89">
        <v>10</v>
      </c>
      <c r="K89">
        <v>10</v>
      </c>
      <c r="L89">
        <v>10</v>
      </c>
      <c r="M89">
        <v>10</v>
      </c>
      <c r="N89">
        <v>10</v>
      </c>
      <c r="O89">
        <v>10</v>
      </c>
      <c r="P89">
        <v>10</v>
      </c>
      <c r="Q89">
        <v>10</v>
      </c>
      <c r="R89" s="4" t="s">
        <v>169</v>
      </c>
      <c r="T89" s="4"/>
      <c r="U89" s="4" t="s">
        <v>169</v>
      </c>
      <c r="W89" s="4"/>
    </row>
    <row r="92" spans="1:23" x14ac:dyDescent="0.3">
      <c r="A92" s="6" t="s">
        <v>288</v>
      </c>
    </row>
    <row r="94" spans="1:23" x14ac:dyDescent="0.3">
      <c r="A94" t="s">
        <v>203</v>
      </c>
      <c r="B94" t="s">
        <v>1</v>
      </c>
      <c r="C94" t="s">
        <v>136</v>
      </c>
      <c r="D94" t="s">
        <v>139</v>
      </c>
      <c r="E94" t="s">
        <v>140</v>
      </c>
      <c r="F94" t="s">
        <v>264</v>
      </c>
      <c r="G94" t="s">
        <v>142</v>
      </c>
      <c r="H94" t="s">
        <v>145</v>
      </c>
      <c r="I94" t="s">
        <v>148</v>
      </c>
      <c r="J94" t="s">
        <v>151</v>
      </c>
      <c r="K94" t="s">
        <v>154</v>
      </c>
      <c r="L94" t="s">
        <v>157</v>
      </c>
      <c r="M94" t="s">
        <v>160</v>
      </c>
      <c r="N94" t="s">
        <v>161</v>
      </c>
      <c r="O94" t="s">
        <v>162</v>
      </c>
    </row>
    <row r="95" spans="1:23" x14ac:dyDescent="0.3">
      <c r="A95" t="s">
        <v>30</v>
      </c>
      <c r="B95" t="s">
        <v>227</v>
      </c>
      <c r="C95" t="s">
        <v>113</v>
      </c>
      <c r="D95" t="s">
        <v>116</v>
      </c>
      <c r="F95">
        <v>5</v>
      </c>
      <c r="G95">
        <v>10</v>
      </c>
      <c r="H95">
        <v>10</v>
      </c>
      <c r="I95">
        <v>10</v>
      </c>
      <c r="J95">
        <v>10</v>
      </c>
      <c r="K95">
        <v>10</v>
      </c>
      <c r="L95">
        <v>10</v>
      </c>
      <c r="M95" t="s">
        <v>265</v>
      </c>
    </row>
    <row r="96" spans="1:23" x14ac:dyDescent="0.3">
      <c r="A96" t="s">
        <v>22</v>
      </c>
      <c r="B96" t="s">
        <v>245</v>
      </c>
      <c r="C96" t="s">
        <v>122</v>
      </c>
      <c r="D96" t="s">
        <v>112</v>
      </c>
      <c r="F96">
        <v>5</v>
      </c>
      <c r="G96">
        <v>10</v>
      </c>
      <c r="H96">
        <v>10</v>
      </c>
      <c r="I96">
        <v>10</v>
      </c>
      <c r="J96">
        <v>10</v>
      </c>
      <c r="K96">
        <v>10</v>
      </c>
      <c r="L96">
        <v>10</v>
      </c>
      <c r="M96" t="s">
        <v>266</v>
      </c>
    </row>
    <row r="97" spans="1:13" x14ac:dyDescent="0.3">
      <c r="A97" t="s">
        <v>22</v>
      </c>
      <c r="B97" t="s">
        <v>245</v>
      </c>
      <c r="C97" t="s">
        <v>122</v>
      </c>
      <c r="D97" t="s">
        <v>124</v>
      </c>
      <c r="F97">
        <v>5</v>
      </c>
      <c r="G97">
        <v>10</v>
      </c>
      <c r="H97">
        <v>10</v>
      </c>
      <c r="I97">
        <v>10</v>
      </c>
      <c r="J97">
        <v>10</v>
      </c>
      <c r="K97">
        <v>10</v>
      </c>
      <c r="L97">
        <v>10</v>
      </c>
      <c r="M97" t="s">
        <v>267</v>
      </c>
    </row>
    <row r="98" spans="1:13" x14ac:dyDescent="0.3">
      <c r="A98" t="s">
        <v>26</v>
      </c>
      <c r="B98" t="s">
        <v>268</v>
      </c>
      <c r="C98" t="s">
        <v>124</v>
      </c>
      <c r="D98" t="s">
        <v>112</v>
      </c>
      <c r="F98">
        <v>5</v>
      </c>
      <c r="G98">
        <v>10</v>
      </c>
      <c r="H98">
        <v>10</v>
      </c>
      <c r="I98">
        <v>10</v>
      </c>
      <c r="J98">
        <v>10</v>
      </c>
      <c r="K98">
        <v>10</v>
      </c>
      <c r="L98">
        <v>10</v>
      </c>
      <c r="M98" t="s">
        <v>269</v>
      </c>
    </row>
    <row r="99" spans="1:13" x14ac:dyDescent="0.3">
      <c r="A99" t="s">
        <v>17</v>
      </c>
      <c r="B99" t="s">
        <v>225</v>
      </c>
      <c r="C99" t="s">
        <v>112</v>
      </c>
      <c r="D99" t="s">
        <v>124</v>
      </c>
      <c r="F99">
        <v>5</v>
      </c>
      <c r="G99">
        <v>10</v>
      </c>
      <c r="H99">
        <v>10</v>
      </c>
      <c r="I99">
        <v>10</v>
      </c>
      <c r="J99">
        <v>10</v>
      </c>
      <c r="K99">
        <v>10</v>
      </c>
      <c r="L99">
        <v>10</v>
      </c>
      <c r="M99" t="s">
        <v>270</v>
      </c>
    </row>
    <row r="100" spans="1:13" x14ac:dyDescent="0.3">
      <c r="A100" t="s">
        <v>17</v>
      </c>
      <c r="B100" t="s">
        <v>225</v>
      </c>
      <c r="C100" t="s">
        <v>112</v>
      </c>
      <c r="D100" t="s">
        <v>122</v>
      </c>
      <c r="F100">
        <v>5</v>
      </c>
      <c r="G100">
        <v>10</v>
      </c>
      <c r="H100">
        <v>10</v>
      </c>
      <c r="I100">
        <v>10</v>
      </c>
      <c r="J100">
        <v>10</v>
      </c>
      <c r="K100">
        <v>10</v>
      </c>
      <c r="L100">
        <v>10</v>
      </c>
      <c r="M100" t="s">
        <v>270</v>
      </c>
    </row>
    <row r="101" spans="1:13" x14ac:dyDescent="0.3">
      <c r="A101" t="s">
        <v>26</v>
      </c>
      <c r="B101" t="s">
        <v>268</v>
      </c>
      <c r="C101" t="s">
        <v>124</v>
      </c>
      <c r="D101" t="s">
        <v>122</v>
      </c>
      <c r="F101">
        <v>5</v>
      </c>
      <c r="G101">
        <v>10</v>
      </c>
      <c r="H101">
        <v>10</v>
      </c>
      <c r="I101">
        <v>10</v>
      </c>
      <c r="J101">
        <v>10</v>
      </c>
      <c r="K101">
        <v>10</v>
      </c>
      <c r="L101">
        <v>10</v>
      </c>
      <c r="M101" t="s">
        <v>271</v>
      </c>
    </row>
    <row r="102" spans="1:13" x14ac:dyDescent="0.3">
      <c r="A102" t="s">
        <v>30</v>
      </c>
      <c r="B102" t="s">
        <v>227</v>
      </c>
      <c r="C102" t="s">
        <v>113</v>
      </c>
      <c r="D102" t="s">
        <v>118</v>
      </c>
      <c r="F102">
        <v>4.666666666666667</v>
      </c>
      <c r="G102">
        <v>8</v>
      </c>
      <c r="H102">
        <v>8</v>
      </c>
      <c r="I102">
        <v>10</v>
      </c>
      <c r="J102">
        <v>10</v>
      </c>
      <c r="K102">
        <v>10</v>
      </c>
      <c r="L102">
        <v>10</v>
      </c>
      <c r="M102" t="s">
        <v>272</v>
      </c>
    </row>
    <row r="103" spans="1:13" x14ac:dyDescent="0.3">
      <c r="A103" t="s">
        <v>77</v>
      </c>
      <c r="B103" t="s">
        <v>239</v>
      </c>
      <c r="C103" t="s">
        <v>119</v>
      </c>
      <c r="D103" t="s">
        <v>123</v>
      </c>
      <c r="F103">
        <v>5</v>
      </c>
      <c r="G103">
        <v>10</v>
      </c>
      <c r="H103">
        <v>10</v>
      </c>
      <c r="I103">
        <v>10</v>
      </c>
      <c r="J103">
        <v>10</v>
      </c>
      <c r="K103">
        <v>10</v>
      </c>
      <c r="L103">
        <v>10</v>
      </c>
      <c r="M103" t="s">
        <v>273</v>
      </c>
    </row>
    <row r="104" spans="1:13" x14ac:dyDescent="0.3">
      <c r="A104" t="s">
        <v>81</v>
      </c>
      <c r="B104" t="s">
        <v>248</v>
      </c>
      <c r="C104" t="s">
        <v>123</v>
      </c>
      <c r="D104" t="s">
        <v>117</v>
      </c>
      <c r="F104">
        <v>5</v>
      </c>
      <c r="G104">
        <v>10</v>
      </c>
      <c r="H104">
        <v>10</v>
      </c>
      <c r="I104">
        <v>10</v>
      </c>
      <c r="J104">
        <v>10</v>
      </c>
      <c r="K104">
        <v>10</v>
      </c>
      <c r="L104">
        <v>10</v>
      </c>
      <c r="M104" t="s">
        <v>188</v>
      </c>
    </row>
    <row r="105" spans="1:13" x14ac:dyDescent="0.3">
      <c r="A105" t="s">
        <v>77</v>
      </c>
      <c r="B105" t="s">
        <v>239</v>
      </c>
      <c r="C105" t="s">
        <v>119</v>
      </c>
      <c r="D105" t="s">
        <v>117</v>
      </c>
      <c r="F105">
        <v>5</v>
      </c>
      <c r="G105">
        <v>10</v>
      </c>
      <c r="H105">
        <v>10</v>
      </c>
      <c r="I105">
        <v>10</v>
      </c>
      <c r="J105">
        <v>10</v>
      </c>
      <c r="K105">
        <v>10</v>
      </c>
      <c r="L105">
        <v>10</v>
      </c>
      <c r="M105" t="s">
        <v>163</v>
      </c>
    </row>
    <row r="106" spans="1:13" x14ac:dyDescent="0.3">
      <c r="A106" t="s">
        <v>81</v>
      </c>
      <c r="B106" t="s">
        <v>248</v>
      </c>
      <c r="C106" t="s">
        <v>123</v>
      </c>
      <c r="D106" t="s">
        <v>119</v>
      </c>
      <c r="F106">
        <v>5</v>
      </c>
      <c r="G106">
        <v>10</v>
      </c>
      <c r="H106">
        <v>10</v>
      </c>
      <c r="I106">
        <v>10</v>
      </c>
      <c r="J106">
        <v>10</v>
      </c>
      <c r="K106">
        <v>10</v>
      </c>
      <c r="L106">
        <v>10</v>
      </c>
      <c r="M106" t="s">
        <v>274</v>
      </c>
    </row>
    <row r="107" spans="1:13" x14ac:dyDescent="0.3">
      <c r="A107" t="s">
        <v>13</v>
      </c>
      <c r="B107" t="s">
        <v>257</v>
      </c>
      <c r="C107" t="s">
        <v>128</v>
      </c>
      <c r="D107" t="s">
        <v>131</v>
      </c>
      <c r="F107">
        <v>5</v>
      </c>
      <c r="G107">
        <v>10</v>
      </c>
      <c r="H107">
        <v>10</v>
      </c>
      <c r="I107">
        <v>10</v>
      </c>
      <c r="J107">
        <v>10</v>
      </c>
      <c r="K107">
        <v>10</v>
      </c>
      <c r="L107">
        <v>10</v>
      </c>
      <c r="M107" t="s">
        <v>275</v>
      </c>
    </row>
    <row r="108" spans="1:13" x14ac:dyDescent="0.3">
      <c r="A108" t="s">
        <v>94</v>
      </c>
      <c r="B108" t="s">
        <v>263</v>
      </c>
      <c r="C108" t="s">
        <v>130</v>
      </c>
      <c r="D108" t="s">
        <v>129</v>
      </c>
      <c r="F108">
        <v>5</v>
      </c>
      <c r="G108">
        <v>10</v>
      </c>
      <c r="H108">
        <v>10</v>
      </c>
      <c r="I108">
        <v>10</v>
      </c>
      <c r="J108">
        <v>10</v>
      </c>
      <c r="K108">
        <v>10</v>
      </c>
      <c r="L108">
        <v>10</v>
      </c>
      <c r="M108" t="s">
        <v>169</v>
      </c>
    </row>
    <row r="109" spans="1:13" x14ac:dyDescent="0.3">
      <c r="A109" t="s">
        <v>39</v>
      </c>
      <c r="B109" t="s">
        <v>236</v>
      </c>
      <c r="C109" t="s">
        <v>118</v>
      </c>
      <c r="D109" t="s">
        <v>116</v>
      </c>
      <c r="F109">
        <v>5</v>
      </c>
      <c r="G109">
        <v>10</v>
      </c>
      <c r="H109">
        <v>10</v>
      </c>
      <c r="I109">
        <v>10</v>
      </c>
      <c r="J109">
        <v>10</v>
      </c>
      <c r="K109">
        <v>10</v>
      </c>
      <c r="L109">
        <v>10</v>
      </c>
      <c r="M109" t="s">
        <v>276</v>
      </c>
    </row>
    <row r="110" spans="1:13" x14ac:dyDescent="0.3">
      <c r="A110" t="s">
        <v>39</v>
      </c>
      <c r="B110" t="s">
        <v>236</v>
      </c>
      <c r="C110" t="s">
        <v>118</v>
      </c>
      <c r="D110" t="s">
        <v>113</v>
      </c>
      <c r="F110">
        <v>5</v>
      </c>
      <c r="G110">
        <v>10</v>
      </c>
      <c r="H110">
        <v>10</v>
      </c>
      <c r="I110">
        <v>10</v>
      </c>
      <c r="J110">
        <v>10</v>
      </c>
      <c r="K110">
        <v>10</v>
      </c>
      <c r="L110">
        <v>10</v>
      </c>
      <c r="M110" t="s">
        <v>277</v>
      </c>
    </row>
    <row r="111" spans="1:13" x14ac:dyDescent="0.3">
      <c r="A111" t="s">
        <v>90</v>
      </c>
      <c r="B111" t="s">
        <v>260</v>
      </c>
      <c r="C111" t="s">
        <v>129</v>
      </c>
      <c r="D111" t="s">
        <v>130</v>
      </c>
      <c r="F111">
        <v>5</v>
      </c>
      <c r="G111">
        <v>10</v>
      </c>
      <c r="H111">
        <v>10</v>
      </c>
      <c r="I111">
        <v>10</v>
      </c>
      <c r="J111">
        <v>10</v>
      </c>
      <c r="K111">
        <v>10</v>
      </c>
      <c r="L111">
        <v>10</v>
      </c>
      <c r="M111" t="s">
        <v>163</v>
      </c>
    </row>
    <row r="112" spans="1:13" x14ac:dyDescent="0.3">
      <c r="A112" t="s">
        <v>56</v>
      </c>
      <c r="B112" t="s">
        <v>230</v>
      </c>
      <c r="C112" t="s">
        <v>115</v>
      </c>
      <c r="D112" t="s">
        <v>121</v>
      </c>
      <c r="F112">
        <v>5</v>
      </c>
      <c r="G112">
        <v>10</v>
      </c>
      <c r="H112">
        <v>10</v>
      </c>
      <c r="I112">
        <v>10</v>
      </c>
      <c r="J112">
        <v>10</v>
      </c>
      <c r="K112">
        <v>10</v>
      </c>
      <c r="L112">
        <v>10</v>
      </c>
      <c r="M112" t="s">
        <v>278</v>
      </c>
    </row>
    <row r="113" spans="1:13" x14ac:dyDescent="0.3">
      <c r="A113" t="s">
        <v>69</v>
      </c>
      <c r="B113" t="s">
        <v>251</v>
      </c>
      <c r="C113" t="s">
        <v>126</v>
      </c>
      <c r="D113" t="s">
        <v>115</v>
      </c>
      <c r="F113">
        <v>5</v>
      </c>
      <c r="G113">
        <v>10</v>
      </c>
      <c r="H113">
        <v>10</v>
      </c>
      <c r="I113">
        <v>10</v>
      </c>
      <c r="J113">
        <v>10</v>
      </c>
      <c r="K113">
        <v>10</v>
      </c>
      <c r="L113">
        <v>10</v>
      </c>
      <c r="M113" t="s">
        <v>279</v>
      </c>
    </row>
    <row r="114" spans="1:13" x14ac:dyDescent="0.3">
      <c r="A114" t="s">
        <v>69</v>
      </c>
      <c r="B114" t="s">
        <v>251</v>
      </c>
      <c r="C114" t="s">
        <v>126</v>
      </c>
      <c r="D114" t="s">
        <v>120</v>
      </c>
      <c r="F114">
        <v>5</v>
      </c>
      <c r="G114">
        <v>10</v>
      </c>
      <c r="H114">
        <v>10</v>
      </c>
      <c r="I114">
        <v>10</v>
      </c>
      <c r="J114">
        <v>10</v>
      </c>
      <c r="K114">
        <v>10</v>
      </c>
      <c r="L114">
        <v>10</v>
      </c>
      <c r="M114" t="s">
        <v>280</v>
      </c>
    </row>
    <row r="115" spans="1:13" x14ac:dyDescent="0.3">
      <c r="A115" t="s">
        <v>56</v>
      </c>
      <c r="B115" t="s">
        <v>230</v>
      </c>
      <c r="C115" t="s">
        <v>115</v>
      </c>
      <c r="D115" t="s">
        <v>126</v>
      </c>
      <c r="F115">
        <v>5</v>
      </c>
      <c r="G115">
        <v>10</v>
      </c>
      <c r="H115">
        <v>10</v>
      </c>
      <c r="I115">
        <v>10</v>
      </c>
      <c r="J115">
        <v>10</v>
      </c>
      <c r="K115">
        <v>10</v>
      </c>
      <c r="L115">
        <v>10</v>
      </c>
      <c r="M115" t="s">
        <v>278</v>
      </c>
    </row>
    <row r="116" spans="1:13" x14ac:dyDescent="0.3">
      <c r="A116" t="s">
        <v>69</v>
      </c>
      <c r="B116" t="s">
        <v>251</v>
      </c>
      <c r="C116" t="s">
        <v>126</v>
      </c>
      <c r="D116" t="s">
        <v>121</v>
      </c>
      <c r="F116">
        <v>5</v>
      </c>
      <c r="G116">
        <v>10</v>
      </c>
      <c r="H116">
        <v>10</v>
      </c>
      <c r="I116">
        <v>10</v>
      </c>
      <c r="J116">
        <v>10</v>
      </c>
      <c r="K116">
        <v>10</v>
      </c>
      <c r="L116">
        <v>10</v>
      </c>
      <c r="M116" t="s">
        <v>281</v>
      </c>
    </row>
    <row r="117" spans="1:13" x14ac:dyDescent="0.3">
      <c r="A117" t="s">
        <v>56</v>
      </c>
      <c r="B117" t="s">
        <v>230</v>
      </c>
      <c r="C117" t="s">
        <v>115</v>
      </c>
      <c r="D117" t="s">
        <v>120</v>
      </c>
      <c r="F117">
        <v>5</v>
      </c>
      <c r="G117">
        <v>10</v>
      </c>
      <c r="H117">
        <v>10</v>
      </c>
      <c r="I117">
        <v>10</v>
      </c>
      <c r="J117">
        <v>10</v>
      </c>
      <c r="K117">
        <v>10</v>
      </c>
      <c r="L117">
        <v>10</v>
      </c>
      <c r="M117" t="s">
        <v>278</v>
      </c>
    </row>
    <row r="118" spans="1:13" x14ac:dyDescent="0.3">
      <c r="A118" t="s">
        <v>35</v>
      </c>
      <c r="B118" t="s">
        <v>233</v>
      </c>
      <c r="C118" t="s">
        <v>116</v>
      </c>
      <c r="D118" t="s">
        <v>113</v>
      </c>
      <c r="F118">
        <v>5</v>
      </c>
      <c r="G118">
        <v>10</v>
      </c>
      <c r="H118">
        <v>10</v>
      </c>
      <c r="I118">
        <v>10</v>
      </c>
      <c r="J118">
        <v>10</v>
      </c>
      <c r="K118">
        <v>10</v>
      </c>
      <c r="L118">
        <v>10</v>
      </c>
      <c r="M118" t="s">
        <v>282</v>
      </c>
    </row>
    <row r="119" spans="1:13" x14ac:dyDescent="0.3">
      <c r="A119" t="s">
        <v>35</v>
      </c>
      <c r="B119" t="s">
        <v>233</v>
      </c>
      <c r="C119" t="s">
        <v>116</v>
      </c>
      <c r="D119" t="s">
        <v>118</v>
      </c>
      <c r="F119">
        <v>5</v>
      </c>
      <c r="G119">
        <v>10</v>
      </c>
      <c r="H119">
        <v>10</v>
      </c>
      <c r="I119">
        <v>10</v>
      </c>
      <c r="J119">
        <v>10</v>
      </c>
      <c r="K119">
        <v>10</v>
      </c>
      <c r="L119">
        <v>10</v>
      </c>
      <c r="M119" t="s">
        <v>282</v>
      </c>
    </row>
    <row r="120" spans="1:13" x14ac:dyDescent="0.3">
      <c r="A120" t="s">
        <v>52</v>
      </c>
      <c r="B120" t="s">
        <v>254</v>
      </c>
      <c r="C120" t="s">
        <v>127</v>
      </c>
      <c r="D120" t="s">
        <v>125</v>
      </c>
      <c r="F120">
        <v>5</v>
      </c>
      <c r="G120">
        <v>10</v>
      </c>
      <c r="H120">
        <v>10</v>
      </c>
      <c r="I120">
        <v>10</v>
      </c>
      <c r="J120">
        <v>10</v>
      </c>
      <c r="K120">
        <v>10</v>
      </c>
      <c r="L120">
        <v>10</v>
      </c>
      <c r="M120" t="s">
        <v>283</v>
      </c>
    </row>
    <row r="121" spans="1:13" x14ac:dyDescent="0.3">
      <c r="A121" t="s">
        <v>8</v>
      </c>
      <c r="B121" t="s">
        <v>222</v>
      </c>
      <c r="C121" t="s">
        <v>131</v>
      </c>
      <c r="D121" t="s">
        <v>128</v>
      </c>
      <c r="F121">
        <v>5</v>
      </c>
      <c r="G121">
        <v>10</v>
      </c>
      <c r="H121">
        <v>10</v>
      </c>
      <c r="I121">
        <v>10</v>
      </c>
      <c r="J121">
        <v>10</v>
      </c>
      <c r="K121">
        <v>10</v>
      </c>
      <c r="L121">
        <v>10</v>
      </c>
      <c r="M121" t="s">
        <v>274</v>
      </c>
    </row>
    <row r="122" spans="1:13" x14ac:dyDescent="0.3">
      <c r="A122" t="s">
        <v>65</v>
      </c>
      <c r="B122" t="s">
        <v>242</v>
      </c>
      <c r="C122" t="s">
        <v>121</v>
      </c>
      <c r="D122" t="s">
        <v>115</v>
      </c>
      <c r="F122">
        <v>5</v>
      </c>
      <c r="G122">
        <v>10</v>
      </c>
      <c r="H122">
        <v>10</v>
      </c>
      <c r="I122">
        <v>10</v>
      </c>
      <c r="J122">
        <v>10</v>
      </c>
      <c r="K122">
        <v>10</v>
      </c>
      <c r="L122">
        <v>10</v>
      </c>
      <c r="M122" t="s">
        <v>284</v>
      </c>
    </row>
    <row r="123" spans="1:13" x14ac:dyDescent="0.3">
      <c r="A123" t="s">
        <v>65</v>
      </c>
      <c r="B123" t="s">
        <v>242</v>
      </c>
      <c r="C123" t="s">
        <v>121</v>
      </c>
      <c r="D123" t="s">
        <v>120</v>
      </c>
      <c r="F123">
        <v>5</v>
      </c>
      <c r="G123">
        <v>10</v>
      </c>
      <c r="H123">
        <v>10</v>
      </c>
      <c r="I123">
        <v>10</v>
      </c>
      <c r="J123">
        <v>10</v>
      </c>
      <c r="K123">
        <v>10</v>
      </c>
      <c r="L123">
        <v>10</v>
      </c>
      <c r="M123" t="s">
        <v>285</v>
      </c>
    </row>
    <row r="124" spans="1:13" x14ac:dyDescent="0.3">
      <c r="A124" t="s">
        <v>65</v>
      </c>
      <c r="B124" t="s">
        <v>242</v>
      </c>
      <c r="C124" t="s">
        <v>121</v>
      </c>
      <c r="D124" t="s">
        <v>126</v>
      </c>
      <c r="F124">
        <v>5</v>
      </c>
      <c r="G124">
        <v>10</v>
      </c>
      <c r="H124">
        <v>10</v>
      </c>
      <c r="I124">
        <v>10</v>
      </c>
      <c r="J124">
        <v>10</v>
      </c>
      <c r="K124">
        <v>10</v>
      </c>
      <c r="L124">
        <v>10</v>
      </c>
      <c r="M124" t="s">
        <v>285</v>
      </c>
    </row>
    <row r="128" spans="1:13" x14ac:dyDescent="0.3">
      <c r="A128" t="s">
        <v>196</v>
      </c>
      <c r="B128" t="s">
        <v>286</v>
      </c>
      <c r="C128" t="s">
        <v>287</v>
      </c>
    </row>
    <row r="129" spans="1:3" x14ac:dyDescent="0.3">
      <c r="A129" t="s">
        <v>131</v>
      </c>
      <c r="B129">
        <v>1</v>
      </c>
      <c r="C129">
        <v>5</v>
      </c>
    </row>
    <row r="130" spans="1:3" x14ac:dyDescent="0.3">
      <c r="A130" t="s">
        <v>112</v>
      </c>
      <c r="B130">
        <v>2</v>
      </c>
      <c r="C130">
        <v>5</v>
      </c>
    </row>
    <row r="131" spans="1:3" x14ac:dyDescent="0.3">
      <c r="A131" t="s">
        <v>113</v>
      </c>
      <c r="B131">
        <v>2</v>
      </c>
      <c r="C131">
        <v>5</v>
      </c>
    </row>
    <row r="132" spans="1:3" x14ac:dyDescent="0.3">
      <c r="A132" t="s">
        <v>115</v>
      </c>
      <c r="B132">
        <v>2</v>
      </c>
      <c r="C132">
        <v>5</v>
      </c>
    </row>
    <row r="133" spans="1:3" x14ac:dyDescent="0.3">
      <c r="A133" t="s">
        <v>116</v>
      </c>
      <c r="B133">
        <v>2</v>
      </c>
      <c r="C133">
        <v>5</v>
      </c>
    </row>
    <row r="134" spans="1:3" x14ac:dyDescent="0.3">
      <c r="A134" t="s">
        <v>117</v>
      </c>
      <c r="B134">
        <v>2</v>
      </c>
      <c r="C134">
        <v>5</v>
      </c>
    </row>
    <row r="135" spans="1:3" x14ac:dyDescent="0.3">
      <c r="A135" t="s">
        <v>118</v>
      </c>
      <c r="B135">
        <v>2</v>
      </c>
      <c r="C135">
        <v>4.8333333333333339</v>
      </c>
    </row>
    <row r="136" spans="1:3" x14ac:dyDescent="0.3">
      <c r="A136" t="s">
        <v>119</v>
      </c>
      <c r="B136">
        <v>1</v>
      </c>
      <c r="C136">
        <v>5</v>
      </c>
    </row>
    <row r="137" spans="1:3" x14ac:dyDescent="0.3">
      <c r="A137" t="s">
        <v>120</v>
      </c>
      <c r="B137">
        <v>3</v>
      </c>
      <c r="C137">
        <v>5</v>
      </c>
    </row>
    <row r="138" spans="1:3" x14ac:dyDescent="0.3">
      <c r="A138" t="s">
        <v>121</v>
      </c>
      <c r="B138">
        <v>2</v>
      </c>
      <c r="C138">
        <v>5</v>
      </c>
    </row>
    <row r="139" spans="1:3" x14ac:dyDescent="0.3">
      <c r="A139" t="s">
        <v>122</v>
      </c>
      <c r="B139">
        <v>2</v>
      </c>
      <c r="C139">
        <v>5</v>
      </c>
    </row>
    <row r="140" spans="1:3" x14ac:dyDescent="0.3">
      <c r="A140" t="s">
        <v>123</v>
      </c>
      <c r="B140">
        <v>1</v>
      </c>
      <c r="C140">
        <v>5</v>
      </c>
    </row>
    <row r="141" spans="1:3" x14ac:dyDescent="0.3">
      <c r="A141" t="s">
        <v>124</v>
      </c>
      <c r="B141">
        <v>2</v>
      </c>
      <c r="C141">
        <v>5</v>
      </c>
    </row>
    <row r="142" spans="1:3" x14ac:dyDescent="0.3">
      <c r="A142" t="s">
        <v>125</v>
      </c>
      <c r="B142">
        <v>1</v>
      </c>
      <c r="C142">
        <v>5</v>
      </c>
    </row>
    <row r="143" spans="1:3" x14ac:dyDescent="0.3">
      <c r="A143" t="s">
        <v>126</v>
      </c>
      <c r="B143">
        <v>2</v>
      </c>
      <c r="C143">
        <v>5</v>
      </c>
    </row>
    <row r="144" spans="1:3" x14ac:dyDescent="0.3">
      <c r="A144" t="s">
        <v>128</v>
      </c>
      <c r="B144">
        <v>1</v>
      </c>
      <c r="C144">
        <v>5</v>
      </c>
    </row>
    <row r="145" spans="1:20" x14ac:dyDescent="0.3">
      <c r="A145" t="s">
        <v>129</v>
      </c>
      <c r="B145">
        <v>1</v>
      </c>
      <c r="C145">
        <v>5</v>
      </c>
    </row>
    <row r="146" spans="1:20" x14ac:dyDescent="0.3">
      <c r="A146" t="s">
        <v>130</v>
      </c>
      <c r="B146">
        <v>1</v>
      </c>
      <c r="C146">
        <v>5</v>
      </c>
    </row>
    <row r="147" spans="1:20" x14ac:dyDescent="0.3">
      <c r="A147" t="s">
        <v>198</v>
      </c>
      <c r="B147">
        <v>30</v>
      </c>
      <c r="C147">
        <v>4.9888888888888889</v>
      </c>
    </row>
    <row r="151" spans="1:20" x14ac:dyDescent="0.3">
      <c r="A151" t="s">
        <v>291</v>
      </c>
    </row>
    <row r="154" spans="1:20" x14ac:dyDescent="0.3">
      <c r="A154" t="s">
        <v>202</v>
      </c>
      <c r="B154" t="s">
        <v>203</v>
      </c>
      <c r="C154" t="s">
        <v>1</v>
      </c>
      <c r="D154" t="s">
        <v>204</v>
      </c>
      <c r="E154" t="s">
        <v>102</v>
      </c>
      <c r="F154" t="s">
        <v>292</v>
      </c>
      <c r="G154" t="s">
        <v>293</v>
      </c>
      <c r="H154" t="s">
        <v>294</v>
      </c>
      <c r="I154" t="s">
        <v>295</v>
      </c>
      <c r="J154" t="s">
        <v>296</v>
      </c>
      <c r="K154" t="s">
        <v>297</v>
      </c>
      <c r="L154" t="s">
        <v>298</v>
      </c>
      <c r="M154" t="s">
        <v>299</v>
      </c>
      <c r="N154" t="s">
        <v>300</v>
      </c>
      <c r="O154" t="s">
        <v>301</v>
      </c>
      <c r="P154" t="s">
        <v>302</v>
      </c>
      <c r="Q154" t="s">
        <v>303</v>
      </c>
      <c r="R154" t="s">
        <v>304</v>
      </c>
      <c r="S154" t="s">
        <v>305</v>
      </c>
      <c r="T154" t="s">
        <v>306</v>
      </c>
    </row>
    <row r="155" spans="1:20" x14ac:dyDescent="0.3">
      <c r="A155">
        <v>45261.577488425901</v>
      </c>
      <c r="B155" t="s">
        <v>8</v>
      </c>
      <c r="C155" t="s">
        <v>222</v>
      </c>
      <c r="D155" t="s">
        <v>131</v>
      </c>
      <c r="E155">
        <v>4.5555555555555554</v>
      </c>
      <c r="F155">
        <v>10</v>
      </c>
      <c r="G155">
        <v>10</v>
      </c>
      <c r="H155">
        <v>10</v>
      </c>
      <c r="I155">
        <v>10</v>
      </c>
      <c r="J155">
        <v>9</v>
      </c>
      <c r="K155">
        <v>8</v>
      </c>
      <c r="L155">
        <v>9</v>
      </c>
      <c r="M155">
        <v>8</v>
      </c>
      <c r="N155">
        <v>8</v>
      </c>
      <c r="O155" t="s">
        <v>307</v>
      </c>
      <c r="R155" t="s">
        <v>308</v>
      </c>
    </row>
    <row r="156" spans="1:20" x14ac:dyDescent="0.3">
      <c r="A156">
        <v>45262.020416666703</v>
      </c>
      <c r="B156" t="s">
        <v>17</v>
      </c>
      <c r="C156" t="s">
        <v>225</v>
      </c>
      <c r="D156" t="s">
        <v>112</v>
      </c>
      <c r="E156">
        <v>4.0555555555555554</v>
      </c>
      <c r="F156">
        <v>10</v>
      </c>
      <c r="G156">
        <v>10</v>
      </c>
      <c r="H156">
        <v>8</v>
      </c>
      <c r="I156">
        <v>9</v>
      </c>
      <c r="J156">
        <v>9</v>
      </c>
      <c r="K156">
        <v>5</v>
      </c>
      <c r="L156">
        <v>7</v>
      </c>
      <c r="M156">
        <v>8</v>
      </c>
      <c r="N156">
        <v>7</v>
      </c>
      <c r="O156" t="s">
        <v>309</v>
      </c>
      <c r="R156" t="s">
        <v>310</v>
      </c>
    </row>
    <row r="157" spans="1:20" x14ac:dyDescent="0.3">
      <c r="A157">
        <v>45260.977256944403</v>
      </c>
      <c r="B157" t="s">
        <v>43</v>
      </c>
      <c r="C157" t="s">
        <v>311</v>
      </c>
      <c r="D157" t="s">
        <v>114</v>
      </c>
      <c r="E157">
        <v>3.8333333333333335</v>
      </c>
      <c r="F157">
        <v>9</v>
      </c>
      <c r="G157">
        <v>7</v>
      </c>
      <c r="H157">
        <v>6</v>
      </c>
      <c r="I157">
        <v>8</v>
      </c>
      <c r="J157">
        <v>9</v>
      </c>
      <c r="K157">
        <v>8</v>
      </c>
      <c r="L157">
        <v>8</v>
      </c>
      <c r="M157">
        <v>8</v>
      </c>
      <c r="N157">
        <v>6</v>
      </c>
      <c r="O157" t="s">
        <v>312</v>
      </c>
      <c r="R157" t="s">
        <v>313</v>
      </c>
    </row>
    <row r="158" spans="1:20" x14ac:dyDescent="0.3">
      <c r="A158">
        <v>45262.949004629598</v>
      </c>
      <c r="B158" t="s">
        <v>56</v>
      </c>
      <c r="C158" t="s">
        <v>230</v>
      </c>
      <c r="D158" t="s">
        <v>115</v>
      </c>
      <c r="E158">
        <v>4.833333333333333</v>
      </c>
      <c r="F158">
        <v>10</v>
      </c>
      <c r="G158">
        <v>10</v>
      </c>
      <c r="H158">
        <v>9</v>
      </c>
      <c r="I158">
        <v>10</v>
      </c>
      <c r="J158">
        <v>10</v>
      </c>
      <c r="K158">
        <v>9</v>
      </c>
      <c r="L158">
        <v>10</v>
      </c>
      <c r="M158">
        <v>9</v>
      </c>
      <c r="N158">
        <v>10</v>
      </c>
      <c r="O158" t="s">
        <v>314</v>
      </c>
      <c r="R158" t="s">
        <v>315</v>
      </c>
    </row>
    <row r="159" spans="1:20" x14ac:dyDescent="0.3">
      <c r="A159">
        <v>45262.514131944401</v>
      </c>
      <c r="B159" t="s">
        <v>35</v>
      </c>
      <c r="C159" t="s">
        <v>233</v>
      </c>
      <c r="D159" t="s">
        <v>116</v>
      </c>
      <c r="E159">
        <v>5</v>
      </c>
      <c r="F159">
        <v>10</v>
      </c>
      <c r="G159">
        <v>10</v>
      </c>
      <c r="H159">
        <v>10</v>
      </c>
      <c r="I159">
        <v>10</v>
      </c>
      <c r="J159">
        <v>10</v>
      </c>
      <c r="K159">
        <v>10</v>
      </c>
      <c r="L159">
        <v>10</v>
      </c>
      <c r="M159">
        <v>10</v>
      </c>
      <c r="N159">
        <v>10</v>
      </c>
      <c r="O159" t="s">
        <v>316</v>
      </c>
      <c r="R159" t="s">
        <v>317</v>
      </c>
    </row>
    <row r="160" spans="1:20" x14ac:dyDescent="0.3">
      <c r="A160">
        <v>45262.622187499997</v>
      </c>
      <c r="B160" t="s">
        <v>72</v>
      </c>
      <c r="C160" t="s">
        <v>318</v>
      </c>
      <c r="D160" t="s">
        <v>117</v>
      </c>
      <c r="E160">
        <v>4.5</v>
      </c>
      <c r="F160">
        <v>10</v>
      </c>
      <c r="G160">
        <v>10</v>
      </c>
      <c r="H160">
        <v>9</v>
      </c>
      <c r="I160">
        <v>10</v>
      </c>
      <c r="J160">
        <v>8</v>
      </c>
      <c r="K160">
        <v>9</v>
      </c>
      <c r="L160">
        <v>9</v>
      </c>
      <c r="M160">
        <v>8</v>
      </c>
      <c r="N160">
        <v>8</v>
      </c>
      <c r="O160" t="s">
        <v>319</v>
      </c>
      <c r="R160" t="s">
        <v>320</v>
      </c>
    </row>
    <row r="161" spans="1:18" x14ac:dyDescent="0.3">
      <c r="A161">
        <v>45262.672129629602</v>
      </c>
      <c r="B161" t="s">
        <v>39</v>
      </c>
      <c r="C161" t="s">
        <v>236</v>
      </c>
      <c r="D161" t="s">
        <v>118</v>
      </c>
      <c r="E161">
        <v>4.5</v>
      </c>
      <c r="F161">
        <v>8</v>
      </c>
      <c r="G161">
        <v>10</v>
      </c>
      <c r="H161">
        <v>7</v>
      </c>
      <c r="I161">
        <v>10</v>
      </c>
      <c r="J161">
        <v>9</v>
      </c>
      <c r="K161">
        <v>10</v>
      </c>
      <c r="L161">
        <v>10</v>
      </c>
      <c r="M161">
        <v>10</v>
      </c>
      <c r="N161">
        <v>7</v>
      </c>
      <c r="O161" t="s">
        <v>321</v>
      </c>
      <c r="R161" t="s">
        <v>322</v>
      </c>
    </row>
    <row r="162" spans="1:18" x14ac:dyDescent="0.3">
      <c r="A162">
        <v>45263.604733796303</v>
      </c>
      <c r="B162" t="s">
        <v>77</v>
      </c>
      <c r="C162" t="s">
        <v>239</v>
      </c>
      <c r="D162" t="s">
        <v>119</v>
      </c>
      <c r="E162">
        <v>5</v>
      </c>
      <c r="F162">
        <v>10</v>
      </c>
      <c r="G162">
        <v>10</v>
      </c>
      <c r="H162">
        <v>10</v>
      </c>
      <c r="I162">
        <v>10</v>
      </c>
      <c r="J162">
        <v>10</v>
      </c>
      <c r="K162">
        <v>10</v>
      </c>
      <c r="L162">
        <v>10</v>
      </c>
      <c r="M162">
        <v>10</v>
      </c>
      <c r="N162">
        <v>10</v>
      </c>
      <c r="O162" t="s">
        <v>323</v>
      </c>
      <c r="R162" t="s">
        <v>324</v>
      </c>
    </row>
    <row r="163" spans="1:18" x14ac:dyDescent="0.3">
      <c r="A163">
        <v>45260.573425925897</v>
      </c>
      <c r="B163" t="s">
        <v>61</v>
      </c>
      <c r="C163" t="s">
        <v>325</v>
      </c>
      <c r="D163" t="s">
        <v>120</v>
      </c>
      <c r="E163">
        <v>4.5</v>
      </c>
      <c r="F163">
        <v>9</v>
      </c>
      <c r="G163">
        <v>9</v>
      </c>
      <c r="H163">
        <v>9</v>
      </c>
      <c r="I163">
        <v>9</v>
      </c>
      <c r="J163">
        <v>9</v>
      </c>
      <c r="K163">
        <v>9</v>
      </c>
      <c r="L163">
        <v>9</v>
      </c>
      <c r="M163">
        <v>9</v>
      </c>
      <c r="N163">
        <v>9</v>
      </c>
      <c r="O163" t="s">
        <v>326</v>
      </c>
      <c r="R163" t="s">
        <v>327</v>
      </c>
    </row>
    <row r="164" spans="1:18" x14ac:dyDescent="0.3">
      <c r="A164">
        <v>45262.870219907403</v>
      </c>
      <c r="B164" t="s">
        <v>22</v>
      </c>
      <c r="C164" t="s">
        <v>245</v>
      </c>
      <c r="D164" t="s">
        <v>122</v>
      </c>
      <c r="E164">
        <v>4.7777777777777777</v>
      </c>
      <c r="F164">
        <v>10</v>
      </c>
      <c r="G164">
        <v>10</v>
      </c>
      <c r="H164">
        <v>10</v>
      </c>
      <c r="I164">
        <v>10</v>
      </c>
      <c r="J164">
        <v>10</v>
      </c>
      <c r="K164">
        <v>8</v>
      </c>
      <c r="L164">
        <v>10</v>
      </c>
      <c r="M164">
        <v>10</v>
      </c>
      <c r="N164">
        <v>8</v>
      </c>
      <c r="O164" t="s">
        <v>328</v>
      </c>
      <c r="R164" t="s">
        <v>329</v>
      </c>
    </row>
    <row r="165" spans="1:18" x14ac:dyDescent="0.3">
      <c r="A165">
        <v>45261.495451388902</v>
      </c>
      <c r="B165" t="s">
        <v>26</v>
      </c>
      <c r="C165" t="s">
        <v>268</v>
      </c>
      <c r="D165" t="s">
        <v>124</v>
      </c>
      <c r="E165">
        <v>4.7777777777777777</v>
      </c>
      <c r="F165">
        <v>10</v>
      </c>
      <c r="G165">
        <v>10</v>
      </c>
      <c r="H165">
        <v>8</v>
      </c>
      <c r="I165">
        <v>10</v>
      </c>
      <c r="J165">
        <v>8</v>
      </c>
      <c r="K165">
        <v>10</v>
      </c>
      <c r="L165">
        <v>10</v>
      </c>
      <c r="M165">
        <v>10</v>
      </c>
      <c r="N165">
        <v>10</v>
      </c>
      <c r="O165" t="s">
        <v>330</v>
      </c>
      <c r="R165" t="s">
        <v>331</v>
      </c>
    </row>
    <row r="166" spans="1:18" x14ac:dyDescent="0.3">
      <c r="A166">
        <v>45262.821354166699</v>
      </c>
      <c r="B166" t="s">
        <v>48</v>
      </c>
      <c r="C166" t="s">
        <v>332</v>
      </c>
      <c r="D166" t="s">
        <v>125</v>
      </c>
      <c r="E166">
        <v>4.2777777777777777</v>
      </c>
      <c r="F166">
        <v>10</v>
      </c>
      <c r="G166">
        <v>10</v>
      </c>
      <c r="H166">
        <v>8</v>
      </c>
      <c r="I166">
        <v>8</v>
      </c>
      <c r="J166">
        <v>8</v>
      </c>
      <c r="K166">
        <v>9</v>
      </c>
      <c r="L166">
        <v>8</v>
      </c>
      <c r="M166">
        <v>8</v>
      </c>
      <c r="N166">
        <v>8</v>
      </c>
      <c r="O166" t="s">
        <v>333</v>
      </c>
      <c r="R166" t="s">
        <v>334</v>
      </c>
    </row>
    <row r="167" spans="1:18" x14ac:dyDescent="0.3">
      <c r="A167">
        <v>45260.571250000001</v>
      </c>
      <c r="B167" t="s">
        <v>69</v>
      </c>
      <c r="C167" t="s">
        <v>251</v>
      </c>
      <c r="D167" t="s">
        <v>126</v>
      </c>
      <c r="E167">
        <v>5</v>
      </c>
      <c r="F167">
        <v>10</v>
      </c>
      <c r="G167">
        <v>10</v>
      </c>
      <c r="H167">
        <v>10</v>
      </c>
      <c r="I167">
        <v>10</v>
      </c>
      <c r="J167">
        <v>10</v>
      </c>
      <c r="K167">
        <v>10</v>
      </c>
      <c r="L167">
        <v>10</v>
      </c>
      <c r="M167">
        <v>10</v>
      </c>
      <c r="N167">
        <v>10</v>
      </c>
      <c r="O167" t="s">
        <v>335</v>
      </c>
      <c r="R167" t="s">
        <v>336</v>
      </c>
    </row>
    <row r="168" spans="1:18" x14ac:dyDescent="0.3">
      <c r="A168">
        <v>45260.572060185201</v>
      </c>
      <c r="B168" t="s">
        <v>52</v>
      </c>
      <c r="C168" t="s">
        <v>254</v>
      </c>
      <c r="D168" t="s">
        <v>337</v>
      </c>
      <c r="E168">
        <v>5</v>
      </c>
      <c r="F168">
        <v>10</v>
      </c>
      <c r="G168">
        <v>10</v>
      </c>
      <c r="H168">
        <v>10</v>
      </c>
      <c r="I168">
        <v>10</v>
      </c>
      <c r="J168">
        <v>10</v>
      </c>
      <c r="K168">
        <v>10</v>
      </c>
      <c r="L168">
        <v>10</v>
      </c>
      <c r="M168">
        <v>10</v>
      </c>
      <c r="N168">
        <v>10</v>
      </c>
      <c r="O168" t="s">
        <v>338</v>
      </c>
      <c r="R168" t="s">
        <v>339</v>
      </c>
    </row>
    <row r="169" spans="1:18" x14ac:dyDescent="0.3">
      <c r="A169">
        <v>45261.613009259301</v>
      </c>
      <c r="B169" t="s">
        <v>13</v>
      </c>
      <c r="C169" t="s">
        <v>257</v>
      </c>
      <c r="D169" t="s">
        <v>128</v>
      </c>
      <c r="E169">
        <v>4.9444444444444446</v>
      </c>
      <c r="F169">
        <v>10</v>
      </c>
      <c r="G169">
        <v>10</v>
      </c>
      <c r="H169">
        <v>10</v>
      </c>
      <c r="I169">
        <v>10</v>
      </c>
      <c r="J169">
        <v>10</v>
      </c>
      <c r="K169">
        <v>9</v>
      </c>
      <c r="L169">
        <v>10</v>
      </c>
      <c r="M169">
        <v>10</v>
      </c>
      <c r="N169">
        <v>10</v>
      </c>
      <c r="O169" t="s">
        <v>340</v>
      </c>
      <c r="R169" t="s">
        <v>341</v>
      </c>
    </row>
    <row r="170" spans="1:18" x14ac:dyDescent="0.3">
      <c r="A170">
        <v>45261.692488425899</v>
      </c>
      <c r="B170" t="s">
        <v>90</v>
      </c>
      <c r="C170" t="s">
        <v>260</v>
      </c>
      <c r="D170" t="s">
        <v>342</v>
      </c>
      <c r="E170">
        <v>4.2222222222222223</v>
      </c>
      <c r="F170">
        <v>10</v>
      </c>
      <c r="G170">
        <v>8</v>
      </c>
      <c r="H170">
        <v>9</v>
      </c>
      <c r="I170">
        <v>8</v>
      </c>
      <c r="J170">
        <v>6</v>
      </c>
      <c r="K170">
        <v>9</v>
      </c>
      <c r="L170">
        <v>9</v>
      </c>
      <c r="M170">
        <v>8</v>
      </c>
      <c r="N170">
        <v>9</v>
      </c>
      <c r="O170" t="s">
        <v>343</v>
      </c>
      <c r="R170" t="s">
        <v>344</v>
      </c>
    </row>
    <row r="171" spans="1:18" x14ac:dyDescent="0.3">
      <c r="A171">
        <v>45262.863460648099</v>
      </c>
      <c r="B171" t="s">
        <v>94</v>
      </c>
      <c r="C171" t="s">
        <v>263</v>
      </c>
      <c r="D171" t="s">
        <v>130</v>
      </c>
      <c r="E171">
        <v>5</v>
      </c>
      <c r="F171">
        <v>10</v>
      </c>
      <c r="G171">
        <v>10</v>
      </c>
      <c r="H171">
        <v>10</v>
      </c>
      <c r="I171">
        <v>10</v>
      </c>
      <c r="J171">
        <v>10</v>
      </c>
      <c r="K171">
        <v>10</v>
      </c>
      <c r="L171">
        <v>10</v>
      </c>
      <c r="M171">
        <v>10</v>
      </c>
      <c r="N171">
        <v>10</v>
      </c>
      <c r="O171" t="s">
        <v>169</v>
      </c>
      <c r="R171" t="s">
        <v>169</v>
      </c>
    </row>
  </sheetData>
  <pageMargins left="0.7" right="0.7" top="0.75" bottom="0.75" header="0.3" footer="0.3"/>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acumulado</vt:lpstr>
      <vt:lpstr>evaluacion 1</vt:lpstr>
      <vt:lpstr>evaluacion 2</vt:lpstr>
      <vt:lpstr>coevaluaciones </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UECCI</cp:lastModifiedBy>
  <dcterms:created xsi:type="dcterms:W3CDTF">2023-09-03T23:46:25Z</dcterms:created>
  <dcterms:modified xsi:type="dcterms:W3CDTF">2023-12-04T22:23:35Z</dcterms:modified>
  <cp:category/>
</cp:coreProperties>
</file>