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<sst xmlns="http://schemas.openxmlformats.org/spreadsheetml/2006/main" count="61" uniqueCount="47">
  <si>
    <t xml:space="preserve">Consumos</t>
  </si>
  <si>
    <t xml:space="preserve">Materiales primas</t>
  </si>
  <si>
    <t xml:space="preserve">Descripción</t>
  </si>
  <si>
    <t xml:space="preserve">Cantidad</t>
  </si>
  <si>
    <t xml:space="preserve">Unidad</t>
  </si>
  <si>
    <t xml:space="preserve">Precio</t>
  </si>
  <si>
    <t xml:space="preserve">Mermas</t>
  </si>
  <si>
    <t xml:space="preserve">Coste unitario</t>
  </si>
  <si>
    <t xml:space="preserve">Harina</t>
  </si>
  <si>
    <t xml:space="preserve">kg</t>
  </si>
  <si>
    <t xml:space="preserve">Sal</t>
  </si>
  <si>
    <t xml:space="preserve">Aceite de oliva </t>
  </si>
  <si>
    <t xml:space="preserve">l</t>
  </si>
  <si>
    <t xml:space="preserve">Levadura fresca de panadera</t>
  </si>
  <si>
    <t xml:space="preserve">Jamón</t>
  </si>
  <si>
    <t xml:space="preserve">Queso</t>
  </si>
  <si>
    <t xml:space="preserve">Salsa de tomate</t>
  </si>
  <si>
    <t xml:space="preserve">Energía</t>
  </si>
  <si>
    <t xml:space="preserve">Importe</t>
  </si>
  <si>
    <t xml:space="preserve">Importe por unidad</t>
  </si>
  <si>
    <t xml:space="preserve">Energía eléctrica</t>
  </si>
  <si>
    <t xml:space="preserve">Personal</t>
  </si>
  <si>
    <t xml:space="preserve">Tiempo dedicado por unidad</t>
  </si>
  <si>
    <t xml:space="preserve">Precio/hora</t>
  </si>
  <si>
    <t xml:space="preserve">Total mano obra</t>
  </si>
  <si>
    <t xml:space="preserve">Cocinero</t>
  </si>
  <si>
    <t xml:space="preserve">Embalaje y control de calidad</t>
  </si>
  <si>
    <t xml:space="preserve">Amortizaciones</t>
  </si>
  <si>
    <t xml:space="preserve">Descripcíon</t>
  </si>
  <si>
    <t xml:space="preserve">Vida útil</t>
  </si>
  <si>
    <t xml:space="preserve">Amortización/unidad</t>
  </si>
  <si>
    <t xml:space="preserve">Maquinaria</t>
  </si>
  <si>
    <t xml:space="preserve">años</t>
  </si>
  <si>
    <t xml:space="preserve">Generales</t>
  </si>
  <si>
    <t xml:space="preserve">Importe anual</t>
  </si>
  <si>
    <t xml:space="preserve">Importe repercutible/unidad</t>
  </si>
  <si>
    <t xml:space="preserve">Gastos de envio</t>
  </si>
  <si>
    <t xml:space="preserve">Gastos generales</t>
  </si>
  <si>
    <t xml:space="preserve">Escandallo de fabricación</t>
  </si>
  <si>
    <t xml:space="preserve">Artículo</t>
  </si>
  <si>
    <t xml:space="preserve">Pizza de jamon y queso</t>
  </si>
  <si>
    <t xml:space="preserve">Referenvia</t>
  </si>
  <si>
    <t xml:space="preserve">Fecha</t>
  </si>
  <si>
    <t xml:space="preserve">Distribución de conceptos</t>
  </si>
  <si>
    <t xml:space="preserve">Unidades fabricaciones</t>
  </si>
  <si>
    <t xml:space="preserve">Coste unitario de fabricacion</t>
  </si>
  <si>
    <t xml:space="preserve">Cose total de fabricacion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</si>
</sst>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#,##0.000&quot; €&quot;;[RED]\-#,##0.000&quot; €&quot;"/>
    <numFmt numFmtId="167" formatCode="#,##0&quot; €&quot;;[RED]\-#,##0&quot; €&quot;"/>
    <numFmt numFmtId="168" formatCode="DD/MM/YYYY"/>
    <numFmt numFmtId="169" formatCode="#,##0.00&quot; €&quot;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i val="true"/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FE7F5"/>
        <bgColor rgb="FFDDDDDD"/>
      </patternFill>
    </fill>
    <fill>
      <patternFill patternType="solid">
        <fgColor rgb="FFFFD320"/>
        <bgColor rgb="FFFFFF00"/>
      </patternFill>
    </fill>
    <fill>
      <patternFill patternType="solid">
        <fgColor rgb="FF99CCFF"/>
        <bgColor rgb="FFB2B2B2"/>
      </patternFill>
    </fill>
    <fill>
      <patternFill patternType="solid">
        <fgColor rgb="FFB2B2B2"/>
        <bgColor rgb="FF969696"/>
      </patternFill>
    </fill>
    <fill>
      <patternFill patternType="solid">
        <fgColor rgb="FFDDDDDD"/>
        <bgColor rgb="FFCFE7F5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0" width="10.6814814814815"/>
    <col collapsed="false" hidden="false" max="2" min="2" style="0" width="24.8888888888889"/>
    <col collapsed="false" hidden="false" max="3" min="3" style="0" width="21.8518518518519"/>
    <col collapsed="false" hidden="false" max="4" min="4" style="0" width="10.6814814814815"/>
    <col collapsed="false" hidden="false" max="5" min="5" style="0" width="13.6222222222222"/>
    <col collapsed="false" hidden="false" max="6" min="6" style="0" width="13.8185185185185"/>
    <col collapsed="false" hidden="false" max="7" min="7" style="0" width="17.737037037037"/>
    <col collapsed="false" hidden="false" max="1025" min="8" style="0" width="10.6814814814815"/>
  </cols>
  <sheetData>
    <row r="2" customFormat="false" ht="15" hidden="false" customHeight="false" outlineLevel="0" collapsed="false">
      <c r="B2" s="1" t="s">
        <v>0</v>
      </c>
      <c r="C2" s="1"/>
      <c r="D2" s="1"/>
      <c r="E2" s="1"/>
      <c r="F2" s="1"/>
      <c r="G2" s="2" t="n">
        <f aca="false">G4+G14</f>
        <v>2.657</v>
      </c>
      <c r="H2" s="3"/>
    </row>
    <row r="4" customFormat="false" ht="15" hidden="false" customHeight="false" outlineLevel="0" collapsed="false">
      <c r="B4" s="4" t="s">
        <v>1</v>
      </c>
      <c r="C4" s="4"/>
      <c r="D4" s="4"/>
      <c r="E4" s="4"/>
      <c r="F4" s="4"/>
      <c r="G4" s="5" t="n">
        <f aca="false">SUM(G6:G12)</f>
        <v>2.601</v>
      </c>
    </row>
    <row r="5" customFormat="false" ht="15" hidden="false" customHeight="false" outlineLevel="0" collapsed="false">
      <c r="B5" s="0" t="s">
        <v>2</v>
      </c>
      <c r="C5" s="0" t="s">
        <v>3</v>
      </c>
      <c r="D5" s="0" t="s">
        <v>4</v>
      </c>
      <c r="E5" s="0" t="s">
        <v>5</v>
      </c>
      <c r="F5" s="0" t="s">
        <v>6</v>
      </c>
      <c r="G5" s="0" t="s">
        <v>7</v>
      </c>
    </row>
    <row r="6" customFormat="false" ht="15" hidden="false" customHeight="false" outlineLevel="0" collapsed="false">
      <c r="B6" s="0" t="s">
        <v>8</v>
      </c>
      <c r="C6" s="0" t="n">
        <v>1</v>
      </c>
      <c r="D6" s="0" t="s">
        <v>9</v>
      </c>
      <c r="E6" s="0" t="n">
        <v>0.2</v>
      </c>
      <c r="F6" s="6" t="n">
        <v>0</v>
      </c>
      <c r="G6" s="0" t="n">
        <f aca="false">C6*E6</f>
        <v>0.2</v>
      </c>
    </row>
    <row r="7" customFormat="false" ht="15" hidden="false" customHeight="false" outlineLevel="0" collapsed="false">
      <c r="B7" s="0" t="s">
        <v>10</v>
      </c>
      <c r="C7" s="0" t="n">
        <v>0.025</v>
      </c>
      <c r="D7" s="0" t="s">
        <v>9</v>
      </c>
      <c r="E7" s="0" t="n">
        <v>1</v>
      </c>
      <c r="G7" s="0" t="n">
        <f aca="false">C7*E7</f>
        <v>0.025</v>
      </c>
    </row>
    <row r="8" customFormat="false" ht="15" hidden="false" customHeight="false" outlineLevel="0" collapsed="false">
      <c r="B8" s="7" t="s">
        <v>11</v>
      </c>
      <c r="C8" s="0" t="n">
        <v>0.025</v>
      </c>
      <c r="D8" s="0" t="s">
        <v>12</v>
      </c>
      <c r="E8" s="0" t="n">
        <v>5.4</v>
      </c>
      <c r="G8" s="0" t="n">
        <f aca="false">C8*E8</f>
        <v>0.135</v>
      </c>
    </row>
    <row r="9" customFormat="false" ht="15" hidden="false" customHeight="false" outlineLevel="0" collapsed="false">
      <c r="B9" s="7" t="s">
        <v>13</v>
      </c>
      <c r="C9" s="0" t="n">
        <v>0.014</v>
      </c>
      <c r="D9" s="0" t="s">
        <v>9</v>
      </c>
      <c r="E9" s="0" t="n">
        <v>6.5</v>
      </c>
      <c r="G9" s="0" t="n">
        <f aca="false">C9*E9</f>
        <v>0.091</v>
      </c>
    </row>
    <row r="10" customFormat="false" ht="15" hidden="false" customHeight="false" outlineLevel="0" collapsed="false">
      <c r="B10" s="7" t="s">
        <v>14</v>
      </c>
      <c r="C10" s="0" t="n">
        <v>0.15</v>
      </c>
      <c r="D10" s="0" t="s">
        <v>9</v>
      </c>
      <c r="E10" s="0" t="n">
        <v>7</v>
      </c>
      <c r="G10" s="0" t="n">
        <f aca="false">C10*E10</f>
        <v>1.05</v>
      </c>
    </row>
    <row r="11" customFormat="false" ht="15" hidden="false" customHeight="false" outlineLevel="0" collapsed="false">
      <c r="B11" s="7" t="s">
        <v>15</v>
      </c>
      <c r="C11" s="0" t="n">
        <v>0.1</v>
      </c>
      <c r="D11" s="0" t="s">
        <v>9</v>
      </c>
      <c r="E11" s="0" t="n">
        <v>5</v>
      </c>
      <c r="G11" s="0" t="n">
        <f aca="false">C11*E11</f>
        <v>0.5</v>
      </c>
    </row>
    <row r="12" customFormat="false" ht="15" hidden="false" customHeight="false" outlineLevel="0" collapsed="false">
      <c r="B12" s="7" t="s">
        <v>16</v>
      </c>
      <c r="C12" s="0" t="n">
        <v>0.2</v>
      </c>
      <c r="D12" s="0" t="s">
        <v>9</v>
      </c>
      <c r="E12" s="0" t="n">
        <v>3</v>
      </c>
      <c r="G12" s="0" t="n">
        <f aca="false">C12*E12</f>
        <v>0.6</v>
      </c>
    </row>
    <row r="14" customFormat="false" ht="15" hidden="false" customHeight="false" outlineLevel="0" collapsed="false">
      <c r="B14" s="4" t="s">
        <v>17</v>
      </c>
      <c r="C14" s="4"/>
      <c r="D14" s="4"/>
      <c r="E14" s="4"/>
      <c r="F14" s="4"/>
      <c r="G14" s="8" t="n">
        <f aca="false">SUM(G16)</f>
        <v>0.056</v>
      </c>
    </row>
    <row r="15" customFormat="false" ht="15" hidden="false" customHeight="false" outlineLevel="0" collapsed="false">
      <c r="B15" s="0" t="s">
        <v>2</v>
      </c>
      <c r="E15" s="0" t="s">
        <v>18</v>
      </c>
      <c r="G15" s="0" t="s">
        <v>19</v>
      </c>
    </row>
    <row r="16" customFormat="false" ht="15" hidden="false" customHeight="false" outlineLevel="0" collapsed="false">
      <c r="B16" s="0" t="s">
        <v>20</v>
      </c>
      <c r="E16" s="0" t="n">
        <v>4200</v>
      </c>
      <c r="G16" s="0" t="n">
        <f aca="false">E16/75000</f>
        <v>0.056</v>
      </c>
    </row>
  </sheetData>
  <mergeCells count="3">
    <mergeCell ref="B2:F2"/>
    <mergeCell ref="B4:F4"/>
    <mergeCell ref="B14:F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14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17" activeCellId="0" sqref="E17"/>
    </sheetView>
  </sheetViews>
  <sheetFormatPr defaultRowHeight="15"/>
  <cols>
    <col collapsed="false" hidden="false" max="1" min="1" style="0" width="10.6814814814815"/>
    <col collapsed="false" hidden="false" max="2" min="2" style="0" width="25.7740740740741"/>
    <col collapsed="false" hidden="false" max="3" min="3" style="0" width="27.6333333333333"/>
    <col collapsed="false" hidden="false" max="4" min="4" style="0" width="12.5444444444444"/>
    <col collapsed="false" hidden="false" max="6" min="5" style="0" width="10.6814814814815"/>
    <col collapsed="false" hidden="false" max="7" min="7" style="0" width="25.2111111111111"/>
    <col collapsed="false" hidden="false" max="1025" min="8" style="0" width="10.6814814814815"/>
  </cols>
  <sheetData>
    <row r="2" customFormat="false" ht="15" hidden="false" customHeight="false" outlineLevel="0" collapsed="false">
      <c r="B2" s="9" t="s">
        <v>21</v>
      </c>
      <c r="C2" s="9"/>
      <c r="D2" s="9"/>
      <c r="E2" s="9"/>
      <c r="F2" s="9"/>
      <c r="G2" s="9" t="n">
        <f aca="false">SUM(G4:G5)</f>
        <v>1.56</v>
      </c>
    </row>
    <row r="3" customFormat="false" ht="15" hidden="false" customHeight="false" outlineLevel="0" collapsed="false">
      <c r="B3" s="10" t="s">
        <v>2</v>
      </c>
      <c r="C3" s="10" t="s">
        <v>22</v>
      </c>
      <c r="D3" s="10" t="s">
        <v>23</v>
      </c>
      <c r="E3" s="10"/>
      <c r="F3" s="10"/>
      <c r="G3" s="10" t="s">
        <v>24</v>
      </c>
    </row>
    <row r="4" customFormat="false" ht="15" hidden="false" customHeight="false" outlineLevel="0" collapsed="false">
      <c r="B4" s="0" t="s">
        <v>25</v>
      </c>
      <c r="C4" s="0" t="n">
        <v>0.125</v>
      </c>
      <c r="D4" s="0" t="n">
        <v>5</v>
      </c>
      <c r="G4" s="0" t="n">
        <f aca="false">C4*D4</f>
        <v>0.625</v>
      </c>
    </row>
    <row r="5" customFormat="false" ht="15" hidden="false" customHeight="false" outlineLevel="0" collapsed="false">
      <c r="B5" s="0" t="s">
        <v>26</v>
      </c>
      <c r="C5" s="0" t="n">
        <v>0.187</v>
      </c>
      <c r="D5" s="0" t="n">
        <v>5</v>
      </c>
      <c r="G5" s="0" t="n">
        <f aca="false">C5*D5</f>
        <v>0.935</v>
      </c>
    </row>
    <row r="7" customFormat="false" ht="15" hidden="false" customHeight="false" outlineLevel="0" collapsed="false">
      <c r="B7" s="9" t="s">
        <v>27</v>
      </c>
      <c r="C7" s="9"/>
      <c r="D7" s="9"/>
      <c r="E7" s="9"/>
      <c r="F7" s="9"/>
      <c r="G7" s="9" t="n">
        <f aca="false">G9</f>
        <v>0.0888888888888889</v>
      </c>
    </row>
    <row r="8" customFormat="false" ht="15" hidden="false" customHeight="false" outlineLevel="0" collapsed="false">
      <c r="B8" s="10" t="s">
        <v>28</v>
      </c>
      <c r="C8" s="10" t="s">
        <v>29</v>
      </c>
      <c r="D8" s="10" t="s">
        <v>4</v>
      </c>
      <c r="E8" s="10" t="s">
        <v>5</v>
      </c>
      <c r="F8" s="10"/>
      <c r="G8" s="10" t="s">
        <v>30</v>
      </c>
    </row>
    <row r="9" customFormat="false" ht="15" hidden="false" customHeight="false" outlineLevel="0" collapsed="false">
      <c r="B9" s="0" t="s">
        <v>31</v>
      </c>
      <c r="C9" s="0" t="n">
        <v>15</v>
      </c>
      <c r="D9" s="0" t="s">
        <v>32</v>
      </c>
      <c r="E9" s="0" t="n">
        <v>100000</v>
      </c>
      <c r="G9" s="0" t="n">
        <f aca="false">100000/1125000</f>
        <v>0.0888888888888889</v>
      </c>
    </row>
    <row r="11" customFormat="false" ht="15" hidden="false" customHeight="false" outlineLevel="0" collapsed="false">
      <c r="B11" s="9" t="s">
        <v>33</v>
      </c>
      <c r="C11" s="9"/>
      <c r="D11" s="9"/>
      <c r="E11" s="9"/>
      <c r="F11" s="9"/>
      <c r="G11" s="11" t="n">
        <f aca="false">SUM(G13:G14)</f>
        <v>0.304</v>
      </c>
    </row>
    <row r="12" customFormat="false" ht="15" hidden="false" customHeight="false" outlineLevel="0" collapsed="false">
      <c r="B12" s="10" t="s">
        <v>2</v>
      </c>
      <c r="C12" s="10"/>
      <c r="D12" s="10" t="s">
        <v>34</v>
      </c>
      <c r="E12" s="10"/>
      <c r="F12" s="10"/>
      <c r="G12" s="10" t="s">
        <v>35</v>
      </c>
    </row>
    <row r="13" customFormat="false" ht="15" hidden="false" customHeight="false" outlineLevel="0" collapsed="false">
      <c r="B13" s="0" t="s">
        <v>36</v>
      </c>
      <c r="D13" s="12" t="n">
        <v>12000</v>
      </c>
      <c r="G13" s="13" t="n">
        <f aca="false">D13/75000</f>
        <v>0.16</v>
      </c>
    </row>
    <row r="14" customFormat="false" ht="15" hidden="false" customHeight="false" outlineLevel="0" collapsed="false">
      <c r="B14" s="0" t="s">
        <v>37</v>
      </c>
      <c r="D14" s="12" t="n">
        <v>10800</v>
      </c>
      <c r="G14" s="13" t="n">
        <f aca="false">D14/75000</f>
        <v>0.144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RowHeight="15"/>
  <cols>
    <col collapsed="false" hidden="false" max="6" min="1" style="0" width="10.6814814814815"/>
    <col collapsed="false" hidden="false" max="7" min="7" style="0" width="12.0518518518519"/>
    <col collapsed="false" hidden="false" max="1025" min="8" style="0" width="10.6814814814815"/>
  </cols>
  <sheetData>
    <row r="2" customFormat="false" ht="15" hidden="false" customHeight="false" outlineLevel="0" collapsed="false">
      <c r="B2" s="14" t="s">
        <v>38</v>
      </c>
      <c r="C2" s="14"/>
      <c r="D2" s="14"/>
      <c r="E2" s="14"/>
      <c r="F2" s="14"/>
      <c r="G2" s="14"/>
    </row>
    <row r="4" customFormat="false" ht="15" hidden="false" customHeight="false" outlineLevel="0" collapsed="false">
      <c r="B4" s="15" t="s">
        <v>39</v>
      </c>
      <c r="C4" s="16" t="s">
        <v>40</v>
      </c>
      <c r="D4" s="16"/>
      <c r="E4" s="16"/>
      <c r="F4" s="16"/>
      <c r="G4" s="16"/>
    </row>
    <row r="5" customFormat="false" ht="15" hidden="false" customHeight="false" outlineLevel="0" collapsed="false">
      <c r="B5" s="15" t="s">
        <v>41</v>
      </c>
      <c r="C5" s="16"/>
      <c r="D5" s="16"/>
      <c r="E5" s="16"/>
      <c r="F5" s="16"/>
      <c r="G5" s="16"/>
    </row>
    <row r="6" customFormat="false" ht="15" hidden="false" customHeight="false" outlineLevel="0" collapsed="false">
      <c r="B6" s="15" t="s">
        <v>42</v>
      </c>
      <c r="C6" s="17" t="n">
        <f aca="false">DATE(2018,10,17)</f>
        <v>43390</v>
      </c>
      <c r="D6" s="16"/>
      <c r="E6" s="16"/>
      <c r="F6" s="16"/>
      <c r="G6" s="16"/>
    </row>
    <row r="8" customFormat="false" ht="15" hidden="false" customHeight="false" outlineLevel="0" collapsed="false">
      <c r="B8" s="18" t="s">
        <v>43</v>
      </c>
      <c r="C8" s="18"/>
      <c r="D8" s="18"/>
    </row>
    <row r="9" customFormat="false" ht="15" hidden="false" customHeight="false" outlineLevel="0" collapsed="false">
      <c r="B9" s="19" t="s">
        <v>0</v>
      </c>
      <c r="C9" s="19"/>
      <c r="D9" s="19"/>
      <c r="E9" s="20"/>
      <c r="F9" s="20"/>
      <c r="G9" s="21" t="n">
        <f aca="false">Hoja1!G2</f>
        <v>2.657</v>
      </c>
    </row>
    <row r="10" customFormat="false" ht="15" hidden="false" customHeight="false" outlineLevel="0" collapsed="false">
      <c r="B10" s="19" t="s">
        <v>21</v>
      </c>
      <c r="C10" s="19"/>
      <c r="D10" s="19"/>
      <c r="E10" s="20"/>
      <c r="F10" s="20"/>
      <c r="G10" s="21" t="n">
        <f aca="false">Hoja2!G2</f>
        <v>1.56</v>
      </c>
    </row>
    <row r="11" customFormat="false" ht="15" hidden="false" customHeight="false" outlineLevel="0" collapsed="false">
      <c r="B11" s="19" t="s">
        <v>27</v>
      </c>
      <c r="C11" s="19"/>
      <c r="D11" s="19"/>
      <c r="E11" s="20"/>
      <c r="F11" s="20"/>
      <c r="G11" s="21" t="n">
        <f aca="false">Hoja2!G7</f>
        <v>0.0888888888888889</v>
      </c>
    </row>
    <row r="12" customFormat="false" ht="15" hidden="false" customHeight="false" outlineLevel="0" collapsed="false">
      <c r="B12" s="19" t="s">
        <v>33</v>
      </c>
      <c r="C12" s="19"/>
      <c r="D12" s="19"/>
      <c r="E12" s="20"/>
      <c r="F12" s="20"/>
      <c r="G12" s="21" t="n">
        <f aca="false">Hoja2!G11</f>
        <v>0.304</v>
      </c>
    </row>
    <row r="13" customFormat="false" ht="15" hidden="false" customHeight="false" outlineLevel="0" collapsed="false">
      <c r="B13" s="19"/>
      <c r="C13" s="19"/>
      <c r="D13" s="19"/>
      <c r="E13" s="20"/>
      <c r="F13" s="20"/>
      <c r="G13" s="21"/>
    </row>
    <row r="14" customFormat="false" ht="15" hidden="false" customHeight="false" outlineLevel="0" collapsed="false">
      <c r="B14" s="19" t="s">
        <v>44</v>
      </c>
      <c r="C14" s="19"/>
      <c r="D14" s="19"/>
      <c r="E14" s="20"/>
      <c r="F14" s="20"/>
      <c r="G14" s="21" t="n">
        <v>75000</v>
      </c>
    </row>
    <row r="15" customFormat="false" ht="15" hidden="false" customHeight="false" outlineLevel="0" collapsed="false">
      <c r="B15" s="19" t="s">
        <v>45</v>
      </c>
      <c r="C15" s="19"/>
      <c r="D15" s="19"/>
      <c r="E15" s="20"/>
      <c r="F15" s="20"/>
      <c r="G15" s="21" t="n">
        <f aca="false">SUM(G9:G12)</f>
        <v>4.60988888888889</v>
      </c>
    </row>
    <row r="16" customFormat="false" ht="15" hidden="false" customHeight="false" outlineLevel="0" collapsed="false">
      <c r="B16" s="19" t="s">
        <v>46</v>
      </c>
      <c r="C16" s="19"/>
      <c r="D16" s="19"/>
      <c r="E16" s="20"/>
      <c r="F16" s="20"/>
      <c r="G16" s="21" t="n">
        <f aca="false">G14*G15</f>
        <v>345741.666666667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LibreOffice/5.1.3.2$Linux_X86_64 LibreOffice_project/10m0$Build-2</Application>
  <Company>UA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2018-10-17T09:25:47Z</dcterms:created>
  <dc:creator>alumno de la UA</dc:creator>
  <dc:description/>
  <dc:language>es-ES</dc:language>
  <cp:lastModifiedBy/>
  <dcterms:modified xsi:type="dcterms:W3CDTF">2018-10-21T17:00:48Z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