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Plover\Rope 3-0\"/>
    </mc:Choice>
  </mc:AlternateContent>
  <bookViews>
    <workbookView xWindow="0" yWindow="0" windowWidth="20430" windowHeight="7755"/>
  </bookViews>
  <sheets>
    <sheet name="Sheet1" sheetId="1" r:id="rId1"/>
    <sheet name="Github Traffic Sta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D16" i="1" l="1"/>
  <c r="T407" i="1" l="1"/>
  <c r="T401" i="1"/>
  <c r="T387" i="1"/>
  <c r="T386" i="1"/>
  <c r="T383" i="1"/>
  <c r="T381" i="1"/>
  <c r="T370" i="1"/>
  <c r="T367" i="1"/>
  <c r="T366" i="1"/>
  <c r="T338" i="1"/>
  <c r="T308" i="1"/>
  <c r="T103" i="1"/>
  <c r="T101" i="1"/>
  <c r="D2" i="2" l="1"/>
</calcChain>
</file>

<file path=xl/sharedStrings.xml><?xml version="1.0" encoding="utf-8"?>
<sst xmlns="http://schemas.openxmlformats.org/spreadsheetml/2006/main" count="738" uniqueCount="595">
  <si>
    <t>Date</t>
  </si>
  <si>
    <t>Notes</t>
  </si>
  <si>
    <t>The start of my steno adventure! (Typing this in Colemak lol) Went to Steno Dojo and learned the layout, and then I started the Learn Plover exercises on the Google Docs site. It feels so cool to be able to type words like that! Also, I did order keytoppers, but for now I'm just using my unmodified Ducky One TKL with the PBT keycaps. Once my keytoppers come (they were $31 or so with shipping--oh well, probably worth it), I will put them on my Corsair K65's ABS keycaps and then put the ABS keycaps on the Ducky One TKL. Hours practiced is an estimate.</t>
  </si>
  <si>
    <t>Kenneth Burchfiel</t>
  </si>
  <si>
    <t>https://sites.google.com/site/ploverdoc/lesson-1-fingers-and-keys</t>
  </si>
  <si>
    <t>Exercise: One-syllable words; third row (starting with 'car')</t>
  </si>
  <si>
    <t>Resources:</t>
  </si>
  <si>
    <t>1. Plover Dojo (I think I already got most of the utility out of this one)</t>
  </si>
  <si>
    <t>2. Learn Plover (this will probably be my go-to site)</t>
  </si>
  <si>
    <t>3. Plover, Learn! (which has exercises that correspond to the Plover site)</t>
  </si>
  <si>
    <t>http://didoesdigital.com/plover/learn/one-syllable-words/index.html</t>
  </si>
  <si>
    <t>4. This is a cool list of the top 100 words in Plover and how they're written:</t>
  </si>
  <si>
    <t>https://github.com/openstenoproject/plover/wiki/Top-100-English-Words-in-Plover's-Dictionary</t>
  </si>
  <si>
    <t>Also look at Qwertysteno, and maybe Stenomatic9000.</t>
  </si>
  <si>
    <t>Also, there's a Discord chat that sounds pretty lively; a link should be available on the Open Steno Project.</t>
  </si>
  <si>
    <t>Exercise: One-syllable words; at the start of the second set of exercises (under "Try the same words in a different order")</t>
  </si>
  <si>
    <t>Brilliant idea for steno-i-fying a mechanical keyboard: flip the top keys!!</t>
  </si>
  <si>
    <t>https://sites.google.com/site/ploverdoc/lesson-3-english-sounds/3A-vowels/3a-1-the-fifth-vowel-key</t>
  </si>
  <si>
    <t>3A-1: The fifth vowel key</t>
  </si>
  <si>
    <t>https://sites.google.com/site/ploverdoc/lesson-3-english-sounds/3A-vowels/3a-3-diphthongs</t>
  </si>
  <si>
    <t>Starting 3A-3: Dipthongs</t>
  </si>
  <si>
    <t>https://sites.google.com/site/ploverdoc/lesson-3-english-sounds/3B-k-d-f-l-g-b-z-and-v</t>
  </si>
  <si>
    <t>On Lesson 3B exercises, bullet point 2 (starting with "feral")</t>
  </si>
  <si>
    <t>https://sites.google.com/site/ploverdoc/lesson-3-english-sounds/3C-n-m-j-and-y</t>
  </si>
  <si>
    <t>On Lesson 3C, Exercise 1 ("The remaining single letters"), bullet point 5 (starting with "calmed")</t>
  </si>
  <si>
    <t>hi people this is what I can type now. I do not write great but that is not a big deal. I will learn more. [The above text was written with plover. It took me 17 minutes and 25 seconds--in part because I was figuring out what I'm capable of writing so far. Speeding along at 1.47 WPM!]</t>
  </si>
  <si>
    <t>On Lesson 3C, Exercise 2 ("Including sounds from previous lessons"), bullet point 5 (starting with "balm")</t>
  </si>
  <si>
    <t>Put streamlined entries for Kenneth and Burchfiel into the dictionary. Plover is so cool and so much fun!</t>
  </si>
  <si>
    <t xml:space="preserve">Wrote the following message to Mom and Dad, which took me a little under 26 minutes (2 words a minute, yay! About 700 steno characters with the errors I made, but just about 223 characters in the error-free version.): Hi mom and dad/This is your son Ned/I am learning Plover steno/It is very fun even though I cannot write fast yet./How are  you doing/Is it hot there/It is not too hot here which is nice/I wrote all this in steno/I love you/Ned
</t>
  </si>
  <si>
    <t>https://sites.google.com/site/ploverdoc/lesson-3-english-sounds/3d-th-ch-sh-and-ng</t>
  </si>
  <si>
    <t>On Lesson 3D, Exercise 2 ("Including sounds from previous lessons"), starting with 'thing'</t>
  </si>
  <si>
    <t>https://sites.google.com/site/ploverdoc/lesson-3-english-sounds/3e-compound-clusters</t>
  </si>
  <si>
    <t>On Lesson 3E, Exercise 2 ("Including sounds from previous lessons"), on bullet point 3 (starting with "village")</t>
  </si>
  <si>
    <t>Did the Exercise 2 words in  lesson 3D at a rate of about 3.623 WPM (and probably a little faster than that). Most of the words were new. Not too bad!</t>
  </si>
  <si>
    <t>https://sites.google.com/site/ploverdoc/lesson-4-common-briefs</t>
  </si>
  <si>
    <t>I read through all of Lesson 4 and typed all of the briefs at least once, but it would be good to go back and practice them since they're so important. Do the Plover, Learn! Lessons at the bottom of the page (each one may take a day or so of practice, which is fine). After that I can go on to lesson 5C.</t>
  </si>
  <si>
    <t>On part 2 (briefs #21-40) of the Plover, Learn! exercises that accompany Lesson 4</t>
  </si>
  <si>
    <t>Did Part 1 of the Lesson 4 Plover, Learn! Exercises (briefs #1-20) at 31 WPM with 0 misstrokes :) Most of my time today was spent on preparing a list of the top 1000 Plover words, though.</t>
  </si>
  <si>
    <t xml:space="preserve">I wrote in Plover as part of my Christ House report: "Assisting families and individuals with the permanent housing search process
2. Working with them to resolve any “issues that may impede access to housing (such as credit history, arrears, and legal issues).” I also wrote: “that the housing first model is as successful at addressing mental health issues despite the fact that services are not required as a condition of tenancy.”
</t>
  </si>
  <si>
    <t>https://sites.google.com/site/ploverdoc/home</t>
  </si>
  <si>
    <r>
      <t xml:space="preserve">OK--I've now gone through all 9 of the Learn Plover! lessons, and either completed the exercises (which I've done for Lessons 1-3) or at least looked at the strokes and tried them out (which I did for 4 and 5, and parts of 7 and 8 that would be relevant). I also looked at the appendix entries and the glossary. My list of my preferred outlines (stenotype spellings) for the top 1000 words is up to #535. </t>
    </r>
    <r>
      <rPr>
        <b/>
        <sz val="11"/>
        <color theme="1"/>
        <rFont val="Calibri"/>
        <family val="2"/>
        <scheme val="minor"/>
      </rPr>
      <t xml:space="preserve">So </t>
    </r>
    <r>
      <rPr>
        <sz val="11"/>
        <color theme="1"/>
        <rFont val="Calibri"/>
        <family val="2"/>
        <scheme val="minor"/>
      </rPr>
      <t>my next goal will be to practice, especially with briefs and common words, to increase my speed and make sure that I can type more frequent words well. I'd really like to become comfortable with the top 1000 and get those briefs memorized! It will definitely be helpful for me to do the other 'common brief' lessons as well.</t>
    </r>
  </si>
  <si>
    <t>Wrote " It will be necessary for the government to collaborate with nonprofit organizations in order to implement effective responses to homelessness" in 24 minutes (less than a word a second--had to look up many words and make a new entry)</t>
  </si>
  <si>
    <t>I spent most of my time today on my preferred outlines list for the top 1000 English words by frequency--all of my Plover practice came at work.</t>
  </si>
  <si>
    <t xml:space="preserve">About 4 hours of this time was spent on my list of my preferred steno outlines for the top 1000 words--which I finished! </t>
  </si>
  <si>
    <t>Most of today (which I didn't inctlude in the totals) involved overhauling my list of Plover outlines so that it would be based off Mark Davies' COCA frequency list, and adding in words that were in the top 1000 when frequencies of different appearances of the same word were combined.</t>
  </si>
  <si>
    <r>
      <t xml:space="preserve">Started reviewing the 1083-word list! Got 41/100 correct; read over the ones I missed at the end. For now, I plan to go test myself on the whole list, </t>
    </r>
    <r>
      <rPr>
        <b/>
        <sz val="11"/>
        <color theme="1"/>
        <rFont val="Calibri"/>
        <family val="2"/>
        <scheme val="minor"/>
      </rPr>
      <t xml:space="preserve">then </t>
    </r>
    <r>
      <rPr>
        <sz val="11"/>
        <color theme="1"/>
        <rFont val="Calibri"/>
        <family val="2"/>
        <scheme val="minor"/>
      </rPr>
      <t xml:space="preserve">test myself on the ones I got wrong, </t>
    </r>
    <r>
      <rPr>
        <b/>
        <sz val="11"/>
        <color theme="1"/>
        <rFont val="Calibri"/>
        <family val="2"/>
        <scheme val="minor"/>
      </rPr>
      <t xml:space="preserve">then </t>
    </r>
    <r>
      <rPr>
        <sz val="11"/>
        <color theme="1"/>
        <rFont val="Calibri"/>
        <family val="2"/>
        <scheme val="minor"/>
      </rPr>
      <t>test myself on the ones I'm still getting wrong, and so forth.</t>
    </r>
  </si>
  <si>
    <t>Continued reviewing the 1083-word list. I've now gotten 99 incorrect and 86 correct--meaning today I got 48 correct and 40 incorrect (not too bad!) I also did my first set of typing tests (on the Typing Test AOEU) site; my best score was 8 WPM (40 CPM), my average was 3.92 WPM, and my mean was 3.9 WPM.</t>
  </si>
  <si>
    <t>I did my first Typeracer races in Plover! I didn't finish a lot of them because my WPM was in the single digits, but it's still exctiting. (Most of the races were technically on July 3 since it was after midnight.) More review of the (now 1086)-word list. I've gotten 136 right and 147 wrong (but really 138 right and 145 wrong--I forgot to override Quizlet a few times).</t>
  </si>
  <si>
    <t>Continued to practice the top ~1086 words in Plover. 201 wrong now, and 185 right. Also reviewed prefixes and suffixes, and did 5 typeracer races (best race is 9.6 WPM).</t>
  </si>
  <si>
    <t>Total time spent learning/practicing Plover so far:</t>
  </si>
  <si>
    <t>Hours</t>
  </si>
  <si>
    <t>Continued practicing the top 1086 words in Plover; 244 wrong and 242 right (so I had 57 right and 43 wrong today--pretty good!) I studied the words while watching Stivitybobo's BK speedrun live at SGDQ 2017.</t>
  </si>
  <si>
    <t>Continued practicing the top 1089 words in Plover; I'm now at 303 right and 287 wrong with about 500 to go. That means that I was 61 for 106 today! I then did 10 typeracer races; my best one was 15.42 WPM (but the text was relatively easy). I'm reviewing each of the races and practicing words (at least more common words) that I got wrong. I was able to finish 10 out of 11 races today, but it took me about 2 hours due to all the post-race studying.</t>
  </si>
  <si>
    <t>Still practiting the top 1089 words in Plover; now at 359 right and 332 wrong (56 right and 45 wrong--I'll take it!). Then I did 10 typeracer races, but each one is taking about 12 minutes (because of all the words I'm looking up).</t>
  </si>
  <si>
    <t>Still practicing the top 1090 or so words; now at 407 right and 387 wrong. Did about an hour of steno practice at work. Also did 10 typeracer races.</t>
  </si>
  <si>
    <t>Only 90 or so words left in the top 1090--so I've practiced about 1000 of them! I also broke the 10 WPM barrier for the 10 typeracer races I did today (both in terms of average and median), and did a race above 16 WPM. Not bad!)</t>
  </si>
  <si>
    <t>Finished round 1 of the top 1090 words! I got 557 right and 533 wrong. So now of course I can practice those 533 I got wrong, and hopefully get most of them right. I also did 10 typeracer races and got over 20 WPM in one race (and beat a real human opponent in doing so!). The races aren't taking quite as long now, which is good.</t>
  </si>
  <si>
    <r>
      <t xml:space="preserve">Continued reviewing my top 1090 words using </t>
    </r>
    <r>
      <rPr>
        <i/>
        <sz val="11"/>
        <color theme="1"/>
        <rFont val="Calibri"/>
        <family val="2"/>
        <scheme val="minor"/>
      </rPr>
      <t>Anki</t>
    </r>
    <r>
      <rPr>
        <sz val="11"/>
        <color theme="1"/>
        <rFont val="Calibri"/>
        <family val="2"/>
        <scheme val="minor"/>
      </rPr>
      <t xml:space="preserve">, which is going </t>
    </r>
    <r>
      <rPr>
        <i/>
        <sz val="11"/>
        <color theme="1"/>
        <rFont val="Calibri"/>
        <family val="2"/>
        <scheme val="minor"/>
      </rPr>
      <t xml:space="preserve">so </t>
    </r>
    <r>
      <rPr>
        <sz val="11"/>
        <color theme="1"/>
        <rFont val="Calibri"/>
        <family val="2"/>
        <scheme val="minor"/>
      </rPr>
      <t>much better than Quizlet thanks to the free spaced repetition algorithm! I also did 10 typeracer races, which took only about an hour and 10 minutes (while it used to take 2 hours). I've set Anki to give me 100 new words a day.</t>
    </r>
  </si>
  <si>
    <t>Spent all of today just on my Anki deck of the top 1090 Plover words--I did 357 of them! (I'm no longer counting steno practice during work because a lot of that time involves editing, reading, and rewriting, so it's not the same as 100% steno-focused practice. It still helps though.)</t>
  </si>
  <si>
    <t>Did 10 Typeracer races without re-learning words I got wrong (so those took only 30 minutes or so), then went through 289 cards on Anki--and finished the day by typing the Lord's prayer. :)</t>
  </si>
  <si>
    <t>https://docs.google.com/document/d/1fzpb_xWfiXzUo3f1jHkmLVb0pOB7py6gwL0XHyCYewA/edit</t>
  </si>
  <si>
    <t>Lars also had a steno diary:</t>
  </si>
  <si>
    <t>End of my first month of learning Plover! Did 10 Typeracer races and got an average WPM of 15.804 for races #1-10, and an average of 16.307 WPM for races #3-12. Definitely getting better (and Anki review is helping with that), but I need to keep reviewing the top words and suffixes too. But it's pretty cool that in one month I made it up to 15 WPM. (Oh, and I'm doing these races on a standard NKRO Qwerty keyboard (the Ducky One TKL with speed switches and two WASD blue O-rings; no stenotoppers or keycap modifications are involved.</t>
  </si>
  <si>
    <t>Made it through an entire set of daily Anki reviews--but that's unlikely to happen again, at least for a while, since I'll have tons of extra cards to review further on. 76.2% of my tests were correct. I'm also getting faster on Typeracer!</t>
  </si>
  <si>
    <t>Typeracer and Anki</t>
  </si>
  <si>
    <t>?</t>
  </si>
  <si>
    <t>Made it through the whole set of Anki cards for the day. Looks like I've reviewed a total of 547 cards.</t>
  </si>
  <si>
    <t>Did 20 Typeracer races.</t>
  </si>
  <si>
    <t>Anki practice</t>
  </si>
  <si>
    <r>
      <t xml:space="preserve">Typeracer practice followed by Anki practice; the Anki practice took about 1.9 hours (100 new cards + 100 to-review cards). So I realized that in the preferences menu, you can study </t>
    </r>
    <r>
      <rPr>
        <b/>
        <sz val="11"/>
        <color theme="1"/>
        <rFont val="Calibri"/>
        <family val="2"/>
        <scheme val="minor"/>
      </rPr>
      <t xml:space="preserve">review </t>
    </r>
    <r>
      <rPr>
        <sz val="11"/>
        <color theme="1"/>
        <rFont val="Calibri"/>
        <family val="2"/>
        <scheme val="minor"/>
      </rPr>
      <t xml:space="preserve">cards first, and </t>
    </r>
    <r>
      <rPr>
        <b/>
        <sz val="11"/>
        <color theme="1"/>
        <rFont val="Calibri"/>
        <family val="2"/>
        <scheme val="minor"/>
      </rPr>
      <t xml:space="preserve">then </t>
    </r>
    <r>
      <rPr>
        <sz val="11"/>
        <color theme="1"/>
        <rFont val="Calibri"/>
        <family val="2"/>
        <scheme val="minor"/>
      </rPr>
      <t>start studying new cards. This will be really helpful, since it will mean that I can cover all of the to-review cards even if I don't have time to do all 100 new cards. I also saw that the default limit on the number of cards that you can review each day is 100--and I think I'll keep it there :) (Not sure what happens if you have more than 100 cards scheduled for review on a given day, though; maybe it just moves them to another day?)</t>
    </r>
  </si>
  <si>
    <t>Started studying the words in the plover top 1090 that I had gotten wrong. Tonight, I got 64 wrong and 36 right--so this could be a long process!! I then realized that Anki has free spaced repetition, which is important when you're dealing with such a large number of words. So I made an Anki deck, created new note types, fields, and cards for my new Anki deck, and imported the cards from Excel. I think this will work much better than Quizlet due to the legendary spaced repetition algorithm. The only change I made to the algorithm options was to change the max number of new cards each day to 50. (It's less than 100, since Anki will have me review each new card within 10 minutes even if I get it right, and within 1 minute if I get it wrong.)</t>
  </si>
  <si>
    <t>Typeracer and Anki practice; because I told Anki in the preferences to give me review cards before new cards, I can now get through my whole review set faster (though I also did some new cards as well).</t>
  </si>
  <si>
    <t>It took about 2 hours to get through all the reviews and study all the new cards at least once (until it cut me off)</t>
  </si>
  <si>
    <t>I made it through all the reviews and new cards (until Anki stopped me) in 1 hour 21 minutes. I got 88.2% of the cards correct on the review stage, and 78.7% of the cards correct overall. So good to see that these are going faster! (Now up to 621 total cards reviewed--I think I fell back on some during the break I took last weekend.)</t>
  </si>
  <si>
    <t>Typeracer and Anki. One of my typeracer races went over 46 WPM!</t>
  </si>
  <si>
    <t>Plover and Anki. (I've now reviewed each of the top ~1090 words at least once.) Got up to a 27 WPM average over 10 races! Note: it would definitely be a good idea to expand my Anki deck to the top ~5000 words, adding maybe 1000 at a time. However, when learning those words, I should probably change the settings to a maximum of 50 reviews a day and 20 new words a day, since I'll be working with so many at the same time.</t>
  </si>
  <si>
    <t>About 0.6 of these hours were spent on Anki, and the other 1.1 were spent on adding the next 1000 so or words into my Preferred Plover Outlines rank. I didn't add them in the most efficient way so now I have to spend a lot of time removing duplicates, but it's not too bad.</t>
  </si>
  <si>
    <t>I did Anki for about .6 of these hours; the rest were spent on working on removing duplicates from the Preferred Plover Outlines list. I'll now have to find translations for about 790 words.</t>
  </si>
  <si>
    <t>Typeracer and Anki took an hour and 52 minutes. I then added new outlines to my preferred plover outlines list at a rate of about 91 entries an hour (224 entries in 2.45 hours). So it won't take too long to add new sets of 1,000 words to my outlines list--I could actually do the first 5,000 in not too much time, and then be able to enter those into my anki deck! (I could have one deck for the top 1000 words, and another deck for words 1-5000.)</t>
  </si>
  <si>
    <t>Typeracer and Anki. Going through my 100 review cards took only 24 minutes, and I got 80.2% correct! Maybe it helped that I wasn't watching Youtube at the same time? :)</t>
  </si>
  <si>
    <t>Typeracer and Anki. In the future, I think for any given day, I'll work either on Anki reviews or on entering new outlines for words ~1001-~5000 into the dictionary</t>
  </si>
  <si>
    <t>I entered 356 new outlines into my Preferred Plover Outlines document in 2 hours and 41 minutes--so I averaged about 132 outlines entered per hour! At that pace, it will take just about 18 hours to finish creating outlines for the top ~4350 words.</t>
  </si>
  <si>
    <t>What a day with Plover! First, I entered 416 outlines into Plover today in just over 2 hours--so averaging well above 200 an hour! (I think it helped to not have any distractions.) I added some others in the course of my day, so I now have 'just' 1,948 to go. Second, I wrote about 1,879 words of an essay using almost exclusively Plover and copy/paste commands! (I used Colemak to look up some outlines, of course.) That time isn't included in my time count for the day. Some of these words were pre-written in Colemak and pasted in from my notes document, but a huge amount was in steno, so I got lots of practice in! That's probably why I was able to get a 10-race average over 30 WPM for the first time ever, and climbed even higher after that. Yay! (I also got a 63.09 WPM score on one simple text.)</t>
  </si>
  <si>
    <t xml:space="preserve">587 outlines entered into Preferred Plover Outlines in 3.05 hours--so I averaged about 192 per hour! I've now entered outlines for 3,022 words, and I have 1,360 to go. Those should take about 7 more hours. </t>
  </si>
  <si>
    <t>Hours of practice/study today</t>
  </si>
  <si>
    <t>Entered 516 outlines into the Preferred Plover Outlines document. Just 675 outlines to go! Those should take me about 4 more hours, and then I'll be all set :)</t>
  </si>
  <si>
    <t>Entered 167 outlines into the Preferred Plover Outlines today. About 1200 left to go. (I also tried out the Steno Keytoppers today! They work pretty well but I'll stick with the regular QWERTY keys now until my stenotoppers arrive. They cost about $31 to 3D-print and ship.</t>
  </si>
  <si>
    <t>Did 445 outlines in 2 hours and 28 minutes today; just about 228 to go!</t>
  </si>
  <si>
    <t>I finished my list of outlines for the top 4,350 words in Mark Davies's Corpus of Contemporary American English (minus 2 curse words, so really 4,348); the final ~229 took about 73 minutes. I then created an Anki deck based on this fuller list of outlines, shared the Anki deck and my Excel outlines list via reddit and email, and started reviewing the Anki deck of the ~4,348 words! (All flashcard reviews from this point on refer to the ~4,348-word Anki deck unless otherwise noted.)</t>
  </si>
  <si>
    <t>Took a break from steno as I drove from VA to TX, but now I'm back! Some of this time involved trimming down the two columns on the stenotoppers that are closer to the spacebar. This prevents them from getting caught on the stem housing. (I'll need to file them down a little better, though.)</t>
  </si>
  <si>
    <t>Starting to really dive into the top 4348 words. 62.8% correct on today's cards.</t>
  </si>
  <si>
    <t>It took 45 minutes to complete 10 Typeracer races, 41 minutes to do about 50 reviews, 28 minutes to do 50 new cards, and 44 minutes to complete the other 50 new cards. So if I reduce my Plover studies to 1 hour a day, I could do 10 typeracer races on one day, and then 50 new cards/50 reviews in another day. 100 reviews/100 new cards will take longer.</t>
  </si>
  <si>
    <t>It took 2 hours and 28 minutes to complete all the cards for today (76 reviews and 100 new cards). Reviewing 50 old cards and completing 50 new cards took about 96 minutes. 70% of my old card reviews were correct, and about 66.38% of my new card reviews were correct (although these had some old card reviews mixed in).</t>
  </si>
  <si>
    <t>Typeracer and Anki. I got about 70% of Anki reviews right. Studying 99 old cards took 1:07, and studying 100 new cards took 1:22.</t>
  </si>
  <si>
    <t>I took notes for both of my classes today almost exclusively in Plover! (Which I'm not including in this log, which generally focuses on times dedicated exclusively to learning Plover (and not to using it for other tasks))</t>
  </si>
  <si>
    <t>Anki--but I was also watching a lot of Nerd3 videos, so that probably slowed me down. I also started including little stories to help me remember the outlines, and they actually worked quite well!</t>
  </si>
  <si>
    <t>100 reviews and 100 new cards on Anki. Writing short stories to help me remember the cards is really working! My %correct total for the day went up to 73.5%, and I required significantly fewer reviews to remember the cards. I still have 3,479 "unseen" cards in the deck, but I've made it through 904 by now.</t>
  </si>
  <si>
    <t>Writing the mini-stories for remembering outlines is really helping! My accuracy today was 73.7%. I've done 147 stories so far. I've also made it through over 1000 cards now (22% of the deck), but given the size of the deck, I still have 3,379 "unseen cards."</t>
  </si>
  <si>
    <t>Story count is now up to 216. I've also made it through about 1100 cards in Anki, so roughly 1/4 of the deck. I've also done 30.75 hours of Plover study in 10 days!</t>
  </si>
  <si>
    <t xml:space="preserve">Story count is up to 278 (62 new stories). I did Typeracer, and then got through 100 old cards and 100 new cards in Anki in about 3 hours. I also took class and book notes in steno today, and wrote well over 1300 words that way! </t>
  </si>
  <si>
    <t>Story count is up to 345 (67 new stories). I did Typeracer and Anki, and I also used steno to take notes in class today! Interestingly, I also found today that if I set Plover to add a space before rather than after words by default, I no longer have problems with Plover inserting extra spaces and messing up words. Previously, Plover had  sometimes been adding spaces before punctuation and after fingerspelled letters and numbers. I just have to remember to use the TK-LS command to remove the first space in sentences, since Plover's "Suppress Space" command doesn't seem to work for me. That being said, I see now that if I have Plover add spaces before words, I need to enter KPA before I enter quotation marks if I need to capitalize the first word in a quote. Oh, and it seems that KPA and TK-LS override one another, so I can't use them both for the same word. I have to remove a space beforehand, then enter KPA and allow Plover to add a space in. But if there is not a space beforehand that I can remove, I'm in trouble! This means that I will have to try using the "Start Capitalized" option, but if that gets annoying or isn't reliable, I will go back to making Plover insert a space after a word rather than before. Aha! I realized that the solution to the spacing problems that come up with adding spaces before words is to use K*PA instead of KPA, since K*PA doesn't add spaces before words. Problem solved! I can finally go to sleep now. :)</t>
  </si>
  <si>
    <t>Doing 100 review cards and 100 new cards today took only 2 hours and 25 minutes! Story count is up to 375, although I only did 18 new stories while studying the 100 new words. I also finished my reviews today at 76.9% accuracy. Also, I've now studied 1,404 cards, and have "just" 2979 cards left. So I'm making progress! On Typeracer, I got my 10-race WPM average over 40, but they weren't consecutive races.</t>
  </si>
  <si>
    <t>18 new stories entered for the 100 new cards today (same as yesterday); story count is now at 415. 'Just' 2,879 new cards to go! (I've reviewed 1,504 so far.)</t>
  </si>
  <si>
    <t>17 new stories entered for my 100 new cards--that seems to be close to the norm, so with just 2,779 to go, I should only need to write 473 more stories. (I've already done 442, so I'm about halfway through!)</t>
  </si>
  <si>
    <t>I reviewed 50 cards and studied 50 new cards in this time, and entered 11 stories for the new cards, which brings my story count up to 452.</t>
  </si>
  <si>
    <t>I've made it through 40% of the cards in the deck! My story count is also up to 488. That means that I may be more than halfway done with writing stories.</t>
  </si>
  <si>
    <t>I added 20 new stories for remembering outlines to my Preferred Plover Outlines spreadsheet. That brings my current count up to 515. I reviewed 100 old cards and studied 100 new cards, as usual.</t>
  </si>
  <si>
    <t>I did lots of TypeRacer races today, and also did my usual 100 new cards and 100 old cards in Anki. Doing the new cards took 97 minutes, whereas doing the old cards took 41 minutes.</t>
  </si>
  <si>
    <t>I achieved a new record 10-race WPM of 42.8 today (although I was kicked out of a race within that 10-race period). I also did 10 consecutive races without getting kicked out of any at an average of 41.8 WPM. As far as Anki goes: I got 76.5% of my cards correct in Anki today. I've now studied 2,054 cards in my Plover Anki deck, and have 'just' 2,329 left to go. I also made 30 new stories for my 100 new cards, and my story count is up to 592.</t>
  </si>
  <si>
    <t>I was really distracted by the (super-exciting) UT-USC game, but I managed to get 78.6% of today's cards correct. I added in 15 new stories, so I have about 610 stories at this point. Also, 80.6% of my reviews of old cards were correct! I'm also almost halfway through the deck of 4,383 cards!</t>
  </si>
  <si>
    <r>
      <rPr>
        <b/>
        <sz val="11"/>
        <color theme="1"/>
        <rFont val="Calibri"/>
        <family val="2"/>
        <scheme val="minor"/>
      </rPr>
      <t xml:space="preserve">More than halfway through my Anki deck! I've reviewed 2,254 cards and have 'just' 2,129 to go. </t>
    </r>
    <r>
      <rPr>
        <sz val="11"/>
        <color theme="1"/>
        <rFont val="Calibri"/>
        <family val="2"/>
        <scheme val="minor"/>
      </rPr>
      <t xml:space="preserve">I got 76.5% of today's reviews correct. My story count is now up to 639, so I probably added about 29 new stories today. </t>
    </r>
  </si>
  <si>
    <t>Wow, I got 83.3% of my Anki reviews today (100 new outlines + 100 old outlines) correct! And for the 'review' cards, I got 87.9% of them correct. Furthermore, the review only took me 2 hours and 37 minutes, and the old cards took just 46 minutes. Pretty good! (I was still watching Youtube vids and everything while doing it.) Also, I had 15 new stories today. 'Just' 2,029 more new cards, but I think they're getting easier since many words are just derivatives of other words. Or maybe I really am getting better at this :)</t>
  </si>
  <si>
    <t>Got 75.9% of my Anki reviews today (100 new outlines plus 100 old outlines) correct. I have 1,929 new cards to go--and 2,454 cards already studied. Plus, I added 25 new stories.</t>
  </si>
  <si>
    <t>Got 77.3% of all my Anki reviews today (100 new outlines plus 100 old outlines) correct, including 81.1% of my old card reviews correct. I added in 23 new stories during my review of the 100 new cards, which reflects the large number of non-intuitive briefs that this set of new cards had. I've now reviewed 2,554 cards in this set, and have 'just' 1,829 to go!</t>
  </si>
  <si>
    <t>Crossed the 50-WPM barrier for 10 consecutive races in Typeracer! Just 10 new stories for the new cards. I'm up to 741 stories now. Just 1,729 cards to go! Also, my back has started to hurt again :(, so I created a standing desk using a milk crate for the keyboard and a stack of books for the mouse.</t>
  </si>
  <si>
    <t>14 new stories today. (Story count is up to 781.) Just 1,529 or so new words to go! I'm thinking that I should use the "official" outline for some prefixes and suffixes instead of using an unofficial one that an outline allows, simply because it's so hard to remember when words do or don't use the official one. Examples of prefixes/suffixes for which I may always want to use a standard outline include "-er," "-en," and "out-"--but there are probably others too. I'll see how many words these show up in and make a decision later.</t>
  </si>
  <si>
    <t>16 new stories today. Just 1,429 words to go! That's less than a third of the cards (as I've done 2,954 up to this point, and have 1,111 cards in the "mature" pile). Some of this time was spent replacing non-standard prefix and suffix strokes with standard ones (in words where the prefix or suffix had its own stroke.)</t>
  </si>
  <si>
    <t>Story count is up to 814. Just 1,329 new cards to go! I've gotten through 3,054 cards!</t>
  </si>
  <si>
    <t xml:space="preserve">Story count is up to 873 now--so I added 26 new stories. 'Just' 1,129 cards to go! I also got an average of over 52 WPM for my first 10 completed Typeracer races tonight. I think I'm getting a lot better at pressing all the keys down at once, rather than pressing them individually. But I'm also pressing down the wrong chord of keys quite a bit. I guess that's just part of the learning process. </t>
  </si>
  <si>
    <t>Story count is up to 894, so a net gain of 21 stories. 'Just' 1,029 cards to go. 11,019 total card reviews! I also got a 10-race average above 54 WPM in Typeracer without being kicked out of any races (though those weren't my first 10 races that day). In addition, I've now studied Plover for more than 100 hours in September--which doesn't count the practice I've gotten through my class notes, book notes, and papers.</t>
  </si>
  <si>
    <t>Story count is now 914—so just 11 added for the new cards. (Interestingly, I added 11 stories for the old cards as well.) "Just" 929 cards to go!</t>
  </si>
  <si>
    <r>
      <t xml:space="preserve">My story count is now up to 976! I not only added in about 32 new stories as part of my regular Anki review/learning, </t>
    </r>
    <r>
      <rPr>
        <b/>
        <sz val="11"/>
        <color theme="1"/>
        <rFont val="Calibri"/>
        <family val="2"/>
        <scheme val="minor"/>
      </rPr>
      <t>but I also added in 30 new stories for outlines that have an OEU vowel, even though their associated word doesn't have an "oi" sound. (I also modified a lot of other stories.)</t>
    </r>
    <r>
      <rPr>
        <sz val="11"/>
        <color theme="1"/>
        <rFont val="Calibri"/>
        <family val="2"/>
        <scheme val="minor"/>
      </rPr>
      <t xml:space="preserve"> There are about 64 words like this in Mark Davies' original set of the top ~4340 or so words. The breakthrough was using "OIL" to represent the OEU sound, which meant that my stories didn't actually have to make use of the OEU sound within the brief. I could substitute any vowel sound I wanted in the story, provided that it kept the original consonants. This will really help with recall of those words. Also, I now have 'just" 829 new Anki cards to go.</t>
    </r>
  </si>
  <si>
    <r>
      <t xml:space="preserve">I found 15 additional words that use an OEU vowel sound in the outline despite the fact that the word doesn't have an "oi" sound, and made additional stories for quite a few of them. (These 15 all have asterisks in between the O and the EU, which is why I missed them beforehand. Therefore, there are about 81 words in Mark Davies' original corpus that have an OEU in the outline even though the word doesn't have an "oi" sound. </t>
    </r>
    <r>
      <rPr>
        <b/>
        <sz val="11"/>
        <color theme="1"/>
        <rFont val="Calibri"/>
        <family val="2"/>
        <scheme val="minor"/>
      </rPr>
      <t xml:space="preserve">I'm now up to 1,025 stories! </t>
    </r>
    <r>
      <rPr>
        <sz val="11"/>
        <color theme="1"/>
        <rFont val="Calibri"/>
        <family val="2"/>
        <scheme val="minor"/>
      </rPr>
      <t>And I have 'just' 729 new cards left.</t>
    </r>
  </si>
  <si>
    <t>Story count is now up to 1,053--with 17 added during my review of the new cards. (Though sometimes I would add in stories for cards other than the new ones.) I now have only 629 'new' cards left!</t>
  </si>
  <si>
    <t># of stories created per 100 old cards reviewed</t>
  </si>
  <si>
    <t xml:space="preserve">Added 25 new stories for the new cards; story count is up to 846. 'Just' 1,229 cards to go! The number of cards in my "mature" pile (1,247) is larger than the number of unreviewed cards (1,229), so that's pretty cool. Also, the 100 old card reviews took less than an hour; it was the new card reviews (and story creation) that took me so long. </t>
  </si>
  <si>
    <t>Not sure why my old card reviews were so poor, but it seems I did pretty well for the new cards. "Just" 1,629 new cards left to study! (Also, I entered 13 new stories for the new cards today.)</t>
  </si>
  <si>
    <t>Story count is now up to 1081. I realized that I started writing stories for remembering this deck only after I had studied around 700 new cards. So it's possible that even after I get through the deck, I'll still need to make stories for those cards. Oh well! Also, I have 'just' 529 new cards left to go.</t>
  </si>
  <si>
    <t>Just 429 more cards! I really am getting close to the end here.</t>
  </si>
  <si>
    <r>
      <t xml:space="preserve">Studied 150 new cards in Anki today (I've almost always been studying 100 new cards per day), so I have just 279 new cards to go! </t>
    </r>
    <r>
      <rPr>
        <sz val="11"/>
        <color theme="1"/>
        <rFont val="Calibri"/>
        <family val="2"/>
        <scheme val="minor"/>
      </rPr>
      <t>(I reviewed 100 old cards, as usual.) I also did 24 Typeracer races, but got hit with some pretty hard texts. The goal is in sight . . . just 2 more days if I can keep up the pace . . . Also, it does take me about an hour to study 50 new cards, so the final ones should take about 6 more hours. (Story count is up to 1149.)</t>
    </r>
  </si>
  <si>
    <r>
      <rPr>
        <b/>
        <sz val="11"/>
        <color theme="1"/>
        <rFont val="Calibri"/>
        <family val="2"/>
        <scheme val="minor"/>
      </rPr>
      <t xml:space="preserve">Studied 150 new cards in Anki today. </t>
    </r>
    <r>
      <rPr>
        <sz val="11"/>
        <color theme="1"/>
        <rFont val="Calibri"/>
        <family val="2"/>
        <scheme val="minor"/>
      </rPr>
      <t xml:space="preserve">Story count (column I count -2) is now at 1191. </t>
    </r>
    <r>
      <rPr>
        <b/>
        <sz val="11"/>
        <color theme="1"/>
        <rFont val="Calibri"/>
        <family val="2"/>
        <scheme val="minor"/>
      </rPr>
      <t>Just 129 new cards to go!!</t>
    </r>
  </si>
  <si>
    <t>Done reviewing the 'new' cards in the deck--all 4,348 of them! It took a long time but I finally did it! I reviewed the final 129 new ones today. My story count now stands at 1,228.</t>
  </si>
  <si>
    <t xml:space="preserve">I spent about 5 hours today writing a 4,000-word explanation of the Remembering Outlines in Plover more Easily system, and uploaded the readme, my excel file, and the new Anki deck (with the mnemonic stories in it) to the web! I had a 50,000-key pulse in Whatpulse (done automatically, probably) with 6 hours, 31 minutes, and 57 seconds of uptime. </t>
  </si>
  <si>
    <t>Started reviewing cards now that I've gone through all of them at least once--and so far I'm doing pretty well!! The original 1.0 version of ROPE had 1216 stories (and a column H count of 1217). Today I added 7 new stories, bringing the column H count to 1224 and the story count to 1223.</t>
  </si>
  <si>
    <t>I got my first 25 cards in a row today correct! The stories were definitely helping.</t>
  </si>
  <si>
    <r>
      <t xml:space="preserve">Website where I am now practice-wise </t>
    </r>
    <r>
      <rPr>
        <b/>
        <sz val="11"/>
        <color theme="1"/>
        <rFont val="Calibri"/>
        <family val="2"/>
        <scheme val="minor"/>
      </rPr>
      <t>or the cell count in the column in which I keep my stories on the public Remembering Outlines in Plover more Easily sheet (including non-story cells, like headings)</t>
    </r>
  </si>
  <si>
    <t>1217 (column  I count for ROPE 1.0</t>
  </si>
  <si>
    <t>Added in 14 more words for specifying what vowel a word has. This may lead to a lot of story rewrites in the future to specify what words use which vowels.</t>
  </si>
  <si>
    <t>Wow, a pretty good completion percentage! And the new stories for vowels are really helping too.</t>
  </si>
  <si>
    <r>
      <t xml:space="preserve">I got 47 out of my first 48 review cards correct! </t>
    </r>
    <r>
      <rPr>
        <sz val="11"/>
        <color theme="1"/>
        <rFont val="Calibri"/>
        <family val="2"/>
        <scheme val="minor"/>
      </rPr>
      <t>I worked on a lot of new and old stories today, which is why my Anki practice took about 1.75 hours today--longer than usual.</t>
    </r>
  </si>
  <si>
    <t>Really hard to do this and watch the OU game at the same time! In Typeracer, I did passably for my first 10 races, but I then broke my 10-consecutive-race average with an average of 55.764. (And I wasn't kicked out of any races during this time.) I also redid a race 3 or 4 times unofficially, and made it up to 105 WPM. (7 of my stories were added in the course of Typeracer races; the other 12 were added while reviewing outlines in Anki.)</t>
  </si>
  <si>
    <r>
      <t>I've launched a new plan: I want to insert new outlines into my Plover dictionary, and into the ROPE documents, where most beneficial/possible in order to help ensure that the top 500/1000 English words have an outline that has as few keypresses and keystrokes as necessary.</t>
    </r>
    <r>
      <rPr>
        <sz val="11"/>
        <color theme="1"/>
        <rFont val="Calibri"/>
        <family val="2"/>
        <scheme val="minor"/>
      </rPr>
      <t xml:space="preserve"> For any given word, this might entail trying to shorten the outline that already exists, but it also mght mean finding an unused combination of 5 or fewer keypresses and making that combination the outline instead. (I did this with R-G for "like," which cuts this outline down from eight keypresses to 2.) Or it could be a blend of the two! Either way, mneumonic stories will really help me remember the less intuitive outlines. The need to create a new outline will depend on (A the length of the current outline and (B its frequency. But I'd like to make all of the outlines for the top 1,000 (or at least the top 500) pretty short--ideally </t>
    </r>
    <r>
      <rPr>
        <b/>
        <sz val="11"/>
        <color theme="1"/>
        <rFont val="Calibri"/>
        <family val="2"/>
        <scheme val="minor"/>
      </rPr>
      <t>5 keypresses or fewer if possible</t>
    </r>
    <r>
      <rPr>
        <sz val="11"/>
        <color theme="1"/>
        <rFont val="Calibri"/>
        <family val="2"/>
        <scheme val="minor"/>
      </rPr>
      <t>. I don't want to overwrite preexisting words, though, unless I have a good reason. Currently, all of my outlines for the top 100 words in English can be written in 5 or fewer keypresses! (I created quite a few new outlines today to make that possible.) Only 5 new stories were added during the Anki review; the rest were added earlier while doing other things.</t>
    </r>
  </si>
  <si>
    <r>
      <rPr>
        <sz val="11"/>
        <color theme="1"/>
        <rFont val="Calibri"/>
        <family val="2"/>
        <scheme val="minor"/>
      </rPr>
      <t xml:space="preserve">I did spend a lot of time on Plover-related things today, even though I didn't study any words. My Stentura 400 SRT arrived today (yay!), and I had fun getting that set up. I also went through all of the words in ROPE and entered in the number of strokes and keypresses they required. I also looked at the top 1,000 words to see which words I'd like to create alternate stories for. Based on that research, my goal now is to have every word in the top ~1,000 words be </t>
    </r>
    <r>
      <rPr>
        <b/>
        <sz val="11"/>
        <color theme="1"/>
        <rFont val="Calibri"/>
        <family val="2"/>
        <scheme val="minor"/>
      </rPr>
      <t xml:space="preserve">(A </t>
    </r>
    <r>
      <rPr>
        <sz val="11"/>
        <color theme="1"/>
        <rFont val="Calibri"/>
        <family val="2"/>
        <scheme val="minor"/>
      </rPr>
      <t>1 stroke only and (</t>
    </r>
    <r>
      <rPr>
        <b/>
        <sz val="11"/>
        <color theme="1"/>
        <rFont val="Calibri"/>
        <family val="2"/>
        <scheme val="minor"/>
      </rPr>
      <t xml:space="preserve">B </t>
    </r>
    <r>
      <rPr>
        <sz val="11"/>
        <color theme="1"/>
        <rFont val="Calibri"/>
        <family val="2"/>
        <scheme val="minor"/>
      </rPr>
      <t>6 or fewer keypresses. This means I'll have to enter about 218 new outlines in, but that shouldn't really be too bad. I can just write ([plover entry] or my addition: [new word] into the column with the outlines. Overall, I think I spent about 5.5 hours today on Plover-related things.</t>
    </r>
  </si>
  <si>
    <t># of stories created per 100 new cards reviewed (or in general if you didn't review any cards)</t>
  </si>
  <si>
    <t>Creating 31 new outlines in Plover for common words (along with 31 stories to go along with them) took me 2 hours and 39 minutes, meaning that I averaged just about 50 minutes per set of 10 outlines and 10 stories. I now have 187 more to go, so depending on my pace I could get these finished up in 6-20 days. (Some of these words already had stories, which is why the count for the story column only increased by 26.)</t>
  </si>
  <si>
    <t>(Created 12 new outlines in Plover today for common words, along with 12 stories to go along with them.) A thought occurred to me: when I'm writing a paper, it may be easier for me to designate certain unused outlines as ones that will map to whatever names I am currently citing. I would then update the names the outlines map to for each paper. The outlines that may work best could be combinations of the number row with individual keys that don't generate numbers, such as: #K, #W, #R, #E, #U, #-R, #-B, #G, and #S. Having nine keys for this purpose should be enough for most papers, since even if I had more references than that, I wouldn't be using all of those outlines at the same time. So for example, if I'm citing Rutan et al. a lot, I can make #R map to  Rutan et al., and then I won't have to type all that out each time! Also, if I have extra spaces open, I can dedicate different ones to different forms of parenthetical citations. For instance, I can make #R "Rutan et al.," but then I can make #W "(Rutan et al, 2014" for times where I write that a lot.</t>
  </si>
  <si>
    <t>Made a chart of the 253 1- and 2-keypress outlines in Plover today. I'm using this resource to locate unused 2-keypress outlines that would work great for common words, and then remap those outlines to those words. 164 new outlines/stories to go in order to reach my goal of having all of the top 1,000 words in Plover writeable with 1 stroke and 6 keypresses or less!</t>
  </si>
  <si>
    <t>Made more new outlines and stories!</t>
  </si>
  <si>
    <t>I'm now switching the frequency list on which the text is based from the COCA to the NGSL, since the NGSL is in the public domain. (I'll check to see if the extension of the NGSL list to 34,000 words is also in the public domain, since that would let me expand ROPE to over 5,000 words). This took quite a while to set up, but moving the Plover info for each word (e.g. outline/notes/story) from the original COCA/ROPE doc to the NGSL table has been pretty simple. My strategy: (1 I copied over the ROPE data into the new NGSL list, placing it under the NGSL data. (2 I made sure that the only column in the two tables that overlaps was the word column. This involved creating extra columns in the middle so that I could fit in the ROPE data. (3 I color-coded the tables with distinct colors. (4 I sorted the data by the English word being outlined, which meant that the rows normally alternated from the COCA/ROPE list to the NGSL list. (5 I used the color code duplicates feature in Excel to make it easier to see when I had the same row. (6 I've been cutting and pasting data from the COCA/ROPE rows into the NGSL rows. This setup makes it a lot faster, though, since it leads to lots of alternation between the NGSL and COCA/ROPE rows. That means that I can often cut and paste many rows of data at the same time--and because only the word colum overlaps, I'm not overwriting any data when I cut and paste.</t>
  </si>
  <si>
    <t>Note: the story counts below are based on the new NGSL-based ROPE.</t>
  </si>
  <si>
    <r>
      <rPr>
        <b/>
        <sz val="11"/>
        <color theme="1"/>
        <rFont val="Calibri"/>
        <family val="2"/>
        <scheme val="minor"/>
      </rPr>
      <t xml:space="preserve">ROPE is now based on the NGSL list, rather than on the COCA list! The point of all this was to base ROPE on a public-domain list (although I still have to confirm that the NGSL Top 34K Words list is in the public domain; otherwise, I'd have to limit the public list to the 2,801 words in the NGSL. This meant (1 replacing COCA frequency data for words with NGSL frequency data; (2 adding in words that were listed in the NGSL Top 5000 (see the ROPE document for explaining how I got to ~5000 words) but not COCA; and (3 removing words that were listed in COCA's top ~4838 words but not in the NGSL top 5000. </t>
    </r>
    <r>
      <rPr>
        <sz val="11"/>
        <color theme="1"/>
        <rFont val="Calibri"/>
        <family val="2"/>
        <scheme val="minor"/>
      </rPr>
      <t>I now have a little over 1,000 words that I need to find outlines for, and I also need to create stories for those words when necessary. And after that, I'll first want to map unused outlines of 2 or fewer keypresses to words in the (new) top 200 or so, and after that, I'll want to get back to creating new outlines with fewer keypresses for the other words in the top 1,000. So there's some more editing to do, but it'll be worth it! Also, I added in 229 new outlines today in 1.5 hours, so averaging about 150 new outlines per hour.</t>
    </r>
  </si>
  <si>
    <r>
      <t xml:space="preserve">Added in quite a few outlines for the new words, and about 24 or more new stories. I really concentrated on making the top 200 root (non-derivative) words in the NGSL 34K (by frequency) easier to type, and now </t>
    </r>
    <r>
      <rPr>
        <b/>
        <sz val="11"/>
        <color theme="1"/>
        <rFont val="Calibri"/>
        <family val="2"/>
        <scheme val="minor"/>
      </rPr>
      <t xml:space="preserve">all of them can be typed in 5 strokes or fewer! (The average number of keypresses for those 200 is 3.24.) </t>
    </r>
    <r>
      <rPr>
        <sz val="11"/>
        <color theme="1"/>
        <rFont val="Calibri"/>
        <family val="2"/>
        <scheme val="minor"/>
      </rPr>
      <t xml:space="preserve">I've also used up lots of the 2-keypress outlines that I identified. </t>
    </r>
    <r>
      <rPr>
        <b/>
        <sz val="11"/>
        <color theme="1"/>
        <rFont val="Calibri"/>
        <family val="2"/>
        <scheme val="minor"/>
      </rPr>
      <t xml:space="preserve">So I feel pretty good about where the top 200 are and can probably leave them be at this point. </t>
    </r>
    <r>
      <rPr>
        <sz val="11"/>
        <color theme="1"/>
        <rFont val="Calibri"/>
        <family val="2"/>
        <scheme val="minor"/>
      </rPr>
      <t>After I finish in adding new stories and outlines for words #201 to #1000, I'll focus instead on words #201-#100 (and, later, on stories for the new outlines that I added in.)</t>
    </r>
  </si>
  <si>
    <t xml:space="preserve">OK, I got all my outlines added in for the new words in the top 5,000. Next I'll be focusing on adding in new outlines/stories for words in the top 1,000 so that all of those words can be typed in one keystroke and 6 or fewer keypresses. And then I'll go through the new 1,000 or so words and add stories where needed. </t>
  </si>
  <si>
    <t>How I plan to add in stories for new words: 1. When I add a new word into the dictionary (e.g. a new set from a frequency list), it'll be really important to note in a dedicated column that each of them may need to have a story added. (That's because I plan to add in outlines first, then add in stories later, and once I've added in an outline, that word becomes indistinguishable from a pre-existing word that didn't need a story.) 2. I'd then sort the whole list alphabetically to help me better recognize how different words build off each other; words that are just variations of other words may not need a story. (3. I'd then add in the stories by trying to determine whether a word needs a story. I'm thinking that I shouldn't add a story if I'm doubtful that it needs one. (If it proves to need one later on, I can add it in.) This will be a different process compared to reviewing words in Anki, and then adding in stories, but I like to think that doing it all within the spreadsheet, row by row, will be more efficient. (4. Once I've gone through all of them, A to Z, I can remove the inputs in the "may need a story" column.</t>
  </si>
  <si>
    <t xml:space="preserve">Entered in 32 new outlines today, along with stories where needed, in 2.25 hours (so about 14 an hour). I have 141 more to go for the top 1,000--not bad! Also, my count of added outlines is currently at 163, but that doesn't include outlines that are in the main column for outlines, but not yet in the column for new outlines. </t>
  </si>
  <si>
    <t>1337 stories. [Cool face] I entered 14 new outlines (and many new stories) for words in the top 1,000 tonight, which took me 104 minutes (about 8 per hour). I only have 126 to go, so that's good!</t>
  </si>
  <si>
    <t>Did 21 Typeracer races, and nearly made it to a 60-WPM 10-race average! (In fact, for all I know, I did get there, since one test's WPM never showed up. But I probably didn't quite make it.)</t>
  </si>
  <si>
    <t>I added in 18 now outlines today (and many new stories to correspond with those words) in 62 minutes--so a great pace! Only 106 new outlines to add in for the top 1,000--and it may take me as only 6 hours to finish adding them. There are a lot of short, 3-keypress  outlines still available, so I should try to use those as much as possible. You can find them by hitting two keys on one side of the keyboard and then hitting various single keys on the other side.</t>
  </si>
  <si>
    <t>When you think about it, you could create outlines for all the words in the top 1,000 that use just 3 or fewer keypresses. You'd have many words with just 1 or 2 keypresses, and then you could also have 455 words that use 3-keypress combos of all the letters except the vowels, asterisk, and -DZ. (You could have a total of 1,140 3-keypress combos with all the letters and asterisk key, but not the number row (20*19*18/6)).</t>
  </si>
  <si>
    <r>
      <t xml:space="preserve">When you're creating a new, short outline that uses one of the letters that appears on both sides of the keyboard (such as P and R), and no vowels, it can be useful in many cases to </t>
    </r>
    <r>
      <rPr>
        <i/>
        <sz val="11"/>
        <color theme="1"/>
        <rFont val="Calibri"/>
        <family val="2"/>
        <scheme val="minor"/>
      </rPr>
      <t xml:space="preserve">also </t>
    </r>
    <r>
      <rPr>
        <sz val="11"/>
        <color theme="1"/>
        <rFont val="Calibri"/>
        <family val="2"/>
        <scheme val="minor"/>
      </rPr>
      <t>add in an equivalent outline that uses the letter on the other side instead. For instance, if you make TR-P an outline for a word, it may be a good idea to make T-RP an outline for it as well. (That's because it's hard to remember which of the two letters to press when writing the outline--so if you can allow yourself to press either, it should help with accuracy.) Likewise, if you make ST-P an outline for a word, you can also make STP- an outline. This also means that you may not want to have two outlines for two different words that differ only in terms of which R, P, etc. you're using. Tons of confusion could result.</t>
    </r>
  </si>
  <si>
    <r>
      <rPr>
        <b/>
        <sz val="11"/>
        <color theme="1"/>
        <rFont val="Calibri"/>
        <family val="2"/>
        <scheme val="minor"/>
      </rPr>
      <t xml:space="preserve">I added in 64 new outlines for words in the top 1,000 today, and a lot of corresponding new stories! </t>
    </r>
    <r>
      <rPr>
        <sz val="11"/>
        <color theme="1"/>
        <rFont val="Calibri"/>
        <family val="2"/>
        <scheme val="minor"/>
      </rPr>
      <t>As part of that process, I added in 14 new outlines (actually maybe a few more than that) in 40 minutes--and also added in a lot of new stories in this time. Just 26 outlines left for words in the top 1000 to go! I also overhauled my punctuation choices, which meant adding in some new outlines as well. I'll now use far fewer keypresses for the punctuation that I use in my regular writing. (I probably added in a lot more than 37 stories; it just happened that some stories were already in column I for older, longer outlines, so the column I count didn't increase as much.)</t>
    </r>
  </si>
  <si>
    <t>Added in the final 26 outlines for words in the top 1,000 and lots of new corresponding stories in 1.63 hours (meaning I averaged about 16 outlines an hour). I can now write all of the root words in the NGSL top 1,000 in only one keystroke and in 6 keypresses or less! (Note when importing cards into Anki decks: you have to map one of the columns (which for you would be the Word column) to "Front"; otherwise it will give you an error message saying that the first field has to be mapped, or something like that. You don't have to map anything to "back," though.</t>
  </si>
  <si>
    <r>
      <t xml:space="preserve">(Story count refers to the new version of ROPE, in which a number of less frequent words were removed.) Changed the content of the ROPE list--it now includes (1 all 2801 NGSL words, (2 many supplemental and derivative words, and (3 other words in the top </t>
    </r>
    <r>
      <rPr>
        <b/>
        <i/>
        <sz val="11"/>
        <color theme="1"/>
        <rFont val="Calibri"/>
        <family val="2"/>
        <scheme val="minor"/>
      </rPr>
      <t>4000</t>
    </r>
    <r>
      <rPr>
        <b/>
        <sz val="11"/>
        <color theme="1"/>
        <rFont val="Calibri"/>
        <family val="2"/>
        <scheme val="minor"/>
      </rPr>
      <t xml:space="preserve"> by SFI, rather than the top ~4830 or so. This means that the list is more focused on common words, but it also meant cutting about 720 words from the list. I think this was a good decision, though, since if I want to expand the list to more words, it'll be easy to do! First (for expanding to the top 5,000 words only), I'll go back to an older version of the ROPE document that had the extra words and add them in, along with the outlines. (I'd use the highlight duplicates feature here where necessary). Next, I'll add in the additional words from the 34K outline, and will again use the highlight duplicates feature to find and remove duplicates. Then I'll add in outlines and stories for those new words. I could even expand the list to the top 10,000 words if I wanted to!</t>
    </r>
  </si>
  <si>
    <r>
      <t>I reviewed 158 new cards today (from my deck of 275 new outlines for cards in the top 1000) using the Ankiweb app on my my phone</t>
    </r>
    <r>
      <rPr>
        <b/>
        <sz val="11"/>
        <color theme="1"/>
        <rFont val="Calibri"/>
        <family val="2"/>
        <scheme val="minor"/>
      </rPr>
      <t xml:space="preserve"> while at the UT-Kansas football game</t>
    </r>
    <r>
      <rPr>
        <sz val="11"/>
        <color theme="1"/>
        <rFont val="Calibri"/>
        <family val="2"/>
        <scheme val="minor"/>
      </rPr>
      <t>! It actually went very well.</t>
    </r>
  </si>
  <si>
    <t>Go through the rest of ROPE 2.0 and see which new outlines need stories.</t>
  </si>
  <si>
    <t>Finish going through the cards in your deck of added-in outlines for words in the top 1000, and make any corrections to the ROPE deck that are needed.</t>
  </si>
  <si>
    <t>Plover goals list (in order that you'd like to accomplish them)</t>
  </si>
  <si>
    <t>Create stories for all the other cards in the deck that need them (as identified in the earlier goal).</t>
  </si>
  <si>
    <t>Once all the cards have stories, go ahead and create an Anki file for rope 2.0.</t>
  </si>
  <si>
    <t>Study the ROPE 2.0 deck, and if needed, a filtered version of the deck that focuses on outlines that you've added in.</t>
  </si>
  <si>
    <r>
      <t xml:space="preserve">Today I finished reviewing the new cards for my new additions to words in the top 1,000, and also made corrections/edits where needed. I then finished going through my list of new additions to see which words needed stories--and I found that about 30% did, which is a slightly lower rate than the rate for my other stories. </t>
    </r>
    <r>
      <rPr>
        <b/>
        <sz val="11"/>
        <color theme="1"/>
        <rFont val="Calibri"/>
        <family val="2"/>
        <scheme val="minor"/>
      </rPr>
      <t>I have 140 stories to go</t>
    </r>
    <r>
      <rPr>
        <sz val="11"/>
        <color theme="1"/>
        <rFont val="Calibri"/>
        <family val="2"/>
        <scheme val="minor"/>
      </rPr>
      <t>, which shouldn't take too long to write (I'm thinking I could do 15-20 an hour, in which case it would take me 7-10 hours).</t>
    </r>
  </si>
  <si>
    <t>Before starting today, I had 140 outlines in my column M list that needed stories.  I added in stories for those outlines (or decided they didn't need one) at the rate of 37 outlines in one hour, and 73 outlines in 2 hours! That means that it may just take me 2 more hours to finish creating stories for the new outlines, since I only have 67 left!</t>
  </si>
  <si>
    <t>I added in 16 new outlines (and quite a few new stories) for words in the top 1,000 in about 1.3 hours--a pace of about 12 an hour (not too bad becaute I was also watching someone play Super Mario Odyssey). I should have just 90 more to go!</t>
  </si>
  <si>
    <r>
      <rPr>
        <b/>
        <sz val="11"/>
        <color theme="1"/>
        <rFont val="Calibri"/>
        <family val="2"/>
        <scheme val="minor"/>
      </rPr>
      <t xml:space="preserve">After 55.70 hours of work after I decided to switch ROPE from the COCA list to the NGSL, ROPE is now based on the NGSL list, ROPE 2.0 has been released, </t>
    </r>
    <r>
      <rPr>
        <b/>
        <i/>
        <sz val="11"/>
        <color theme="1"/>
        <rFont val="Calibri"/>
        <family val="2"/>
        <scheme val="minor"/>
      </rPr>
      <t xml:space="preserve">and </t>
    </r>
    <r>
      <rPr>
        <b/>
        <sz val="11"/>
        <color theme="1"/>
        <rFont val="Calibri"/>
        <family val="2"/>
        <scheme val="minor"/>
      </rPr>
      <t xml:space="preserve">I've added in new outlines for the top 1,000 words where needed! </t>
    </r>
    <r>
      <rPr>
        <sz val="11"/>
        <color theme="1"/>
        <rFont val="Calibri"/>
        <family val="2"/>
        <scheme val="minor"/>
      </rPr>
      <t>It took me about 2.4 hours to write stories for or otherwise resolve the outlines that needed new stories. I probably could have done these faster, but I was trying to watch some good videos at the same time, so that made it harder. I then spent about 2.75 hours getting ROPE 2.0 available for public release, and then released it! I also updated the Rope 1.0 documents to point people towards Rope 2.0.</t>
    </r>
  </si>
  <si>
    <r>
      <t>Post to reddit ROPE 2.0 (in its Anki and excel versions), along with an updated readme (which shouldn't take too long--you'd just need to update some of the information about the source of the lift</t>
    </r>
    <r>
      <rPr>
        <b/>
        <strike/>
        <sz val="11"/>
        <color theme="1"/>
        <rFont val="Calibri"/>
        <family val="2"/>
        <scheme val="minor"/>
      </rPr>
      <t xml:space="preserve"> and</t>
    </r>
    <r>
      <rPr>
        <strike/>
        <sz val="11"/>
        <color theme="1"/>
        <rFont val="Calibri"/>
        <family val="2"/>
        <scheme val="minor"/>
      </rPr>
      <t xml:space="preserve"> explain the new stories you've made).</t>
    </r>
  </si>
  <si>
    <r>
      <t xml:space="preserve">Crossed the 60-WPM 10-race average mark in TypeRacer today! I also got my Private Plover Outlines document updated, and made some edits to my ROPE 2.0 spreadsheet and Anki deck as needed. Finally, I created a new form of my Anki deck that includes only added-in outlines for the top 1,000 words. (Note: One thing I've realized is that </t>
    </r>
    <r>
      <rPr>
        <b/>
        <sz val="11"/>
        <color theme="1"/>
        <rFont val="Calibri"/>
        <family val="2"/>
        <scheme val="minor"/>
      </rPr>
      <t>it can be very risky to add in short outlines that end in vowels, since these combinations are often used as strokes in other words, and the word you've entered may be overfritten by a longer word that uses new strokes.</t>
    </r>
    <r>
      <rPr>
        <sz val="11"/>
        <color theme="1"/>
        <rFont val="Calibri"/>
        <family val="2"/>
        <scheme val="minor"/>
      </rPr>
      <t xml:space="preserve"> (In other words, word boundary errors cna emerge.) For instance, this came up in using "RA" as a brief for "since," since if I wanted to write "since they're," I would enter RA/THER, but that would give me "rather." So It seems to work better to create outlines with no vowels as added outlines for words.  Regarding the ones I've created, though, I'll see which ones need changing, and in the worst-case scenario I'll either change to another outline or use the SP stroke to defuse a word boundary error)</t>
    </r>
  </si>
  <si>
    <t>Note: when you're creating a new version of the Anki deck for ROPE (which should only take 5 minutes or so), sort the cards so that the top 1,000 words by frequency (excluding derivatives) appear first, followed by all the other words sorted by frequency.</t>
  </si>
  <si>
    <t>Done with my schoolwork from the semester so now I have more time to study Plover! I'm starting to go through ROPE 2.0 for the first time.</t>
  </si>
  <si>
    <t>Column E count (which has my added-in outlines) is up to 365.</t>
  </si>
  <si>
    <t>Going through the 100 cards took just 36 minutes, so that was nice! (The 50 review cards took just 13 minutes.)</t>
  </si>
  <si>
    <t>Got my first 29 reviews in a row correct! (I had 50 cards to review.)</t>
  </si>
  <si>
    <t>I had 42 old cards to review today. Column E count is now up to 375.</t>
  </si>
  <si>
    <t>Reviewed cards in Santa Fe yesterday, and in Pagosa Springs today!</t>
  </si>
  <si>
    <t>Now in Falls Church! Column E count is now up to 384.</t>
  </si>
  <si>
    <t>Column E count is up to 389. I've now changed my entries for the KPA, KPA*, and TK-LS commands to R, RB, and RS!</t>
  </si>
  <si>
    <t>Today I broke the 100 WPM barrier! (I also achieved a 10-consecutive race average of 76.4!)</t>
  </si>
  <si>
    <t>Today I did 30 Plover races in TypeRacer. I'm now also switching back from Colemak to Dvorak, so that will be fun to get back into!</t>
  </si>
  <si>
    <t>I got all 44 of my 'old' card reviews correct! And it took me just 12 minutes to get through them.</t>
  </si>
  <si>
    <t>I've definitely been adding in a lot of new outlines, but why not? These are common outlines and I don't want to write them in multiple strokes if I can avoid it.</t>
  </si>
  <si>
    <t>I switched to learning 100 new cards per session rather than doing 50 old cards and 50 new cards. This will allow me to finish editing my preferred outlines more quickly. If I can continue to get through the new cards at a rate of 1.2 hours per 100 (like I did today), then I'll make it through the rest of them in 25 or so hours.</t>
  </si>
  <si>
    <t>Reviewed 301 "new" cards today! It took around an hour per 100 for the first 200, and then I got a little distracted, leading to a slower pace. 2670 "new" cards to go!</t>
  </si>
  <si>
    <t>Reviewed 303 "new" cards today. I was able to get the second set of 100 words done in less than an hour. I now have 2,367 new cards left to go.</t>
  </si>
  <si>
    <t>Reviewed 203 "new" cards today. (2164 "new" cards to go!)</t>
  </si>
  <si>
    <t>Reviewed 400 "new" cards today! I have "just" 1764 new cards to go.</t>
  </si>
  <si>
    <r>
      <t>Reviewed 400 "new" cards today once again! "Just" 1364 new cards to go!</t>
    </r>
    <r>
      <rPr>
        <b/>
        <sz val="11"/>
        <color theme="1"/>
        <rFont val="Calibri"/>
        <family val="2"/>
        <scheme val="minor"/>
      </rPr>
      <t xml:space="preserve"> Tips for making this review process faster and easier on the hands: 1. Disable steno and use the stroke display to see if you entered the word correctly. This is helpful because Anki doesn't accept Plover numbers for marking on the keyboard whether you answered a word correctly, meaning that if you were to enable Plover when writing words, you'd then have to disable it to use the keyboard to mark whether your entry is correct. (You could use the mouse, but this puts a lot of strain on your hands after a while.). (2. Create a row in your Anki cards where you can enter text directly. This will prevent you from having to constantly Alt-Tab between a word document and the Anki deck. The result of these two strategies is that you can review flash cards without having to use the mouse and Alt-tab very often.</t>
    </r>
  </si>
  <si>
    <t>Reviewed 301 "new" cards today, and I reviewed about 200 of those cards in about 74 minutes total! I then started creating new one-stroke outlines for words in the top 2000 (as I want all of those to be writable in just one stroke). I created about 62 new outlines in about 57 minutes. I still need to create the stories, though.</t>
  </si>
  <si>
    <t>A busy day in Ploverland! I finished making new one-stroke outline additions for words in the top 2000, and then made stories for about 100 of these outlines. I then reviewed about 400 "new" cards, though I was really just going through them to check for mistakes and see where I could add in new outlines/stories.</t>
  </si>
  <si>
    <t>~347</t>
  </si>
  <si>
    <t>Rope 2.1 is launched!!! Today involved getting it ready, but I'm very happy to have finally gotten it out to everyone. I also finished going through the cards in ROPE 2.0 and seeing where I would make corrections/additions to ROPE 2.1. (That means that in these last 3 days, I went through 1364 new cards, although just to check them, not to study and learn them--which is why they're not included in the card columns. The column counts now reflect ROPE 2.1. Also, 37 hours of Plover study this week--plus 30 hours of work. Now it's time to take a rest!</t>
  </si>
  <si>
    <t>Didn't really study Plover today, but I did create my first YouTube video featuring Plover!</t>
  </si>
  <si>
    <t>My first day reviewing lots of cards in ROPE 2.1. (Specifically, about 100 "new" cards and a few "review" cards). Disabling Plover (while still running the program) and entering text directly into the text entry box is really making the process faster! And now I don't have to alt-tab from Word to Anki, nor do I have to use the mouse to select whether or not I answered the question correctly. So I think that helped my speed--as did my increasing knowledge of these words!</t>
  </si>
  <si>
    <t>Studying these cards is definitely paying off!</t>
  </si>
  <si>
    <t>Yep, the flashcards are helping! Reviewed 100 cards today, 45 of which were "old" and 55 of which were "new." (Of course, noun of them are really "new"--the "new" cards are just ones I had already reviewed in this iteration of the deck</t>
  </si>
  <si>
    <t>Reviewing 50 new and 51 old cards took just 40 minutes. I then did 10 TypeRacer races and averaged 80.28 WPM on them--a new record for me! I think that if I practice on TypeRacer more often (maybe every weekend) I'll continue to improve my score. Also, this is the most I've worked on Plover in one month since October 2017.</t>
  </si>
  <si>
    <t>Took just about 34 minutes to get through my 50 "old" and 50 "new" cards. Not only am I getting better at them, I'm also getting faster!</t>
  </si>
  <si>
    <t>The first time in quite a while that I didn't add in any new stories or additions!</t>
  </si>
  <si>
    <t>The time is an estimate because I was also doing laundry</t>
  </si>
  <si>
    <t>Finished my 50 new/review cards in 31 minutes, even though I took some breaks!</t>
  </si>
  <si>
    <t>Did a few extra reviews to ensure that all cards had at least a one-day wait period prior to their next review.</t>
  </si>
  <si>
    <t>It took just 24 minutes to get through the reviews! (Although I wish I had done a little better on the accuracy part of it.)</t>
  </si>
  <si>
    <t>I did 124 unique cards--as now I'm doing 50 new and 50 old reviews, plus cards that were less than a day old at the time I stopped studying the previous day (of which there were 24 this time).</t>
  </si>
  <si>
    <t>Took just 26 minutes to review the cards until it said I was done (but I then went back and did a few more that didn't yet have a one-day waiting period).</t>
  </si>
  <si>
    <t>Total flashcard reviews so far:</t>
  </si>
  <si>
    <t>Took 26 minutes to review the cards until it said that I had no more cards to review at that time.</t>
  </si>
  <si>
    <t>Time is an estimate--I stopped and started a lot</t>
  </si>
  <si>
    <t>Finally got some TypeRacer practice in--I think that racing on that site is extremely helpful in boosting my speed, since I really get to practice old and new outlines alike in a competitive environment. I got a new single-race Plover PB and a new 10-race average Plover PB! (I also decided that I'm probably not going to update the private Plover outlines spreadsheet very much from now on, simply because it takes a lot of time and I don't really reference it anyway. I'll just practice words I miss after each race and create new outlines where necessary.)</t>
  </si>
  <si>
    <t>Made it through the first 50 in just 11 minutes, and all of them (until I didn't have any more to review immediately) in 28 minutes.</t>
  </si>
  <si>
    <r>
      <t>Made it through the first 50 in just</t>
    </r>
    <r>
      <rPr>
        <b/>
        <sz val="11"/>
        <color theme="1"/>
        <rFont val="Calibri"/>
        <family val="2"/>
        <scheme val="minor"/>
      </rPr>
      <t xml:space="preserve"> 7</t>
    </r>
    <r>
      <rPr>
        <sz val="11"/>
        <color theme="1"/>
        <rFont val="Calibri"/>
        <family val="2"/>
        <scheme val="minor"/>
      </rPr>
      <t xml:space="preserve"> minutes, and all of them (until there weren't any due for review immediately) in 23 minutes!!</t>
    </r>
  </si>
  <si>
    <t>Hey, they were hard cards! And watching college football highlights probably didn't help, lol.</t>
  </si>
  <si>
    <t>I also did 20 TypeRacer races. The first 10 took 34 minutes and the last 10 took 31 minutes. I'm no longer updating the "private preferred Plover outlines" for TypeRacer words, as it just takes too long. I can still update that document for other important words, though.</t>
  </si>
  <si>
    <t>Points for consistency for my percentage complete stats these last 3 days, lol! (The time for today is just a guess--I forgot to start my Time Recorder app.)</t>
  </si>
  <si>
    <t>Today I got permission to use Plover at work! I'll be using it on my Corsair 65 and my Velocifire TKL as well as on my GMMK at home. This is going to be a huge boost for my Plover speed and knowledge!</t>
  </si>
  <si>
    <t>Being able to use Plover at work has really helped! I got a new personal record of 124 WPM in one of my TypeRacer races today!</t>
  </si>
  <si>
    <t>I got my G20 keycaps in the mail today, and I'm really enjoying them! I guess they're what you would call "low-profile" and "flat" keycaps. (They work really well with the blue O-rings that I have—in fact, they reduce the stroke distance even better than the thick black o-rings.) Also, my second GMMK came yesterday, and so now I'm able to use a GMMK with G20 keycaps at both home and work! So that's nice :)</t>
  </si>
  <si>
    <t>I found that I was often missing the A in AO compounds. The solution is to make sure you have good posture, and that your hands are sufficiently high up over the keyboard, rather than flat. If they're flat, you'll tend to miss the A in the AO--but if they're elevated, you'll get it consistently. (Also, I didn't have any distractions on while I was doing this, which may help explain why I did pretty well! This was my highest overall percentage correct in my last 32 attempts.)</t>
  </si>
  <si>
    <t>More than halfway through the ROPE 2.1 Anki deck!</t>
  </si>
  <si>
    <t>377 stories to go for the top 1000 (added in about 7 tonight)</t>
  </si>
  <si>
    <t>286 stories to go for the top 1000 (added in 91 tonight in about 3 hours!)</t>
  </si>
  <si>
    <t>233 stories to go for the top 1000 (added in 53 tonight in around 2 hours, but I was also watching Frozen :) )</t>
  </si>
  <si>
    <t>172 stories to go for the top 1000 (added in about 60 tonight in about 2.5 hours while listening to Spotify, which equates to about 24 stories per hour.)</t>
  </si>
  <si>
    <r>
      <t>150  stories to go for the top 1000.</t>
    </r>
    <r>
      <rPr>
        <b/>
        <sz val="11"/>
        <color theme="1"/>
        <rFont val="Calibri"/>
        <family val="2"/>
        <scheme val="minor"/>
      </rPr>
      <t xml:space="preserve"> Tonight I also chose words that specific consonant keys on the steno keyboard could stand for.</t>
    </r>
    <r>
      <rPr>
        <sz val="11"/>
        <color theme="1"/>
        <rFont val="Calibri"/>
        <family val="2"/>
        <scheme val="minor"/>
      </rPr>
      <t xml:space="preserve"> This is the same approach that I have used to help me remember specific vowels, and I think it will prove very useful as I add in hundreds more stories.</t>
    </r>
  </si>
  <si>
    <t>Just 75 stories to go for the top 1000!</t>
  </si>
  <si>
    <t>Now just 27 stories to go for the top 1000! I averaged about 22 stories an hour, even though I definitely didn't work nonstop.</t>
  </si>
  <si>
    <t>Created new stories for all words in the top 1000 so that they can all be written in 1 keystroke and 4 keypresses or less! I also created an Anki file for these 1000 words and shared it on reddit. Furthermore, I created a list of all 5-keypress outlines that I would be interested in adding in as new outlines, which adds about 4500 outlines to my potential 1-5 keypress outlines list. I have about 1,874 new outlines to add in, along with up to 1,874 new stories (but probably somewhat fewer than that).</t>
  </si>
  <si>
    <t>I studied 517 out of the 1000 cards in the top 1000 in Anki today! My brain is pretty fried :) I think the new outlines are going to be excellent, however. They feel wonderful.</t>
  </si>
  <si>
    <r>
      <t>Studied all 1000 cards in the top 1000! I think these will be a great set of outlines that will certainly help me improve my speed. I have</t>
    </r>
    <r>
      <rPr>
        <b/>
        <sz val="11"/>
        <color theme="1"/>
        <rFont val="Calibri"/>
        <family val="2"/>
        <scheme val="minor"/>
      </rPr>
      <t xml:space="preserve"> 1846</t>
    </r>
    <r>
      <rPr>
        <sz val="11"/>
        <color theme="1"/>
        <rFont val="Calibri"/>
        <family val="2"/>
        <scheme val="minor"/>
      </rPr>
      <t xml:space="preserve"> outlines that I need to replace with outlines of 5 or fewer keystrokes. So that will be my next task! (I'm guessing it'll take about 2 minutes to find a new outline for each word, and about 3 minutes to create a story for each word—so 5 minutes total of effort for each new outline. That will amount to around 153 hours of work—or 5 months if I do an hour a day. That's a long process, but it'll definitely be worth it given all the time I'll save with these great new outlines!</t>
    </r>
  </si>
  <si>
    <t>I now have 1665 outlines to add in (so I added in about 185 today!). I logged myself as having done 47 outlines in one particular hour.</t>
  </si>
  <si>
    <t>I now have 1521 outlines to add in (so I added in about 143 in 3 hours, or around 44 an hour).</t>
  </si>
  <si>
    <r>
      <rPr>
        <b/>
        <sz val="11"/>
        <color theme="1"/>
        <rFont val="Calibri"/>
        <family val="2"/>
        <scheme val="minor"/>
      </rPr>
      <t xml:space="preserve">1276 outlines to go! </t>
    </r>
    <r>
      <rPr>
        <sz val="11"/>
        <color theme="1"/>
        <rFont val="Calibri"/>
        <family val="2"/>
        <scheme val="minor"/>
      </rPr>
      <t xml:space="preserve">(I added in 245 today, which may be a new record!) </t>
    </r>
    <r>
      <rPr>
        <b/>
        <sz val="11"/>
        <color theme="1"/>
        <rFont val="Calibri"/>
        <family val="2"/>
        <scheme val="minor"/>
      </rPr>
      <t xml:space="preserve">Also, my average keypress count for the new set of outlines is 4.997, so it's under 5! </t>
    </r>
    <r>
      <rPr>
        <sz val="11"/>
        <color theme="1"/>
        <rFont val="Calibri"/>
        <family val="2"/>
        <scheme val="minor"/>
      </rPr>
      <t>I added in 132 outlines in about 4.33 hours, so about 30 an hour. (I was adding in nouns, which had to be specific types of outlines—so maybe adding in verbs will go quicker.) Indeed, I then added in about 55 new outlines in just one hour by focusing on verbs! So I guess verbs normally go faster, as you can use more types of outlines for verbs.</t>
    </r>
  </si>
  <si>
    <r>
      <rPr>
        <b/>
        <sz val="11"/>
        <color theme="1"/>
        <rFont val="Calibri"/>
        <family val="2"/>
        <scheme val="minor"/>
      </rPr>
      <t xml:space="preserve">1105 outlines to go! </t>
    </r>
    <r>
      <rPr>
        <sz val="11"/>
        <color theme="1"/>
        <rFont val="Calibri"/>
        <family val="2"/>
        <scheme val="minor"/>
      </rPr>
      <t>(I added in about 171 today. I had been leaving 16 2-stroke outlines out of the "outlines to go" count.) Today, I also switched a lot of outlines ending in -ion from a -GS ending to a -T ending, which helped save more strokes. That took quite a while but it'll be worth it! (I also did about 25.9 hours of steno stuff this week, and 43.5 hours for the first half of the month!)</t>
    </r>
  </si>
  <si>
    <r>
      <t xml:space="preserve">930 outlines to go! </t>
    </r>
    <r>
      <rPr>
        <sz val="11"/>
        <color theme="1"/>
        <rFont val="Calibri"/>
        <family val="2"/>
        <scheme val="minor"/>
      </rPr>
      <t>(I added in about 175 today. I'm close to finishing entering in all the decent 4-stroke outlines.)</t>
    </r>
  </si>
  <si>
    <t>860 outlines to go! I've now also added in all the 1- , 2-, 3-, and 4-stroke outlines that I coded as a 3 or better for new outline potential. It took me 4.8 minutes to "translate" and code 100 new outlines, so I should be able to to process the others at a rate of around 1,250 an hour (meaning I have about 2 hours left to go). I also found that 64 of the first 140 outlines I translated had a code of 3 or higher, so that means about 1,142 of them should be usable overall. I may therefore have to translate and code some of the other 5-stroke outlines, but that won't be an issue.</t>
  </si>
  <si>
    <t>739 outlines to go! I have now written out and coded the 5-stroke outlines in the 5.1 and 5.2 categories (about 3400 in total), which gave me about 1400 new outlines with which to work. That should be plenty for me to add in all the remaining outlines! These new outline additions are going quite fast as well (at least for the verbs, with which I'm starting).</t>
  </si>
  <si>
    <r>
      <rPr>
        <b/>
        <sz val="11"/>
        <color theme="1"/>
        <rFont val="Calibri"/>
        <family val="2"/>
        <scheme val="minor"/>
      </rPr>
      <t>Only 378 outlines to go! (</t>
    </r>
    <r>
      <rPr>
        <sz val="11"/>
        <color theme="1"/>
        <rFont val="Calibri"/>
        <family val="2"/>
        <scheme val="minor"/>
      </rPr>
      <t>That means I did about 361 today—which crushed my previous record!) I added in about 217 outlines in 4 hours—so an average of about 54 an hour. (These were the verbs.) I then added in others that took a little more time.</t>
    </r>
  </si>
  <si>
    <r>
      <rPr>
        <b/>
        <sz val="11"/>
        <color theme="1"/>
        <rFont val="Calibri"/>
        <family val="2"/>
        <scheme val="minor"/>
      </rPr>
      <t xml:space="preserve">Done adding in new outlines! 1714 stories to go! (Column I count is 1715.) (I added in the final 378 in 4 hours and 41 minutes.) </t>
    </r>
    <r>
      <rPr>
        <sz val="11"/>
        <color theme="1"/>
        <rFont val="Calibri"/>
        <family val="2"/>
        <scheme val="minor"/>
      </rPr>
      <t>I did 75 new outlines in around an hour (at the EVV airport, of all places (and subsequently had 303 left). Now that I'm just doing mostly nouns and adverbs it's going pretty fast (as lots of outlines can be used for these words.) Then I did outlines for about another hour—at which point I had just 222 outlines left to go. That means I did 81 additions in about an hour. I now have 153 to go after 36 more minutes—so I did 68 in 36 minutes!</t>
    </r>
  </si>
  <si>
    <t>1685 stories to go! I added in 28 in about an hour.</t>
  </si>
  <si>
    <t>Created outlines for the mnemonic words that I use to create stories.</t>
  </si>
  <si>
    <t>1558 stories to go! I did about 125 today :) I did 21 stories in about an hour (with a few short breaks). I did about 79 stories in 4 hours with breaks. I took a lot more breaks later, but probably did about 6 total hours of work. I also added in more outlines that end in -T for words that end in -ion (but not -tion, which I had done earlier).</t>
  </si>
  <si>
    <t>1547 stories to go! I spent a little bit of time creating stories, but most of my time was spent moving stories for some outlines that I've since replaced with added-in outlines to a different column. (I still have to move more stories, though.) This will affect my story count quite a bit, as I'm only counting stories for new/current outlines (not stories for superceded outlines) in column I of this spreadsheet. I think I've actually written over 2500 stories in total (including stories for outlines that I'm not using anymore, such as original outlines that were superceded by new outlines).</t>
  </si>
  <si>
    <t>1421 stories to go! (Story column count is 1422).</t>
  </si>
  <si>
    <t>Finished adding in new outlines for the top 1000 words. I need to add in about 412 stories for these top 1000 outlines. I added in about 28 new stories today in an hour (although I didn't spend that entire hour writing stories), so I have 384 to go.</t>
  </si>
  <si>
    <r>
      <rPr>
        <b/>
        <sz val="11"/>
        <color theme="1"/>
        <rFont val="Calibri"/>
        <family val="2"/>
        <scheme val="minor"/>
      </rPr>
      <t xml:space="preserve">1057 stories to go! I reduced my "stories to go" count by 238 today! </t>
    </r>
    <r>
      <rPr>
        <sz val="11"/>
        <color theme="1"/>
        <rFont val="Calibri"/>
        <family val="2"/>
        <scheme val="minor"/>
      </rPr>
      <t>I completed 100 stories/removals of "add story" tags from outlines that didn't actually need stories in 3.3 hours :) That's a pace of over 30 an hour! I completed these first 100 stories at the ABQ airport; on a flight from ABQ to DFW; and at DFW. I then did more stories on a plane from DFW to EVV, and after that, I added in more stories at home in Evansville. I then completed 130 in 4.3 hours, even though I took a break. I also realized that changing my added-in outline for a word can cause some issues, as some stories may use the outline that I am replacing—causing me to have to rewrite those stories. In addition, some outlines themselves may be based on the outline that I am replacing. So when I change an outline, I'll want to do a search for the outline and the word "is" to see if it is used in any stories (as when I use outlines in stories, I usually write "[outline] is an addition for . . ." at the end). Nonetheless, using the words that outlines represent in stories is very helpful, so I plan to continue doing so. Also, according to my Time Recording app, I spent 98.6 hours on stenotype practice this month.</t>
    </r>
  </si>
  <si>
    <t>1295 stories to go! (Note: I started with 2201 to go with these two new rounds of story-writing.</t>
  </si>
  <si>
    <t>740 stories to go! I might even be able to get the outlines complete by Monday evening (230 outlines on Friday, Saturday, and Sunday, and then 50 on Monday). It would be nice to complete them before I start the HBX course.</t>
  </si>
  <si>
    <r>
      <rPr>
        <b/>
        <sz val="11"/>
        <color theme="1"/>
        <rFont val="Calibri"/>
        <family val="2"/>
        <scheme val="minor"/>
      </rPr>
      <t xml:space="preserve">490 to go! I reduced my "stories to go" count by 250 today! </t>
    </r>
    <r>
      <rPr>
        <sz val="11"/>
        <color theme="1"/>
        <rFont val="Calibri"/>
        <family val="2"/>
        <scheme val="minor"/>
      </rPr>
      <t>I Did my first 41 reductions in the "needs story" count in 96 minutes, my first 62 outlines in 158 minutes, my first 80 in 204 minutes, my first 100 in 257 minutes, and my first 120 in 303 minutes (I did these last 20 without as many distractions—e.g. no video playing at the same time). I did my first 140 in 359 minutes, and my first 160 in 424 minutes. I then took a break. I then did my first 182 outlines/"needs story" column count reductions in 476 minutes. I then did my first 200 outlines in 517 minutes, my first 220 in 581 minutes, and my first 240 in 638 minutes. I did all 250 in just under 660 minutes (11 hours), so my average speed was 22.7 stories an hour. At that speed, I have about 21.58 hours to go!</t>
    </r>
  </si>
  <si>
    <r>
      <rPr>
        <b/>
        <sz val="11"/>
        <color theme="1"/>
        <rFont val="Calibri"/>
        <family val="2"/>
        <scheme val="minor"/>
      </rPr>
      <t xml:space="preserve">290 stories to go! I reduced my "stories to go" count by 200 today! I </t>
    </r>
    <r>
      <rPr>
        <sz val="11"/>
        <color theme="1"/>
        <rFont val="Calibri"/>
        <family val="2"/>
        <scheme val="minor"/>
      </rPr>
      <t>reduced my stories to go count by 20 in 62 minutes; by 41 in 118 minutes; by 60 in 173 minutes; by 80 in 241 minutes; by 85 in 256 minutes; by 101 in 291 minutes (after which I took a break); by 123 in 345 minutes; by 140 in 395 minutes; by 160 in 458 minutes; by 180 in 521 minutes; and by 200 in 572 minutes (20.97/hour). I also reduced the "stories to go" count by</t>
    </r>
    <r>
      <rPr>
        <b/>
        <sz val="11"/>
        <color theme="1"/>
        <rFont val="Calibri"/>
        <family val="2"/>
        <scheme val="minor"/>
      </rPr>
      <t xml:space="preserve"> 1005</t>
    </r>
    <r>
      <rPr>
        <sz val="11"/>
        <color theme="1"/>
        <rFont val="Calibri"/>
        <family val="2"/>
        <scheme val="minor"/>
      </rPr>
      <t xml:space="preserve"> this week in about 42 hours!</t>
    </r>
  </si>
  <si>
    <r>
      <rPr>
        <b/>
        <sz val="11"/>
        <color theme="1"/>
        <rFont val="Calibri"/>
        <family val="2"/>
        <scheme val="minor"/>
      </rPr>
      <t xml:space="preserve">813 stories to go! I reduced my "stories to go" count by 244 today! </t>
    </r>
    <r>
      <rPr>
        <sz val="11"/>
        <color theme="1"/>
        <rFont val="Calibri"/>
        <family val="2"/>
        <scheme val="minor"/>
      </rPr>
      <t>I did my first 60 stores in about 2.6 hours, which equates to an average of about 23 an hour. I did my first 100 stories in 4.2 hours. My first 152 stories took 6.5 hours. I then did my first 200 stories in 9.2 hours (21.7/hour). (These numbers include outlines where I found that I didn't have to add a story after all.) After doing the first 200 stories, I turned off my time-keeping because I was spending a lot of time watching the Texas-Georgia game. I figure the next 44 stories/story marker removals took at least 1.5 hours.</t>
    </r>
  </si>
  <si>
    <r>
      <rPr>
        <b/>
        <sz val="11"/>
        <color theme="1"/>
        <rFont val="Calibri"/>
        <family val="2"/>
        <scheme val="minor"/>
      </rPr>
      <t>99 stories to go! 50.25 hours done on stenotype practice/ROPE work this week in the last 7 days, and 1196 stories done in the last 7 days! Plus—138 hours of steno practice/ROPE work in the last 31 days, and 131 hours in the last 30 days!</t>
    </r>
    <r>
      <rPr>
        <sz val="11"/>
        <color theme="1"/>
        <rFont val="Calibri"/>
        <family val="2"/>
        <scheme val="minor"/>
      </rPr>
      <t xml:space="preserve"> reduced my "stories to go" count by 20 in 44 minutes; by 40 in 81 minutes; by 60 in 128 minutes; by 80 in 193 minutes (I took a break); by 100 in 252 minutes (after which I took a break); by 120 in 305 minutes; by 140 in 351 minutes; by 163 (typo?) in 435 (typo?) minutes (I took quite a few breaks); by 180 in 470 minutes (this I know to be accurate); and by 191 in 497 minutes (a pace of 23.05 per hour).</t>
    </r>
  </si>
  <si>
    <t>ROPE 2.2 is launched!! I'm done with adding in stories for ROPE 2.2! (I finished the final 99 stories in 267 minutes, which was a pace of 22.2 per hour. The CFB championship distracted me a little : )) I posted ROPE 2.2 to Reddit and other sources, and made all the necessary links public. I do still plan to figure out whether 3 words are missing from the Anki deck, and to add in -ly outlines to ROPE 2.2 (which I've partly, but not entirely, completed.)</t>
  </si>
  <si>
    <t>Starting outline review at 00:00.00. Did all reviews (50 plus other old cards) by: Did first 100 new cards in 7 minutes:  Did first 200 new cards in: 24 minutes. Did first 300 new cards in: 40 minutes. Did the first 400 cards in: 61 minutes. Did the first 500 cards in 102 minutes. (But this set did not take as long as future sets will, since most of them are cards that I recently reviewed. Once I get past the first 1000, it should take significantly longer to do each 100.)</t>
  </si>
  <si>
    <t>Made it through the first 100 new outlines (after doing some reviews) in 65 minutes or less; through the first 200 new outlines in about 120 minutes; through the first 300 new outlines in 167 minutes; through the first 400 in 215 minutes; and through the first 500 in 289 minutes (although again, these were all in the top 1000, so it may take significantly longer to get through ones in the 1001+ frequency ranking range).</t>
  </si>
  <si>
    <r>
      <t>2899 new cards to study! I had 203 cards to review today, and got my first 24 reviews correct! I did the old cards set in 74 minutes (and it was a pretty hard set, so I'm happy with getting 79.8% of them correct).</t>
    </r>
    <r>
      <rPr>
        <b/>
        <sz val="11"/>
        <color theme="1"/>
        <rFont val="Calibri"/>
        <family val="2"/>
        <scheme val="minor"/>
      </rPr>
      <t xml:space="preserve"> Using tags and the filtered deck/custom study session features in Anki (see readme), I'm planning to stay current on card reviews for the top 1000 while still learning new cards. Yay! My plan is to do all card reviews that are due for the top 1000; then to do up to 50 reviews of other old cards; and then to learn up to 100-200 new cards (so that I average 500 new cards a week). </t>
    </r>
    <r>
      <rPr>
        <sz val="11"/>
        <color theme="1"/>
        <rFont val="Calibri"/>
        <family val="2"/>
        <scheme val="minor"/>
      </rPr>
      <t>After making it through the top 1000 (plus their derivatives), I had 3056 cards left to go (which would be card 1099). Doing my first set of 100 post-top-1000 outlines took 85 minutes. I also made some outline changes that took a while.</t>
    </r>
  </si>
  <si>
    <r>
      <t xml:space="preserve">2699 new cards left to study! I had 253 top 1000 cards to review, and </t>
    </r>
    <r>
      <rPr>
        <b/>
        <sz val="11"/>
        <color theme="1"/>
        <rFont val="Calibri"/>
        <family val="2"/>
        <scheme val="minor"/>
      </rPr>
      <t>I was 90% correct on these 253 review cards!</t>
    </r>
    <r>
      <rPr>
        <sz val="11"/>
        <color theme="1"/>
        <rFont val="Calibri"/>
        <family val="2"/>
        <scheme val="minor"/>
      </rPr>
      <t xml:space="preserve"> These took about an hour. I then did my first 100 new cards in 85 minutes, and my second 100 in 85 minutes as well. Although it's not reflected in the story count, I've changed and revised a number of stories (and also made some changes to my outlines list).</t>
    </r>
  </si>
  <si>
    <t>I had 289 to to 318 due cards from the top 1000 to review, and I got 93.4% of the card reviews correct! It also took me just 39 minutes. So I'm definitely getting more comfortable with these cards! Doing 50 post-1000 card reviews took 29 minutes. And doing 100 new cards took 54 minutes (which is significantly less time than what it took yesterday).</t>
  </si>
  <si>
    <t>Studied just review cards in the top 1000—and it took me just 43 minutes or so!</t>
  </si>
  <si>
    <t>I had 365 due cards from the top 1000 to review, and got 94.5% of them correct! These reviews took me 78 minutes. Getting through the first 101 new outlines took 76 minutes, and going through the first 200 new outlines took 146 minutes.</t>
  </si>
  <si>
    <r>
      <rPr>
        <b/>
        <sz val="11"/>
        <color theme="1"/>
        <rFont val="Calibri"/>
        <family val="2"/>
        <scheme val="minor"/>
      </rPr>
      <t xml:space="preserve">Less than half of the new cards (2097) to go! </t>
    </r>
    <r>
      <rPr>
        <sz val="11"/>
        <color theme="1"/>
        <rFont val="Calibri"/>
        <family val="2"/>
        <scheme val="minor"/>
      </rPr>
      <t>I got through 302 new cards today! I had around 73 due cards from the top 1000 to review, and I got</t>
    </r>
    <r>
      <rPr>
        <b/>
        <sz val="11"/>
        <color theme="1"/>
        <rFont val="Calibri"/>
        <family val="2"/>
        <scheme val="minor"/>
      </rPr>
      <t xml:space="preserve"> 96.1% (73 out of 76) of my card reviews correct!</t>
    </r>
    <r>
      <rPr>
        <sz val="11"/>
        <color theme="1"/>
        <rFont val="Calibri"/>
        <family val="2"/>
        <scheme val="minor"/>
      </rPr>
      <t xml:space="preserve"> Also, these took only 12 minutes or so! Reviewing the 50 review cards (which I did pretty poorly on, since I've been studying so many new cards at once) took 45 minutes. I did my first 101 new outlines in 67 minutes, and my first 203 new outlines in 174 minutes (I took some breaks along the way).</t>
    </r>
  </si>
  <si>
    <r>
      <rPr>
        <b/>
        <sz val="11"/>
        <color theme="1"/>
        <rFont val="Calibri"/>
        <family val="2"/>
        <scheme val="minor"/>
      </rPr>
      <t xml:space="preserve">1689 new cards to go! </t>
    </r>
    <r>
      <rPr>
        <sz val="11"/>
        <color theme="1"/>
        <rFont val="Calibri"/>
        <family val="2"/>
        <scheme val="minor"/>
      </rPr>
      <t>Got 88.9% of my reviews of due cards in the top 1000 correct (there were only 18 cards or so), and these took me around 5 minutes. Doing 50 post-1000 due card reviews took me just 17 minutes or so. Did my first 100 new outlines in 96 minutes; reviewed my second 100 new outlines in 119 minutes (I took some breaks); reviewed my third set of new outlines in 97 minutes; and reviewed 108 additional new outlines in 137 minutes. I also made quite a few changes to my set of outlines along the way.</t>
    </r>
  </si>
  <si>
    <r>
      <t xml:space="preserve">1476 outlines to go! 96.7% correct (29 of 30) on top 1000 card reviews! </t>
    </r>
    <r>
      <rPr>
        <sz val="11"/>
        <color theme="1"/>
        <rFont val="Calibri"/>
        <family val="2"/>
        <scheme val="minor"/>
      </rPr>
      <t>(I counted one of those as correct, even though I didn't answer it correctly, because I added in a story for it. Also, these reviews took me less than 10 minutes.) Doing the 50 due card reviews took me about 34 minutes. My first 111 new card reviews took me (eek) 179 minutes, but I was making a lot of changes to my outlines. My next 102 new cards took me 141 minutes (hey, there was a good football game playing!). I also added in a number of new stories, even though the story count doesn't reflect that.</t>
    </r>
  </si>
  <si>
    <r>
      <rPr>
        <b/>
        <sz val="11"/>
        <color theme="1"/>
        <rFont val="Calibri"/>
        <family val="2"/>
        <scheme val="minor"/>
      </rPr>
      <t xml:space="preserve">1199 outlines to go! That means I've already gone through 3,002 outlines! </t>
    </r>
    <r>
      <rPr>
        <sz val="11"/>
        <color theme="1"/>
        <rFont val="Calibri"/>
        <family val="2"/>
        <scheme val="minor"/>
      </rPr>
      <t>I was 96.7% correct on my old top 1000 card reviews; I had about 60 old cards. Doing the 50 post-1000 card reviews took just 13 minutes, and I did pretty well on them (as many were relatively frequent cards). Doing the first 100 new cards took 135 minutes. Doing the second set of 100 new cards took me 152 minutes. (I spent a fair amount of time changing outlines and adding in new stories to improve ROPE 2-2.) My story count dropped because I replaced some outlines with outlines that were based on other outlines, meaning a story was no longer needed.</t>
    </r>
  </si>
  <si>
    <r>
      <t>1149 outlines to go! Got 100% of my 64 top 1000 due cards correct! They also took me just 8 minutes. I did pretty well with the post-1000 review cards that I did as well (although these were generally pretty frequent cards). These 114 cards that I reviewed took me just 20 minutes.</t>
    </r>
    <r>
      <rPr>
        <sz val="11"/>
        <color theme="1"/>
        <rFont val="Calibri"/>
        <family val="2"/>
        <scheme val="minor"/>
      </rPr>
      <t>I then did 50 new cards in 39 minutes—I didn't have anything on to distract me.</t>
    </r>
  </si>
  <si>
    <r>
      <rPr>
        <b/>
        <sz val="11"/>
        <color theme="1"/>
        <rFont val="Calibri"/>
        <family val="2"/>
        <scheme val="minor"/>
      </rPr>
      <t xml:space="preserve">1059 outlines to go! </t>
    </r>
    <r>
      <rPr>
        <sz val="11"/>
        <color theme="1"/>
        <rFont val="Calibri"/>
        <family val="2"/>
        <scheme val="minor"/>
      </rPr>
      <t>I had 155 top-1000 outlines to review, and I got 94.9% of those cards correct! They took only 20 minutes. Doing my reviews of my 50 post-1000 cards took 34 minutes. I then reviewed 92 new cards in about 2.1 hours.</t>
    </r>
  </si>
  <si>
    <r>
      <t xml:space="preserve">786 outlines to go! </t>
    </r>
    <r>
      <rPr>
        <sz val="11"/>
        <color theme="1"/>
        <rFont val="Calibri"/>
        <family val="2"/>
        <scheme val="minor"/>
      </rPr>
      <t>89.8% on top 1K due card reviews (not as good as average, but that's OK). My first 101 new cards took me 146 minutes. My next 100 new cards also took me 146 minutes. Points for consistency! I then did 70 new cards in 61 minutes.</t>
    </r>
  </si>
  <si>
    <r>
      <rPr>
        <b/>
        <sz val="11"/>
        <color theme="1"/>
        <rFont val="Calibri"/>
        <family val="2"/>
        <scheme val="minor"/>
      </rPr>
      <t xml:space="preserve">586 outlines to go! </t>
    </r>
    <r>
      <rPr>
        <sz val="11"/>
        <color theme="1"/>
        <rFont val="Calibri"/>
        <family val="2"/>
        <scheme val="minor"/>
      </rPr>
      <t>I was 98.9% correct on my top 1000 due card reviews (the "correct" count includes one new outline I added in). Getting through the top 1000 reviews and old card reviews took me 45 minutes. I did my first 100 new cards in 151 minutes, and my second 100 new cards in 142 minutes. I made quite a few outline changes.</t>
    </r>
  </si>
  <si>
    <r>
      <rPr>
        <b/>
        <sz val="11"/>
        <color theme="1"/>
        <rFont val="Calibri"/>
        <family val="2"/>
        <scheme val="minor"/>
      </rPr>
      <t xml:space="preserve">386 outlines to go! </t>
    </r>
    <r>
      <rPr>
        <sz val="11"/>
        <color theme="1"/>
        <rFont val="Calibri"/>
        <family val="2"/>
        <scheme val="minor"/>
      </rPr>
      <t>I was 94.8% correct on top-1000 due card reviews. Reviewing 50 post-1000 due cards took just 19 minutes. Did my first 100 new outlines in 155 minutes, and my second 100 new outline in 116 minutes.</t>
    </r>
  </si>
  <si>
    <r>
      <rPr>
        <b/>
        <sz val="11"/>
        <color theme="1"/>
        <rFont val="Calibri"/>
        <family val="2"/>
        <scheme val="minor"/>
      </rPr>
      <t xml:space="preserve">249 outlines to go! </t>
    </r>
    <r>
      <rPr>
        <sz val="11"/>
        <color theme="1"/>
        <rFont val="Calibri"/>
        <family val="2"/>
        <scheme val="minor"/>
      </rPr>
      <t>I was 93.6% correct on my top 1000 due card reviews. Reviewing 50 post-1000 due cards (which I did poorly on—maybe because I was listening to some good music?) took 35 minutes. Reviewing my first 100 new cards took 104 minutes—not bad! (I was listening to music rather than watching a video, so maybe that helped.)</t>
    </r>
  </si>
  <si>
    <t>Just reviewed due top 1000 cards; I was 95.8% correct on these reviews.</t>
  </si>
  <si>
    <t>231 outlines to go! I don't do very well at getting cards correct when I'm listening to Christian EDM!!</t>
  </si>
  <si>
    <r>
      <rPr>
        <b/>
        <sz val="11"/>
        <color theme="1"/>
        <rFont val="Calibri"/>
        <family val="2"/>
        <scheme val="minor"/>
      </rPr>
      <t xml:space="preserve">142 outlines to go!! </t>
    </r>
    <r>
      <rPr>
        <sz val="11"/>
        <color theme="1"/>
        <rFont val="Calibri"/>
        <family val="2"/>
        <scheme val="minor"/>
      </rPr>
      <t xml:space="preserve">92.5% correct on top 1000 due card reviews. (Note: according to my Time Recording app, I actually logged 130 hours and 44 minutes of steno practice for January.) </t>
    </r>
  </si>
  <si>
    <r>
      <rPr>
        <b/>
        <sz val="11"/>
        <color theme="1"/>
        <rFont val="Calibri"/>
        <family val="2"/>
        <scheme val="minor"/>
      </rPr>
      <t xml:space="preserve">Finished reviewing all outlines in ROPE 2-2 at least once! I made many changes my list of outlines and my stories along the way. I'm now going to see how long it takes me to do 200 old card reviews a day, as that would let me make it through 4201 cards every three weeks. </t>
    </r>
    <r>
      <rPr>
        <sz val="11"/>
        <color theme="1"/>
        <rFont val="Calibri"/>
        <family val="2"/>
        <scheme val="minor"/>
      </rPr>
      <t>96.4% percent on top 1000 due card reviews.</t>
    </r>
  </si>
  <si>
    <r>
      <t>It took me 136 minutes to do 30 TypeRacer races (as I used each race as a learning tool and looked over my mistakes and things I had forgotten), and 184 minutes to do 40 races. It took me 94 minutes to do 100 post-1000 card reviews. I'm thinking that</t>
    </r>
    <r>
      <rPr>
        <b/>
        <sz val="11"/>
        <color theme="1"/>
        <rFont val="Calibri"/>
        <family val="2"/>
        <scheme val="minor"/>
      </rPr>
      <t xml:space="preserve"> 100 card reviews a day will probably be too much to handle, as I doubt I'll really memorize each of those cards well. So I think I'll cap my post-1000 card reviews at 50 cards a day. There's no need to hurry now that I've gone through all of the cards.</t>
    </r>
  </si>
  <si>
    <t>Worked on finding more possible 3-letter outlines. And maybe even four-letter outlines. [Note from 2/2/2019: this is probably about when I started working on ROPE 2.2, which involved (1 creating new short outlines and (2 writing stories to help me remember those outlines.]</t>
  </si>
  <si>
    <t>Percentage of top-1000 due card reviews that I got correct</t>
  </si>
  <si>
    <t>Number of unique post-top-1000 cards that I reviewed</t>
  </si>
  <si>
    <r>
      <t>Percentage of post-top 1000 card reviews that I got correct (which you can figure out easily by first sorting the top-1000 due cards into a custom study session deck, and then reviewing the other (post-1000) due cards</t>
    </r>
    <r>
      <rPr>
        <b/>
        <sz val="11"/>
        <color theme="1"/>
        <rFont val="Calibri"/>
        <family val="2"/>
        <scheme val="minor"/>
      </rPr>
      <t xml:space="preserve"> first)</t>
    </r>
    <r>
      <rPr>
        <sz val="11"/>
        <color theme="1"/>
        <rFont val="Calibri"/>
        <family val="2"/>
        <scheme val="minor"/>
      </rPr>
      <t>. This percentage may include some cards in the top 1000 that I didn't finish reviewing the previous day, but those cards should be only a fraction of all the cards that are making up this percentage.</t>
    </r>
  </si>
  <si>
    <r>
      <rPr>
        <b/>
        <sz val="11"/>
        <color theme="1"/>
        <rFont val="Calibri"/>
        <family val="2"/>
        <scheme val="minor"/>
      </rPr>
      <t xml:space="preserve">I broke the 100 WPM mark for my 10-consecutive-race average in TypeRacer! </t>
    </r>
    <r>
      <rPr>
        <sz val="11"/>
        <color theme="1"/>
        <rFont val="Calibri"/>
        <family val="2"/>
        <scheme val="minor"/>
      </rPr>
      <t>With regard to Anki: I recognized that to figure out what percentage of post-1000 card reviews I got correct, I can simply (1 sort my top 1000 due cards into a custom study session, and then review the other (post-top 1000) due cards</t>
    </r>
    <r>
      <rPr>
        <b/>
        <sz val="11"/>
        <color theme="1"/>
        <rFont val="Calibri"/>
        <family val="2"/>
        <scheme val="minor"/>
      </rPr>
      <t xml:space="preserve"> first</t>
    </r>
    <r>
      <rPr>
        <sz val="11"/>
        <color theme="1"/>
        <rFont val="Calibri"/>
        <family val="2"/>
        <scheme val="minor"/>
      </rPr>
      <t>. Once I finish with these, I can look up my stats. It took 44 minutes to review 50 unique post-top 1000 cards. And I think that's a good amount to review—anymore than that, and I'd start forgetting words that I learned earlier that day. All of the day's card reviews took 82 minutes.</t>
    </r>
  </si>
  <si>
    <t>Top-1000 card reviews only today</t>
  </si>
  <si>
    <t>I'm now using a filtered deck for my card reviews, as this will let me focus my reviews on the most frequent words and will help ensure that I don't forget words in the process of reviewing less frequent cards. This means that I won't need the top 1000 custom study deck, and it also means that I won't need to use the ROPE 2.2 deck directly, as that deck would only be needed for studying new cards. (It took me just 9 minutes to study 50 post-top-1000 cards in this filtered deck, and 28 minutes to study 100 post-top-1000 cards. Maybe studying 200 cards a day from this deck would be sufficient, as that should let me review all the top-1000 cards.)</t>
  </si>
  <si>
    <t>Started study with a custom study session for my top-1000 card reviews (which only took around 10 minutes, as there were only 31 such cards to review), and then moved on to a filtered deck for 200 other reviews (using order added as a selection method). The first 100 took just 25 minutes (as the majority of these were cards I already knew); the second 100 took 24 minutes. These times may increase as I move on to less frequent cards, so once that occurs, I can move my card reviews down to 100 or 50 (or simply choose a set amount of time, like 1 hour or 30 minutes, in which I will review cards).</t>
  </si>
  <si>
    <t>I'm going to try to do one hour a day on card reviews, and plan to do so using a filtered deck (with 100 cards in the deck). If I run out of cards in this deck to review, I can just rebuild the deck. I won't need to use the top-1000 custom study session deck, as cards in the top 1000 will already be included in the filtered deck if they're due.</t>
  </si>
  <si>
    <t>Today I just studied a single filtered deck for about an hour (without doing a separate Custom Study Session for the top 1000 cards), and it worked very well! So this is how I plan to study cards in the future.</t>
  </si>
  <si>
    <t>Now back in Evansville</t>
  </si>
  <si>
    <t>Maybe two 30-race TypeRacer sessions will be sufficient going forward</t>
  </si>
  <si>
    <t>The last card I reviewed tonight was ranked #2004, I think (I'm reviewing them from most to least frequent, and the system I use won't let me review a card of a certain frequency until I'm current on all my reviews of more frequent cards. So this means that I'm more or less current on reviews for all cards in the top 2000!)</t>
  </si>
  <si>
    <t>Most were very easy cards because I hadn't done any reviews in a while.</t>
  </si>
  <si>
    <t>Got a race above 151 WPM! The fact that I often do better on day 2 of my 30-race TypeRacer race sessions indicates to me that TypeRacer itself is helping me get faster at Plover.</t>
  </si>
  <si>
    <r>
      <rPr>
        <b/>
        <sz val="11"/>
        <color theme="1"/>
        <rFont val="Calibri"/>
        <family val="2"/>
        <scheme val="minor"/>
      </rPr>
      <t>More than half of the cards in ROPE 2-2 (2,102) are now mature cards!</t>
    </r>
    <r>
      <rPr>
        <sz val="11"/>
        <color theme="1"/>
        <rFont val="Calibri"/>
        <family val="2"/>
        <scheme val="minor"/>
      </rPr>
      <t xml:space="preserve"> I've also made a number of changes to my outlines so that related words will have related outlines more frequently.</t>
    </r>
  </si>
  <si>
    <t>Practiced using Typey Type today! I went through all my words ranked #1000 or higher, and I then drilled root words in the top 100.Really cool site!</t>
  </si>
  <si>
    <t>Fewer reviews today because I spent a lot of time changing outlines in ROPE.</t>
  </si>
  <si>
    <r>
      <rPr>
        <b/>
        <sz val="11"/>
        <color theme="1"/>
        <rFont val="Calibri"/>
        <family val="2"/>
        <scheme val="minor"/>
      </rPr>
      <t xml:space="preserve">I have made 425 changes to the outline additions list since 1/9/2019! </t>
    </r>
    <r>
      <rPr>
        <sz val="11"/>
        <color theme="1"/>
        <rFont val="Calibri"/>
        <family val="2"/>
        <scheme val="minor"/>
      </rPr>
      <t>I'm Continuing to make some changes to the outline list to make it more intuitive while staying within my keypress limits</t>
    </r>
  </si>
  <si>
    <t>Making a lot of additional changes to the outline additions list to improve (1 intuitiveness and (2 ergonomics.</t>
  </si>
  <si>
    <t>I'm really waging war on 4-character outlines that do not have vowels! I have changed the outlines for "appreciate," "commit," "risk," "expense," "repeat," "realize," "lie," "floor," and "trade," and have probably changed a number of others too by this point. Changing other outlines has freed up 4-keypress outlines that have a vowel, and I've been able to make use of those. It's just hard to write outlines with 4 or more characters if there's no vowel involved. I also now use T-G for "take," which should really help. Also, I typed TKUPT (which lets me add a new translation) 257 times today, which probably means that I added in around 200 new translations today alone! Wow :)</t>
  </si>
  <si>
    <r>
      <t xml:space="preserve">I added in a ton of replacement outlines for outlines that had been 4-keypress vowel-less outlines! Also, when you add in a new outline </t>
    </r>
    <r>
      <rPr>
        <b/>
        <sz val="11"/>
        <color theme="1"/>
        <rFont val="Calibri"/>
        <family val="2"/>
        <scheme val="minor"/>
      </rPr>
      <t>for a word that is not due soon</t>
    </r>
    <r>
      <rPr>
        <sz val="11"/>
        <color theme="1"/>
        <rFont val="Calibri"/>
        <family val="2"/>
        <scheme val="minor"/>
      </rPr>
      <t>, go into the "browse" section and reschedule it to be placed in the review queue with an interval in between 0 and 0 days (the default option). This will help you practice the new outline more frequently. It may be helpful to go through your deck and figure out which outlines need to be rescheduled. Another option would be to restart your entire study session for the deck, but this could lead to a lot of time spent on outlines that you already know how to write. ( It may be worth a try, though, especially if you study them by order added.) By the end of tonight, 2128 of the cards in ROPE 2-2 were in the "mature" deck, and 2,073 were in the "young" and "learn" decks.</t>
    </r>
  </si>
  <si>
    <t>Re-created ROPE 2-2 Anki deck because I had formed many new outlines. I also realized that by rescheduling all new cards to being due in 0 days, you can start studying the deck anew using the filtered deck method.</t>
  </si>
  <si>
    <t>Studied top 200 cards plus derivatives.</t>
  </si>
  <si>
    <t>Worked on adding in new outlines, like TO for "public," and TA, HA, and HE for things as well.</t>
  </si>
  <si>
    <t>Made some more outline changes</t>
  </si>
  <si>
    <t>Now making changes to outlines organically (e.g. changing outlines based on my experience with them in actual practice), rather than systematically (e.g. changing a set of outlines that I feel aren't the best fit, e.g. because they don't have any vowels). This seems to be working well. Little by little, my outline list is getting better and better!</t>
  </si>
  <si>
    <t>My pace of adding in new outlines has slowed, so maybe the "great vowelless outline purge of 2019" has come to an end?</t>
  </si>
  <si>
    <t>The 30 TypeRacer races only took 85 minutes.</t>
  </si>
  <si>
    <t>I got 225 WPM in a practice race! (It was the "they don't know that we know they know we know." text. I also found that creating a new desktop background based on all of my outlines takes less than 7 minutes. In addition, I was able to add to my "least frequent outline studied today" count at a rate of 93 per hour (116 added in 73 minutes).</t>
  </si>
  <si>
    <t xml:space="preserve">I got 265 WPM in a practice race! (It is the "There is something about yourself that you don't know" text.) </t>
  </si>
  <si>
    <t>Note: on May 9, I got 289 WPM in a practice race on TypeRacer! The text was "There is something about yourself that you don't know."</t>
  </si>
  <si>
    <t>First day streaming TypeRacer on Twitch!</t>
  </si>
  <si>
    <t>More than half of the cards in ROPE 2-2 (2,151) are now mature cards once again.</t>
  </si>
  <si>
    <r>
      <t xml:space="preserve">Made a lot of updates to my outlines list, and also identified more potential outlines that I could use to replace outlines I don't like. I also identified 90 4-keypress vowelless outlines that I may want to change. Of these, just 5 are in the top 1000; 56 are ranked 1001-2000; 18 are ranked 2001-3000; and 10 are ranked 3001 or lower. I probably won't end up changing all of these, but I very well might change some of them. If need be, I can replace these 4-keypress outlines with good 5-keypress outlines (of which I have over 600!)—so </t>
    </r>
    <r>
      <rPr>
        <b/>
        <sz val="11"/>
        <color theme="1"/>
        <rFont val="Calibri"/>
        <family val="2"/>
        <scheme val="minor"/>
      </rPr>
      <t>I'll definitely be able to change all of the outlines that I need to change!</t>
    </r>
    <r>
      <rPr>
        <sz val="11"/>
        <color theme="1"/>
        <rFont val="Calibri"/>
        <family val="2"/>
        <scheme val="minor"/>
      </rPr>
      <t xml:space="preserve"> So going forward, I do plan to change lots of these outlines all at once. And I may also start changing some 3-keypress outlines I'm not too fond of as well.</t>
    </r>
  </si>
  <si>
    <t>Added in 70 new outlines! I'm really fighting back against vowel-less outlines! This took my "consider changing this outline" column count from 90 to 20. I did 25 outline changes (including story additions when necessary) in about 94 minutes; 50 outline changes in about 222 minutes; and 70 outline changes in 325 minutes. I then looked through my 3-keystroke outlines and identified 48 outlines that I might change (which are labeled Y3). However, I don't think I'll hurry to update these, as I feel that with more time and practice, I'll be able to write these outlines pretty well. I can change some where needed, though. (I was so busy with all this, and so determined to get these outlines changed, that I forgot to eat dinner! Oh well.)</t>
  </si>
  <si>
    <t>Continued to kick a lot of vowel-less outlines out of my outlines list! I made 15 outline changes in 85 minutes, and 30 outline changes in about 180 hours. I added in 47 outlines in total today so far (going from a "consider changing this outline" column count of 69 to 22). Due to all these changes, I made a new Anki deck and started studying these. I'll probably continue to remove more vowel-less outlines as needed/desired, but I definitely made a lot of progress today!</t>
  </si>
  <si>
    <t>Made some additional outline changes.</t>
  </si>
  <si>
    <t>Revised the outlines list further—I think it's really getting better and better!</t>
  </si>
  <si>
    <t>Made some additional outline edits</t>
  </si>
  <si>
    <t>Making the outlines list a little bit better every day!</t>
  </si>
  <si>
    <t>10 consecutive days of study/work on outlines in a row!</t>
  </si>
  <si>
    <t>Studied at STL airport; at ORD airport; and on the flight from ORD to ABQ! The new outlines are working very well! I already knew most of the outlines studied today, which is why it didn't take me too long to study this many cards.</t>
  </si>
  <si>
    <t>It took only around 24 minutes to go from card 1701 to card 1800 (probably because most of these weren't too new to me). I did change my steps to make my review process a little more thorough, though. I'm not making too many outline changes at the moment, probably because the large-scale outline changes I made earlier really paid off!</t>
  </si>
  <si>
    <t>Made it from 1901 to 2000 in about 27 minutes, and from 2001 to 2050 in about 17 minutes.</t>
  </si>
  <si>
    <t>20 days of steno study in a row!</t>
  </si>
  <si>
    <t>21 days of steno study in a row (which I think is a new record for me).</t>
  </si>
  <si>
    <t>Just TypeRacer today</t>
  </si>
  <si>
    <r>
      <t>Regarding how long it's taking me to increase my least frequent outline studied number: It took me 54 minutes to increase this number by 20 for one set.</t>
    </r>
    <r>
      <rPr>
        <b/>
        <sz val="11"/>
        <color theme="1"/>
        <rFont val="Calibri"/>
        <family val="2"/>
        <scheme val="minor"/>
      </rPr>
      <t xml:space="preserve"> However,</t>
    </r>
    <r>
      <rPr>
        <sz val="11"/>
        <color theme="1"/>
        <rFont val="Calibri"/>
        <family val="2"/>
        <scheme val="minor"/>
      </rPr>
      <t xml:space="preserve"> it also took me just 12 and 14 minutes for two others sets. So it's possible that I could increase this number by 100 in around an hour or so; however, it really depends on how many changes I need to make to my outlines list as I go.</t>
    </r>
  </si>
  <si>
    <t>Increased my LFOSN (least frequent outline studied number) by 31 in about 36 minutes. 2844 outlines studied; 1,356 outlines to go! I'm over 2/3 done!</t>
  </si>
  <si>
    <t>It took about an hour to get to cards that I hadn't recently studied (e.g. cards with lower frequencies than the least frequent card I had studied when I last reviewed cards).</t>
  </si>
  <si>
    <t>Made a number of outline changes—most notably to "fly," "reach," and "evaluate."</t>
  </si>
  <si>
    <t>Made at least 11 outline changes, including at least 7 top-1000 outline changes. I believe all of these involved replacing vowel-less outlines with "voweled" outlines. Half of the deck (2130 cards) is now mature!</t>
  </si>
  <si>
    <t>Some additional outline changes. 2394 mature cards!</t>
  </si>
  <si>
    <t>It took me 2 hours and 20 minutes to go from outline #2715 to outline #2766. The first 50 took me about 90 minutes, compared to just 50 minutes or so for the last ~50. Made a number of outline changes. 82 out of 85 correct on my mature card reviews so far (I think I may have started them today for this deck)</t>
  </si>
  <si>
    <t>I got 90.8% of all my card reviews correct up to the point where I started increasing my column K count. Getting to a card with a lower frequency than the least frequent card I studied yesterday took 83 minutes. It took me 122 minutes to increase my column K count by 100. Made a lot of outline changes within outlines 2817-2918, but I think they'll really pay off in the long run!</t>
  </si>
  <si>
    <t>2586 mature cards! It took me about 2 hours and 33 minutes to increase my column K count by 100. Just 1018 cards to go!</t>
  </si>
  <si>
    <t>1.6 according to Time Recording app, but I was talking to people for a lot of this time, so my mind wasn't really fully focused on steno.</t>
  </si>
  <si>
    <t>It took just 1.1 hours or so to get to "new" outlines (outlines that are less frequent than the least frequent outline that I had studied the previous day).</t>
  </si>
  <si>
    <t>Getting to outlines lower than my last review session's least frequent card studied took just over an hour.</t>
  </si>
  <si>
    <t>896 cards to go! Getting to less-frequent outlines than the outlines I had studied yesterday took just 27 minutes!</t>
  </si>
  <si>
    <t>796 cards to go! I made a number of outline changes along the way today, but I think they'll really pay off. It took me about 3.33 hours to increase my column K count by 100.</t>
  </si>
  <si>
    <r>
      <rPr>
        <b/>
        <sz val="11"/>
        <color theme="1"/>
        <rFont val="Calibri"/>
        <family val="2"/>
        <scheme val="minor"/>
      </rPr>
      <t xml:space="preserve">1000 hours of Plover study completed! 583 outlines to go! </t>
    </r>
    <r>
      <rPr>
        <sz val="11"/>
        <color theme="1"/>
        <rFont val="Calibri"/>
        <family val="2"/>
        <scheme val="minor"/>
      </rPr>
      <t>Increasing my column K count by the first 100 took 2 hours and 44 minutes. Increasing it by an additional 100 took 2 hours and 43 minutes, although the first 50 of those took just 67 minutes. If I see an outline for a word that is a derivative of a 5-stroke outline, my tendency has been to change the outlines for both words so that they match, although this may not be possible as I get to less frequent words. This situation only came up 2-5 times today though, I think.</t>
    </r>
  </si>
  <si>
    <r>
      <rPr>
        <b/>
        <sz val="11"/>
        <color theme="1"/>
        <rFont val="Calibri"/>
        <family val="2"/>
        <scheme val="minor"/>
      </rPr>
      <t xml:space="preserve">482 more outlines (including just 377 new additions) to go! </t>
    </r>
    <r>
      <rPr>
        <sz val="11"/>
        <color theme="1"/>
        <rFont val="Calibri"/>
        <family val="2"/>
        <scheme val="minor"/>
      </rPr>
      <t>Getting back to card 3450 took me about 57 minutes. (I didn't study any new outlines yesterday, though.) It took me about 2.5 hours to study 100 'new' outlines (e.g. outlines with a frequency lower than 3450).</t>
    </r>
  </si>
  <si>
    <t>477 outlines to go!</t>
  </si>
  <si>
    <r>
      <t>397 outlines to go!</t>
    </r>
    <r>
      <rPr>
        <sz val="11"/>
        <color theme="1"/>
        <rFont val="Calibri"/>
        <family val="2"/>
        <scheme val="minor"/>
      </rPr>
      <t xml:space="preserve"> Studying during my lunch break helped quite a bit. I increased my column K count by 40 on a Wednesday night!</t>
    </r>
  </si>
  <si>
    <r>
      <rPr>
        <b/>
        <sz val="11"/>
        <color theme="1"/>
        <rFont val="Calibri"/>
        <family val="2"/>
        <scheme val="minor"/>
      </rPr>
      <t xml:space="preserve">287 outlines/224 additions to go! </t>
    </r>
    <r>
      <rPr>
        <sz val="11"/>
        <color theme="1"/>
        <rFont val="Calibri"/>
        <family val="2"/>
        <scheme val="minor"/>
      </rPr>
      <t xml:space="preserve">It took me 105 minutes to get to outlines for words that were less frequent than the words I studied yesterday. It took me 48 minutes to increase my column K count by the first 50 (while I was watching a Banjo Kazooie SGDQ race); however, it took me 131 minutes to increase my column K count by another 50 (mostly while I was watching a debate). </t>
    </r>
    <r>
      <rPr>
        <b/>
        <sz val="11"/>
        <color theme="1"/>
        <rFont val="Calibri"/>
        <family val="2"/>
        <scheme val="minor"/>
      </rPr>
      <t>3066 mature cards!</t>
    </r>
    <r>
      <rPr>
        <sz val="11"/>
        <color theme="1"/>
        <rFont val="Calibri"/>
        <family val="2"/>
        <scheme val="minor"/>
      </rPr>
      <t xml:space="preserve"> Studying during my lunch break has definitely helped as well.</t>
    </r>
  </si>
  <si>
    <r>
      <rPr>
        <b/>
        <sz val="11"/>
        <color theme="1"/>
        <rFont val="Calibri"/>
        <family val="2"/>
        <scheme val="minor"/>
      </rPr>
      <t xml:space="preserve">132 outlines and 97 additions left to go! </t>
    </r>
    <r>
      <rPr>
        <sz val="11"/>
        <color theme="1"/>
        <rFont val="Calibri"/>
        <family val="2"/>
        <scheme val="minor"/>
      </rPr>
      <t>I'm getting so close! Getting to outlines lower than my last review session's least frequent card studied took about 1.9 hours. I was 86.4% correct on the reviews leading up to that new card review. It took me 77 minutes to increase my column K count by 50 cards, and an additional 45 minutes to increase the count by an additional 50 cards.</t>
    </r>
  </si>
  <si>
    <r>
      <rPr>
        <b/>
        <sz val="11"/>
        <color theme="1"/>
        <rFont val="Calibri"/>
        <family val="2"/>
        <scheme val="minor"/>
      </rPr>
      <t xml:space="preserve">Studied up to and including the final card! </t>
    </r>
    <r>
      <rPr>
        <sz val="11"/>
        <color theme="1"/>
        <rFont val="Calibri"/>
        <family val="2"/>
        <scheme val="minor"/>
      </rPr>
      <t>Yay! It took 3 hours and 17 minutes to get to outlines lower than the previous day's "least frequent outline studied" number. I was 82.4% correct on my reviews leading up to my 'new' card reviews. It took me about 66 minutes to increase my column K count by 50. In addition, 3220 of the outlines in ROPE are in the "mature" column.</t>
    </r>
  </si>
  <si>
    <t>&gt;34KV2</t>
  </si>
  <si>
    <t>I was watching Pterotactical stream BOTW during some of this review, which probably added to my time.</t>
  </si>
  <si>
    <t>First day of reviews that don't involve learning cards that I hadn't recently studied</t>
  </si>
  <si>
    <t>3261 mature cards (about 78% of the entire deck!)</t>
  </si>
  <si>
    <t>3306 mature cards. Studied at LAS airport; on flight from LAS to ABQ; and at Santa Fe.</t>
  </si>
  <si>
    <t>Made a couple more outline changes. (Studied in Santa Fe)</t>
  </si>
  <si>
    <t>Reviewing today's due outlines only took 31 minutes! (I studied them without watching a video or employing some other distraction). Forgetting to adjust the settings so that I would have to review an outline twice before moving it to the next day probably also helped speed up my review.</t>
  </si>
  <si>
    <t>Making far fewer outline changes now, which indicates to me that my outline list is in pretty good shape.</t>
  </si>
  <si>
    <t>Studied outlines at ABQ airport</t>
  </si>
  <si>
    <t>Went through about 360 unique cards today but only made 5 or so outline changes—so I think my outlines list is starting to solidify.</t>
  </si>
  <si>
    <t>It took me just 22 minutes to go through 100 cards for review! (I was using the main deck review option rather than the filtered filtered deck option.) I made just 2 or 3 outline changes while going through these 160-180 unique cards.</t>
  </si>
  <si>
    <t>I don't think that I needed to make any outline changes while doing my card reviews.</t>
  </si>
  <si>
    <t>Studied up to 2160 or so</t>
  </si>
  <si>
    <t xml:space="preserve">I think I made just one outline change while studying tonight—so it appears that the outlines are really starting to solidify. </t>
  </si>
  <si>
    <t>Made about 5 outline changes. I was also pretty distracted by YouTube while studying outlines :) 3,731 mature cards, so only 470 outlines in the Young+ Learn category! I have been 93.11% correct on my 1610 mature outline reviews so far, compared to 82.24% correct for my 17180 Young outline reviews. (Note: to get the full statistics for these, you have to change the date range to "Deck Life.")</t>
  </si>
  <si>
    <t>New steno PB (161.48 WPM) on TypeRacer! I also made about 10 outline changes today, including to 5 words in the top 710: "send"; "final"; "finally"; "find"; and "soon." I think these changes will greatly pay off down the road.</t>
  </si>
  <si>
    <t>Made a few additional outline changes</t>
  </si>
  <si>
    <t>About 2 outline changes today. 3,786 cards (over 90%!) are in the mature category.</t>
  </si>
  <si>
    <t xml:space="preserve">Wow! It took me just 34 minutes or so to study over 190 unique cards. I'm really starting to feel more comfortable with these new outlines. </t>
  </si>
  <si>
    <t>I think I made just one outline change yesterday and today.</t>
  </si>
  <si>
    <t>I did 111 races in TypeRacer today! I also made about 7 outline changes. I'm continuing to reduce the number of vowel-less outlines I am using. Interesting that both my TypeRacer race count and steno outline count were 111! I didn't plan this at all.</t>
  </si>
  <si>
    <t>Practiced easy TypeRacer texts in TypeRacer. I scored 200+ WPM in at least 15 texts!</t>
  </si>
  <si>
    <t>3,888 mature outlines in ROPE for me!</t>
  </si>
  <si>
    <t>Changed outline for "gain."</t>
  </si>
  <si>
    <t>Went through my potential outlines list again and found a number of new outlines that I can use. That took about 2 hours. I made a couple of outline changes (including to "man"!)</t>
  </si>
  <si>
    <t>Made 5 or so outline changes (changed "campaign" and "candidate," which required changing "criterion" and "gentleman," along with "I'd").</t>
  </si>
  <si>
    <t>It took just 22 minutes to review about 107 cards! I also added in new outlines for "predict," "prediction," "stay," "usually," and "distress."</t>
  </si>
  <si>
    <t>Made a number of additional outline changes</t>
  </si>
  <si>
    <t>Made about 12 outline changes! Added in new outlines for "evening," "none," "musical," "urge," "resume," "music," "common," "commonly," "biological," "silk," "plane," and "airplane." I'm continuing to replace vowel-less outlines with "voweled" outlines.</t>
  </si>
  <si>
    <t>I made around 12 outline changes before I even started reviewing outlines! I'm still getting rid of some vowel-less outlines.</t>
  </si>
  <si>
    <r>
      <rPr>
        <b/>
        <sz val="11"/>
        <color theme="1"/>
        <rFont val="Calibri"/>
        <family val="2"/>
        <scheme val="minor"/>
      </rPr>
      <t>Switched my springs to 20g springs! I'm going to try using 15g springs as well (by putting them in my other keyboard).</t>
    </r>
    <r>
      <rPr>
        <sz val="11"/>
        <color theme="1"/>
        <rFont val="Calibri"/>
        <family val="2"/>
        <scheme val="minor"/>
      </rPr>
      <t xml:space="preserve"> I made about 8 outline changes today, including to "agree," "disagree," and "agreement." As usual, I'm getting rid of more vowelless outlines.</t>
    </r>
  </si>
  <si>
    <t>Switched my springs to 15g springs!! I'm going to try to stick with these, although right now I'm making a ton of typos.</t>
  </si>
  <si>
    <t>Changed my backspace outline command to W-F. Also changed outline for "family" as well as a few other outlines.</t>
  </si>
  <si>
    <t>Doing due card reviews took just 14 minutes!</t>
  </si>
  <si>
    <r>
      <rPr>
        <b/>
        <sz val="11"/>
        <color theme="1"/>
        <rFont val="Calibri"/>
        <family val="2"/>
        <scheme val="minor"/>
      </rPr>
      <t xml:space="preserve">Switched back to 20g springs—I definitely prefer these to the 15g springs for now, as I had for more typos with the 15 grams. </t>
    </r>
    <r>
      <rPr>
        <sz val="11"/>
        <color theme="1"/>
        <rFont val="Calibri"/>
        <family val="2"/>
        <scheme val="minor"/>
      </rPr>
      <t>Changed outlines for "both," "feel," "pop," and "chance."</t>
    </r>
  </si>
  <si>
    <t>Changed the outline for "meet," among other ones.</t>
  </si>
  <si>
    <t>Changed the outline for "like" and for related outlines! I think this is really going to help. It's possible that some of the outlines that I have changed have been used in other stories, or form the formation for other outlines. However, if this is the case, I can just either change the story or change the outline (although there's no reason why I absolutely have to change the outline if it's a good fit). So I'll just change these as they come. Because I've mostly been changing vowel-less outlines, I doubt that very many of my stories have been affected. (Most of today's steno review/ROPE edits took place at the EVV airport.)</t>
  </si>
  <si>
    <t>I think I'm really starting to get the hang of many of these outlines! Reviewed today's cards on a CRJ from DFW to EVV :)</t>
  </si>
  <si>
    <t>I know that there are still a lot of vowel-less outlines, but the reality is that many of those will have to stay, as there aren't enough good voweled outlines to go around. However, some vowel-less outlines are quite good!</t>
  </si>
  <si>
    <t>AMDG</t>
  </si>
  <si>
    <t>More vowelless outlines bite the dust! I changed the outlines for "quick," "quickly," "identify," "identical," "identification," and "identity." I also swapped the outlines for "dialogue" and "dialog."</t>
  </si>
  <si>
    <r>
      <rPr>
        <b/>
        <sz val="11"/>
        <color theme="1"/>
        <rFont val="Calibri"/>
        <family val="2"/>
        <scheme val="minor"/>
      </rPr>
      <t>260</t>
    </r>
    <r>
      <rPr>
        <sz val="11"/>
        <color theme="1"/>
        <rFont val="Calibri"/>
        <family val="2"/>
        <scheme val="minor"/>
      </rPr>
      <t xml:space="preserve"> non-mature cards left. Don't think I made any outline changes today, although there were a few I was thinking of :)</t>
    </r>
  </si>
  <si>
    <r>
      <rPr>
        <b/>
        <sz val="11"/>
        <color theme="1"/>
        <rFont val="Calibri"/>
        <family val="2"/>
        <scheme val="minor"/>
      </rPr>
      <t>285 non-mature cards left!</t>
    </r>
    <r>
      <rPr>
        <sz val="11"/>
        <color theme="1"/>
        <rFont val="Calibri"/>
        <family val="2"/>
        <scheme val="minor"/>
      </rPr>
      <t xml:space="preserve"> I finally changed the outlines for "nation," "national," "document," and "documentary." This also involved changing the outlines for "forecast" and "fur." I have some great outlines that I can add in for other words, but I want to wait to add them in until I come across an outline in my regular typing routine that I think really needs to be changed. An outline doesn't have to be changed just because it doesn't have any vowels!</t>
    </r>
  </si>
  <si>
    <r>
      <rPr>
        <b/>
        <sz val="11"/>
        <color theme="1"/>
        <rFont val="Calibri"/>
        <family val="2"/>
        <scheme val="minor"/>
      </rPr>
      <t>262</t>
    </r>
    <r>
      <rPr>
        <sz val="11"/>
        <color theme="1"/>
        <rFont val="Calibri"/>
        <family val="2"/>
        <scheme val="minor"/>
      </rPr>
      <t xml:space="preserve"> non-mature cards left. (I think the number went up compared to yesterday mostly due to outline changes, which lead me to reschedule the card to a non-mature review period.) Made a number of outline changes. TypeRacer is always good at helping me identify those!</t>
    </r>
  </si>
  <si>
    <t>Made a couple outline changes but nothing too major.</t>
  </si>
  <si>
    <t>258 non-mature cards left. I've now studied/practiced Plover for 31 days in a row!</t>
  </si>
  <si>
    <t>I changed the outlines for "line" and "person" to vowelless outlines—which also led me to change "personality," "personnel," "deadline," "headline," and "airline." I also changed "stall" back to its original outline.</t>
  </si>
  <si>
    <r>
      <t xml:space="preserve">250 </t>
    </r>
    <r>
      <rPr>
        <sz val="11"/>
        <color theme="1"/>
        <rFont val="Calibri"/>
        <family val="2"/>
        <scheme val="minor"/>
      </rPr>
      <t>non-mature cards left, even though I've made a number of changes to cards recently (which would take them out of the mature pile).</t>
    </r>
  </si>
  <si>
    <t>Took just 6 minutes or so to review all of today's due cards!</t>
  </si>
  <si>
    <t xml:space="preserve">Studied from 5:14 to 5:48 a.m. at BNA airport. I accidentally started studying an old version of the Anki deck, then switched to a new version. (It will be important for me to remember to delete an outdated Anki deck if I have a newer deck that I studied on a different computer! I'll also need to remember to save both a version of ROPE with scheduling information and a version of ROPE without scheduling information when exporting my Anki deck.) The current Anki deck may still have some things that need to be updated (because I didn't save the scheduling information for a newer version of the deck--meaning I still needed to save an older version), but I think it should be pretty close to the ROPE 2-2 spreadsheet. </t>
  </si>
  <si>
    <r>
      <rPr>
        <b/>
        <sz val="11"/>
        <color theme="1"/>
        <rFont val="Calibri"/>
        <family val="2"/>
        <scheme val="minor"/>
      </rPr>
      <t>230</t>
    </r>
    <r>
      <rPr>
        <sz val="11"/>
        <color theme="1"/>
        <rFont val="Calibri"/>
        <family val="2"/>
        <scheme val="minor"/>
      </rPr>
      <t xml:space="preserve"> non-mature cards left. Studied in a bathroom in Eric's house (after brushing my teeth) because it, unlike the bedroom where I'm sleeping, has a power outlet with three prongs (which my laptop needs!).</t>
    </r>
  </si>
  <si>
    <t>I think I made 3 outline changes today (to extraordinary, except, and exception).</t>
  </si>
  <si>
    <r>
      <t>223</t>
    </r>
    <r>
      <rPr>
        <sz val="11"/>
        <color theme="1"/>
        <rFont val="Calibri"/>
        <family val="2"/>
        <scheme val="minor"/>
      </rPr>
      <t xml:space="preserve"> non-mature cards left. Today I made changes to the outlines for "relax" and "policy."</t>
    </r>
  </si>
  <si>
    <r>
      <t>217</t>
    </r>
    <r>
      <rPr>
        <sz val="11"/>
        <color theme="1"/>
        <rFont val="Calibri"/>
        <family val="2"/>
        <scheme val="minor"/>
      </rPr>
      <t xml:space="preserve"> non-mature cards left. I think I made two outline changes today.</t>
    </r>
  </si>
  <si>
    <r>
      <t>212</t>
    </r>
    <r>
      <rPr>
        <sz val="11"/>
        <color theme="1"/>
        <rFont val="Calibri"/>
        <family val="2"/>
        <scheme val="minor"/>
      </rPr>
      <t xml:space="preserve"> non-mature cards left. I believe I made two outline changes today (for "whilst" and "exception").</t>
    </r>
  </si>
  <si>
    <r>
      <t>Made about 13 outline changes today! I think they'll work out pretty well, though.</t>
    </r>
    <r>
      <rPr>
        <sz val="11"/>
        <color theme="1"/>
        <rFont val="Calibri"/>
        <family val="2"/>
        <scheme val="minor"/>
      </rPr>
      <t xml:space="preserve"> (213 non-mature cards left due to these changes, though.)</t>
    </r>
  </si>
  <si>
    <t>191 non-mature cards left! Made about 3 outline changes today.</t>
  </si>
  <si>
    <t>Only missed 2 outlines today out of ~77! 183 non-mature outlines left. I think I only added in just one new outline today (SKUFT for "policeman").</t>
  </si>
  <si>
    <t>Only made two new additions (PREUS for "prison" and RALT for "medium") today. I think this is a really good set of outlines—although it may get even better in the future!</t>
  </si>
  <si>
    <t>171 non-mature cards left! I only missed one outline tonight out of 63 or so—and ironically, the outline I missed was "correct"! (I did change the story afterwards, however—and I think I'll now get it next time!) Just one outline change also (TK-PB for "didn't.")</t>
  </si>
  <si>
    <t>I made the ROPE 2-2 supplementary dictionary (formerly known as KJB3publicadditions, and now known as ROPE 2-2 additions and more) available online! This involved going through the dictionary and removing personal outlines. It also involved comparing my mainKJB3 file with the original main.json file to see what differences there were (as these could affect how well the ROPE 2-2 supplementary dictionary would work for others). I found that while there were some differences (e.g. a few words were missing from the mainkjb3 dictionary, and I had also removed some curse words from the mainkbj3dictionary), (1. these differences shouldn't affect how well the ROPE 2-2 additions and more dictionary works; and (2 the companion confirms that I hadn't added any of my added-in outlines to the mainkjb3 file, which means that these additions must be in the rope 2-2 additions and more file (since I also went through the commands dictionary and the nonpublicadditions dictionaries and copied any added-in outlines there that should have been in the ROPE 2-2 additions and more dictionary to the ROPE 2-2 additions and more dictionary). (The Excel spreadsheet that I used to compare mainkjb3.json and main.json can be found in my Plover folder.)</t>
  </si>
  <si>
    <r>
      <t xml:space="preserve">First day atop the TypeRacer 1-hour leaderboards using Plover steno! </t>
    </r>
    <r>
      <rPr>
        <sz val="11"/>
        <color theme="1"/>
        <rFont val="Calibri"/>
        <family val="2"/>
        <scheme val="minor"/>
      </rPr>
      <t>200 non-mature cards left.</t>
    </r>
  </si>
  <si>
    <t>TypeRacer went pretty well. 168 non-mature cards left (as I've made a number of changes to my deck).</t>
  </si>
  <si>
    <t>&gt;34KV3</t>
  </si>
  <si>
    <t>153 non-mature cards left! No outline additions today (so far). I have a couple great-looking outlines that I can add in, but I think it's a good idea to keep some "reserve" outlines—as I don't yet know which outlines I'll need to change in the future. Time (and further practice!) will tell on that.</t>
  </si>
  <si>
    <t>Changed the outlines for "main," "mainly," and "mainstream" (as I was continuing to have trouble remembering *R for "main.") I also reverted the outline for "puzzle" back to PUFL.</t>
  </si>
  <si>
    <t>147 non-mature cards left. Changed the outlines for "wake" and "awake."</t>
  </si>
  <si>
    <t>151 non-mature outlines left. Changed the outlines for "state," "status," "dear," "liberty," "pH," "aware," "talk," and "money" (8 changes in total).</t>
  </si>
  <si>
    <t>NIVLO (non-intuitive vowel-less outlines) column count</t>
  </si>
  <si>
    <t>Reviewing outlines from most common to least common. NIVLO count is an estimate (based on 2019-1-9 ROPE backup file)</t>
  </si>
  <si>
    <r>
      <rPr>
        <b/>
        <sz val="11"/>
        <color theme="1"/>
        <rFont val="Calibri"/>
        <family val="2"/>
        <scheme val="minor"/>
      </rPr>
      <t xml:space="preserve">145 </t>
    </r>
    <r>
      <rPr>
        <sz val="11"/>
        <color theme="1"/>
        <rFont val="Calibri"/>
        <family val="2"/>
        <scheme val="minor"/>
      </rPr>
      <t>non-mature outlines left. Changed the outlines for "personal," "personally," and "personnel."</t>
    </r>
  </si>
  <si>
    <t>165 non-mature outlines left. Continued to make a lot of changes to reduce my NIVLO count. My goal is to eliminate all the NIVLOs with a ranking of 1001 or higher that aren't linked to some other NIVLO that would be hard to change. There are still NIVLOs in the list but I think they're decent outlines. However, there's a good possibility that I'll change many of those outlines in the future!</t>
  </si>
  <si>
    <t>211 non-mature outlines left. Made about 50 or so outline changes since last update! I'm getting rid of a ton of NIVLOs.</t>
  </si>
  <si>
    <t>Made lots of additional outline changes! These generally involved transferring great outlines from less frequent words to NIVLO words.</t>
  </si>
  <si>
    <r>
      <t>161 non-mature outlines left. 100% correct in my outline reviews today! (64 for 64). Today I made changes to about 20 outlines in total! These included about 12 new outlines that I added as part of an effort to reduce my NIVLO count</t>
    </r>
    <r>
      <rPr>
        <b/>
        <sz val="11"/>
        <color theme="1"/>
        <rFont val="Calibri"/>
        <family val="2"/>
        <scheme val="minor"/>
      </rPr>
      <t xml:space="preserve"> (which was around 90 earlier today)</t>
    </r>
    <r>
      <rPr>
        <sz val="11"/>
        <color theme="1"/>
        <rFont val="Calibri"/>
        <family val="2"/>
        <scheme val="minor"/>
      </rPr>
      <t>. I also made changes to 8 other outlines, including the outlines for "lose," "lost," "mission," "end," "endless," "plate," and "cream." I didn't study all of the new outlines that I added in, though—those can wait :)</t>
    </r>
  </si>
  <si>
    <t>Made a number of additional outline changes, but not as many as yesterday. 273 Non-mature cards to review (due to all the additions I've made).</t>
  </si>
  <si>
    <t>Really happy with the changes I've made to my outlines list to remove NIVLOs! There may be more NIVLOs lurking in the spreadsheet than I'm aware of, but it shouldn't be too hard to change those as well, as I can continue to transfer 4-stroke outlines from other words to those outlines, then find 5-stroke outlines for the words to which those outlines used to map (if within the top 1000), or add in new 5-stroke outlines from my master outlines list.</t>
  </si>
  <si>
    <t>ROPE 2.3 is launched on GitHub!</t>
  </si>
  <si>
    <t>275 non-mature cards to go.</t>
  </si>
  <si>
    <t>269 non-mature outlines to go. I didn't make any outline changes today (at the time of writing this). So maybe the outlines really are starting to solidify? I really like the new ones.</t>
  </si>
  <si>
    <t>Made two outline changes so far today.</t>
  </si>
  <si>
    <t>274 non-mature outlines to go. Made about 10 outline changes today. My outline set is already good, but it's getting better and better!</t>
  </si>
  <si>
    <t>272 non-mature cards to go. I think I made about 2 outline changes today. One was to "landscape."</t>
  </si>
  <si>
    <t>Changed about 9 outlines today (including for "great," "greatly," "grateful," "safe," "safely," "safety," "strategy," and "station." I also practiced some of my new additions using TypeyType's custom drill feature—I think this will be pretty helpful as well!</t>
  </si>
  <si>
    <t>275 non-mature cards to go. I made just two outline changes, even after doing 133 TypeRacer races! Perhaps the outline list is finally starting to solidify?</t>
  </si>
  <si>
    <t>276 non-mature cards to go. After TypeRacer and my regular Anki reviews, I studied all of my 276 non-mature cards—which took quite a while (but was worth it). (I accomplished this by seeing how many non-mature cards I had, and then studying that number of of cards in a filtered deck that was sorted by "order due" (as all non-mature cards should be due earlier than all mature cards). I didn't have these extra reviews count towards my actual deck placement, as I didn't want them to reduce the amount of practice I did with these cards later on.</t>
  </si>
  <si>
    <t>271 non-mature cards to go. I made two outline changes today so that now there aren't any more words with -FBT endings in ROPE. Studying these cards yesterday as well (but not updating the cards' positions based on those reviews) definitely proved helpful with today's reviews.</t>
  </si>
  <si>
    <t>269 non-mature cards to go. Doing reviews of all non-mature cards in one day a couple days ago safely helped! I made about 7 outline changes today, but I think they were pretty good choices! (For instance, I changed "know" to SOE, and also changed PRAE and PRAEU to "pray" and "portray," respectively.)</t>
  </si>
  <si>
    <t>254 non-mature cards to go. I actually reverted 3 outline changes (the ones for "knowledge," "know," and "knew") because the older outlines fit better with KEUG for "I know" and KUG for "you know."</t>
  </si>
  <si>
    <t>233 non-mature cards to go. I made about 4 outline changes today (including to "assess," "self," and "meantime").</t>
  </si>
  <si>
    <t>232 non-mature cards to go. I made about 8 outline changes today.</t>
  </si>
  <si>
    <t>223 non-mature cards to go.</t>
  </si>
  <si>
    <t>224 non-mature cards to go. Made about 8 outline changes today. I probably wouldn't have made many or any, but I was watching a good NT Wright talk and decided to make some tweaks while it was continuing on!</t>
  </si>
  <si>
    <t>GitHub Traffic Stats for ROPE page</t>
  </si>
  <si>
    <t>Date (if there was a clone on this date)</t>
  </si>
  <si>
    <t>This is an estimate and doesn't include the clone that I myself made.</t>
  </si>
  <si>
    <t>Total number of clones (not including my own):</t>
  </si>
  <si>
    <t xml:space="preserve">Source:  </t>
  </si>
  <si>
    <t>https://github.com/kburchfiel/rope/graphs/traffic</t>
  </si>
  <si>
    <t>This is also an estimate.</t>
  </si>
  <si>
    <t>225 non-mature cards to go. Made about 5 outline changes today (including to "specify," "specific," "advocate," and labor "specifically" and "specification").</t>
  </si>
  <si>
    <t>216 non-mature cards to go. Didn't make any outline changes today (at the time of writing this).</t>
  </si>
  <si>
    <t>182 non-mature cards to go. I believe I've only added in a few outlines in the last three days (up to this point).</t>
  </si>
  <si>
    <t>170 non-mature cards to go.</t>
  </si>
  <si>
    <t>161 non-mature cards to go.</t>
  </si>
  <si>
    <t>I don't think I've made any outline changes in a while, and I believe that this is helping me with my speed.</t>
  </si>
  <si>
    <t>I made 9 outline changes today in order to reduce the number of verb outlines ending in -FB (as -FBD is awkward to write).</t>
  </si>
  <si>
    <t>I made about 5 outline changes today, including 3 changes as part of my switch to PHAR for "market." The two other changes were to "district" (now STREU) and to "quantity" (now KWAUP).</t>
  </si>
  <si>
    <t>I made about 14 outline changes today! I switched RA and RO so that RA maps to "day" and RO maps to "most." I also changed "sing" to SOE and "song" to S*OE, so those two are finally linked. These changes led to some other changes as well. I made non-related outline changes also. I also reviewed all non-mature outlines using a filtered deck (but didn't have those filtered deck reviews affect my regular review schedule). I also used Typey Type to practice about 20 new outlines that I had recently added in.</t>
  </si>
  <si>
    <r>
      <rPr>
        <b/>
        <sz val="11"/>
        <color theme="1"/>
        <rFont val="Calibri"/>
        <family val="2"/>
        <scheme val="minor"/>
      </rPr>
      <t xml:space="preserve">I'm now going to try to use Plover command strokes more frequently so as to reduce my use of the Ctrl, Alt, and arrow keys! </t>
    </r>
    <r>
      <rPr>
        <sz val="11"/>
        <color theme="1"/>
        <rFont val="Calibri"/>
        <family val="2"/>
        <scheme val="minor"/>
      </rPr>
      <t>I've picked a good-looking set of commands (including ones I got from Ted and GitHub) and listed them in an Outlines table in ROPE. At this time, users should still be able to write all Plover commands (albeit with different outlines in at least one case) while also using my added-in outlines for words. I also made 7 or more outline changes today. I switched the outlines for "swing" and "wing,"; changed the outlines for "sandwich" to SWEUP; and changed the outlines for "conservation" and "conservative" so that they matched better.</t>
    </r>
  </si>
  <si>
    <t xml:space="preserve">Not a unique clone </t>
  </si>
  <si>
    <t>Made 13 outline changes—but I think they're all pretty good ones!</t>
  </si>
  <si>
    <t>Made 8 outline changes today. Some of these were to less frequent words that just had awkward outlines</t>
  </si>
  <si>
    <t>Made about 7 or 8 outline changes today. I'm sure I'll stop making as many changes at some point! (But again, I think the changes I'm making will end up being quite helpful in the future—and may even be helping me build up my speed!)</t>
  </si>
  <si>
    <t>Made one outline change today (to "steam," which is now STAPL).</t>
  </si>
  <si>
    <t>Made two outline changes today to outlines ranked less frequent than 3000.</t>
  </si>
  <si>
    <t>Clones per month:</t>
  </si>
  <si>
    <t>Made 6 outline changes today ("strategy" to TKUT; "strategic" to TK*UT; "station" to SUFP; "knock" to TPHAU; "string" to STREU; and "density" to KHAOT).</t>
  </si>
  <si>
    <t>I made about 7 outline changes today. I've been changing some outlines to make them more intuitive (e.g. "drum" to TKR-PL; "costume" to KUFPL). I'm feeling pretty good about these changes, though! If I'm having trouble with an existing outline, I'm definitely open to changing it to something more intuitive, even if the existing outline already has a vowel.</t>
  </si>
  <si>
    <t>Made about 6 outline changes today.</t>
  </si>
  <si>
    <t>Pretty sure this was the same person who made a clone on 2019-10-31</t>
  </si>
  <si>
    <t>Made 1 outline change today ("creature" to KREFP)</t>
  </si>
  <si>
    <t>Made around 1 outline change today—but I also corrected a number of cosmetic errors with asterisk placement in the additions and original outlines columns. There are a lot of these errors in Column E—so I may create a new deck instead of going through those manually in Anki after I fix the errors in Excel.</t>
  </si>
  <si>
    <t>No outline changes today. Maybe my outlines list really is starting to solidify!</t>
  </si>
  <si>
    <t>Made two outline changes today ("trigger" to TREUR; "boost" to PWAOF)</t>
  </si>
  <si>
    <t>Made about 5 outline changes today. The rule that I'm trying to follow with regard to making outline changes for non-intuitive outlines is: if an outline is giving me trouble (either due to ergonomics or because I'm having trouble remembering it), AND a better potential outline exists, then I'm definitely open to making a change (and likely will).</t>
  </si>
  <si>
    <t>Made 4 outline changes today. I have been changing a number of less frequent 5-keypress outlines to more intuitive outlines (particularly when these outlines are hard to remember or to write consistently).</t>
  </si>
  <si>
    <t>Made 1 outline change today ("lamp" to HRA*P).</t>
  </si>
  <si>
    <t>This was the same person who made a clone on 2019-10-31 and 2019-11-2</t>
  </si>
  <si>
    <t>No outline changes today, but made a decent amount of progress on the new multi-word outlines sheet in ROPE</t>
  </si>
  <si>
    <t>5 outline changes today ("clash," "supporter," "exhaust," "casualty," and "box")</t>
  </si>
  <si>
    <t>3 outline changes today (to "compound," "announce," and "announcement")</t>
  </si>
  <si>
    <t>3 unique cloners since 11/1/2019</t>
  </si>
  <si>
    <t>Made 3 outline change today (to "tonne," "clip," and "click." Only "tonne" was added to Anki and the GitHub upload, as the others were added in later.)</t>
  </si>
  <si>
    <t>Count in column in Single-word spreadsheet showing your added-in outlines</t>
  </si>
  <si>
    <r>
      <t xml:space="preserve">Non-mature cards left in </t>
    </r>
    <r>
      <rPr>
        <b/>
        <sz val="11"/>
        <color theme="1"/>
        <rFont val="Calibri"/>
        <family val="2"/>
        <scheme val="minor"/>
      </rPr>
      <t xml:space="preserve">Single-word  </t>
    </r>
    <r>
      <rPr>
        <sz val="11"/>
        <color theme="1"/>
        <rFont val="Calibri"/>
        <family val="2"/>
        <scheme val="minor"/>
      </rPr>
      <t>Anki deck</t>
    </r>
  </si>
  <si>
    <t>The last four clones have all been from different people</t>
  </si>
  <si>
    <t>Number of Single-word deck flashcard tests today (if the same flashcard was reviewed multiple times, I'm counting each of those times in the total)</t>
  </si>
  <si>
    <t>Number of phrase deck outline card reviews today</t>
  </si>
  <si>
    <t>% of old single-word deck card reviews in Anki that I got correct (no need to fill in this column if you didn't have any new cards; you can just note your percentage correct in the "all cards" column)</t>
  </si>
  <si>
    <r>
      <t xml:space="preserve">% of all single-word deck reviews in Anki (old plus new) that I got correct </t>
    </r>
    <r>
      <rPr>
        <b/>
        <sz val="11"/>
        <color theme="1"/>
        <rFont val="Calibri"/>
        <family val="2"/>
        <scheme val="minor"/>
      </rPr>
      <t>for single-word outlines sheet</t>
    </r>
  </si>
  <si>
    <t>Least frequent single-word deck card that I reviewed (for single-word outline sheet)</t>
  </si>
  <si>
    <t>% of all phrase deck card reviews that I got correct</t>
  </si>
  <si>
    <r>
      <t xml:space="preserve">Finished reviewing all the cards currently in the phrase deck! </t>
    </r>
    <r>
      <rPr>
        <sz val="11"/>
        <color theme="1"/>
        <rFont val="Calibri"/>
        <family val="2"/>
        <scheme val="minor"/>
      </rPr>
      <t>Made about 3 outline changes today to the single-word deck.</t>
    </r>
  </si>
  <si>
    <t>Phrase outline deck is now live! I'm continuing to expand it though. I think I made about one outline change (if that) to my single-word outlines list. (The number of phrase outline reviews is an estimate.)</t>
  </si>
  <si>
    <t>Expanded the phrase deck quite a bit, and also made 8 outline changes to the single-word deck. (The number of phrase outline reviews is an estimate.)</t>
  </si>
  <si>
    <t>Note: There were 27 unique visitors like page (probably including me) between between 11/4/2019 and 11/16/2019)</t>
  </si>
  <si>
    <t>Unique cloner numbers (for that day) (not including my own clones)</t>
  </si>
  <si>
    <t>I think I made one outline change within the single-word deck. I may have to start using a filtered deck (sorted by earliest added to latest added) for the phrase outlines deck if reviewing all due cards would take too long.</t>
  </si>
  <si>
    <t>Made one outline  change to the single-word deck today (but I think I may have also made one or two changes yesterday that I didn't log, as they came after I finished the log.)</t>
  </si>
  <si>
    <t>Made one outline change to the single-word deck.</t>
  </si>
  <si>
    <t>Made major changes to my phrase spreadsheet! I am now basing my phrase list off a frequency list from the Phrases in English website. 516 outlines to add in to this list.</t>
  </si>
  <si>
    <r>
      <t>107 phrase outlines left to add in!</t>
    </r>
    <r>
      <rPr>
        <sz val="11"/>
        <color theme="1"/>
        <rFont val="Calibri"/>
        <family val="2"/>
        <scheme val="minor"/>
      </rPr>
      <t xml:space="preserve"> I made about 410 additions or so! (I'm not sure exactly how many because I deleted some phrases instead of adding in an outline for them).</t>
    </r>
  </si>
  <si>
    <t>(Note: This was the last day that I updated my original (homemade) phrase outlines deck. After today, I switched to an outlines deck based on outlines obtained through the PIE website.) Made one outline change to single-word deck</t>
  </si>
  <si>
    <t>Note: I had cloned the ROPE materials on 11/17/2019, but this clone didn't show up in the traffic stats (and isn't posted in this spreadsheet, of course)—so it's possible that only clones from visitors are being counted.</t>
  </si>
  <si>
    <t>Completed and released my new version of the phrases deck! (I also started reviewing this deck today. The older phrase card review stats refer to an older and very different deck.) In addition, I am continuing to replace less intuitive outlines in my single words deck with more intuitive outlines (particularly when I am having trouble remembering the less intuitive outline).</t>
  </si>
  <si>
    <t>I did some phrase card reviews, but then ended up re-creating my phrase deck (as I had made some errors in the initial deck). I went through my whole list and cross-checked the words in my phrases list with the original phrases list to make sure that I hadn't entered any phrases incorrectly. (It turned out that I had.) In this process, I also added in about 13 additional phrases to my list, which led me to renumber my phrases and subsequently create a new deck. Thus, I'm now starting over stats-wise with the new deck. Oh, and I also made about 3 outline changes to my single words deck.</t>
  </si>
  <si>
    <t>Made one outline change to single words deck</t>
  </si>
  <si>
    <t>I don't think I made any single-word outline changes today.</t>
  </si>
  <si>
    <t>I made 4 outline changes to the single words deck today ("grip," "fruit," "trick," and "warrant").</t>
  </si>
  <si>
    <t>I think I made just one outline change to be single words deck today.</t>
  </si>
  <si>
    <t>NIO (non-intuitive outline) count</t>
  </si>
  <si>
    <r>
      <rPr>
        <b/>
        <sz val="11"/>
        <color theme="1"/>
        <rFont val="Calibri"/>
        <family val="2"/>
        <scheme val="minor"/>
      </rPr>
      <t>26 or so outline changes today!</t>
    </r>
    <r>
      <rPr>
        <sz val="11"/>
        <color theme="1"/>
        <rFont val="Calibri"/>
        <family val="2"/>
        <scheme val="minor"/>
      </rPr>
      <t xml:space="preserve"> I have been replacing quite a few non-intuitive outlines with intuitive outlines, even if the non-intuitive outlines weren't causing me too much trouble. I will probably continue to make these replacements, as I'd like to further decrease the number of non-intuitive outlines in my single-words deck. (By the way, it took me about 2 hours to mark which outlines in my single-words deck were non-intuitive ones.)</t>
    </r>
  </si>
  <si>
    <t>This was the same person who made one of the three preceding clones.</t>
  </si>
  <si>
    <t>I'm now planning to try to reduce the number of non-intuitive outlines in my single-words deck to 420 or lower! (This means that if there's a good outline option that is at least somewhat intuitive for a given word, I plan to generally use that option. However, I don't plan to replace all of the non-intuitive outlines in ROPE with intuitive ones, as I am doubtful that that would be very easy to do!) I made a a lot of progress today. I'm going to make a new Anki deck once I finish, since there will be so many changes. I also have to add in a number of stories.</t>
  </si>
  <si>
    <t>Around 62 outline changes today, and it was a Wednesday! I worked on replacing outlines during my lunch break and after work (while still in Jasper).</t>
  </si>
  <si>
    <r>
      <t>Around 195 outline changes today!</t>
    </r>
    <r>
      <rPr>
        <sz val="11"/>
        <color theme="1"/>
        <rFont val="Calibri"/>
        <family val="2"/>
        <scheme val="minor"/>
      </rPr>
      <t xml:space="preserve"> And many of these were changes to the most frequent outlines in in my single-words deck.</t>
    </r>
  </si>
  <si>
    <t>Around 53 outline changes today</t>
  </si>
  <si>
    <r>
      <t>About 89 non-intuitive outlines left in the top 1000!</t>
    </r>
    <r>
      <rPr>
        <sz val="11"/>
        <color theme="1"/>
        <rFont val="Calibri"/>
        <family val="2"/>
        <scheme val="minor"/>
      </rPr>
      <t xml:space="preserve"> I started my review at 4:19 a.m. Central Time (at the Evansville airport) and finished it at 10:29 p.m. Central Time (in New York—at the Seafarers International House). I also made outline changes at Columbia and on my flight from CLT to JFK.</t>
    </r>
  </si>
  <si>
    <t>No more non-intuitive outlines left in the top 1000 (according to my count)!! Also, I have removed all non-intuitive outlines from ROPE (again according to my count)!!</t>
  </si>
  <si>
    <t>I averaged about 47 outline additions per hour for a roughly 2-hour period. Not bad for a Monday!</t>
  </si>
  <si>
    <t>I  averaged about 52 NIO reductions per hour for a roughly 62-minute period.</t>
  </si>
  <si>
    <t>Created about 42 NIO reductions in a one-hour period.</t>
  </si>
  <si>
    <t>All outlines up to #2068 (by frequency) are at least somewhat intuitive!</t>
  </si>
  <si>
    <t xml:space="preserve">Reduced NIO column count by 221 today! </t>
  </si>
  <si>
    <r>
      <t>Reduced NIO column count by 274 today!!</t>
    </r>
    <r>
      <rPr>
        <sz val="11"/>
        <color theme="1"/>
        <rFont val="Calibri"/>
        <family val="2"/>
        <scheme val="minor"/>
      </rPr>
      <t xml:space="preserve"> Size of my additions dictionary increased from 753267 to 762224 bytes today. All outlines up to #3362 (by frequency rank) are, according to my count, at least somewhat intuitive.</t>
    </r>
  </si>
  <si>
    <r>
      <rPr>
        <b/>
        <sz val="11"/>
        <color theme="1"/>
        <rFont val="Calibri"/>
        <family val="2"/>
        <scheme val="minor"/>
      </rPr>
      <t xml:space="preserve">NIO count is now 0!! </t>
    </r>
    <r>
      <rPr>
        <sz val="11"/>
        <color theme="1"/>
        <rFont val="Calibri"/>
        <family val="2"/>
        <scheme val="minor"/>
      </rPr>
      <t>Reduced NIO column count by 50 in 76 minutes (so an average of 39/hour). There were 29 NIOs to go after 5 hours.</t>
    </r>
  </si>
  <si>
    <t>Went through first 753 phrases in list; there are about 330 to go.</t>
  </si>
  <si>
    <t>A beta version of ROPE 3.0 has now been released! I have finished my initial series of changes to my single-word and phrase outlines lists, and also removed duplicate outlines.</t>
  </si>
  <si>
    <t>I'm now starting to add in stories for my new outlines (and also plan to change stories where needed), and got up to word #150 or so (by frequency rank) today. I plan to go through and change my notes columns later. (It took me about 1.5 hours to reduce my G count by 40, which would indicate that getting it down to 0 would take about 72 hours.)</t>
  </si>
  <si>
    <t>Highest-number card that I studied within  phrase deck (if I studied them from lowest number to highest number)</t>
  </si>
  <si>
    <t>In three roughly one-hour blocks, I reduced my G ("add story" count) by 28; by 38; and by 28 (so an average of about 31/hour). I've added stories up to word 380 (by frequency).</t>
  </si>
  <si>
    <t>Reduced G count by 42 in about 75 minutes (And by 112 in about 4.5 hours—I took some mini-breaks). Numbers in columns C and M are estimates.</t>
  </si>
  <si>
    <t xml:space="preserve">I've now gone through all the outlines in the top 1,000 in Anki and added stories for them where needed! </t>
  </si>
  <si>
    <t>I'm finding that studying cards in Anki up to the card where I currently am in my story additions appears to be working well. (That's why I studied up to card 380 yesterday and up to card 529.01 today.)</t>
  </si>
  <si>
    <t>(Finished at 11:01 p.m. MST) Averaged about 37 G count reductions per hour within one 67-minute period; 34 reductions per hour within a 142-minute period; and 34 reductions per hour (124 total) over a 3.6-hour period.</t>
  </si>
  <si>
    <t>Reduced column G count by 101 in 268 minutes (Only about 22 per hour, but I was also helping Mom with computer stuff during this time)</t>
  </si>
  <si>
    <t>Reduced column G count by 64 in about 123 minutes.</t>
  </si>
  <si>
    <t>I worked on ROPE in 6 different places today: (1 Santa Fe; (2 ABQ airport; (3 flight to DFW; (4 DFW; (5 flight to EVV; (6 home in Evansville. According to my Time Recorder app, I actually did 131 hours and 7 minutes of Plover study/ROPE progress this month (including study on 12/31/2019 that carried into the early morning on 2020-1-1.)</t>
  </si>
  <si>
    <t>I've now added in stories (where needed) for all outlines in the top 3100!</t>
  </si>
  <si>
    <t>Reduced G count by about 154 in about 6 hours.</t>
  </si>
  <si>
    <r>
      <rPr>
        <b/>
        <sz val="11"/>
        <color theme="1"/>
        <rFont val="Calibri"/>
        <family val="2"/>
        <scheme val="minor"/>
      </rPr>
      <t xml:space="preserve">(Got around 45 minutes of story additions on video using OBS— check OBS folder) Finished adding in new stories for my new set of outlines! </t>
    </r>
    <r>
      <rPr>
        <sz val="11"/>
        <color theme="1"/>
        <rFont val="Calibri"/>
        <family val="2"/>
        <scheme val="minor"/>
      </rPr>
      <t>Averaged about 24.8 column G reductions over a 2.5-hour period; about 23.7 over a 506-minute period (during which I reduced the count by 200!); and about 24.5 over a 561-minute period!</t>
    </r>
  </si>
  <si>
    <t>Count of G (indicating that there needs to be a story addition) in column J</t>
  </si>
  <si>
    <t>Number of Gs or Es in column J (see titles within column to determine which numbers correspond to which letter count)</t>
  </si>
  <si>
    <r>
      <t xml:space="preserve">Count of E (indicating that the notes column needs to be updated) in column J: 2076 before starting today; 2019 after 1.5 hours; 1960 after 3.3 hours (35 per hour); </t>
    </r>
    <r>
      <rPr>
        <b/>
        <sz val="11"/>
        <color theme="1"/>
        <rFont val="Calibri"/>
        <family val="2"/>
        <scheme val="minor"/>
      </rPr>
      <t>1824</t>
    </r>
    <r>
      <rPr>
        <sz val="11"/>
        <color theme="1"/>
        <rFont val="Calibri"/>
        <family val="2"/>
        <scheme val="minor"/>
      </rPr>
      <t xml:space="preserve"> by end of day. Averaged 41 E reductions per hour over one 99-minute period.</t>
    </r>
  </si>
  <si>
    <t>I reduced my E count in column J by 54 in an hour!</t>
  </si>
  <si>
    <t>Reduced column J E count by 63 in an hour!</t>
  </si>
  <si>
    <t>Reduced column J E count by about 236 in about 4.3 hours (so about 54 reductions per hour).</t>
  </si>
  <si>
    <t>Reduced column J E count by 269 in 4.25 hours (so about 63/hour!)</t>
  </si>
  <si>
    <t>Rope 3.0 has now been released! However, I still have to update the readme and fill out the notes column for the phrases page (after which I will then create a new phrases deck). I also plan to add in notes about what my command additions overwrite.</t>
  </si>
  <si>
    <t>I reduced the E count in column H of the phrase deck by 144 per hour over a ~67-minute period! There are now 761 to go.</t>
  </si>
  <si>
    <t>There are now about 469 phrase notes to update in the ROPE phrase deck.</t>
  </si>
  <si>
    <r>
      <rPr>
        <b/>
        <sz val="11"/>
        <color theme="1"/>
        <rFont val="Calibri"/>
        <family val="2"/>
        <scheme val="minor"/>
      </rPr>
      <t xml:space="preserve">New phrase deck is in place! </t>
    </r>
    <r>
      <rPr>
        <sz val="11"/>
        <color theme="1"/>
        <rFont val="Calibri"/>
        <family val="2"/>
        <scheme val="minor"/>
      </rPr>
      <t>Now I just need to take care of all the column E notes and I should be basically set on the deck! Today I made the new phrase deck from scratch and reconciled it with the old phrase deck.</t>
    </r>
  </si>
  <si>
    <t>ROPE 3.0 has now been released with a new phrase deck and a revised readme! Now I can get back into learning these outlines!</t>
  </si>
  <si>
    <t>Note: below and onward, the numbers in these columns will refer to the sequential integer numbers for the outlines (e.g. 1, 2,3,) in column I, rather than to the frequency stats (that have decimals) in column A.</t>
  </si>
  <si>
    <t>153.85 hours of study/ROPE progress in the last 30 days!</t>
  </si>
  <si>
    <t>I reset the deck yesterday to make some more corrections, so today was my start of my steno reviews with the current deck! (Made about 6 outline changes today, along with a minor additional one.)</t>
  </si>
  <si>
    <t>ROPE 3.0 became live a few days earlier I believe</t>
  </si>
  <si>
    <t>2 outline changes today (to single-word deck), I think</t>
  </si>
  <si>
    <t>No outline changes today to single-word deck</t>
  </si>
  <si>
    <t>2 outline changes today to single-word deck</t>
  </si>
  <si>
    <t>0 outline changes today to single-word deck</t>
  </si>
  <si>
    <t>I increased my "least-frequent card that I studied tonight" number (e.g. the number in column M) by 100 in 30 minutes! I also made about 10-12 outline changes today, including to a number of contraction outlines.</t>
  </si>
  <si>
    <t>(Number in column M was originally 1149, but I set it to 0 for the purposes of making a graph.)</t>
  </si>
  <si>
    <t>Increased number in column M by 100 in 44 minutes, although it took me about 55 minutes to get to the number that was in column M during the previous study session. Made about 4 outline changes today.</t>
  </si>
  <si>
    <t>Took about 29 minutes to get to new cards</t>
  </si>
  <si>
    <t>Note: on 1/30/2020, ROPE hit 50 unique viewers (one may have been me) and 145 views (again, many of which may have been mine).</t>
  </si>
  <si>
    <t>744 mature cards *cool face*</t>
  </si>
  <si>
    <t>Made about 4 outline changes</t>
  </si>
  <si>
    <t>Made about 3 or 4 outline changes</t>
  </si>
  <si>
    <t>1000 mature cards already! No outline changes today</t>
  </si>
  <si>
    <t>Did steno review while watching Iowa caucus challenges. Not bad progress (increase in card number of least frequent card studied of 275) for a Monday! I think I made about 6 outline changes today.</t>
  </si>
  <si>
    <t>Not bad for a Tuesday! I made at least one outline change today. There may have been more.</t>
  </si>
  <si>
    <t>About 4 outline changes today, two of which were minor</t>
  </si>
  <si>
    <t>About 5-6 outline changes today. Deck feels pretty solid overall so far though.</t>
  </si>
  <si>
    <t>Made about 5 outline changes today.</t>
  </si>
  <si>
    <t xml:space="preserve">Steno practice/ROPE progress log </t>
  </si>
  <si>
    <t>Tried to study while watching Eat, Pray, Love with family in Santa Fe. It did not go very well :D</t>
  </si>
  <si>
    <t>Where am I within that website?/notes</t>
  </si>
  <si>
    <t>Additional notes column</t>
  </si>
  <si>
    <t>Made about 8 outline changes today.</t>
  </si>
  <si>
    <t>2000 single-word outlines are already in the mature pile! I made about 7-8 outline changes today.</t>
  </si>
  <si>
    <t>I think I made about 8-12 outline changes today. Over half of single-word deck cards are already in the mature pile!</t>
  </si>
  <si>
    <t>I made 6 outline changes today.</t>
  </si>
  <si>
    <t>3 outline changes today (one of which was pretty minor)</t>
  </si>
  <si>
    <t>Reviewed all the way to (and including) the final outline in the ROPE 3.0 single-word deck!</t>
  </si>
  <si>
    <t>Non-mature cards left in Phrases Anki deck</t>
  </si>
  <si>
    <t>ROPE 3.0 was released this month</t>
  </si>
  <si>
    <t>Wow, am I missing having stories during the phrase card reviews! (I may end up adding them in after all if it proves necessary, but first I want to see whether I'll be able to learn them without any stories.) I made 6 outline changes to the single-word deck today. Reviewing the 420 due cards in the single-word deck took about 2 hours. (Single-word deck card review count is an estimate.)</t>
  </si>
  <si>
    <r>
      <rPr>
        <b/>
        <sz val="11"/>
        <color theme="1"/>
        <rFont val="Calibri"/>
        <family val="2"/>
        <scheme val="minor"/>
      </rPr>
      <t xml:space="preserve">I've now added in stories (where needed) for all outlines in the top 2000! </t>
    </r>
    <r>
      <rPr>
        <sz val="11"/>
        <color theme="1"/>
        <rFont val="Calibri"/>
        <family val="2"/>
        <scheme val="minor"/>
      </rPr>
      <t>Averaged about 31 outline [I think I meant stories here] additions per hour over a 3-hour, 53-minute period, and then about 27 outline additions per hour over a 5-hour, 45-minute period. (I think I lost focus over time.)</t>
    </r>
  </si>
  <si>
    <t>I'm now starting to add stories to my phrase deck! I added about 270 stories today (through phrase #523). In one stretch of 4.5 hours or so, I added in 126 stories (so about 28 per hour) and added stories (if deened necessary) through 216 cards.</t>
  </si>
  <si>
    <t>Focused on adding in stories for phrase card deck today. I added in about 169 stories today and have now added in a total of 449 (through phrase #814). I'm guessing that I have about 160 more stories to add in.</t>
  </si>
  <si>
    <r>
      <t>Finished adding stories to phrase deck! There are currently 629 stories in the phrase deck. Wow, that only took 3 days!</t>
    </r>
    <r>
      <rPr>
        <sz val="11"/>
        <color theme="1"/>
        <rFont val="Calibri"/>
        <family val="2"/>
        <scheme val="minor"/>
      </rPr>
      <t xml:space="preserve"> I also uploaded this new phrase deck to Anki. I made 5 changes to the outlines in my single-word deck today.</t>
    </r>
  </si>
  <si>
    <t>Back to reviewing the single-word deck. I don't think I made any changes to the single-word deck today.</t>
  </si>
  <si>
    <t>Made two changes to single-word deck outlines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</si>
</sst>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BF5700"/>
        <bgColor indexed="64"/>
      </patternFill>
    </fill>
    <fill>
      <patternFill patternType="solid">
        <fgColor rgb="FF00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3">
    <xf numFmtId="0" fontId="0" fillId="0" borderId="0" xfId="0"/>
    <xf numFmtId="0" fontId="0" fillId="0" borderId="0" xfId="0" applyAlignment="1"/>
    <xf numFmtId="0" fontId="1" fillId="0" borderId="0" xfId="0" applyFont="1"/>
    <xf numFmtId="20" fontId="0" fillId="0" borderId="0" xfId="0" applyNumberFormat="1"/>
    <xf numFmtId="164" fontId="0" fillId="0" borderId="0" xfId="0" applyNumberFormat="1"/>
    <xf numFmtId="2" fontId="0" fillId="0" borderId="0" xfId="0" applyNumberFormat="1"/>
    <xf numFmtId="2" fontId="1" fillId="0" borderId="0" xfId="0" applyNumberFormat="1" applyFont="1"/>
    <xf numFmtId="20" fontId="1" fillId="0" borderId="0" xfId="0" applyNumberFormat="1" applyFont="1"/>
    <xf numFmtId="164" fontId="0" fillId="2" borderId="0" xfId="0" applyNumberFormat="1" applyFill="1"/>
    <xf numFmtId="2" fontId="0" fillId="2" borderId="0" xfId="0" applyNumberFormat="1" applyFill="1"/>
    <xf numFmtId="0" fontId="0" fillId="2" borderId="0" xfId="0" applyFill="1"/>
    <xf numFmtId="20" fontId="0" fillId="2" borderId="0" xfId="0" applyNumberFormat="1" applyFont="1" applyFill="1"/>
    <xf numFmtId="20" fontId="0" fillId="0" borderId="0" xfId="0" applyNumberFormat="1" applyFont="1"/>
    <xf numFmtId="20" fontId="1" fillId="3" borderId="0" xfId="0" applyNumberFormat="1" applyFont="1" applyFill="1"/>
    <xf numFmtId="0" fontId="1" fillId="4" borderId="0" xfId="0" applyFont="1" applyFill="1"/>
    <xf numFmtId="0" fontId="0" fillId="4" borderId="0" xfId="0" applyFill="1"/>
    <xf numFmtId="0" fontId="0" fillId="0" borderId="0" xfId="0" applyFont="1"/>
    <xf numFmtId="0" fontId="0" fillId="3" borderId="0" xfId="0" applyFill="1"/>
    <xf numFmtId="164" fontId="1" fillId="0" borderId="0" xfId="0" applyNumberFormat="1" applyFont="1"/>
    <xf numFmtId="0" fontId="1" fillId="3" borderId="0" xfId="0" applyFont="1" applyFill="1"/>
    <xf numFmtId="0" fontId="0" fillId="5" borderId="0" xfId="0" applyFont="1" applyFill="1"/>
    <xf numFmtId="0" fontId="0" fillId="5" borderId="0" xfId="0" applyFill="1"/>
    <xf numFmtId="0" fontId="4" fillId="3" borderId="0" xfId="0" applyFont="1" applyFill="1"/>
    <xf numFmtId="0" fontId="4" fillId="0" borderId="0" xfId="0" applyFont="1"/>
    <xf numFmtId="0" fontId="5" fillId="0" borderId="0" xfId="0" applyFont="1"/>
    <xf numFmtId="164" fontId="0" fillId="5" borderId="0" xfId="0" applyNumberFormat="1" applyFill="1"/>
    <xf numFmtId="2" fontId="0" fillId="5" borderId="0" xfId="0" applyNumberFormat="1" applyFill="1"/>
    <xf numFmtId="20" fontId="1" fillId="5" borderId="0" xfId="0" applyNumberFormat="1" applyFont="1" applyFill="1"/>
    <xf numFmtId="164" fontId="1" fillId="5" borderId="0" xfId="0" applyNumberFormat="1" applyFont="1" applyFill="1"/>
    <xf numFmtId="2" fontId="0" fillId="5" borderId="0" xfId="0" applyNumberFormat="1" applyFont="1" applyFill="1"/>
    <xf numFmtId="2" fontId="1" fillId="5" borderId="0" xfId="0" applyNumberFormat="1" applyFont="1" applyFill="1"/>
    <xf numFmtId="0" fontId="1" fillId="5" borderId="0" xfId="0" applyFont="1" applyFill="1"/>
    <xf numFmtId="0" fontId="0" fillId="6" borderId="0" xfId="0" applyFont="1" applyFill="1"/>
    <xf numFmtId="164" fontId="0" fillId="0" borderId="0" xfId="0" applyNumberFormat="1" applyFont="1"/>
    <xf numFmtId="0" fontId="4" fillId="2" borderId="0" xfId="0" applyFont="1" applyFill="1"/>
    <xf numFmtId="0" fontId="5" fillId="2" borderId="0" xfId="0" applyFont="1" applyFill="1"/>
    <xf numFmtId="0" fontId="1" fillId="2" borderId="0" xfId="0" applyFont="1" applyFill="1"/>
    <xf numFmtId="0" fontId="0" fillId="7" borderId="0" xfId="0" applyFill="1"/>
    <xf numFmtId="0" fontId="4" fillId="7" borderId="0" xfId="0" applyFont="1" applyFill="1"/>
    <xf numFmtId="0" fontId="5" fillId="7" borderId="0" xfId="0" applyFont="1" applyFill="1"/>
    <xf numFmtId="0" fontId="1" fillId="7" borderId="0" xfId="0" applyFont="1" applyFill="1"/>
    <xf numFmtId="0" fontId="6" fillId="0" borderId="0" xfId="1"/>
    <xf numFmtId="0" fontId="1" fillId="0" borderId="0" xfId="0" applyFont="1" applyFill="1"/>
    <xf numFmtId="14" fontId="0" fillId="0" borderId="0" xfId="0" applyNumberFormat="1"/>
    <xf numFmtId="17" fontId="0" fillId="0" borderId="0" xfId="0" applyNumberFormat="1"/>
    <xf numFmtId="0" fontId="0" fillId="2" borderId="0" xfId="0" applyFont="1" applyFill="1"/>
    <xf numFmtId="0" fontId="0" fillId="8" borderId="0" xfId="0" applyFill="1"/>
    <xf numFmtId="0" fontId="1" fillId="8" borderId="0" xfId="0" applyFont="1" applyFill="1"/>
    <xf numFmtId="0" fontId="0" fillId="8" borderId="0" xfId="0" applyFont="1" applyFill="1"/>
    <xf numFmtId="0" fontId="4" fillId="8" borderId="0" xfId="0" applyFont="1" applyFill="1"/>
    <xf numFmtId="0" fontId="5" fillId="8" borderId="0" xfId="0" applyFont="1" applyFill="1"/>
    <xf numFmtId="0" fontId="1" fillId="9" borderId="0" xfId="0" applyFont="1" applyFill="1"/>
    <xf numFmtId="0" fontId="0" fillId="10" borderId="0" xfId="0" applyFill="1"/>
    <xf numFmtId="0" fontId="1" fillId="10" borderId="0" xfId="0" applyFont="1" applyFill="1"/>
    <xf numFmtId="0" fontId="0" fillId="10" borderId="0" xfId="0" applyFont="1" applyFill="1"/>
    <xf numFmtId="0" fontId="1" fillId="11" borderId="0" xfId="0" applyFont="1" applyFill="1"/>
    <xf numFmtId="0" fontId="0" fillId="12" borderId="0" xfId="0" applyFont="1" applyFill="1"/>
    <xf numFmtId="0" fontId="0" fillId="12" borderId="0" xfId="0" applyFill="1"/>
    <xf numFmtId="2" fontId="0" fillId="0" borderId="0" xfId="0" applyNumberFormat="1" applyFill="1"/>
    <xf numFmtId="3" fontId="1" fillId="0" borderId="0" xfId="0" applyNumberFormat="1" applyFont="1"/>
    <xf numFmtId="4" fontId="1" fillId="0" borderId="0" xfId="0" applyNumberFormat="1" applyFont="1"/>
    <xf numFmtId="0" fontId="7" fillId="8" borderId="0" xfId="0" applyFont="1" applyFill="1"/>
    <xf numFmtId="0" fontId="8" fillId="8"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00FF00"/>
      <color rgb="FFBF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Single-word deck card reviews correct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225854098950564E-2"/>
          <c:y val="1.0706666052708324E-2"/>
          <c:w val="0.94086783014195274"/>
          <c:h val="0.87722567573790122"/>
        </c:manualLayout>
      </c:layout>
      <c:lineChart>
        <c:grouping val="standard"/>
        <c:varyColors val="0"/>
        <c:ser>
          <c:idx val="0"/>
          <c:order val="0"/>
          <c:spPr>
            <a:ln w="28575" cap="rnd">
              <a:solidFill>
                <a:schemeClr val="accent1"/>
              </a:solidFill>
              <a:round/>
            </a:ln>
            <a:effectLst/>
          </c:spPr>
          <c:marker>
            <c:symbol val="none"/>
          </c:marker>
          <c:val>
            <c:numRef>
              <c:f>Sheet1!$F$73:$F$601</c:f>
              <c:numCache>
                <c:formatCode>General</c:formatCode>
                <c:ptCount val="529"/>
                <c:pt idx="0">
                  <c:v>62.8</c:v>
                </c:pt>
                <c:pt idx="3">
                  <c:v>70</c:v>
                </c:pt>
                <c:pt idx="7">
                  <c:v>73.5</c:v>
                </c:pt>
                <c:pt idx="8">
                  <c:v>73.7</c:v>
                </c:pt>
                <c:pt idx="12">
                  <c:v>76.900000000000006</c:v>
                </c:pt>
                <c:pt idx="19">
                  <c:v>76.5</c:v>
                </c:pt>
                <c:pt idx="20">
                  <c:v>78.599999999999994</c:v>
                </c:pt>
                <c:pt idx="21">
                  <c:v>76.5</c:v>
                </c:pt>
                <c:pt idx="22">
                  <c:v>83.3</c:v>
                </c:pt>
                <c:pt idx="23">
                  <c:v>75.900000000000006</c:v>
                </c:pt>
                <c:pt idx="24">
                  <c:v>77.3</c:v>
                </c:pt>
                <c:pt idx="25">
                  <c:v>78.5</c:v>
                </c:pt>
                <c:pt idx="26">
                  <c:v>75.599999999999994</c:v>
                </c:pt>
                <c:pt idx="27">
                  <c:v>76.900000000000006</c:v>
                </c:pt>
                <c:pt idx="28">
                  <c:v>72.599999999999994</c:v>
                </c:pt>
                <c:pt idx="29">
                  <c:v>73.400000000000006</c:v>
                </c:pt>
                <c:pt idx="30">
                  <c:v>77.900000000000006</c:v>
                </c:pt>
                <c:pt idx="31">
                  <c:v>75.3</c:v>
                </c:pt>
                <c:pt idx="32">
                  <c:v>77.099999999999994</c:v>
                </c:pt>
                <c:pt idx="33">
                  <c:v>73.400000000000006</c:v>
                </c:pt>
                <c:pt idx="34">
                  <c:v>80.3</c:v>
                </c:pt>
                <c:pt idx="35">
                  <c:v>76.099999999999994</c:v>
                </c:pt>
                <c:pt idx="36">
                  <c:v>72.900000000000006</c:v>
                </c:pt>
                <c:pt idx="37">
                  <c:v>74.400000000000006</c:v>
                </c:pt>
                <c:pt idx="38">
                  <c:v>76.2</c:v>
                </c:pt>
                <c:pt idx="39">
                  <c:v>76</c:v>
                </c:pt>
                <c:pt idx="40">
                  <c:v>77</c:v>
                </c:pt>
                <c:pt idx="41">
                  <c:v>75.099999999999994</c:v>
                </c:pt>
                <c:pt idx="43">
                  <c:v>84.2</c:v>
                </c:pt>
                <c:pt idx="44">
                  <c:v>88.2</c:v>
                </c:pt>
                <c:pt idx="45">
                  <c:v>83.5</c:v>
                </c:pt>
                <c:pt idx="46">
                  <c:v>90.7</c:v>
                </c:pt>
                <c:pt idx="47">
                  <c:v>91.2</c:v>
                </c:pt>
                <c:pt idx="48">
                  <c:v>87.3</c:v>
                </c:pt>
                <c:pt idx="49">
                  <c:v>87.4</c:v>
                </c:pt>
                <c:pt idx="67">
                  <c:v>71.900000000000006</c:v>
                </c:pt>
                <c:pt idx="68">
                  <c:v>68.599999999999994</c:v>
                </c:pt>
                <c:pt idx="76">
                  <c:v>80.599999999999994</c:v>
                </c:pt>
                <c:pt idx="77">
                  <c:v>80.400000000000006</c:v>
                </c:pt>
                <c:pt idx="78">
                  <c:v>83.7</c:v>
                </c:pt>
                <c:pt idx="79">
                  <c:v>82.2</c:v>
                </c:pt>
                <c:pt idx="80">
                  <c:v>81.7</c:v>
                </c:pt>
                <c:pt idx="81">
                  <c:v>91.8</c:v>
                </c:pt>
                <c:pt idx="82">
                  <c:v>87.4</c:v>
                </c:pt>
                <c:pt idx="83">
                  <c:v>88.6</c:v>
                </c:pt>
                <c:pt idx="84">
                  <c:v>84.2</c:v>
                </c:pt>
                <c:pt idx="85">
                  <c:v>83.1</c:v>
                </c:pt>
                <c:pt idx="86">
                  <c:v>82</c:v>
                </c:pt>
                <c:pt idx="87">
                  <c:v>86.7</c:v>
                </c:pt>
                <c:pt idx="88">
                  <c:v>86.3</c:v>
                </c:pt>
                <c:pt idx="89">
                  <c:v>86.1</c:v>
                </c:pt>
                <c:pt idx="90">
                  <c:v>87.3</c:v>
                </c:pt>
                <c:pt idx="91">
                  <c:v>79.7</c:v>
                </c:pt>
                <c:pt idx="92">
                  <c:v>85.8</c:v>
                </c:pt>
                <c:pt idx="93">
                  <c:v>80.900000000000006</c:v>
                </c:pt>
                <c:pt idx="94">
                  <c:v>78.900000000000006</c:v>
                </c:pt>
                <c:pt idx="95">
                  <c:v>77.7</c:v>
                </c:pt>
                <c:pt idx="96">
                  <c:v>77.7</c:v>
                </c:pt>
                <c:pt idx="97">
                  <c:v>82.6</c:v>
                </c:pt>
                <c:pt idx="98">
                  <c:v>79.5</c:v>
                </c:pt>
                <c:pt idx="99">
                  <c:v>78.2</c:v>
                </c:pt>
                <c:pt idx="100">
                  <c:v>80.7</c:v>
                </c:pt>
                <c:pt idx="101">
                  <c:v>82.5</c:v>
                </c:pt>
                <c:pt idx="102">
                  <c:v>84.4</c:v>
                </c:pt>
                <c:pt idx="106">
                  <c:v>83.6</c:v>
                </c:pt>
                <c:pt idx="107">
                  <c:v>85</c:v>
                </c:pt>
                <c:pt idx="108">
                  <c:v>83.3</c:v>
                </c:pt>
                <c:pt idx="109">
                  <c:v>88</c:v>
                </c:pt>
                <c:pt idx="110">
                  <c:v>89.8</c:v>
                </c:pt>
                <c:pt idx="111">
                  <c:v>86.8</c:v>
                </c:pt>
                <c:pt idx="112">
                  <c:v>80.599999999999994</c:v>
                </c:pt>
                <c:pt idx="113">
                  <c:v>82.3</c:v>
                </c:pt>
                <c:pt idx="114">
                  <c:v>83.3</c:v>
                </c:pt>
                <c:pt idx="115">
                  <c:v>84</c:v>
                </c:pt>
                <c:pt idx="116">
                  <c:v>80.3</c:v>
                </c:pt>
                <c:pt idx="117">
                  <c:v>82.3</c:v>
                </c:pt>
                <c:pt idx="118">
                  <c:v>72.900000000000006</c:v>
                </c:pt>
                <c:pt idx="119">
                  <c:v>79.7</c:v>
                </c:pt>
                <c:pt idx="120">
                  <c:v>85.6</c:v>
                </c:pt>
                <c:pt idx="121">
                  <c:v>81.7</c:v>
                </c:pt>
                <c:pt idx="122">
                  <c:v>86.4</c:v>
                </c:pt>
                <c:pt idx="123">
                  <c:v>86.8</c:v>
                </c:pt>
                <c:pt idx="124">
                  <c:v>85.6</c:v>
                </c:pt>
                <c:pt idx="125">
                  <c:v>77.2</c:v>
                </c:pt>
                <c:pt idx="126">
                  <c:v>84.9</c:v>
                </c:pt>
                <c:pt idx="127">
                  <c:v>80</c:v>
                </c:pt>
                <c:pt idx="128">
                  <c:v>84</c:v>
                </c:pt>
                <c:pt idx="129">
                  <c:v>76.400000000000006</c:v>
                </c:pt>
                <c:pt idx="130">
                  <c:v>82.6</c:v>
                </c:pt>
                <c:pt idx="131">
                  <c:v>85</c:v>
                </c:pt>
                <c:pt idx="132">
                  <c:v>84.6</c:v>
                </c:pt>
                <c:pt idx="133">
                  <c:v>74.599999999999994</c:v>
                </c:pt>
                <c:pt idx="134">
                  <c:v>73.3</c:v>
                </c:pt>
                <c:pt idx="135">
                  <c:v>82.5</c:v>
                </c:pt>
                <c:pt idx="136">
                  <c:v>82.4</c:v>
                </c:pt>
                <c:pt idx="137">
                  <c:v>82.3</c:v>
                </c:pt>
                <c:pt idx="138">
                  <c:v>85.6</c:v>
                </c:pt>
                <c:pt idx="139">
                  <c:v>74.099999999999994</c:v>
                </c:pt>
                <c:pt idx="140">
                  <c:v>78.400000000000006</c:v>
                </c:pt>
                <c:pt idx="141">
                  <c:v>81.2</c:v>
                </c:pt>
                <c:pt idx="142">
                  <c:v>86.9</c:v>
                </c:pt>
                <c:pt idx="143">
                  <c:v>87.2</c:v>
                </c:pt>
                <c:pt idx="144">
                  <c:v>78.5</c:v>
                </c:pt>
                <c:pt idx="145">
                  <c:v>84.8</c:v>
                </c:pt>
                <c:pt idx="146">
                  <c:v>88.8</c:v>
                </c:pt>
                <c:pt idx="167">
                  <c:v>70.900000000000006</c:v>
                </c:pt>
                <c:pt idx="168">
                  <c:v>74.3</c:v>
                </c:pt>
                <c:pt idx="193">
                  <c:v>79.8</c:v>
                </c:pt>
                <c:pt idx="194">
                  <c:v>73</c:v>
                </c:pt>
                <c:pt idx="195">
                  <c:v>72.099999999999994</c:v>
                </c:pt>
                <c:pt idx="196">
                  <c:v>76.400000000000006</c:v>
                </c:pt>
                <c:pt idx="197">
                  <c:v>83.3</c:v>
                </c:pt>
                <c:pt idx="199">
                  <c:v>79.8</c:v>
                </c:pt>
                <c:pt idx="200">
                  <c:v>69.3</c:v>
                </c:pt>
                <c:pt idx="201">
                  <c:v>68.900000000000006</c:v>
                </c:pt>
                <c:pt idx="202">
                  <c:v>69.3</c:v>
                </c:pt>
                <c:pt idx="203">
                  <c:v>71.7</c:v>
                </c:pt>
                <c:pt idx="204">
                  <c:v>77.8</c:v>
                </c:pt>
                <c:pt idx="205">
                  <c:v>77.7</c:v>
                </c:pt>
                <c:pt idx="206">
                  <c:v>72.900000000000006</c:v>
                </c:pt>
                <c:pt idx="207">
                  <c:v>75.5</c:v>
                </c:pt>
                <c:pt idx="208">
                  <c:v>72.5</c:v>
                </c:pt>
                <c:pt idx="209">
                  <c:v>65.7</c:v>
                </c:pt>
                <c:pt idx="211">
                  <c:v>62.1</c:v>
                </c:pt>
                <c:pt idx="212">
                  <c:v>66.099999999999994</c:v>
                </c:pt>
                <c:pt idx="213">
                  <c:v>70.099999999999994</c:v>
                </c:pt>
                <c:pt idx="214">
                  <c:v>57.8</c:v>
                </c:pt>
                <c:pt idx="215">
                  <c:v>82.9</c:v>
                </c:pt>
                <c:pt idx="216">
                  <c:v>87.3</c:v>
                </c:pt>
                <c:pt idx="217">
                  <c:v>70.5</c:v>
                </c:pt>
                <c:pt idx="218">
                  <c:v>87.6</c:v>
                </c:pt>
                <c:pt idx="219">
                  <c:v>72.8</c:v>
                </c:pt>
                <c:pt idx="220">
                  <c:v>75.900000000000006</c:v>
                </c:pt>
                <c:pt idx="221">
                  <c:v>84.4</c:v>
                </c:pt>
                <c:pt idx="222">
                  <c:v>66.099999999999994</c:v>
                </c:pt>
                <c:pt idx="223">
                  <c:v>74.3</c:v>
                </c:pt>
                <c:pt idx="224">
                  <c:v>77.7</c:v>
                </c:pt>
                <c:pt idx="225">
                  <c:v>71.2</c:v>
                </c:pt>
                <c:pt idx="226">
                  <c:v>83.6</c:v>
                </c:pt>
                <c:pt idx="227">
                  <c:v>81.8</c:v>
                </c:pt>
                <c:pt idx="228">
                  <c:v>86.6</c:v>
                </c:pt>
                <c:pt idx="229">
                  <c:v>78.5</c:v>
                </c:pt>
                <c:pt idx="230">
                  <c:v>63.1</c:v>
                </c:pt>
                <c:pt idx="231">
                  <c:v>72.2</c:v>
                </c:pt>
                <c:pt idx="232">
                  <c:v>95.1</c:v>
                </c:pt>
                <c:pt idx="233">
                  <c:v>87.9</c:v>
                </c:pt>
                <c:pt idx="234">
                  <c:v>84</c:v>
                </c:pt>
                <c:pt idx="235">
                  <c:v>84.2</c:v>
                </c:pt>
                <c:pt idx="236">
                  <c:v>78.900000000000006</c:v>
                </c:pt>
                <c:pt idx="237">
                  <c:v>91.3</c:v>
                </c:pt>
                <c:pt idx="238">
                  <c:v>89.1</c:v>
                </c:pt>
                <c:pt idx="239">
                  <c:v>82.4</c:v>
                </c:pt>
                <c:pt idx="240">
                  <c:v>81.900000000000006</c:v>
                </c:pt>
                <c:pt idx="241">
                  <c:v>78.400000000000006</c:v>
                </c:pt>
                <c:pt idx="242">
                  <c:v>66</c:v>
                </c:pt>
                <c:pt idx="243">
                  <c:v>94.7</c:v>
                </c:pt>
                <c:pt idx="244">
                  <c:v>96</c:v>
                </c:pt>
                <c:pt idx="246">
                  <c:v>96</c:v>
                </c:pt>
                <c:pt idx="247">
                  <c:v>90.7</c:v>
                </c:pt>
                <c:pt idx="248">
                  <c:v>86.8</c:v>
                </c:pt>
                <c:pt idx="249">
                  <c:v>90.5</c:v>
                </c:pt>
                <c:pt idx="250">
                  <c:v>85.7</c:v>
                </c:pt>
                <c:pt idx="251">
                  <c:v>87.4</c:v>
                </c:pt>
                <c:pt idx="253">
                  <c:v>93.2</c:v>
                </c:pt>
                <c:pt idx="254">
                  <c:v>90.7</c:v>
                </c:pt>
                <c:pt idx="255">
                  <c:v>85</c:v>
                </c:pt>
                <c:pt idx="256">
                  <c:v>85.4</c:v>
                </c:pt>
                <c:pt idx="257">
                  <c:v>85.6</c:v>
                </c:pt>
                <c:pt idx="258">
                  <c:v>86.1</c:v>
                </c:pt>
                <c:pt idx="259">
                  <c:v>83.3</c:v>
                </c:pt>
                <c:pt idx="260">
                  <c:v>76.8</c:v>
                </c:pt>
                <c:pt idx="261">
                  <c:v>76.3</c:v>
                </c:pt>
                <c:pt idx="262">
                  <c:v>74.900000000000006</c:v>
                </c:pt>
                <c:pt idx="263">
                  <c:v>84.1</c:v>
                </c:pt>
                <c:pt idx="264">
                  <c:v>70.900000000000006</c:v>
                </c:pt>
                <c:pt idx="265">
                  <c:v>66.2</c:v>
                </c:pt>
                <c:pt idx="266">
                  <c:v>70.599999999999994</c:v>
                </c:pt>
                <c:pt idx="267">
                  <c:v>72.8</c:v>
                </c:pt>
                <c:pt idx="268">
                  <c:v>77.8</c:v>
                </c:pt>
                <c:pt idx="270">
                  <c:v>96.2</c:v>
                </c:pt>
                <c:pt idx="271">
                  <c:v>89.5</c:v>
                </c:pt>
                <c:pt idx="272">
                  <c:v>84.4</c:v>
                </c:pt>
                <c:pt idx="273">
                  <c:v>91</c:v>
                </c:pt>
                <c:pt idx="274">
                  <c:v>93</c:v>
                </c:pt>
                <c:pt idx="275">
                  <c:v>90.5</c:v>
                </c:pt>
                <c:pt idx="276">
                  <c:v>83.1</c:v>
                </c:pt>
                <c:pt idx="277">
                  <c:v>86.9</c:v>
                </c:pt>
                <c:pt idx="278">
                  <c:v>92.2</c:v>
                </c:pt>
                <c:pt idx="279">
                  <c:v>89.8</c:v>
                </c:pt>
                <c:pt idx="280">
                  <c:v>87.6</c:v>
                </c:pt>
                <c:pt idx="281">
                  <c:v>90.8</c:v>
                </c:pt>
                <c:pt idx="282">
                  <c:v>85.5</c:v>
                </c:pt>
                <c:pt idx="283">
                  <c:v>83.2</c:v>
                </c:pt>
                <c:pt idx="284">
                  <c:v>84.7</c:v>
                </c:pt>
                <c:pt idx="285">
                  <c:v>83.5</c:v>
                </c:pt>
                <c:pt idx="286">
                  <c:v>84.9</c:v>
                </c:pt>
                <c:pt idx="287">
                  <c:v>82.7</c:v>
                </c:pt>
                <c:pt idx="288">
                  <c:v>78</c:v>
                </c:pt>
                <c:pt idx="290">
                  <c:v>82.3</c:v>
                </c:pt>
                <c:pt idx="291">
                  <c:v>84.4</c:v>
                </c:pt>
                <c:pt idx="293">
                  <c:v>93</c:v>
                </c:pt>
                <c:pt idx="294">
                  <c:v>83.1</c:v>
                </c:pt>
                <c:pt idx="295">
                  <c:v>75.8</c:v>
                </c:pt>
                <c:pt idx="296">
                  <c:v>81.7</c:v>
                </c:pt>
                <c:pt idx="297">
                  <c:v>78.3</c:v>
                </c:pt>
                <c:pt idx="298">
                  <c:v>79.2</c:v>
                </c:pt>
                <c:pt idx="299">
                  <c:v>87.9</c:v>
                </c:pt>
                <c:pt idx="300">
                  <c:v>86.1</c:v>
                </c:pt>
                <c:pt idx="301">
                  <c:v>78.5</c:v>
                </c:pt>
                <c:pt idx="302">
                  <c:v>75.900000000000006</c:v>
                </c:pt>
                <c:pt idx="303">
                  <c:v>75.8</c:v>
                </c:pt>
                <c:pt idx="304">
                  <c:v>77.400000000000006</c:v>
                </c:pt>
                <c:pt idx="305">
                  <c:v>75.099999999999994</c:v>
                </c:pt>
                <c:pt idx="306">
                  <c:v>83.3</c:v>
                </c:pt>
                <c:pt idx="307">
                  <c:v>78.2</c:v>
                </c:pt>
                <c:pt idx="308">
                  <c:v>74.7</c:v>
                </c:pt>
                <c:pt idx="309">
                  <c:v>76.400000000000006</c:v>
                </c:pt>
                <c:pt idx="310">
                  <c:v>77.010000000000005</c:v>
                </c:pt>
                <c:pt idx="311">
                  <c:v>78.8</c:v>
                </c:pt>
                <c:pt idx="312">
                  <c:v>86</c:v>
                </c:pt>
                <c:pt idx="313">
                  <c:v>83.6</c:v>
                </c:pt>
                <c:pt idx="314">
                  <c:v>85.4</c:v>
                </c:pt>
                <c:pt idx="315">
                  <c:v>89.4</c:v>
                </c:pt>
                <c:pt idx="316">
                  <c:v>88.5</c:v>
                </c:pt>
                <c:pt idx="317">
                  <c:v>91.7</c:v>
                </c:pt>
                <c:pt idx="318">
                  <c:v>92.5</c:v>
                </c:pt>
                <c:pt idx="319">
                  <c:v>84.5</c:v>
                </c:pt>
                <c:pt idx="320">
                  <c:v>91.7</c:v>
                </c:pt>
                <c:pt idx="321">
                  <c:v>90.4</c:v>
                </c:pt>
                <c:pt idx="322">
                  <c:v>91.1</c:v>
                </c:pt>
                <c:pt idx="323">
                  <c:v>92</c:v>
                </c:pt>
                <c:pt idx="324">
                  <c:v>84.8</c:v>
                </c:pt>
                <c:pt idx="325">
                  <c:v>88.6</c:v>
                </c:pt>
                <c:pt idx="326">
                  <c:v>90.2</c:v>
                </c:pt>
                <c:pt idx="327">
                  <c:v>88.4</c:v>
                </c:pt>
                <c:pt idx="328">
                  <c:v>93.1</c:v>
                </c:pt>
                <c:pt idx="329">
                  <c:v>91.3</c:v>
                </c:pt>
                <c:pt idx="330">
                  <c:v>93.6</c:v>
                </c:pt>
                <c:pt idx="331">
                  <c:v>83.8</c:v>
                </c:pt>
                <c:pt idx="332">
                  <c:v>83.2</c:v>
                </c:pt>
                <c:pt idx="334">
                  <c:v>88.5</c:v>
                </c:pt>
                <c:pt idx="335">
                  <c:v>91.2</c:v>
                </c:pt>
                <c:pt idx="336">
                  <c:v>84.1</c:v>
                </c:pt>
                <c:pt idx="337">
                  <c:v>88.6</c:v>
                </c:pt>
                <c:pt idx="338">
                  <c:v>94.3</c:v>
                </c:pt>
                <c:pt idx="339">
                  <c:v>86.7</c:v>
                </c:pt>
                <c:pt idx="340">
                  <c:v>94.1</c:v>
                </c:pt>
                <c:pt idx="341">
                  <c:v>88.8</c:v>
                </c:pt>
                <c:pt idx="342">
                  <c:v>90.2</c:v>
                </c:pt>
                <c:pt idx="344">
                  <c:v>83.6</c:v>
                </c:pt>
                <c:pt idx="345">
                  <c:v>90.1</c:v>
                </c:pt>
                <c:pt idx="346">
                  <c:v>89.8</c:v>
                </c:pt>
                <c:pt idx="347">
                  <c:v>87.7</c:v>
                </c:pt>
                <c:pt idx="348">
                  <c:v>91</c:v>
                </c:pt>
                <c:pt idx="349">
                  <c:v>95.2</c:v>
                </c:pt>
                <c:pt idx="350">
                  <c:v>88.3</c:v>
                </c:pt>
                <c:pt idx="351">
                  <c:v>89.7</c:v>
                </c:pt>
                <c:pt idx="352">
                  <c:v>91.6</c:v>
                </c:pt>
                <c:pt idx="353">
                  <c:v>88.8</c:v>
                </c:pt>
                <c:pt idx="354">
                  <c:v>85.6</c:v>
                </c:pt>
                <c:pt idx="355">
                  <c:v>88.9</c:v>
                </c:pt>
                <c:pt idx="356">
                  <c:v>95.6</c:v>
                </c:pt>
                <c:pt idx="357">
                  <c:v>91.7</c:v>
                </c:pt>
                <c:pt idx="358">
                  <c:v>93.7</c:v>
                </c:pt>
                <c:pt idx="359">
                  <c:v>88.9</c:v>
                </c:pt>
                <c:pt idx="360">
                  <c:v>90.7</c:v>
                </c:pt>
                <c:pt idx="361">
                  <c:v>87</c:v>
                </c:pt>
                <c:pt idx="362">
                  <c:v>89.3</c:v>
                </c:pt>
                <c:pt idx="363">
                  <c:v>94.9</c:v>
                </c:pt>
                <c:pt idx="364">
                  <c:v>91.7</c:v>
                </c:pt>
                <c:pt idx="365">
                  <c:v>90.7</c:v>
                </c:pt>
                <c:pt idx="366">
                  <c:v>85.7</c:v>
                </c:pt>
                <c:pt idx="367">
                  <c:v>86.3</c:v>
                </c:pt>
                <c:pt idx="368">
                  <c:v>92.5</c:v>
                </c:pt>
                <c:pt idx="369">
                  <c:v>96.2</c:v>
                </c:pt>
                <c:pt idx="370">
                  <c:v>93</c:v>
                </c:pt>
                <c:pt idx="371">
                  <c:v>93.5</c:v>
                </c:pt>
                <c:pt idx="372">
                  <c:v>93.8</c:v>
                </c:pt>
                <c:pt idx="373">
                  <c:v>95.4</c:v>
                </c:pt>
                <c:pt idx="374">
                  <c:v>97.4</c:v>
                </c:pt>
                <c:pt idx="375">
                  <c:v>94</c:v>
                </c:pt>
                <c:pt idx="376">
                  <c:v>98.4</c:v>
                </c:pt>
                <c:pt idx="377">
                  <c:v>87.7</c:v>
                </c:pt>
                <c:pt idx="378">
                  <c:v>95</c:v>
                </c:pt>
                <c:pt idx="379">
                  <c:v>90.5</c:v>
                </c:pt>
                <c:pt idx="380">
                  <c:v>94</c:v>
                </c:pt>
                <c:pt idx="381">
                  <c:v>94.2</c:v>
                </c:pt>
                <c:pt idx="382">
                  <c:v>88.4</c:v>
                </c:pt>
                <c:pt idx="383">
                  <c:v>95.4</c:v>
                </c:pt>
                <c:pt idx="384">
                  <c:v>90.5</c:v>
                </c:pt>
                <c:pt idx="385">
                  <c:v>100</c:v>
                </c:pt>
                <c:pt idx="386">
                  <c:v>87.1</c:v>
                </c:pt>
                <c:pt idx="390">
                  <c:v>79.400000000000006</c:v>
                </c:pt>
                <c:pt idx="391">
                  <c:v>86.8</c:v>
                </c:pt>
                <c:pt idx="392">
                  <c:v>84.3</c:v>
                </c:pt>
                <c:pt idx="393">
                  <c:v>87.2</c:v>
                </c:pt>
                <c:pt idx="394">
                  <c:v>90.9</c:v>
                </c:pt>
                <c:pt idx="395">
                  <c:v>88.5</c:v>
                </c:pt>
                <c:pt idx="396">
                  <c:v>88.3</c:v>
                </c:pt>
                <c:pt idx="397">
                  <c:v>94.3</c:v>
                </c:pt>
                <c:pt idx="398">
                  <c:v>86.2</c:v>
                </c:pt>
                <c:pt idx="399">
                  <c:v>92.1</c:v>
                </c:pt>
                <c:pt idx="400">
                  <c:v>96.9</c:v>
                </c:pt>
                <c:pt idx="401">
                  <c:v>100</c:v>
                </c:pt>
                <c:pt idx="402">
                  <c:v>98.4</c:v>
                </c:pt>
                <c:pt idx="403">
                  <c:v>96.1</c:v>
                </c:pt>
                <c:pt idx="404">
                  <c:v>83.5</c:v>
                </c:pt>
                <c:pt idx="405">
                  <c:v>89.6</c:v>
                </c:pt>
                <c:pt idx="406">
                  <c:v>91.8</c:v>
                </c:pt>
                <c:pt idx="407">
                  <c:v>89.9</c:v>
                </c:pt>
                <c:pt idx="408">
                  <c:v>86.2</c:v>
                </c:pt>
                <c:pt idx="409">
                  <c:v>91.5</c:v>
                </c:pt>
                <c:pt idx="410">
                  <c:v>93.9</c:v>
                </c:pt>
                <c:pt idx="411">
                  <c:v>96.9</c:v>
                </c:pt>
                <c:pt idx="412">
                  <c:v>92.5</c:v>
                </c:pt>
                <c:pt idx="413">
                  <c:v>95.9</c:v>
                </c:pt>
                <c:pt idx="414">
                  <c:v>96.7</c:v>
                </c:pt>
                <c:pt idx="415">
                  <c:v>91.9</c:v>
                </c:pt>
                <c:pt idx="416">
                  <c:v>96.6</c:v>
                </c:pt>
                <c:pt idx="417">
                  <c:v>96.4</c:v>
                </c:pt>
                <c:pt idx="418">
                  <c:v>96</c:v>
                </c:pt>
                <c:pt idx="419">
                  <c:v>96.6</c:v>
                </c:pt>
                <c:pt idx="420">
                  <c:v>91.2</c:v>
                </c:pt>
                <c:pt idx="421">
                  <c:v>98</c:v>
                </c:pt>
                <c:pt idx="422">
                  <c:v>86.2</c:v>
                </c:pt>
                <c:pt idx="423">
                  <c:v>93.6</c:v>
                </c:pt>
                <c:pt idx="424">
                  <c:v>98.2</c:v>
                </c:pt>
                <c:pt idx="425">
                  <c:v>98</c:v>
                </c:pt>
                <c:pt idx="426">
                  <c:v>96.1</c:v>
                </c:pt>
                <c:pt idx="427">
                  <c:v>97.8</c:v>
                </c:pt>
                <c:pt idx="428">
                  <c:v>98.2</c:v>
                </c:pt>
                <c:pt idx="429">
                  <c:v>98</c:v>
                </c:pt>
                <c:pt idx="430">
                  <c:v>97.4</c:v>
                </c:pt>
                <c:pt idx="431">
                  <c:v>100</c:v>
                </c:pt>
                <c:pt idx="432">
                  <c:v>86.7</c:v>
                </c:pt>
                <c:pt idx="433">
                  <c:v>96.4</c:v>
                </c:pt>
                <c:pt idx="434">
                  <c:v>93.5</c:v>
                </c:pt>
                <c:pt idx="435">
                  <c:v>84.1</c:v>
                </c:pt>
                <c:pt idx="436">
                  <c:v>92.6</c:v>
                </c:pt>
                <c:pt idx="437">
                  <c:v>100</c:v>
                </c:pt>
                <c:pt idx="438">
                  <c:v>93.6</c:v>
                </c:pt>
                <c:pt idx="439">
                  <c:v>92.5</c:v>
                </c:pt>
                <c:pt idx="440">
                  <c:v>92.2</c:v>
                </c:pt>
                <c:pt idx="441">
                  <c:v>94.2</c:v>
                </c:pt>
                <c:pt idx="442">
                  <c:v>90.8</c:v>
                </c:pt>
                <c:pt idx="443">
                  <c:v>90.9</c:v>
                </c:pt>
                <c:pt idx="446">
                  <c:v>87.9</c:v>
                </c:pt>
                <c:pt idx="448">
                  <c:v>88.1</c:v>
                </c:pt>
                <c:pt idx="449">
                  <c:v>92</c:v>
                </c:pt>
                <c:pt idx="450">
                  <c:v>86.8</c:v>
                </c:pt>
                <c:pt idx="451">
                  <c:v>85</c:v>
                </c:pt>
                <c:pt idx="452">
                  <c:v>95.2</c:v>
                </c:pt>
                <c:pt idx="453">
                  <c:v>93.8</c:v>
                </c:pt>
                <c:pt idx="454">
                  <c:v>95.4</c:v>
                </c:pt>
                <c:pt idx="471">
                  <c:v>94.9</c:v>
                </c:pt>
                <c:pt idx="472">
                  <c:v>85.9</c:v>
                </c:pt>
                <c:pt idx="474">
                  <c:v>78.2</c:v>
                </c:pt>
                <c:pt idx="475">
                  <c:v>84.6</c:v>
                </c:pt>
                <c:pt idx="476">
                  <c:v>89.4</c:v>
                </c:pt>
                <c:pt idx="477">
                  <c:v>84.8</c:v>
                </c:pt>
                <c:pt idx="478">
                  <c:v>79.099999999999994</c:v>
                </c:pt>
                <c:pt idx="479">
                  <c:v>82</c:v>
                </c:pt>
                <c:pt idx="480">
                  <c:v>87</c:v>
                </c:pt>
                <c:pt idx="482">
                  <c:v>86.6</c:v>
                </c:pt>
                <c:pt idx="483">
                  <c:v>89.2</c:v>
                </c:pt>
                <c:pt idx="484">
                  <c:v>93.1</c:v>
                </c:pt>
                <c:pt idx="485">
                  <c:v>84.8</c:v>
                </c:pt>
                <c:pt idx="486">
                  <c:v>86.1</c:v>
                </c:pt>
                <c:pt idx="487">
                  <c:v>93</c:v>
                </c:pt>
                <c:pt idx="488">
                  <c:v>91.7</c:v>
                </c:pt>
                <c:pt idx="489">
                  <c:v>88.8</c:v>
                </c:pt>
                <c:pt idx="490">
                  <c:v>77.599999999999994</c:v>
                </c:pt>
                <c:pt idx="491">
                  <c:v>95.5</c:v>
                </c:pt>
                <c:pt idx="492">
                  <c:v>88.5</c:v>
                </c:pt>
                <c:pt idx="493">
                  <c:v>94</c:v>
                </c:pt>
                <c:pt idx="494">
                  <c:v>91.4</c:v>
                </c:pt>
                <c:pt idx="495">
                  <c:v>92.3</c:v>
                </c:pt>
                <c:pt idx="502">
                  <c:v>93.9</c:v>
                </c:pt>
                <c:pt idx="503">
                  <c:v>91.3</c:v>
                </c:pt>
                <c:pt idx="504">
                  <c:v>95.6</c:v>
                </c:pt>
                <c:pt idx="505">
                  <c:v>73.3</c:v>
                </c:pt>
                <c:pt idx="506">
                  <c:v>64.8</c:v>
                </c:pt>
                <c:pt idx="507">
                  <c:v>68.2</c:v>
                </c:pt>
                <c:pt idx="508">
                  <c:v>68.099999999999994</c:v>
                </c:pt>
                <c:pt idx="509">
                  <c:v>90.5</c:v>
                </c:pt>
                <c:pt idx="510">
                  <c:v>88.2</c:v>
                </c:pt>
                <c:pt idx="511">
                  <c:v>85.6</c:v>
                </c:pt>
                <c:pt idx="512">
                  <c:v>80.3</c:v>
                </c:pt>
                <c:pt idx="513">
                  <c:v>67.3</c:v>
                </c:pt>
                <c:pt idx="514">
                  <c:v>62.9</c:v>
                </c:pt>
                <c:pt idx="515">
                  <c:v>67.900000000000006</c:v>
                </c:pt>
                <c:pt idx="516">
                  <c:v>78.7</c:v>
                </c:pt>
                <c:pt idx="517">
                  <c:v>60</c:v>
                </c:pt>
                <c:pt idx="518">
                  <c:v>65.2</c:v>
                </c:pt>
                <c:pt idx="519">
                  <c:v>67.099999999999994</c:v>
                </c:pt>
                <c:pt idx="520">
                  <c:v>61.2</c:v>
                </c:pt>
                <c:pt idx="521">
                  <c:v>56.4</c:v>
                </c:pt>
                <c:pt idx="522">
                  <c:v>63.5</c:v>
                </c:pt>
                <c:pt idx="523">
                  <c:v>66.3</c:v>
                </c:pt>
                <c:pt idx="524">
                  <c:v>70.2</c:v>
                </c:pt>
                <c:pt idx="525">
                  <c:v>68.099999999999994</c:v>
                </c:pt>
                <c:pt idx="526">
                  <c:v>74.400000000000006</c:v>
                </c:pt>
                <c:pt idx="527">
                  <c:v>76.099999999999994</c:v>
                </c:pt>
                <c:pt idx="528">
                  <c:v>82.3</c:v>
                </c:pt>
              </c:numCache>
            </c:numRef>
          </c:val>
          <c:smooth val="0"/>
        </c:ser>
        <c:dLbls>
          <c:showLegendKey val="0"/>
          <c:showVal val="0"/>
          <c:showCatName val="0"/>
          <c:showSerName val="0"/>
          <c:showPercent val="0"/>
          <c:showBubbleSize val="0"/>
        </c:dLbls>
        <c:smooth val="0"/>
        <c:axId val="166901464"/>
        <c:axId val="166908128"/>
      </c:lineChart>
      <c:catAx>
        <c:axId val="1669014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8128"/>
        <c:crosses val="autoZero"/>
        <c:auto val="1"/>
        <c:lblAlgn val="ctr"/>
        <c:lblOffset val="100"/>
        <c:noMultiLvlLbl val="0"/>
      </c:catAx>
      <c:valAx>
        <c:axId val="16690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1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Non-mature outlines left in</a:t>
            </a:r>
            <a:r>
              <a:rPr lang="en-US" baseline="0"/>
              <a:t> single-word deck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3322263294477E-2"/>
          <c:y val="0.13335414116774064"/>
          <c:w val="0.89607019183431658"/>
          <c:h val="0.79592125576257955"/>
        </c:manualLayout>
      </c:layout>
      <c:lineChart>
        <c:grouping val="standard"/>
        <c:varyColors val="0"/>
        <c:ser>
          <c:idx val="0"/>
          <c:order val="0"/>
          <c:spPr>
            <a:ln w="28575" cap="rnd">
              <a:solidFill>
                <a:schemeClr val="accent1"/>
              </a:solidFill>
              <a:round/>
            </a:ln>
            <a:effectLst/>
          </c:spPr>
          <c:marker>
            <c:symbol val="none"/>
          </c:marker>
          <c:val>
            <c:numRef>
              <c:f>Sheet1!$T$423:$T$601</c:f>
              <c:numCache>
                <c:formatCode>General</c:formatCode>
                <c:ptCount val="179"/>
                <c:pt idx="0">
                  <c:v>285</c:v>
                </c:pt>
                <c:pt idx="7">
                  <c:v>260</c:v>
                </c:pt>
                <c:pt idx="8">
                  <c:v>262</c:v>
                </c:pt>
                <c:pt idx="9">
                  <c:v>258</c:v>
                </c:pt>
                <c:pt idx="13">
                  <c:v>250</c:v>
                </c:pt>
                <c:pt idx="16">
                  <c:v>230</c:v>
                </c:pt>
                <c:pt idx="18">
                  <c:v>223</c:v>
                </c:pt>
                <c:pt idx="19">
                  <c:v>217</c:v>
                </c:pt>
                <c:pt idx="20">
                  <c:v>212</c:v>
                </c:pt>
                <c:pt idx="21">
                  <c:v>213</c:v>
                </c:pt>
                <c:pt idx="22">
                  <c:v>200</c:v>
                </c:pt>
                <c:pt idx="23">
                  <c:v>191</c:v>
                </c:pt>
                <c:pt idx="24">
                  <c:v>183</c:v>
                </c:pt>
                <c:pt idx="26">
                  <c:v>171</c:v>
                </c:pt>
                <c:pt idx="30">
                  <c:v>153</c:v>
                </c:pt>
                <c:pt idx="32">
                  <c:v>147</c:v>
                </c:pt>
                <c:pt idx="33">
                  <c:v>145</c:v>
                </c:pt>
                <c:pt idx="34">
                  <c:v>151</c:v>
                </c:pt>
                <c:pt idx="35">
                  <c:v>161</c:v>
                </c:pt>
                <c:pt idx="36">
                  <c:v>165</c:v>
                </c:pt>
                <c:pt idx="37">
                  <c:v>211</c:v>
                </c:pt>
                <c:pt idx="39">
                  <c:v>273</c:v>
                </c:pt>
                <c:pt idx="42">
                  <c:v>275</c:v>
                </c:pt>
                <c:pt idx="43">
                  <c:v>269</c:v>
                </c:pt>
                <c:pt idx="45">
                  <c:v>274</c:v>
                </c:pt>
                <c:pt idx="46">
                  <c:v>272</c:v>
                </c:pt>
                <c:pt idx="48">
                  <c:v>275</c:v>
                </c:pt>
                <c:pt idx="49">
                  <c:v>276</c:v>
                </c:pt>
                <c:pt idx="50">
                  <c:v>271</c:v>
                </c:pt>
                <c:pt idx="51">
                  <c:v>269</c:v>
                </c:pt>
                <c:pt idx="52">
                  <c:v>254</c:v>
                </c:pt>
                <c:pt idx="53">
                  <c:v>233</c:v>
                </c:pt>
                <c:pt idx="54">
                  <c:v>232</c:v>
                </c:pt>
                <c:pt idx="55">
                  <c:v>223</c:v>
                </c:pt>
                <c:pt idx="56">
                  <c:v>224</c:v>
                </c:pt>
                <c:pt idx="57">
                  <c:v>225</c:v>
                </c:pt>
                <c:pt idx="58">
                  <c:v>261</c:v>
                </c:pt>
                <c:pt idx="59">
                  <c:v>182</c:v>
                </c:pt>
                <c:pt idx="60">
                  <c:v>170</c:v>
                </c:pt>
                <c:pt idx="61">
                  <c:v>161</c:v>
                </c:pt>
                <c:pt idx="62">
                  <c:v>153</c:v>
                </c:pt>
                <c:pt idx="63">
                  <c:v>148</c:v>
                </c:pt>
                <c:pt idx="64">
                  <c:v>144</c:v>
                </c:pt>
                <c:pt idx="65">
                  <c:v>155</c:v>
                </c:pt>
                <c:pt idx="66">
                  <c:v>155</c:v>
                </c:pt>
                <c:pt idx="67">
                  <c:v>160</c:v>
                </c:pt>
                <c:pt idx="68">
                  <c:v>161</c:v>
                </c:pt>
                <c:pt idx="69">
                  <c:v>164</c:v>
                </c:pt>
                <c:pt idx="70">
                  <c:v>162</c:v>
                </c:pt>
                <c:pt idx="71">
                  <c:v>161</c:v>
                </c:pt>
                <c:pt idx="72">
                  <c:v>166</c:v>
                </c:pt>
                <c:pt idx="73">
                  <c:v>165</c:v>
                </c:pt>
                <c:pt idx="74">
                  <c:v>164</c:v>
                </c:pt>
                <c:pt idx="75">
                  <c:v>152</c:v>
                </c:pt>
                <c:pt idx="76">
                  <c:v>139</c:v>
                </c:pt>
                <c:pt idx="77">
                  <c:v>132</c:v>
                </c:pt>
                <c:pt idx="78">
                  <c:v>121</c:v>
                </c:pt>
                <c:pt idx="79">
                  <c:v>120</c:v>
                </c:pt>
                <c:pt idx="80">
                  <c:v>118</c:v>
                </c:pt>
                <c:pt idx="81">
                  <c:v>110</c:v>
                </c:pt>
                <c:pt idx="82">
                  <c:v>111</c:v>
                </c:pt>
                <c:pt idx="83">
                  <c:v>108</c:v>
                </c:pt>
                <c:pt idx="84">
                  <c:v>107</c:v>
                </c:pt>
                <c:pt idx="85">
                  <c:v>108</c:v>
                </c:pt>
                <c:pt idx="86">
                  <c:v>105</c:v>
                </c:pt>
                <c:pt idx="87">
                  <c:v>101</c:v>
                </c:pt>
                <c:pt idx="88">
                  <c:v>102</c:v>
                </c:pt>
                <c:pt idx="89">
                  <c:v>101</c:v>
                </c:pt>
                <c:pt idx="90">
                  <c:v>103</c:v>
                </c:pt>
                <c:pt idx="91">
                  <c:v>98</c:v>
                </c:pt>
                <c:pt idx="92">
                  <c:v>94</c:v>
                </c:pt>
                <c:pt idx="93">
                  <c:v>95</c:v>
                </c:pt>
                <c:pt idx="96">
                  <c:v>110</c:v>
                </c:pt>
                <c:pt idx="98">
                  <c:v>107</c:v>
                </c:pt>
                <c:pt idx="99">
                  <c:v>107</c:v>
                </c:pt>
                <c:pt idx="100">
                  <c:v>108</c:v>
                </c:pt>
                <c:pt idx="101">
                  <c:v>106</c:v>
                </c:pt>
                <c:pt idx="102">
                  <c:v>101</c:v>
                </c:pt>
                <c:pt idx="103">
                  <c:v>98</c:v>
                </c:pt>
                <c:pt idx="104">
                  <c:v>115</c:v>
                </c:pt>
                <c:pt idx="121">
                  <c:v>4201</c:v>
                </c:pt>
                <c:pt idx="122">
                  <c:v>4201</c:v>
                </c:pt>
                <c:pt idx="123">
                  <c:v>4201</c:v>
                </c:pt>
                <c:pt idx="124">
                  <c:v>4201</c:v>
                </c:pt>
                <c:pt idx="125">
                  <c:v>4201</c:v>
                </c:pt>
                <c:pt idx="127">
                  <c:v>4201</c:v>
                </c:pt>
                <c:pt idx="128">
                  <c:v>4136</c:v>
                </c:pt>
                <c:pt idx="129">
                  <c:v>4089</c:v>
                </c:pt>
                <c:pt idx="130">
                  <c:v>4043</c:v>
                </c:pt>
                <c:pt idx="132">
                  <c:v>3933</c:v>
                </c:pt>
                <c:pt idx="133">
                  <c:v>3856</c:v>
                </c:pt>
                <c:pt idx="134">
                  <c:v>3778</c:v>
                </c:pt>
                <c:pt idx="135">
                  <c:v>3712</c:v>
                </c:pt>
                <c:pt idx="136">
                  <c:v>3623</c:v>
                </c:pt>
                <c:pt idx="137">
                  <c:v>3550</c:v>
                </c:pt>
                <c:pt idx="138">
                  <c:v>3490</c:v>
                </c:pt>
                <c:pt idx="139">
                  <c:v>3423</c:v>
                </c:pt>
                <c:pt idx="140">
                  <c:v>3394</c:v>
                </c:pt>
                <c:pt idx="141">
                  <c:v>3354</c:v>
                </c:pt>
                <c:pt idx="142">
                  <c:v>3319</c:v>
                </c:pt>
                <c:pt idx="143">
                  <c:v>3273</c:v>
                </c:pt>
                <c:pt idx="144">
                  <c:v>3227</c:v>
                </c:pt>
                <c:pt idx="145">
                  <c:v>3172</c:v>
                </c:pt>
                <c:pt idx="146">
                  <c:v>4201</c:v>
                </c:pt>
                <c:pt idx="151">
                  <c:v>4201</c:v>
                </c:pt>
                <c:pt idx="152">
                  <c:v>4201</c:v>
                </c:pt>
                <c:pt idx="153">
                  <c:v>4201</c:v>
                </c:pt>
                <c:pt idx="154">
                  <c:v>4201</c:v>
                </c:pt>
                <c:pt idx="155">
                  <c:v>4201</c:v>
                </c:pt>
                <c:pt idx="156">
                  <c:v>4201</c:v>
                </c:pt>
                <c:pt idx="157">
                  <c:v>4201</c:v>
                </c:pt>
                <c:pt idx="158">
                  <c:v>4197</c:v>
                </c:pt>
                <c:pt idx="159">
                  <c:v>4177</c:v>
                </c:pt>
                <c:pt idx="160">
                  <c:v>3957</c:v>
                </c:pt>
                <c:pt idx="161">
                  <c:v>3525</c:v>
                </c:pt>
                <c:pt idx="162">
                  <c:v>3502</c:v>
                </c:pt>
                <c:pt idx="163">
                  <c:v>3457</c:v>
                </c:pt>
                <c:pt idx="164">
                  <c:v>3352</c:v>
                </c:pt>
                <c:pt idx="165">
                  <c:v>3238</c:v>
                </c:pt>
                <c:pt idx="166">
                  <c:v>3201</c:v>
                </c:pt>
                <c:pt idx="167">
                  <c:v>3035</c:v>
                </c:pt>
                <c:pt idx="168">
                  <c:v>2895</c:v>
                </c:pt>
                <c:pt idx="169">
                  <c:v>2875</c:v>
                </c:pt>
                <c:pt idx="170">
                  <c:v>2736</c:v>
                </c:pt>
                <c:pt idx="171">
                  <c:v>2579</c:v>
                </c:pt>
                <c:pt idx="172">
                  <c:v>2331</c:v>
                </c:pt>
                <c:pt idx="173">
                  <c:v>2193</c:v>
                </c:pt>
                <c:pt idx="174">
                  <c:v>1956</c:v>
                </c:pt>
                <c:pt idx="175">
                  <c:v>1818</c:v>
                </c:pt>
                <c:pt idx="176">
                  <c:v>1719</c:v>
                </c:pt>
                <c:pt idx="177">
                  <c:v>1501</c:v>
                </c:pt>
                <c:pt idx="178">
                  <c:v>1362</c:v>
                </c:pt>
              </c:numCache>
            </c:numRef>
          </c:val>
          <c:smooth val="0"/>
        </c:ser>
        <c:dLbls>
          <c:showLegendKey val="0"/>
          <c:showVal val="0"/>
          <c:showCatName val="0"/>
          <c:showSerName val="0"/>
          <c:showPercent val="0"/>
          <c:showBubbleSize val="0"/>
        </c:dLbls>
        <c:smooth val="0"/>
        <c:axId val="166907736"/>
        <c:axId val="166905776"/>
      </c:lineChart>
      <c:catAx>
        <c:axId val="1669077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5776"/>
        <c:crosses val="autoZero"/>
        <c:auto val="1"/>
        <c:lblAlgn val="ctr"/>
        <c:lblOffset val="100"/>
        <c:noMultiLvlLbl val="0"/>
      </c:catAx>
      <c:valAx>
        <c:axId val="16690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7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frequent card studied in single-word deck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Sheet1!$M$576:$M$606</c:f>
              <c:numCache>
                <c:formatCode>General</c:formatCode>
                <c:ptCount val="31"/>
                <c:pt idx="0">
                  <c:v>0</c:v>
                </c:pt>
                <c:pt idx="1">
                  <c:v>1158</c:v>
                </c:pt>
                <c:pt idx="2">
                  <c:v>1265</c:v>
                </c:pt>
                <c:pt idx="3">
                  <c:v>1355</c:v>
                </c:pt>
                <c:pt idx="4">
                  <c:v>1366</c:v>
                </c:pt>
                <c:pt idx="5">
                  <c:v>1404</c:v>
                </c:pt>
                <c:pt idx="6">
                  <c:v>1456</c:v>
                </c:pt>
                <c:pt idx="7">
                  <c:v>1559</c:v>
                </c:pt>
                <c:pt idx="8">
                  <c:v>1672</c:v>
                </c:pt>
                <c:pt idx="9">
                  <c:v>1678</c:v>
                </c:pt>
                <c:pt idx="10">
                  <c:v>1723</c:v>
                </c:pt>
                <c:pt idx="11">
                  <c:v>1860</c:v>
                </c:pt>
                <c:pt idx="12">
                  <c:v>2012</c:v>
                </c:pt>
                <c:pt idx="13">
                  <c:v>2054</c:v>
                </c:pt>
                <c:pt idx="14">
                  <c:v>2329</c:v>
                </c:pt>
                <c:pt idx="15">
                  <c:v>2534</c:v>
                </c:pt>
                <c:pt idx="16">
                  <c:v>2537</c:v>
                </c:pt>
                <c:pt idx="17">
                  <c:v>2765</c:v>
                </c:pt>
                <c:pt idx="18">
                  <c:v>3027</c:v>
                </c:pt>
                <c:pt idx="19">
                  <c:v>3437</c:v>
                </c:pt>
                <c:pt idx="20">
                  <c:v>3674</c:v>
                </c:pt>
                <c:pt idx="21">
                  <c:v>3954</c:v>
                </c:pt>
                <c:pt idx="22">
                  <c:v>4038</c:v>
                </c:pt>
                <c:pt idx="23">
                  <c:v>4063</c:v>
                </c:pt>
                <c:pt idx="24">
                  <c:v>4201</c:v>
                </c:pt>
                <c:pt idx="25">
                  <c:v>4201</c:v>
                </c:pt>
                <c:pt idx="26">
                  <c:v>4201</c:v>
                </c:pt>
                <c:pt idx="27">
                  <c:v>0</c:v>
                </c:pt>
                <c:pt idx="28">
                  <c:v>0</c:v>
                </c:pt>
                <c:pt idx="29">
                  <c:v>3200</c:v>
                </c:pt>
                <c:pt idx="30">
                  <c:v>4201</c:v>
                </c:pt>
              </c:numCache>
            </c:numRef>
          </c:val>
          <c:smooth val="0"/>
        </c:ser>
        <c:dLbls>
          <c:showLegendKey val="0"/>
          <c:showVal val="0"/>
          <c:showCatName val="0"/>
          <c:showSerName val="0"/>
          <c:showPercent val="0"/>
          <c:showBubbleSize val="0"/>
        </c:dLbls>
        <c:smooth val="0"/>
        <c:axId val="166902640"/>
        <c:axId val="166903032"/>
      </c:lineChart>
      <c:catAx>
        <c:axId val="1669026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3032"/>
        <c:crosses val="autoZero"/>
        <c:auto val="1"/>
        <c:lblAlgn val="ctr"/>
        <c:lblOffset val="100"/>
        <c:noMultiLvlLbl val="0"/>
      </c:catAx>
      <c:valAx>
        <c:axId val="166903032"/>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2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non-mature cards  in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Sheet1!$T$577:$T$606</c:f>
              <c:numCache>
                <c:formatCode>General</c:formatCode>
                <c:ptCount val="30"/>
                <c:pt idx="0">
                  <c:v>4201</c:v>
                </c:pt>
                <c:pt idx="1">
                  <c:v>4201</c:v>
                </c:pt>
                <c:pt idx="2">
                  <c:v>4201</c:v>
                </c:pt>
                <c:pt idx="3">
                  <c:v>4201</c:v>
                </c:pt>
                <c:pt idx="4">
                  <c:v>4197</c:v>
                </c:pt>
                <c:pt idx="5">
                  <c:v>4177</c:v>
                </c:pt>
                <c:pt idx="6">
                  <c:v>3957</c:v>
                </c:pt>
                <c:pt idx="7">
                  <c:v>3525</c:v>
                </c:pt>
                <c:pt idx="8">
                  <c:v>3502</c:v>
                </c:pt>
                <c:pt idx="9">
                  <c:v>3457</c:v>
                </c:pt>
                <c:pt idx="10">
                  <c:v>3352</c:v>
                </c:pt>
                <c:pt idx="11">
                  <c:v>3238</c:v>
                </c:pt>
                <c:pt idx="12">
                  <c:v>3201</c:v>
                </c:pt>
                <c:pt idx="13">
                  <c:v>3035</c:v>
                </c:pt>
                <c:pt idx="14">
                  <c:v>2895</c:v>
                </c:pt>
                <c:pt idx="15">
                  <c:v>2875</c:v>
                </c:pt>
                <c:pt idx="16">
                  <c:v>2736</c:v>
                </c:pt>
                <c:pt idx="17">
                  <c:v>2579</c:v>
                </c:pt>
                <c:pt idx="18">
                  <c:v>2331</c:v>
                </c:pt>
                <c:pt idx="19">
                  <c:v>2193</c:v>
                </c:pt>
                <c:pt idx="20">
                  <c:v>1956</c:v>
                </c:pt>
                <c:pt idx="21">
                  <c:v>1818</c:v>
                </c:pt>
                <c:pt idx="22">
                  <c:v>1719</c:v>
                </c:pt>
                <c:pt idx="23">
                  <c:v>1501</c:v>
                </c:pt>
                <c:pt idx="24">
                  <c:v>1362</c:v>
                </c:pt>
                <c:pt idx="25">
                  <c:v>1287</c:v>
                </c:pt>
                <c:pt idx="26">
                  <c:v>1288</c:v>
                </c:pt>
                <c:pt idx="27">
                  <c:v>1293</c:v>
                </c:pt>
                <c:pt idx="28">
                  <c:v>1168</c:v>
                </c:pt>
                <c:pt idx="29">
                  <c:v>1086</c:v>
                </c:pt>
              </c:numCache>
            </c:numRef>
          </c:val>
          <c:smooth val="0"/>
        </c:ser>
        <c:ser>
          <c:idx val="1"/>
          <c:order val="1"/>
          <c:spPr>
            <a:ln w="28575" cap="rnd">
              <a:solidFill>
                <a:schemeClr val="accent2"/>
              </a:solidFill>
              <a:round/>
            </a:ln>
            <a:effectLst/>
          </c:spPr>
          <c:marker>
            <c:symbol val="none"/>
          </c:marker>
          <c:val>
            <c:numRef>
              <c:f>Sheet1!$U$577:$U$597</c:f>
              <c:numCache>
                <c:formatCode>General</c:formatCode>
                <c:ptCount val="21"/>
              </c:numCache>
            </c:numRef>
          </c:val>
          <c:smooth val="0"/>
        </c:ser>
        <c:dLbls>
          <c:showLegendKey val="0"/>
          <c:showVal val="0"/>
          <c:showCatName val="0"/>
          <c:showSerName val="0"/>
          <c:showPercent val="0"/>
          <c:showBubbleSize val="0"/>
        </c:dLbls>
        <c:smooth val="0"/>
        <c:axId val="166908912"/>
        <c:axId val="166899504"/>
      </c:lineChart>
      <c:catAx>
        <c:axId val="1669089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99504"/>
        <c:crosses val="autoZero"/>
        <c:auto val="1"/>
        <c:lblAlgn val="ctr"/>
        <c:lblOffset val="100"/>
        <c:noMultiLvlLbl val="0"/>
      </c:catAx>
      <c:valAx>
        <c:axId val="1668995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8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543069</xdr:colOff>
      <xdr:row>493</xdr:row>
      <xdr:rowOff>92172</xdr:rowOff>
    </xdr:from>
    <xdr:to>
      <xdr:col>38</xdr:col>
      <xdr:colOff>498464</xdr:colOff>
      <xdr:row>527</xdr:row>
      <xdr:rowOff>130272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23811</xdr:colOff>
      <xdr:row>529</xdr:row>
      <xdr:rowOff>55563</xdr:rowOff>
    </xdr:from>
    <xdr:to>
      <xdr:col>12</xdr:col>
      <xdr:colOff>523875</xdr:colOff>
      <xdr:row>539</xdr:row>
      <xdr:rowOff>100543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106580</xdr:colOff>
      <xdr:row>609</xdr:row>
      <xdr:rowOff>99116</xdr:rowOff>
    </xdr:from>
    <xdr:to>
      <xdr:col>19</xdr:col>
      <xdr:colOff>122805</xdr:colOff>
      <xdr:row>625</xdr:row>
      <xdr:rowOff>161029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741690</xdr:colOff>
      <xdr:row>608</xdr:row>
      <xdr:rowOff>145053</xdr:rowOff>
    </xdr:from>
    <xdr:to>
      <xdr:col>25</xdr:col>
      <xdr:colOff>602907</xdr:colOff>
      <xdr:row>623</xdr:row>
      <xdr:rowOff>30753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960783</xdr:colOff>
      <xdr:row>0</xdr:row>
      <xdr:rowOff>66260</xdr:rowOff>
    </xdr:from>
    <xdr:to>
      <xdr:col>15</xdr:col>
      <xdr:colOff>16567</xdr:colOff>
      <xdr:row>2</xdr:row>
      <xdr:rowOff>190499</xdr:rowOff>
    </xdr:to>
    <xdr:sp macro="" textlink="">
      <xdr:nvSpPr>
        <xdr:cNvPr id="6" name="TextBox 5"/>
        <xdr:cNvSpPr txBox="1"/>
      </xdr:nvSpPr>
      <xdr:spPr>
        <a:xfrm>
          <a:off x="2045805" y="66260"/>
          <a:ext cx="4903305" cy="50523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this is my personal steno</a:t>
          </a:r>
          <a:r>
            <a:rPr lang="en-US" sz="1100" baseline="0"/>
            <a:t> practice/ROPE progress log. Some information may not be accurate. You may wish to use it as a template for your own practice log.</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06"/>
  <sheetViews>
    <sheetView tabSelected="1" zoomScale="115" zoomScaleNormal="115" workbookViewId="0">
      <pane ySplit="17" topLeftCell="A593" activePane="bottomLeft" state="frozen"/>
      <selection pane="bottomLeft" activeCell="V607" sqref="V607"/>
    </sheetView>
  </sheetViews>
  <sheetFormatPr defaultRowHeight="15" x14ac:dyDescent="0.25"/>
  <cols>
    <col min="1" max="1" width="16.28515625" style="4" customWidth="1"/>
    <col min="2" max="2" width="19.28515625" style="5" customWidth="1"/>
    <col min="3" max="3" width="9.42578125" style="10" customWidth="1"/>
    <col min="4" max="4" width="9.5703125" style="46" customWidth="1"/>
    <col min="5" max="5" width="8" customWidth="1"/>
    <col min="6" max="6" width="10.5703125" style="10" customWidth="1"/>
    <col min="7" max="7" width="9.140625" hidden="1" customWidth="1"/>
    <col min="8" max="9" width="9" hidden="1" customWidth="1"/>
    <col min="10" max="10" width="9" style="37" hidden="1" customWidth="1"/>
    <col min="11" max="11" width="9" hidden="1" customWidth="1"/>
    <col min="12" max="12" width="9" style="46" customWidth="1"/>
    <col min="13" max="13" width="9" style="10" customWidth="1"/>
    <col min="14" max="14" width="9" style="46" customWidth="1"/>
    <col min="15" max="15" width="6.28515625" style="10" customWidth="1"/>
    <col min="16" max="16" width="9.140625" style="10" customWidth="1"/>
    <col min="17" max="18" width="6.5703125" hidden="1" customWidth="1"/>
    <col min="19" max="19" width="6.5703125" style="52" hidden="1" customWidth="1"/>
    <col min="20" max="20" width="6.5703125" style="10" customWidth="1"/>
    <col min="21" max="21" width="6.5703125" style="61" customWidth="1"/>
    <col min="22" max="22" width="43.28515625" customWidth="1"/>
  </cols>
  <sheetData>
    <row r="1" spans="1:26" x14ac:dyDescent="0.25">
      <c r="A1" s="18" t="s">
        <v>389</v>
      </c>
      <c r="V1" t="s">
        <v>61</v>
      </c>
      <c r="W1" t="s">
        <v>60</v>
      </c>
    </row>
    <row r="2" spans="1:26" x14ac:dyDescent="0.25">
      <c r="A2" s="16" t="s">
        <v>576</v>
      </c>
    </row>
    <row r="3" spans="1:26" x14ac:dyDescent="0.25">
      <c r="A3" t="s">
        <v>3</v>
      </c>
    </row>
    <row r="4" spans="1:26" hidden="1" x14ac:dyDescent="0.25">
      <c r="A4" t="s">
        <v>6</v>
      </c>
    </row>
    <row r="5" spans="1:26" hidden="1" x14ac:dyDescent="0.25">
      <c r="A5" t="s">
        <v>7</v>
      </c>
    </row>
    <row r="6" spans="1:26" hidden="1" x14ac:dyDescent="0.25">
      <c r="A6" t="s">
        <v>8</v>
      </c>
      <c r="C6" s="10" t="s">
        <v>166</v>
      </c>
      <c r="E6" s="17"/>
      <c r="V6" t="s">
        <v>4</v>
      </c>
    </row>
    <row r="7" spans="1:26" hidden="1" x14ac:dyDescent="0.25">
      <c r="A7" t="s">
        <v>9</v>
      </c>
      <c r="C7" s="10">
        <v>1</v>
      </c>
      <c r="E7" s="22" t="s">
        <v>164</v>
      </c>
      <c r="F7" s="34"/>
      <c r="G7" s="23"/>
      <c r="H7" s="23"/>
      <c r="I7" s="23"/>
      <c r="J7" s="38"/>
      <c r="K7" s="23"/>
      <c r="L7" s="49"/>
      <c r="M7" s="34"/>
      <c r="N7" s="49"/>
      <c r="O7" s="34"/>
      <c r="V7" t="s">
        <v>10</v>
      </c>
    </row>
    <row r="8" spans="1:26" hidden="1" x14ac:dyDescent="0.25">
      <c r="A8" t="s">
        <v>11</v>
      </c>
      <c r="C8" s="10">
        <v>2</v>
      </c>
      <c r="E8" s="22" t="s">
        <v>165</v>
      </c>
      <c r="F8" s="34"/>
      <c r="G8" s="23"/>
      <c r="H8" s="23"/>
      <c r="I8" s="23"/>
      <c r="J8" s="38"/>
      <c r="K8" s="23"/>
      <c r="L8" s="49"/>
      <c r="M8" s="34"/>
      <c r="N8" s="49"/>
      <c r="O8" s="34"/>
      <c r="V8" t="s">
        <v>12</v>
      </c>
    </row>
    <row r="9" spans="1:26" hidden="1" x14ac:dyDescent="0.25">
      <c r="A9"/>
      <c r="B9" s="6" t="s">
        <v>12</v>
      </c>
      <c r="C9" s="36">
        <v>3</v>
      </c>
      <c r="D9" s="47"/>
      <c r="E9" s="22" t="s">
        <v>167</v>
      </c>
      <c r="F9" s="35"/>
      <c r="G9" s="24"/>
      <c r="H9" s="24"/>
      <c r="I9" s="24"/>
      <c r="J9" s="39"/>
      <c r="K9" s="24"/>
      <c r="L9" s="50"/>
      <c r="M9" s="35"/>
      <c r="N9" s="50"/>
      <c r="O9" s="35"/>
    </row>
    <row r="10" spans="1:26" hidden="1" x14ac:dyDescent="0.25">
      <c r="A10" t="s">
        <v>13</v>
      </c>
      <c r="C10" s="10">
        <v>4</v>
      </c>
      <c r="E10" s="22" t="s">
        <v>168</v>
      </c>
      <c r="F10" s="34"/>
      <c r="G10" s="23"/>
      <c r="H10" s="23"/>
      <c r="I10" s="23"/>
      <c r="J10" s="38"/>
      <c r="K10" s="23"/>
      <c r="L10" s="49"/>
      <c r="M10" s="34"/>
      <c r="N10" s="49"/>
      <c r="O10" s="34"/>
    </row>
    <row r="11" spans="1:26" hidden="1" x14ac:dyDescent="0.25">
      <c r="A11" t="s">
        <v>14</v>
      </c>
      <c r="C11" s="10">
        <v>5</v>
      </c>
      <c r="E11" s="22" t="s">
        <v>174</v>
      </c>
      <c r="F11" s="34"/>
      <c r="G11" s="23"/>
      <c r="H11" s="23"/>
      <c r="I11" s="23"/>
      <c r="J11" s="38"/>
      <c r="K11" s="23"/>
      <c r="L11" s="49"/>
      <c r="M11" s="34"/>
      <c r="N11" s="49"/>
      <c r="O11" s="34"/>
    </row>
    <row r="12" spans="1:26" hidden="1" x14ac:dyDescent="0.25">
      <c r="A12"/>
      <c r="C12" s="10">
        <v>6</v>
      </c>
      <c r="E12" s="17" t="s">
        <v>169</v>
      </c>
    </row>
    <row r="13" spans="1:26" hidden="1" x14ac:dyDescent="0.25">
      <c r="A13" t="s">
        <v>16</v>
      </c>
      <c r="Z13" s="41"/>
    </row>
    <row r="14" spans="1:26" hidden="1" x14ac:dyDescent="0.25">
      <c r="A14"/>
    </row>
    <row r="15" spans="1:26" x14ac:dyDescent="0.25">
      <c r="A15"/>
      <c r="B15" s="6" t="s">
        <v>49</v>
      </c>
      <c r="C15" s="36"/>
      <c r="D15" s="47"/>
      <c r="E15" s="2"/>
      <c r="F15" s="60">
        <f>SUM(B18:B1000036)</f>
        <v>1633.7799999999977</v>
      </c>
      <c r="G15" s="2"/>
      <c r="H15" s="2"/>
      <c r="I15" s="2"/>
      <c r="J15" s="40"/>
      <c r="K15" s="2"/>
      <c r="L15" s="2" t="s">
        <v>50</v>
      </c>
      <c r="M15" s="36"/>
      <c r="N15" s="47"/>
      <c r="O15" s="36"/>
      <c r="Q15" s="2"/>
      <c r="R15" s="2"/>
      <c r="S15" s="53"/>
      <c r="T15" s="36"/>
      <c r="U15" s="62"/>
    </row>
    <row r="16" spans="1:26" x14ac:dyDescent="0.25">
      <c r="A16"/>
      <c r="B16" s="5" t="s">
        <v>212</v>
      </c>
      <c r="D16" s="59">
        <f>SUM(C45:D1000035)</f>
        <v>115610</v>
      </c>
    </row>
    <row r="17" spans="1:23" x14ac:dyDescent="0.25">
      <c r="A17" t="s">
        <v>0</v>
      </c>
      <c r="B17" s="5" t="s">
        <v>84</v>
      </c>
      <c r="C17" s="10" t="s">
        <v>487</v>
      </c>
      <c r="D17" s="46" t="s">
        <v>488</v>
      </c>
      <c r="E17" t="s">
        <v>489</v>
      </c>
      <c r="F17" s="10" t="s">
        <v>490</v>
      </c>
      <c r="G17" t="s">
        <v>124</v>
      </c>
      <c r="H17" t="s">
        <v>143</v>
      </c>
      <c r="I17" t="s">
        <v>282</v>
      </c>
      <c r="J17" s="37" t="s">
        <v>284</v>
      </c>
      <c r="K17" t="s">
        <v>283</v>
      </c>
      <c r="L17" s="46" t="s">
        <v>492</v>
      </c>
      <c r="M17" s="10" t="s">
        <v>491</v>
      </c>
      <c r="N17" s="46" t="s">
        <v>530</v>
      </c>
      <c r="O17" s="10" t="s">
        <v>484</v>
      </c>
      <c r="P17" s="10" t="s">
        <v>135</v>
      </c>
      <c r="Q17" t="s">
        <v>418</v>
      </c>
      <c r="R17" t="s">
        <v>511</v>
      </c>
      <c r="S17" s="52" t="s">
        <v>543</v>
      </c>
      <c r="T17" s="10" t="s">
        <v>485</v>
      </c>
      <c r="U17" s="61" t="s">
        <v>586</v>
      </c>
      <c r="V17" t="s">
        <v>578</v>
      </c>
      <c r="W17" t="s">
        <v>579</v>
      </c>
    </row>
    <row r="18" spans="1:23" x14ac:dyDescent="0.25">
      <c r="A18" s="4">
        <v>42901</v>
      </c>
      <c r="B18" s="5">
        <v>1</v>
      </c>
      <c r="O18" s="10">
        <v>0</v>
      </c>
      <c r="P18" s="10" t="s">
        <v>4</v>
      </c>
      <c r="T18" s="10">
        <v>4201</v>
      </c>
      <c r="V18" t="s">
        <v>5</v>
      </c>
      <c r="W18" t="s">
        <v>2</v>
      </c>
    </row>
    <row r="19" spans="1:23" x14ac:dyDescent="0.25">
      <c r="A19" s="4">
        <v>42902</v>
      </c>
      <c r="B19" s="5">
        <v>0.5</v>
      </c>
      <c r="P19" s="10" t="s">
        <v>4</v>
      </c>
      <c r="V19" t="s">
        <v>15</v>
      </c>
    </row>
    <row r="20" spans="1:23" x14ac:dyDescent="0.25">
      <c r="A20" s="4">
        <v>42903</v>
      </c>
      <c r="B20" s="5">
        <v>1.6</v>
      </c>
      <c r="P20" s="10" t="s">
        <v>17</v>
      </c>
      <c r="V20" t="s">
        <v>18</v>
      </c>
    </row>
    <row r="21" spans="1:23" x14ac:dyDescent="0.25">
      <c r="A21" s="4">
        <v>42904</v>
      </c>
      <c r="B21" s="5">
        <v>1</v>
      </c>
      <c r="P21" s="10" t="s">
        <v>19</v>
      </c>
      <c r="V21" t="s">
        <v>20</v>
      </c>
    </row>
    <row r="22" spans="1:23" x14ac:dyDescent="0.25">
      <c r="A22" s="4">
        <v>42905</v>
      </c>
      <c r="B22" s="5">
        <v>1</v>
      </c>
      <c r="P22" s="10" t="s">
        <v>21</v>
      </c>
      <c r="V22" t="s">
        <v>22</v>
      </c>
    </row>
    <row r="23" spans="1:23" x14ac:dyDescent="0.25">
      <c r="A23" s="4">
        <v>42906</v>
      </c>
      <c r="B23" s="5">
        <v>1.4</v>
      </c>
      <c r="P23" s="10" t="s">
        <v>23</v>
      </c>
      <c r="V23" t="s">
        <v>24</v>
      </c>
      <c r="W23" t="s">
        <v>25</v>
      </c>
    </row>
    <row r="24" spans="1:23" x14ac:dyDescent="0.25">
      <c r="A24" s="4">
        <v>42907</v>
      </c>
      <c r="B24" s="5">
        <v>1.4</v>
      </c>
      <c r="P24" s="10" t="s">
        <v>23</v>
      </c>
      <c r="V24" t="s">
        <v>26</v>
      </c>
      <c r="W24" t="s">
        <v>27</v>
      </c>
    </row>
    <row r="25" spans="1:23" x14ac:dyDescent="0.25">
      <c r="A25" s="4">
        <v>42908</v>
      </c>
      <c r="B25" s="5">
        <v>1.6</v>
      </c>
      <c r="P25" s="10" t="s">
        <v>29</v>
      </c>
      <c r="V25" t="s">
        <v>30</v>
      </c>
      <c r="W25" s="1" t="s">
        <v>28</v>
      </c>
    </row>
    <row r="26" spans="1:23" x14ac:dyDescent="0.25">
      <c r="A26" s="4">
        <v>42909</v>
      </c>
      <c r="B26" s="5">
        <v>1</v>
      </c>
      <c r="P26" s="10" t="s">
        <v>31</v>
      </c>
      <c r="V26" t="s">
        <v>32</v>
      </c>
      <c r="W26" s="1" t="s">
        <v>33</v>
      </c>
    </row>
    <row r="27" spans="1:23" x14ac:dyDescent="0.25">
      <c r="A27" s="4">
        <v>42910</v>
      </c>
      <c r="B27" s="5">
        <v>1.75</v>
      </c>
      <c r="P27" s="10" t="s">
        <v>34</v>
      </c>
      <c r="V27" t="s">
        <v>35</v>
      </c>
    </row>
    <row r="28" spans="1:23" x14ac:dyDescent="0.25">
      <c r="A28" s="4">
        <v>42911</v>
      </c>
      <c r="B28" s="5">
        <v>4.25</v>
      </c>
      <c r="P28" s="10" t="s">
        <v>34</v>
      </c>
      <c r="V28" t="s">
        <v>36</v>
      </c>
      <c r="W28" t="s">
        <v>37</v>
      </c>
    </row>
    <row r="29" spans="1:23" x14ac:dyDescent="0.25">
      <c r="A29" s="4">
        <v>42912</v>
      </c>
      <c r="B29" s="5">
        <v>5.6</v>
      </c>
      <c r="P29" s="10" t="s">
        <v>39</v>
      </c>
      <c r="V29" t="s">
        <v>40</v>
      </c>
      <c r="W29" s="1" t="s">
        <v>38</v>
      </c>
    </row>
    <row r="30" spans="1:23" x14ac:dyDescent="0.25">
      <c r="A30" s="4">
        <v>42913</v>
      </c>
      <c r="B30" s="5">
        <v>2.9</v>
      </c>
      <c r="V30" t="s">
        <v>42</v>
      </c>
      <c r="W30" s="1" t="s">
        <v>41</v>
      </c>
    </row>
    <row r="31" spans="1:23" x14ac:dyDescent="0.25">
      <c r="A31" s="4">
        <v>42914</v>
      </c>
      <c r="B31" s="5">
        <v>4.5999999999999996</v>
      </c>
      <c r="V31" t="s">
        <v>43</v>
      </c>
    </row>
    <row r="32" spans="1:23" x14ac:dyDescent="0.25">
      <c r="A32" s="4">
        <v>42915</v>
      </c>
      <c r="B32" s="5">
        <v>1</v>
      </c>
      <c r="V32" t="s">
        <v>44</v>
      </c>
    </row>
    <row r="33" spans="1:22" x14ac:dyDescent="0.25">
      <c r="A33" s="4">
        <v>42916</v>
      </c>
      <c r="B33" s="5">
        <v>1.4</v>
      </c>
      <c r="V33" t="s">
        <v>45</v>
      </c>
    </row>
    <row r="34" spans="1:22" x14ac:dyDescent="0.25">
      <c r="A34" s="4">
        <v>42917</v>
      </c>
      <c r="B34" s="5">
        <v>3</v>
      </c>
      <c r="V34" t="s">
        <v>46</v>
      </c>
    </row>
    <row r="35" spans="1:22" x14ac:dyDescent="0.25">
      <c r="A35" s="4">
        <v>42918</v>
      </c>
      <c r="B35" s="5">
        <v>4.3</v>
      </c>
      <c r="V35" t="s">
        <v>47</v>
      </c>
    </row>
    <row r="36" spans="1:22" x14ac:dyDescent="0.25">
      <c r="A36" s="4">
        <v>42919</v>
      </c>
      <c r="B36" s="5">
        <v>4.0999999999999996</v>
      </c>
      <c r="V36" t="s">
        <v>48</v>
      </c>
    </row>
    <row r="37" spans="1:22" x14ac:dyDescent="0.25">
      <c r="A37" s="4">
        <v>42920</v>
      </c>
      <c r="B37" s="5">
        <v>3.6</v>
      </c>
      <c r="V37" t="s">
        <v>51</v>
      </c>
    </row>
    <row r="38" spans="1:22" x14ac:dyDescent="0.25">
      <c r="A38" s="4">
        <v>42921</v>
      </c>
      <c r="B38" s="5">
        <v>3.2</v>
      </c>
      <c r="V38" t="s">
        <v>52</v>
      </c>
    </row>
    <row r="39" spans="1:22" x14ac:dyDescent="0.25">
      <c r="A39" s="4">
        <v>42922</v>
      </c>
      <c r="B39" s="5">
        <v>3</v>
      </c>
      <c r="V39" t="s">
        <v>53</v>
      </c>
    </row>
    <row r="40" spans="1:22" x14ac:dyDescent="0.25">
      <c r="A40" s="4">
        <v>42923</v>
      </c>
      <c r="B40" s="5">
        <v>4.8</v>
      </c>
      <c r="V40" t="s">
        <v>54</v>
      </c>
    </row>
    <row r="41" spans="1:22" x14ac:dyDescent="0.25">
      <c r="A41" s="4">
        <v>42924</v>
      </c>
      <c r="B41" s="5">
        <v>4.5999999999999996</v>
      </c>
      <c r="V41" t="s">
        <v>55</v>
      </c>
    </row>
    <row r="42" spans="1:22" x14ac:dyDescent="0.25">
      <c r="A42" s="4">
        <v>42925</v>
      </c>
      <c r="B42" s="5">
        <v>2.25</v>
      </c>
      <c r="V42" t="s">
        <v>56</v>
      </c>
    </row>
    <row r="43" spans="1:22" x14ac:dyDescent="0.25">
      <c r="A43" s="4">
        <v>42926</v>
      </c>
      <c r="B43" s="5">
        <v>1.9</v>
      </c>
      <c r="V43" s="2" t="s">
        <v>70</v>
      </c>
    </row>
    <row r="44" spans="1:22" x14ac:dyDescent="0.25">
      <c r="A44" s="4">
        <v>42927</v>
      </c>
      <c r="B44" s="5">
        <v>2.2999999999999998</v>
      </c>
      <c r="C44" s="10" t="s">
        <v>65</v>
      </c>
      <c r="V44" t="s">
        <v>57</v>
      </c>
    </row>
    <row r="45" spans="1:22" x14ac:dyDescent="0.25">
      <c r="A45" s="4">
        <v>42928</v>
      </c>
      <c r="B45" s="5">
        <v>2.4</v>
      </c>
      <c r="C45" s="10">
        <v>357</v>
      </c>
      <c r="V45" t="s">
        <v>58</v>
      </c>
    </row>
    <row r="46" spans="1:22" x14ac:dyDescent="0.25">
      <c r="A46" s="4">
        <v>42929</v>
      </c>
      <c r="B46" s="5">
        <v>2.5</v>
      </c>
      <c r="C46" s="10">
        <v>289</v>
      </c>
      <c r="V46" s="3" t="s">
        <v>59</v>
      </c>
    </row>
    <row r="47" spans="1:22" x14ac:dyDescent="0.25">
      <c r="A47" s="4">
        <v>42930</v>
      </c>
      <c r="B47" s="5">
        <v>1.7</v>
      </c>
      <c r="C47" s="10">
        <v>173</v>
      </c>
      <c r="V47" s="3" t="s">
        <v>62</v>
      </c>
    </row>
    <row r="48" spans="1:22" x14ac:dyDescent="0.25">
      <c r="A48" s="4">
        <v>42931</v>
      </c>
      <c r="B48" s="5">
        <v>3.4</v>
      </c>
      <c r="C48" s="10">
        <v>378</v>
      </c>
      <c r="V48" s="3" t="s">
        <v>63</v>
      </c>
    </row>
    <row r="49" spans="1:23" x14ac:dyDescent="0.25">
      <c r="A49" s="4">
        <v>42932</v>
      </c>
      <c r="B49" s="5">
        <v>2.5</v>
      </c>
      <c r="C49" s="10">
        <v>237</v>
      </c>
      <c r="V49" s="3" t="s">
        <v>64</v>
      </c>
    </row>
    <row r="50" spans="1:23" x14ac:dyDescent="0.25">
      <c r="A50" s="4">
        <v>42933</v>
      </c>
      <c r="B50" s="5">
        <v>3.25</v>
      </c>
      <c r="C50" s="10">
        <v>359</v>
      </c>
      <c r="V50" s="3" t="s">
        <v>66</v>
      </c>
      <c r="W50" s="3"/>
    </row>
    <row r="51" spans="1:23" x14ac:dyDescent="0.25">
      <c r="A51" s="4">
        <v>42934</v>
      </c>
      <c r="B51" s="5">
        <v>1.7</v>
      </c>
      <c r="C51" s="10">
        <v>0</v>
      </c>
      <c r="V51" s="3" t="s">
        <v>67</v>
      </c>
      <c r="W51" s="3"/>
    </row>
    <row r="52" spans="1:23" x14ac:dyDescent="0.25">
      <c r="A52" s="4">
        <v>42937</v>
      </c>
      <c r="B52" s="5">
        <v>0.5</v>
      </c>
      <c r="C52" s="10">
        <v>130</v>
      </c>
      <c r="V52" s="3" t="s">
        <v>68</v>
      </c>
    </row>
    <row r="53" spans="1:23" x14ac:dyDescent="0.25">
      <c r="A53" s="4">
        <v>42939</v>
      </c>
      <c r="B53" s="5">
        <v>3.25</v>
      </c>
      <c r="C53" s="10">
        <v>373</v>
      </c>
      <c r="V53" s="3" t="s">
        <v>69</v>
      </c>
    </row>
    <row r="54" spans="1:23" x14ac:dyDescent="0.25">
      <c r="A54" s="4">
        <v>42940</v>
      </c>
      <c r="B54" s="5">
        <v>2.5</v>
      </c>
      <c r="C54" s="10">
        <v>216</v>
      </c>
      <c r="V54" s="3" t="s">
        <v>71</v>
      </c>
    </row>
    <row r="55" spans="1:23" x14ac:dyDescent="0.25">
      <c r="A55" s="4">
        <v>42941</v>
      </c>
      <c r="B55" s="5">
        <v>3.25</v>
      </c>
      <c r="C55" s="10">
        <v>357</v>
      </c>
      <c r="V55" s="3" t="s">
        <v>72</v>
      </c>
    </row>
    <row r="56" spans="1:23" x14ac:dyDescent="0.25">
      <c r="A56" s="4">
        <v>42942</v>
      </c>
      <c r="B56" s="5">
        <v>1.3</v>
      </c>
      <c r="C56" s="10">
        <v>342</v>
      </c>
      <c r="V56" s="3" t="s">
        <v>73</v>
      </c>
    </row>
    <row r="57" spans="1:23" x14ac:dyDescent="0.25">
      <c r="A57" s="4">
        <v>42943</v>
      </c>
      <c r="B57" s="5">
        <v>3</v>
      </c>
      <c r="C57" s="10">
        <v>377</v>
      </c>
      <c r="V57" s="3" t="s">
        <v>74</v>
      </c>
    </row>
    <row r="58" spans="1:23" x14ac:dyDescent="0.25">
      <c r="A58" s="4">
        <v>42944</v>
      </c>
      <c r="B58" s="5">
        <v>2.7</v>
      </c>
      <c r="C58" s="10">
        <v>167</v>
      </c>
      <c r="V58" s="3" t="s">
        <v>75</v>
      </c>
    </row>
    <row r="59" spans="1:23" x14ac:dyDescent="0.25">
      <c r="A59" s="4">
        <v>42945</v>
      </c>
      <c r="B59" s="5">
        <v>1.7</v>
      </c>
      <c r="C59" s="10">
        <v>146</v>
      </c>
      <c r="V59" s="7" t="s">
        <v>76</v>
      </c>
    </row>
    <row r="60" spans="1:23" x14ac:dyDescent="0.25">
      <c r="A60" s="4">
        <v>42946</v>
      </c>
      <c r="B60" s="5">
        <v>3.1</v>
      </c>
      <c r="C60" s="10">
        <v>156</v>
      </c>
    </row>
    <row r="61" spans="1:23" x14ac:dyDescent="0.25">
      <c r="A61" s="4">
        <v>42950</v>
      </c>
      <c r="B61" s="5">
        <v>1.3</v>
      </c>
      <c r="C61" s="10">
        <v>157</v>
      </c>
      <c r="V61" s="3" t="s">
        <v>77</v>
      </c>
    </row>
    <row r="62" spans="1:23" x14ac:dyDescent="0.25">
      <c r="A62" s="4">
        <v>42953</v>
      </c>
      <c r="B62" s="5">
        <v>4.5</v>
      </c>
      <c r="C62" s="10">
        <v>154</v>
      </c>
      <c r="V62" s="3" t="s">
        <v>78</v>
      </c>
    </row>
    <row r="63" spans="1:23" x14ac:dyDescent="0.25">
      <c r="A63" s="4">
        <v>42954</v>
      </c>
      <c r="B63" s="5">
        <v>1.5</v>
      </c>
      <c r="C63" s="10">
        <v>131</v>
      </c>
      <c r="E63">
        <v>80.2</v>
      </c>
      <c r="V63" s="3" t="s">
        <v>79</v>
      </c>
    </row>
    <row r="64" spans="1:23" x14ac:dyDescent="0.25">
      <c r="A64" s="4">
        <v>42957</v>
      </c>
      <c r="B64" s="5">
        <v>1.8</v>
      </c>
      <c r="C64" s="10">
        <v>140</v>
      </c>
      <c r="V64" s="3" t="s">
        <v>80</v>
      </c>
    </row>
    <row r="65" spans="1:22" x14ac:dyDescent="0.25">
      <c r="A65" s="4">
        <v>42958</v>
      </c>
      <c r="B65" s="5">
        <v>3.25</v>
      </c>
      <c r="C65" s="10">
        <v>0</v>
      </c>
      <c r="V65" s="3" t="s">
        <v>81</v>
      </c>
    </row>
    <row r="66" spans="1:22" x14ac:dyDescent="0.25">
      <c r="A66" s="4">
        <v>42959</v>
      </c>
      <c r="B66" s="5">
        <v>3.5</v>
      </c>
      <c r="C66" s="10">
        <v>0</v>
      </c>
      <c r="V66" s="3" t="s">
        <v>82</v>
      </c>
    </row>
    <row r="67" spans="1:22" x14ac:dyDescent="0.25">
      <c r="A67" s="4">
        <v>42960</v>
      </c>
      <c r="B67" s="5">
        <v>3</v>
      </c>
      <c r="C67" s="10">
        <v>0</v>
      </c>
      <c r="V67" s="3" t="s">
        <v>83</v>
      </c>
    </row>
    <row r="68" spans="1:22" x14ac:dyDescent="0.25">
      <c r="A68" s="4">
        <v>42961</v>
      </c>
      <c r="B68" s="5">
        <v>1.3</v>
      </c>
      <c r="C68" s="10">
        <v>0</v>
      </c>
      <c r="V68" s="3" t="s">
        <v>86</v>
      </c>
    </row>
    <row r="69" spans="1:22" x14ac:dyDescent="0.25">
      <c r="A69" s="4">
        <v>42962</v>
      </c>
      <c r="B69" s="5">
        <v>3.1</v>
      </c>
      <c r="C69" s="10">
        <v>0</v>
      </c>
      <c r="V69" s="3" t="s">
        <v>85</v>
      </c>
    </row>
    <row r="70" spans="1:22" x14ac:dyDescent="0.25">
      <c r="A70" s="4">
        <v>42963</v>
      </c>
      <c r="B70" s="5">
        <v>2.4500000000000002</v>
      </c>
      <c r="C70" s="10">
        <v>0</v>
      </c>
      <c r="V70" s="3" t="s">
        <v>87</v>
      </c>
    </row>
    <row r="71" spans="1:22" x14ac:dyDescent="0.25">
      <c r="A71" s="4">
        <v>42964</v>
      </c>
      <c r="B71" s="5">
        <v>2</v>
      </c>
      <c r="C71" s="36">
        <v>63</v>
      </c>
      <c r="D71" s="47"/>
      <c r="E71" s="2"/>
      <c r="F71" s="36"/>
      <c r="G71" s="2"/>
      <c r="H71" s="2"/>
      <c r="I71" s="2"/>
      <c r="J71" s="40"/>
      <c r="K71" s="2"/>
      <c r="L71" s="47"/>
      <c r="M71" s="36"/>
      <c r="N71" s="47"/>
      <c r="O71" s="36"/>
      <c r="V71" s="3" t="s">
        <v>88</v>
      </c>
    </row>
    <row r="72" spans="1:22" x14ac:dyDescent="0.25">
      <c r="A72" s="4">
        <v>42972</v>
      </c>
      <c r="B72" s="5">
        <v>2.6</v>
      </c>
      <c r="C72" s="10">
        <v>218</v>
      </c>
      <c r="V72" s="3" t="s">
        <v>89</v>
      </c>
    </row>
    <row r="73" spans="1:22" x14ac:dyDescent="0.25">
      <c r="A73" s="4">
        <v>42973</v>
      </c>
      <c r="B73" s="5">
        <v>1.9</v>
      </c>
      <c r="C73" s="10">
        <v>285</v>
      </c>
      <c r="F73" s="10">
        <v>62.8</v>
      </c>
      <c r="V73" s="3" t="s">
        <v>90</v>
      </c>
    </row>
    <row r="74" spans="1:22" x14ac:dyDescent="0.25">
      <c r="A74" s="4">
        <v>42974</v>
      </c>
      <c r="B74" s="5">
        <v>2.6</v>
      </c>
      <c r="C74" s="10">
        <v>313</v>
      </c>
      <c r="V74" s="3" t="s">
        <v>91</v>
      </c>
    </row>
    <row r="75" spans="1:22" x14ac:dyDescent="0.25">
      <c r="A75" s="4">
        <v>42975</v>
      </c>
      <c r="B75" s="5">
        <v>2.6</v>
      </c>
      <c r="C75" s="10">
        <v>355</v>
      </c>
      <c r="E75">
        <v>70</v>
      </c>
      <c r="V75" s="3" t="s">
        <v>92</v>
      </c>
    </row>
    <row r="76" spans="1:22" x14ac:dyDescent="0.25">
      <c r="A76" s="4">
        <v>42976</v>
      </c>
      <c r="B76" s="5">
        <v>3.5</v>
      </c>
      <c r="C76" s="10">
        <v>378</v>
      </c>
      <c r="F76" s="10">
        <v>70</v>
      </c>
      <c r="V76" s="3" t="s">
        <v>93</v>
      </c>
    </row>
    <row r="77" spans="1:22" x14ac:dyDescent="0.25">
      <c r="A77" s="4">
        <v>42977</v>
      </c>
      <c r="B77" s="5">
        <v>2.2000000000000002</v>
      </c>
      <c r="C77" s="10">
        <v>384</v>
      </c>
      <c r="V77" s="3" t="s">
        <v>94</v>
      </c>
    </row>
    <row r="78" spans="1:22" x14ac:dyDescent="0.25">
      <c r="A78" s="4">
        <v>42978</v>
      </c>
      <c r="B78" s="5">
        <v>3.9</v>
      </c>
      <c r="C78" s="10">
        <v>371</v>
      </c>
      <c r="V78" s="3" t="s">
        <v>64</v>
      </c>
    </row>
    <row r="79" spans="1:22" x14ac:dyDescent="0.25">
      <c r="A79" s="4">
        <v>42979</v>
      </c>
      <c r="B79" s="5">
        <v>4</v>
      </c>
      <c r="C79" s="10">
        <v>415</v>
      </c>
      <c r="V79" s="7" t="s">
        <v>95</v>
      </c>
    </row>
    <row r="80" spans="1:22" x14ac:dyDescent="0.25">
      <c r="A80" s="4">
        <v>42980</v>
      </c>
      <c r="B80" s="5">
        <v>3.1</v>
      </c>
      <c r="C80" s="10">
        <v>340</v>
      </c>
      <c r="F80" s="10">
        <v>73.5</v>
      </c>
      <c r="V80" s="3" t="s">
        <v>96</v>
      </c>
    </row>
    <row r="81" spans="1:22" x14ac:dyDescent="0.25">
      <c r="A81" s="4">
        <v>42981</v>
      </c>
      <c r="B81" s="5">
        <v>3.2</v>
      </c>
      <c r="C81" s="10">
        <v>334</v>
      </c>
      <c r="F81" s="10">
        <v>73.7</v>
      </c>
      <c r="V81" s="3" t="s">
        <v>97</v>
      </c>
    </row>
    <row r="82" spans="1:22" x14ac:dyDescent="0.25">
      <c r="A82" s="4">
        <v>42982</v>
      </c>
      <c r="B82" s="5">
        <v>3.75</v>
      </c>
      <c r="C82" s="10">
        <v>349</v>
      </c>
      <c r="V82" s="3" t="s">
        <v>98</v>
      </c>
    </row>
    <row r="83" spans="1:22" x14ac:dyDescent="0.25">
      <c r="A83" s="4">
        <v>42983</v>
      </c>
      <c r="B83" s="5">
        <v>4.3</v>
      </c>
      <c r="C83" s="10">
        <v>361</v>
      </c>
      <c r="V83" s="3" t="s">
        <v>99</v>
      </c>
    </row>
    <row r="84" spans="1:22" x14ac:dyDescent="0.25">
      <c r="A84" s="4">
        <v>42984</v>
      </c>
      <c r="B84" s="5">
        <v>5.6</v>
      </c>
      <c r="C84" s="10">
        <v>333</v>
      </c>
      <c r="V84" s="3" t="s">
        <v>100</v>
      </c>
    </row>
    <row r="85" spans="1:22" x14ac:dyDescent="0.25">
      <c r="A85" s="4">
        <v>42985</v>
      </c>
      <c r="B85" s="5">
        <v>4.25</v>
      </c>
      <c r="C85" s="10">
        <v>312</v>
      </c>
      <c r="F85" s="10">
        <v>76.900000000000006</v>
      </c>
      <c r="V85" s="3" t="s">
        <v>101</v>
      </c>
    </row>
    <row r="86" spans="1:22" x14ac:dyDescent="0.25">
      <c r="A86" s="4">
        <v>42986</v>
      </c>
      <c r="B86" s="5">
        <v>3</v>
      </c>
      <c r="C86" s="10">
        <v>349</v>
      </c>
      <c r="V86" s="3" t="s">
        <v>102</v>
      </c>
    </row>
    <row r="87" spans="1:22" x14ac:dyDescent="0.25">
      <c r="A87" s="4">
        <v>42988</v>
      </c>
      <c r="B87" s="5">
        <v>3.3</v>
      </c>
      <c r="C87" s="10">
        <v>355</v>
      </c>
      <c r="V87" s="3" t="s">
        <v>103</v>
      </c>
    </row>
    <row r="88" spans="1:22" x14ac:dyDescent="0.25">
      <c r="A88" s="4">
        <v>42989</v>
      </c>
      <c r="B88" s="5">
        <v>1.3</v>
      </c>
      <c r="C88" s="10">
        <v>165</v>
      </c>
      <c r="V88" s="3" t="s">
        <v>104</v>
      </c>
    </row>
    <row r="89" spans="1:22" x14ac:dyDescent="0.25">
      <c r="A89" s="4">
        <v>42990</v>
      </c>
      <c r="B89" s="5">
        <v>4.8</v>
      </c>
      <c r="C89" s="10">
        <v>342</v>
      </c>
      <c r="V89" s="3" t="s">
        <v>105</v>
      </c>
    </row>
    <row r="90" spans="1:22" x14ac:dyDescent="0.25">
      <c r="A90" s="4">
        <v>42991</v>
      </c>
      <c r="B90" s="5">
        <v>2.75</v>
      </c>
      <c r="C90" s="10">
        <v>336</v>
      </c>
      <c r="V90" s="3" t="s">
        <v>106</v>
      </c>
    </row>
    <row r="91" spans="1:22" x14ac:dyDescent="0.25">
      <c r="A91" s="4">
        <v>42992</v>
      </c>
      <c r="B91" s="5">
        <v>5.3</v>
      </c>
      <c r="C91" s="10">
        <v>336</v>
      </c>
      <c r="V91" s="3" t="s">
        <v>107</v>
      </c>
    </row>
    <row r="92" spans="1:22" x14ac:dyDescent="0.25">
      <c r="A92" s="4">
        <v>42993</v>
      </c>
      <c r="B92" s="5">
        <v>4.5</v>
      </c>
      <c r="C92" s="10">
        <v>315</v>
      </c>
      <c r="F92" s="10">
        <v>76.5</v>
      </c>
      <c r="H92">
        <v>30</v>
      </c>
      <c r="V92" s="3" t="s">
        <v>108</v>
      </c>
    </row>
    <row r="93" spans="1:22" x14ac:dyDescent="0.25">
      <c r="A93" s="4">
        <v>42994</v>
      </c>
      <c r="B93" s="5">
        <v>4.4000000000000004</v>
      </c>
      <c r="C93" s="10">
        <v>299</v>
      </c>
      <c r="E93">
        <v>80.599999999999994</v>
      </c>
      <c r="F93" s="10">
        <v>78.599999999999994</v>
      </c>
      <c r="V93" s="3" t="s">
        <v>109</v>
      </c>
    </row>
    <row r="94" spans="1:22" x14ac:dyDescent="0.25">
      <c r="A94" s="4">
        <v>42995</v>
      </c>
      <c r="B94" s="5">
        <v>3.5</v>
      </c>
      <c r="C94" s="10">
        <v>319</v>
      </c>
      <c r="F94" s="10">
        <v>76.5</v>
      </c>
      <c r="V94" s="3" t="s">
        <v>110</v>
      </c>
    </row>
    <row r="95" spans="1:22" x14ac:dyDescent="0.25">
      <c r="A95" s="4">
        <v>42996</v>
      </c>
      <c r="B95" s="5">
        <v>2.6</v>
      </c>
      <c r="C95" s="10">
        <v>269</v>
      </c>
      <c r="E95">
        <v>87.9</v>
      </c>
      <c r="F95" s="10">
        <v>83.3</v>
      </c>
      <c r="V95" s="3" t="s">
        <v>111</v>
      </c>
    </row>
    <row r="96" spans="1:22" x14ac:dyDescent="0.25">
      <c r="A96" s="4">
        <v>42997</v>
      </c>
      <c r="B96" s="5">
        <v>3.3</v>
      </c>
      <c r="C96" s="10">
        <v>319</v>
      </c>
      <c r="F96" s="10">
        <v>75.900000000000006</v>
      </c>
      <c r="V96" s="3" t="s">
        <v>112</v>
      </c>
    </row>
    <row r="97" spans="1:22" x14ac:dyDescent="0.25">
      <c r="A97" s="4">
        <v>42998</v>
      </c>
      <c r="B97" s="5">
        <v>3.5</v>
      </c>
      <c r="C97" s="10">
        <v>313</v>
      </c>
      <c r="E97">
        <v>81.099999999999994</v>
      </c>
      <c r="F97" s="10">
        <v>77.3</v>
      </c>
      <c r="V97" s="3" t="s">
        <v>113</v>
      </c>
    </row>
    <row r="98" spans="1:22" x14ac:dyDescent="0.25">
      <c r="A98" s="4">
        <v>42999</v>
      </c>
      <c r="B98" s="5">
        <v>4.2</v>
      </c>
      <c r="C98" s="10">
        <v>289</v>
      </c>
      <c r="E98">
        <v>79.099999999999994</v>
      </c>
      <c r="F98" s="10">
        <v>78.5</v>
      </c>
      <c r="V98" s="3" t="s">
        <v>114</v>
      </c>
    </row>
    <row r="99" spans="1:22" x14ac:dyDescent="0.25">
      <c r="A99" s="4">
        <v>43000</v>
      </c>
      <c r="B99" s="5">
        <v>3.4</v>
      </c>
      <c r="C99" s="10">
        <v>311</v>
      </c>
      <c r="E99">
        <v>71.599999999999994</v>
      </c>
      <c r="F99" s="10">
        <v>75.599999999999994</v>
      </c>
      <c r="V99" s="3" t="s">
        <v>126</v>
      </c>
    </row>
    <row r="100" spans="1:22" x14ac:dyDescent="0.25">
      <c r="A100" s="4">
        <v>43001</v>
      </c>
      <c r="B100" s="5">
        <v>2.8</v>
      </c>
      <c r="C100" s="10">
        <v>308</v>
      </c>
      <c r="E100">
        <v>78.2</v>
      </c>
      <c r="F100" s="10">
        <v>76.900000000000006</v>
      </c>
      <c r="V100" s="3" t="s">
        <v>115</v>
      </c>
    </row>
    <row r="101" spans="1:22" x14ac:dyDescent="0.25">
      <c r="A101" s="4">
        <v>43002</v>
      </c>
      <c r="B101" s="5">
        <v>3.8</v>
      </c>
      <c r="C101" s="10">
        <v>340</v>
      </c>
      <c r="E101">
        <v>70.400000000000006</v>
      </c>
      <c r="F101" s="10">
        <v>72.599999999999994</v>
      </c>
      <c r="T101" s="10">
        <f xml:space="preserve"> 4201-1111</f>
        <v>3090</v>
      </c>
      <c r="V101" s="3" t="s">
        <v>116</v>
      </c>
    </row>
    <row r="102" spans="1:22" x14ac:dyDescent="0.25">
      <c r="A102" s="4">
        <v>43003</v>
      </c>
      <c r="B102" s="5">
        <v>3.6</v>
      </c>
      <c r="C102" s="10">
        <v>327</v>
      </c>
      <c r="E102">
        <v>70.900000000000006</v>
      </c>
      <c r="F102" s="10">
        <v>73.400000000000006</v>
      </c>
      <c r="V102" s="3" t="s">
        <v>117</v>
      </c>
    </row>
    <row r="103" spans="1:22" x14ac:dyDescent="0.25">
      <c r="A103" s="4">
        <v>43004</v>
      </c>
      <c r="B103" s="5">
        <v>3.9</v>
      </c>
      <c r="C103" s="10">
        <v>307</v>
      </c>
      <c r="E103">
        <v>77.7</v>
      </c>
      <c r="F103" s="10">
        <v>77.900000000000006</v>
      </c>
      <c r="G103">
        <v>7</v>
      </c>
      <c r="H103">
        <v>25</v>
      </c>
      <c r="T103" s="10">
        <f xml:space="preserve"> 4201-1247</f>
        <v>2954</v>
      </c>
      <c r="V103" s="3" t="s">
        <v>125</v>
      </c>
    </row>
    <row r="104" spans="1:22" x14ac:dyDescent="0.25">
      <c r="A104" s="4">
        <v>43005</v>
      </c>
      <c r="B104" s="5">
        <v>3.4</v>
      </c>
      <c r="C104" s="10">
        <v>295</v>
      </c>
      <c r="F104" s="10">
        <v>75.3</v>
      </c>
      <c r="V104" s="3" t="s">
        <v>118</v>
      </c>
    </row>
    <row r="105" spans="1:22" x14ac:dyDescent="0.25">
      <c r="A105" s="4">
        <v>43006</v>
      </c>
      <c r="B105" s="5">
        <v>4.75</v>
      </c>
      <c r="C105" s="10">
        <v>314</v>
      </c>
      <c r="F105" s="10">
        <v>77.099999999999994</v>
      </c>
      <c r="V105" s="3" t="s">
        <v>119</v>
      </c>
    </row>
    <row r="106" spans="1:22" x14ac:dyDescent="0.25">
      <c r="A106" s="4">
        <v>43007</v>
      </c>
      <c r="B106" s="5">
        <v>4.75</v>
      </c>
      <c r="C106" s="10">
        <v>319</v>
      </c>
      <c r="E106">
        <v>68.7</v>
      </c>
      <c r="F106" s="10">
        <v>73.400000000000006</v>
      </c>
      <c r="G106">
        <v>11</v>
      </c>
      <c r="H106">
        <v>11</v>
      </c>
      <c r="V106" s="3" t="s">
        <v>120</v>
      </c>
    </row>
    <row r="107" spans="1:22" x14ac:dyDescent="0.25">
      <c r="A107" s="4">
        <v>43008</v>
      </c>
      <c r="B107" s="5">
        <v>6.4</v>
      </c>
      <c r="C107" s="10">
        <v>294</v>
      </c>
      <c r="E107">
        <v>85.6</v>
      </c>
      <c r="F107" s="10">
        <v>80.3</v>
      </c>
      <c r="V107" s="3" t="s">
        <v>121</v>
      </c>
    </row>
    <row r="108" spans="1:22" x14ac:dyDescent="0.25">
      <c r="A108" s="4">
        <v>43009</v>
      </c>
      <c r="B108" s="5">
        <v>4.5</v>
      </c>
      <c r="C108" s="10">
        <v>314</v>
      </c>
      <c r="E108">
        <v>78</v>
      </c>
      <c r="F108" s="10">
        <v>76.099999999999994</v>
      </c>
      <c r="V108" s="3" t="s">
        <v>122</v>
      </c>
    </row>
    <row r="109" spans="1:22" x14ac:dyDescent="0.25">
      <c r="A109" s="4">
        <v>43010</v>
      </c>
      <c r="B109" s="5">
        <v>4.25</v>
      </c>
      <c r="C109" s="10">
        <v>329</v>
      </c>
      <c r="E109">
        <v>70</v>
      </c>
      <c r="F109" s="10">
        <v>72.900000000000006</v>
      </c>
      <c r="H109">
        <v>17</v>
      </c>
      <c r="V109" s="3" t="s">
        <v>123</v>
      </c>
    </row>
    <row r="110" spans="1:22" x14ac:dyDescent="0.25">
      <c r="A110" s="4">
        <v>43011</v>
      </c>
      <c r="B110" s="5">
        <v>3.2</v>
      </c>
      <c r="C110" s="10">
        <v>328</v>
      </c>
      <c r="E110">
        <v>73.599999999999994</v>
      </c>
      <c r="F110" s="10">
        <v>74.400000000000006</v>
      </c>
      <c r="G110">
        <v>8</v>
      </c>
      <c r="H110">
        <v>21</v>
      </c>
      <c r="V110" s="3" t="s">
        <v>127</v>
      </c>
    </row>
    <row r="111" spans="1:22" x14ac:dyDescent="0.25">
      <c r="A111" s="4">
        <v>43012</v>
      </c>
      <c r="B111" s="5">
        <v>4.4000000000000004</v>
      </c>
      <c r="C111" s="10">
        <v>282</v>
      </c>
      <c r="E111">
        <v>69.5</v>
      </c>
      <c r="F111" s="10">
        <v>76.2</v>
      </c>
      <c r="G111">
        <v>6</v>
      </c>
      <c r="H111">
        <v>18</v>
      </c>
      <c r="V111" s="3" t="s">
        <v>128</v>
      </c>
    </row>
    <row r="112" spans="1:22" x14ac:dyDescent="0.25">
      <c r="A112" s="4">
        <v>43013</v>
      </c>
      <c r="B112" s="5">
        <v>6.6</v>
      </c>
      <c r="C112" s="10">
        <v>404</v>
      </c>
      <c r="E112">
        <v>75.2</v>
      </c>
      <c r="F112" s="10">
        <v>76</v>
      </c>
      <c r="G112">
        <v>8</v>
      </c>
      <c r="H112">
        <v>19.3</v>
      </c>
      <c r="V112" s="7" t="s">
        <v>129</v>
      </c>
    </row>
    <row r="113" spans="1:24" x14ac:dyDescent="0.25">
      <c r="A113" s="4">
        <v>43014</v>
      </c>
      <c r="B113" s="5">
        <v>5.0999999999999996</v>
      </c>
      <c r="C113" s="10">
        <v>405</v>
      </c>
      <c r="E113">
        <v>76.5</v>
      </c>
      <c r="F113" s="10">
        <v>77</v>
      </c>
      <c r="G113">
        <v>9</v>
      </c>
      <c r="H113">
        <v>22</v>
      </c>
      <c r="V113" s="3" t="s">
        <v>130</v>
      </c>
    </row>
    <row r="114" spans="1:24" x14ac:dyDescent="0.25">
      <c r="A114" s="4">
        <v>43015</v>
      </c>
      <c r="B114" s="5">
        <v>5.25</v>
      </c>
      <c r="C114" s="10">
        <v>358</v>
      </c>
      <c r="E114">
        <v>71.599999999999994</v>
      </c>
      <c r="F114" s="10">
        <v>75.099999999999994</v>
      </c>
      <c r="G114">
        <v>2</v>
      </c>
      <c r="H114">
        <v>27.13</v>
      </c>
      <c r="V114" s="7" t="s">
        <v>131</v>
      </c>
    </row>
    <row r="115" spans="1:24" x14ac:dyDescent="0.25">
      <c r="A115" s="25">
        <v>43016</v>
      </c>
      <c r="B115" s="26">
        <v>5</v>
      </c>
      <c r="C115" s="10">
        <v>0</v>
      </c>
      <c r="E115" s="21"/>
      <c r="G115" s="21"/>
      <c r="H115" s="21"/>
      <c r="I115" s="21"/>
      <c r="K115" s="21"/>
      <c r="P115" s="10" t="s">
        <v>136</v>
      </c>
      <c r="Q115" s="21"/>
      <c r="R115" s="21"/>
      <c r="V115" s="27" t="s">
        <v>132</v>
      </c>
    </row>
    <row r="116" spans="1:24" x14ac:dyDescent="0.25">
      <c r="A116" s="8">
        <v>43017</v>
      </c>
      <c r="B116" s="9">
        <v>1.5</v>
      </c>
      <c r="C116" s="10">
        <v>139</v>
      </c>
      <c r="E116" s="10"/>
      <c r="F116" s="10">
        <v>84.2</v>
      </c>
      <c r="G116" s="10">
        <v>7</v>
      </c>
      <c r="H116" s="10"/>
      <c r="I116" s="10"/>
      <c r="K116" s="10"/>
      <c r="P116" s="10">
        <v>1224</v>
      </c>
      <c r="Q116" s="10"/>
      <c r="R116" s="10"/>
      <c r="V116" s="11" t="s">
        <v>133</v>
      </c>
    </row>
    <row r="117" spans="1:24" x14ac:dyDescent="0.25">
      <c r="A117" s="4">
        <v>43018</v>
      </c>
      <c r="B117" s="5">
        <v>1.1000000000000001</v>
      </c>
      <c r="C117" s="10">
        <v>119</v>
      </c>
      <c r="F117" s="36">
        <v>88.2</v>
      </c>
      <c r="G117">
        <v>11</v>
      </c>
      <c r="P117" s="10">
        <v>1235</v>
      </c>
      <c r="V117" s="7" t="s">
        <v>134</v>
      </c>
    </row>
    <row r="118" spans="1:24" x14ac:dyDescent="0.25">
      <c r="A118" s="4">
        <v>43019</v>
      </c>
      <c r="B118" s="5">
        <v>3</v>
      </c>
      <c r="C118" s="10">
        <v>133</v>
      </c>
      <c r="F118" s="10">
        <v>83.5</v>
      </c>
      <c r="G118">
        <v>5</v>
      </c>
      <c r="P118" s="10">
        <v>1240</v>
      </c>
      <c r="V118" s="2" t="s">
        <v>137</v>
      </c>
    </row>
    <row r="119" spans="1:24" x14ac:dyDescent="0.25">
      <c r="A119" s="4">
        <v>43020</v>
      </c>
      <c r="B119" s="5">
        <v>1.5</v>
      </c>
      <c r="C119" s="10">
        <v>118</v>
      </c>
      <c r="F119" s="10">
        <v>90.7</v>
      </c>
      <c r="G119">
        <v>10</v>
      </c>
      <c r="P119" s="10">
        <v>1250</v>
      </c>
      <c r="V119" s="7" t="s">
        <v>138</v>
      </c>
    </row>
    <row r="120" spans="1:24" x14ac:dyDescent="0.25">
      <c r="A120" s="4">
        <v>43021</v>
      </c>
      <c r="B120" s="5">
        <v>2.5</v>
      </c>
      <c r="C120" s="10">
        <v>114</v>
      </c>
      <c r="F120" s="10">
        <v>91.2</v>
      </c>
      <c r="G120">
        <v>14.42</v>
      </c>
      <c r="P120" s="10">
        <v>1265</v>
      </c>
      <c r="V120" s="7" t="s">
        <v>139</v>
      </c>
    </row>
    <row r="121" spans="1:24" x14ac:dyDescent="0.25">
      <c r="A121" s="4">
        <v>43022</v>
      </c>
      <c r="B121" s="5">
        <v>4.25</v>
      </c>
      <c r="C121" s="10">
        <v>118</v>
      </c>
      <c r="F121" s="10">
        <v>87.3</v>
      </c>
      <c r="G121">
        <v>19</v>
      </c>
      <c r="P121" s="10">
        <v>1277</v>
      </c>
      <c r="V121" s="12" t="s">
        <v>140</v>
      </c>
    </row>
    <row r="122" spans="1:24" x14ac:dyDescent="0.25">
      <c r="A122" s="4">
        <v>43025</v>
      </c>
      <c r="B122" s="5">
        <v>3.6</v>
      </c>
      <c r="C122" s="10">
        <v>119</v>
      </c>
      <c r="F122" s="10">
        <v>87.4</v>
      </c>
      <c r="G122">
        <v>29</v>
      </c>
      <c r="P122" s="10">
        <v>1305</v>
      </c>
      <c r="V122" s="13" t="s">
        <v>141</v>
      </c>
    </row>
    <row r="123" spans="1:24" x14ac:dyDescent="0.25">
      <c r="A123" s="4">
        <v>43026</v>
      </c>
      <c r="B123" s="5">
        <v>0</v>
      </c>
      <c r="C123" s="10">
        <v>0</v>
      </c>
      <c r="V123" s="7" t="s">
        <v>142</v>
      </c>
    </row>
    <row r="124" spans="1:24" x14ac:dyDescent="0.25">
      <c r="A124" s="4">
        <v>43027</v>
      </c>
      <c r="B124" s="5">
        <v>4.2</v>
      </c>
      <c r="C124" s="10">
        <v>0</v>
      </c>
      <c r="H124">
        <v>26</v>
      </c>
      <c r="P124" s="10">
        <v>1331</v>
      </c>
      <c r="V124" s="12" t="s">
        <v>144</v>
      </c>
    </row>
    <row r="125" spans="1:24" x14ac:dyDescent="0.25">
      <c r="A125" s="4">
        <v>43030</v>
      </c>
      <c r="B125" s="5">
        <v>0.9</v>
      </c>
      <c r="H125">
        <v>7</v>
      </c>
      <c r="P125" s="10">
        <v>1338</v>
      </c>
      <c r="V125" t="s">
        <v>145</v>
      </c>
    </row>
    <row r="126" spans="1:24" x14ac:dyDescent="0.25">
      <c r="A126" s="4">
        <v>43031</v>
      </c>
      <c r="B126" s="5">
        <v>1.6</v>
      </c>
      <c r="H126">
        <v>7</v>
      </c>
      <c r="P126" s="10">
        <v>1345</v>
      </c>
      <c r="V126" t="s">
        <v>146</v>
      </c>
    </row>
    <row r="127" spans="1:24" x14ac:dyDescent="0.25">
      <c r="A127" s="4">
        <v>43032</v>
      </c>
      <c r="B127" s="5">
        <v>1.25</v>
      </c>
      <c r="P127" s="10">
        <v>1353</v>
      </c>
      <c r="V127" t="s">
        <v>147</v>
      </c>
    </row>
    <row r="128" spans="1:24" x14ac:dyDescent="0.25">
      <c r="A128" s="4">
        <v>43033</v>
      </c>
      <c r="B128" s="5">
        <v>5.8</v>
      </c>
      <c r="P128" s="36" t="s">
        <v>149</v>
      </c>
      <c r="Q128" s="2"/>
      <c r="R128" s="2"/>
      <c r="S128" s="53"/>
      <c r="T128" s="36"/>
      <c r="U128" s="62"/>
      <c r="V128" s="14" t="s">
        <v>148</v>
      </c>
      <c r="W128" s="15"/>
      <c r="X128" s="15"/>
    </row>
    <row r="129" spans="1:32" x14ac:dyDescent="0.25">
      <c r="A129" s="4">
        <v>43034</v>
      </c>
      <c r="B129" s="5">
        <v>7.9</v>
      </c>
      <c r="P129" s="36">
        <v>1266</v>
      </c>
      <c r="Q129" s="2"/>
      <c r="R129" s="2"/>
      <c r="S129" s="53"/>
      <c r="T129" s="36"/>
      <c r="U129" s="62"/>
      <c r="V129" s="15" t="s">
        <v>150</v>
      </c>
      <c r="W129" s="15"/>
      <c r="X129" s="15"/>
    </row>
    <row r="130" spans="1:32" x14ac:dyDescent="0.25">
      <c r="A130" s="4">
        <v>43035</v>
      </c>
      <c r="B130" s="5">
        <v>5.25</v>
      </c>
      <c r="P130" s="10">
        <v>1290</v>
      </c>
      <c r="V130" t="s">
        <v>151</v>
      </c>
    </row>
    <row r="131" spans="1:32" x14ac:dyDescent="0.25">
      <c r="A131" s="4">
        <v>43036</v>
      </c>
      <c r="B131" s="5">
        <v>4.9000000000000004</v>
      </c>
      <c r="P131" s="10">
        <v>1300</v>
      </c>
      <c r="V131" t="s">
        <v>152</v>
      </c>
    </row>
    <row r="132" spans="1:32" x14ac:dyDescent="0.25">
      <c r="A132" s="4">
        <v>43037</v>
      </c>
      <c r="B132" s="5">
        <v>2.25</v>
      </c>
      <c r="P132" s="10">
        <v>1327</v>
      </c>
      <c r="V132" t="s">
        <v>154</v>
      </c>
    </row>
    <row r="133" spans="1:32" x14ac:dyDescent="0.25">
      <c r="A133" s="4">
        <v>43038</v>
      </c>
      <c r="B133" s="5">
        <v>1.7</v>
      </c>
      <c r="P133" s="10">
        <v>1337</v>
      </c>
      <c r="V133" t="s">
        <v>155</v>
      </c>
    </row>
    <row r="134" spans="1:32" x14ac:dyDescent="0.25">
      <c r="A134" s="4">
        <v>43039</v>
      </c>
      <c r="B134" s="5">
        <v>1.5</v>
      </c>
      <c r="P134" s="10">
        <v>1337</v>
      </c>
      <c r="V134" s="16" t="s">
        <v>156</v>
      </c>
    </row>
    <row r="135" spans="1:32" x14ac:dyDescent="0.25">
      <c r="A135" s="4">
        <v>43045</v>
      </c>
      <c r="B135" s="5">
        <v>1</v>
      </c>
      <c r="P135" s="10">
        <v>1351</v>
      </c>
      <c r="V135" s="16" t="s">
        <v>157</v>
      </c>
    </row>
    <row r="136" spans="1:32" x14ac:dyDescent="0.25">
      <c r="A136" s="4">
        <v>43046</v>
      </c>
      <c r="B136" s="5">
        <v>1.3</v>
      </c>
      <c r="P136" s="10">
        <v>1365</v>
      </c>
      <c r="V136" s="16" t="s">
        <v>172</v>
      </c>
    </row>
    <row r="137" spans="1:32" x14ac:dyDescent="0.25">
      <c r="A137" s="4">
        <v>43047</v>
      </c>
      <c r="B137" s="5">
        <v>5.4</v>
      </c>
      <c r="H137">
        <v>37</v>
      </c>
      <c r="P137" s="10">
        <v>1402</v>
      </c>
      <c r="V137" s="16" t="s">
        <v>160</v>
      </c>
    </row>
    <row r="138" spans="1:32" x14ac:dyDescent="0.25">
      <c r="A138" s="4">
        <v>43048</v>
      </c>
      <c r="B138" s="5">
        <v>3.8</v>
      </c>
      <c r="H138">
        <v>13</v>
      </c>
      <c r="P138" s="10">
        <v>1425</v>
      </c>
      <c r="V138" s="2" t="s">
        <v>161</v>
      </c>
    </row>
    <row r="139" spans="1:32" x14ac:dyDescent="0.25">
      <c r="A139" s="18">
        <v>43049</v>
      </c>
      <c r="B139" s="5">
        <v>2.2000000000000002</v>
      </c>
      <c r="P139" s="36">
        <v>1345</v>
      </c>
      <c r="Q139" s="19"/>
      <c r="R139" s="19"/>
      <c r="S139" s="53"/>
      <c r="T139" s="36"/>
      <c r="U139" s="62"/>
      <c r="V139" s="2" t="s">
        <v>162</v>
      </c>
    </row>
    <row r="140" spans="1:32" x14ac:dyDescent="0.25">
      <c r="A140" s="18">
        <v>43050</v>
      </c>
      <c r="B140" s="5">
        <v>2</v>
      </c>
      <c r="C140" s="10">
        <v>359</v>
      </c>
      <c r="F140" s="10">
        <v>71.900000000000006</v>
      </c>
      <c r="P140" s="45">
        <v>1346</v>
      </c>
      <c r="Q140" s="16"/>
      <c r="R140" s="16"/>
      <c r="S140" s="54"/>
      <c r="T140" s="45"/>
      <c r="V140" s="16" t="s">
        <v>163</v>
      </c>
    </row>
    <row r="141" spans="1:32" x14ac:dyDescent="0.25">
      <c r="A141" s="4">
        <v>43052</v>
      </c>
      <c r="B141" s="5">
        <v>3.6</v>
      </c>
      <c r="C141" s="10">
        <v>283</v>
      </c>
      <c r="F141" s="10">
        <v>68.599999999999994</v>
      </c>
      <c r="V141" s="16" t="s">
        <v>170</v>
      </c>
    </row>
    <row r="142" spans="1:32" x14ac:dyDescent="0.25">
      <c r="A142" s="4">
        <v>43053</v>
      </c>
      <c r="B142" s="5">
        <v>2</v>
      </c>
      <c r="P142" s="10">
        <v>1423</v>
      </c>
      <c r="V142" s="16" t="s">
        <v>171</v>
      </c>
    </row>
    <row r="143" spans="1:32" x14ac:dyDescent="0.25">
      <c r="A143" s="28">
        <v>43054</v>
      </c>
      <c r="B143" s="26">
        <v>5.0999999999999996</v>
      </c>
      <c r="E143" s="21"/>
      <c r="G143" s="21"/>
      <c r="H143" s="21"/>
      <c r="I143" s="21"/>
      <c r="K143" s="21"/>
      <c r="O143" s="10" t="s">
        <v>197</v>
      </c>
      <c r="P143" s="10">
        <v>1481</v>
      </c>
      <c r="Q143" s="21"/>
      <c r="R143" s="21"/>
      <c r="V143" s="20" t="s">
        <v>173</v>
      </c>
      <c r="W143" s="21"/>
      <c r="X143" s="21"/>
      <c r="Y143" s="21"/>
      <c r="Z143" s="21"/>
      <c r="AA143" s="21"/>
      <c r="AB143" s="21"/>
      <c r="AC143" s="21"/>
      <c r="AD143" s="21"/>
      <c r="AE143" s="21"/>
      <c r="AF143" s="21"/>
    </row>
    <row r="144" spans="1:32" x14ac:dyDescent="0.25">
      <c r="A144" s="4">
        <v>43055</v>
      </c>
      <c r="B144" s="5">
        <v>4.0999999999999996</v>
      </c>
      <c r="P144" s="10">
        <v>1489</v>
      </c>
      <c r="V144" t="s">
        <v>175</v>
      </c>
    </row>
    <row r="145" spans="1:22" x14ac:dyDescent="0.25">
      <c r="A145" s="4">
        <v>43060</v>
      </c>
      <c r="B145" s="5">
        <v>2.8</v>
      </c>
      <c r="C145" s="10">
        <v>421</v>
      </c>
      <c r="V145" t="s">
        <v>153</v>
      </c>
    </row>
    <row r="146" spans="1:22" x14ac:dyDescent="0.25">
      <c r="A146" s="4">
        <v>43064</v>
      </c>
      <c r="B146" s="5">
        <v>0.9</v>
      </c>
      <c r="C146" s="10">
        <v>150</v>
      </c>
      <c r="V146" t="s">
        <v>158</v>
      </c>
    </row>
    <row r="147" spans="1:22" x14ac:dyDescent="0.25">
      <c r="A147" s="4">
        <v>43069</v>
      </c>
      <c r="B147" s="5">
        <v>2.1</v>
      </c>
      <c r="V147" t="s">
        <v>159</v>
      </c>
    </row>
    <row r="148" spans="1:22" x14ac:dyDescent="0.25">
      <c r="A148" s="4">
        <v>43078</v>
      </c>
      <c r="B148" s="5">
        <v>2</v>
      </c>
      <c r="P148" s="10">
        <v>1489</v>
      </c>
      <c r="V148" s="2" t="s">
        <v>176</v>
      </c>
    </row>
    <row r="149" spans="1:22" x14ac:dyDescent="0.25">
      <c r="A149" s="4">
        <v>43080</v>
      </c>
      <c r="B149" s="5">
        <v>0.9</v>
      </c>
      <c r="C149" s="10">
        <v>134</v>
      </c>
      <c r="F149" s="10">
        <v>80.599999999999994</v>
      </c>
      <c r="P149" s="10">
        <v>1496</v>
      </c>
      <c r="V149" t="s">
        <v>177</v>
      </c>
    </row>
    <row r="150" spans="1:22" x14ac:dyDescent="0.25">
      <c r="A150" s="4">
        <v>43082</v>
      </c>
      <c r="B150" s="5">
        <v>1.1000000000000001</v>
      </c>
      <c r="C150" s="10">
        <v>143</v>
      </c>
      <c r="E150">
        <v>100</v>
      </c>
      <c r="F150" s="10">
        <v>80.400000000000006</v>
      </c>
      <c r="O150" s="10">
        <v>365</v>
      </c>
      <c r="P150" s="10">
        <v>1500</v>
      </c>
      <c r="V150" t="s">
        <v>178</v>
      </c>
    </row>
    <row r="151" spans="1:22" x14ac:dyDescent="0.25">
      <c r="A151" s="4">
        <v>43087</v>
      </c>
      <c r="B151" s="5">
        <v>0.9</v>
      </c>
      <c r="C151" s="10">
        <v>129</v>
      </c>
      <c r="E151">
        <v>86.7</v>
      </c>
      <c r="F151" s="10">
        <v>83.7</v>
      </c>
      <c r="P151" s="10">
        <v>1503</v>
      </c>
    </row>
    <row r="152" spans="1:22" x14ac:dyDescent="0.25">
      <c r="A152" s="4">
        <v>43088</v>
      </c>
      <c r="B152" s="5">
        <v>0.6</v>
      </c>
      <c r="C152" s="10">
        <v>135</v>
      </c>
      <c r="E152">
        <v>88</v>
      </c>
      <c r="F152" s="10">
        <v>82.2</v>
      </c>
      <c r="P152" s="10">
        <v>1504</v>
      </c>
      <c r="V152" t="s">
        <v>179</v>
      </c>
    </row>
    <row r="153" spans="1:22" x14ac:dyDescent="0.25">
      <c r="A153" s="4">
        <v>43089</v>
      </c>
      <c r="B153" s="5">
        <v>0.8</v>
      </c>
      <c r="C153" s="10">
        <v>131</v>
      </c>
      <c r="E153">
        <v>87.8</v>
      </c>
      <c r="F153" s="10">
        <v>81.7</v>
      </c>
      <c r="P153" s="10">
        <v>1506</v>
      </c>
    </row>
    <row r="154" spans="1:22" x14ac:dyDescent="0.25">
      <c r="A154" s="4">
        <v>43090</v>
      </c>
      <c r="B154" s="5">
        <v>0.8</v>
      </c>
      <c r="C154" s="10">
        <v>110</v>
      </c>
      <c r="E154">
        <v>93.9</v>
      </c>
      <c r="F154" s="10">
        <v>91.8</v>
      </c>
      <c r="P154" s="10">
        <v>1509</v>
      </c>
      <c r="V154" t="s">
        <v>180</v>
      </c>
    </row>
    <row r="155" spans="1:22" x14ac:dyDescent="0.25">
      <c r="A155" s="4">
        <v>43091</v>
      </c>
      <c r="B155" s="5">
        <v>0.75</v>
      </c>
      <c r="C155" s="10">
        <v>119</v>
      </c>
      <c r="E155">
        <v>93.3</v>
      </c>
      <c r="F155" s="10">
        <v>87.4</v>
      </c>
      <c r="O155" s="10">
        <v>375</v>
      </c>
      <c r="P155" s="10">
        <v>1511</v>
      </c>
      <c r="V155" t="s">
        <v>181</v>
      </c>
    </row>
    <row r="156" spans="1:22" x14ac:dyDescent="0.25">
      <c r="A156" s="4">
        <v>43092</v>
      </c>
      <c r="B156" s="5">
        <v>0.75</v>
      </c>
      <c r="C156" s="10">
        <v>114</v>
      </c>
      <c r="E156">
        <v>93.8</v>
      </c>
      <c r="F156" s="10">
        <v>88.6</v>
      </c>
      <c r="P156" s="10">
        <v>1514</v>
      </c>
      <c r="V156" t="s">
        <v>182</v>
      </c>
    </row>
    <row r="157" spans="1:22" x14ac:dyDescent="0.25">
      <c r="A157" s="4">
        <v>43107</v>
      </c>
      <c r="B157" s="5">
        <v>2</v>
      </c>
      <c r="C157" s="10">
        <v>120</v>
      </c>
      <c r="F157" s="10">
        <v>84.2</v>
      </c>
      <c r="O157" s="10">
        <v>384</v>
      </c>
      <c r="P157" s="10">
        <v>1517</v>
      </c>
      <c r="V157" t="s">
        <v>183</v>
      </c>
    </row>
    <row r="158" spans="1:22" x14ac:dyDescent="0.25">
      <c r="A158" s="4">
        <v>43108</v>
      </c>
      <c r="B158" s="5">
        <v>2.6</v>
      </c>
      <c r="C158" s="10">
        <v>124</v>
      </c>
      <c r="E158">
        <v>86.4</v>
      </c>
      <c r="F158" s="10">
        <v>83.1</v>
      </c>
      <c r="O158" s="10">
        <v>389</v>
      </c>
      <c r="P158" s="10">
        <v>1522</v>
      </c>
      <c r="V158" t="s">
        <v>184</v>
      </c>
    </row>
    <row r="159" spans="1:22" x14ac:dyDescent="0.25">
      <c r="A159" s="4">
        <v>43109</v>
      </c>
      <c r="B159" s="5">
        <v>2</v>
      </c>
      <c r="C159" s="10">
        <v>128</v>
      </c>
      <c r="E159">
        <v>87</v>
      </c>
      <c r="F159" s="10">
        <v>82</v>
      </c>
      <c r="O159" s="10">
        <v>392</v>
      </c>
      <c r="P159" s="10">
        <v>1522</v>
      </c>
      <c r="V159" s="2" t="s">
        <v>185</v>
      </c>
    </row>
    <row r="160" spans="1:22" x14ac:dyDescent="0.25">
      <c r="A160" s="4">
        <v>43110</v>
      </c>
      <c r="B160" s="5">
        <v>3.7</v>
      </c>
      <c r="C160" s="10">
        <v>113</v>
      </c>
      <c r="E160">
        <v>95.9</v>
      </c>
      <c r="F160" s="10">
        <v>86.7</v>
      </c>
      <c r="O160" s="10">
        <v>398</v>
      </c>
      <c r="P160" s="10">
        <v>1529</v>
      </c>
      <c r="V160" t="s">
        <v>186</v>
      </c>
    </row>
    <row r="161" spans="1:22" x14ac:dyDescent="0.25">
      <c r="A161" s="4">
        <v>43111</v>
      </c>
      <c r="B161" s="5">
        <v>2.9</v>
      </c>
      <c r="C161" s="10">
        <v>124</v>
      </c>
      <c r="E161" s="2">
        <v>100</v>
      </c>
      <c r="F161" s="10">
        <v>86.3</v>
      </c>
      <c r="O161" s="10">
        <v>405</v>
      </c>
      <c r="P161" s="10">
        <v>1535</v>
      </c>
      <c r="V161" t="s">
        <v>187</v>
      </c>
    </row>
    <row r="162" spans="1:22" x14ac:dyDescent="0.25">
      <c r="A162" s="4">
        <v>43112</v>
      </c>
      <c r="B162" s="5">
        <v>2.2000000000000002</v>
      </c>
      <c r="C162" s="10">
        <v>115</v>
      </c>
      <c r="E162">
        <v>90.9</v>
      </c>
      <c r="F162" s="10">
        <v>86.1</v>
      </c>
      <c r="O162" s="10">
        <v>412</v>
      </c>
      <c r="P162" s="10">
        <v>1540</v>
      </c>
    </row>
    <row r="163" spans="1:22" x14ac:dyDescent="0.25">
      <c r="A163" s="4">
        <v>43113</v>
      </c>
      <c r="B163" s="5">
        <v>2.5</v>
      </c>
      <c r="C163" s="10">
        <v>118</v>
      </c>
      <c r="E163">
        <v>82.5</v>
      </c>
      <c r="F163" s="10">
        <v>87.3</v>
      </c>
      <c r="O163" s="10">
        <v>418</v>
      </c>
      <c r="P163" s="10">
        <v>1542</v>
      </c>
      <c r="V163" t="s">
        <v>188</v>
      </c>
    </row>
    <row r="164" spans="1:22" x14ac:dyDescent="0.25">
      <c r="A164" s="4">
        <v>43115</v>
      </c>
      <c r="B164" s="5">
        <v>2.4</v>
      </c>
      <c r="C164" s="10">
        <v>128</v>
      </c>
      <c r="E164">
        <v>83.3</v>
      </c>
      <c r="F164" s="10">
        <v>79.7</v>
      </c>
      <c r="O164" s="10">
        <v>420</v>
      </c>
      <c r="P164" s="10">
        <v>1546</v>
      </c>
    </row>
    <row r="165" spans="1:22" x14ac:dyDescent="0.25">
      <c r="A165" s="4">
        <v>43116</v>
      </c>
      <c r="B165" s="5">
        <v>0.75</v>
      </c>
      <c r="C165" s="10">
        <v>120</v>
      </c>
      <c r="E165">
        <v>87.5</v>
      </c>
      <c r="F165" s="10">
        <v>85.8</v>
      </c>
      <c r="O165" s="10">
        <v>425</v>
      </c>
      <c r="P165" s="10">
        <v>1550</v>
      </c>
    </row>
    <row r="166" spans="1:22" x14ac:dyDescent="0.25">
      <c r="A166" s="4">
        <v>43135</v>
      </c>
      <c r="B166" s="5">
        <v>2.4</v>
      </c>
      <c r="C166" s="10">
        <v>131</v>
      </c>
      <c r="E166">
        <v>78</v>
      </c>
      <c r="F166" s="10">
        <v>80.900000000000006</v>
      </c>
      <c r="O166" s="10">
        <v>433</v>
      </c>
      <c r="P166" s="10">
        <v>1556</v>
      </c>
    </row>
    <row r="167" spans="1:22" x14ac:dyDescent="0.25">
      <c r="A167" s="18">
        <v>43269</v>
      </c>
      <c r="B167" s="5">
        <v>0.9</v>
      </c>
      <c r="C167" s="10">
        <v>128</v>
      </c>
      <c r="E167">
        <v>75.400000000000006</v>
      </c>
      <c r="F167" s="10">
        <v>78.900000000000006</v>
      </c>
      <c r="O167" s="10">
        <v>454</v>
      </c>
      <c r="P167" s="10">
        <v>1563</v>
      </c>
    </row>
    <row r="168" spans="1:22" x14ac:dyDescent="0.25">
      <c r="A168" s="4">
        <v>43270</v>
      </c>
      <c r="B168" s="5">
        <v>0.95</v>
      </c>
      <c r="C168" s="10">
        <v>139</v>
      </c>
      <c r="E168">
        <v>82</v>
      </c>
      <c r="F168" s="10">
        <v>77.7</v>
      </c>
      <c r="O168" s="10">
        <v>461</v>
      </c>
      <c r="P168" s="10">
        <v>1563</v>
      </c>
    </row>
    <row r="169" spans="1:22" x14ac:dyDescent="0.25">
      <c r="A169" s="4">
        <v>43280</v>
      </c>
      <c r="B169" s="5">
        <v>1.2</v>
      </c>
      <c r="C169" s="10">
        <v>175</v>
      </c>
      <c r="F169" s="10">
        <v>77.7</v>
      </c>
      <c r="O169" s="10">
        <v>469</v>
      </c>
      <c r="P169" s="10">
        <v>1567</v>
      </c>
      <c r="V169" t="s">
        <v>189</v>
      </c>
    </row>
    <row r="170" spans="1:22" x14ac:dyDescent="0.25">
      <c r="A170" s="4">
        <v>43281</v>
      </c>
      <c r="B170" s="5">
        <v>4</v>
      </c>
      <c r="C170" s="10">
        <v>453</v>
      </c>
      <c r="F170" s="10">
        <v>82.6</v>
      </c>
      <c r="O170" s="10">
        <v>492</v>
      </c>
      <c r="P170" s="10">
        <v>1582</v>
      </c>
      <c r="V170" t="s">
        <v>190</v>
      </c>
    </row>
    <row r="171" spans="1:22" x14ac:dyDescent="0.25">
      <c r="A171" s="4">
        <v>43282</v>
      </c>
      <c r="B171" s="5">
        <v>3.45</v>
      </c>
      <c r="C171" s="10">
        <v>507</v>
      </c>
      <c r="F171" s="10">
        <v>79.5</v>
      </c>
      <c r="O171" s="10">
        <v>518</v>
      </c>
      <c r="P171" s="10">
        <v>1605</v>
      </c>
      <c r="V171" t="s">
        <v>191</v>
      </c>
    </row>
    <row r="172" spans="1:22" x14ac:dyDescent="0.25">
      <c r="A172" s="4">
        <v>43283</v>
      </c>
      <c r="B172" s="5">
        <v>1.9</v>
      </c>
      <c r="C172" s="10">
        <v>363</v>
      </c>
      <c r="F172" s="10">
        <v>78.2</v>
      </c>
      <c r="O172" s="10">
        <v>538</v>
      </c>
      <c r="P172" s="10">
        <v>1617</v>
      </c>
      <c r="V172" t="s">
        <v>192</v>
      </c>
    </row>
    <row r="173" spans="1:22" x14ac:dyDescent="0.25">
      <c r="A173" s="4">
        <v>43284</v>
      </c>
      <c r="B173" s="5">
        <v>4.9000000000000004</v>
      </c>
      <c r="C173" s="10">
        <v>633</v>
      </c>
      <c r="F173" s="10">
        <v>80.7</v>
      </c>
      <c r="O173" s="10">
        <v>569</v>
      </c>
      <c r="P173" s="10">
        <v>1637</v>
      </c>
      <c r="V173" t="s">
        <v>193</v>
      </c>
    </row>
    <row r="174" spans="1:22" x14ac:dyDescent="0.25">
      <c r="A174" s="4">
        <v>43285</v>
      </c>
      <c r="B174" s="5">
        <v>4.3</v>
      </c>
      <c r="C174" s="10">
        <v>633</v>
      </c>
      <c r="F174" s="10">
        <v>82.5</v>
      </c>
      <c r="O174" s="10">
        <v>606</v>
      </c>
      <c r="P174" s="10">
        <v>1657</v>
      </c>
      <c r="V174" t="s">
        <v>194</v>
      </c>
    </row>
    <row r="175" spans="1:22" x14ac:dyDescent="0.25">
      <c r="A175" s="4">
        <v>43286</v>
      </c>
      <c r="B175" s="5">
        <v>3.25</v>
      </c>
      <c r="C175" s="10">
        <v>449</v>
      </c>
      <c r="F175" s="10">
        <v>84.4</v>
      </c>
      <c r="O175" s="10">
        <v>688</v>
      </c>
      <c r="P175" s="10">
        <v>1674</v>
      </c>
      <c r="V175" t="s">
        <v>195</v>
      </c>
    </row>
    <row r="176" spans="1:22" x14ac:dyDescent="0.25">
      <c r="A176" s="4">
        <v>43287</v>
      </c>
      <c r="B176" s="5">
        <v>6.95</v>
      </c>
      <c r="O176" s="10">
        <v>753</v>
      </c>
      <c r="P176" s="10">
        <v>1758</v>
      </c>
      <c r="V176" t="s">
        <v>196</v>
      </c>
    </row>
    <row r="177" spans="1:22" x14ac:dyDescent="0.25">
      <c r="A177" s="25">
        <v>43288</v>
      </c>
      <c r="B177" s="26">
        <v>12.25</v>
      </c>
      <c r="E177" s="21"/>
      <c r="G177" s="21"/>
      <c r="H177" s="21"/>
      <c r="I177" s="21"/>
      <c r="K177" s="21"/>
      <c r="O177" s="10">
        <v>786</v>
      </c>
      <c r="P177" s="10">
        <v>1791</v>
      </c>
      <c r="Q177" s="21"/>
      <c r="R177" s="21"/>
      <c r="V177" s="21" t="s">
        <v>198</v>
      </c>
    </row>
    <row r="178" spans="1:22" x14ac:dyDescent="0.25">
      <c r="A178" s="4">
        <v>43290</v>
      </c>
      <c r="B178" s="5">
        <v>0</v>
      </c>
      <c r="O178" s="10">
        <v>789</v>
      </c>
      <c r="P178" s="10">
        <v>1793</v>
      </c>
      <c r="V178" t="s">
        <v>199</v>
      </c>
    </row>
    <row r="179" spans="1:22" x14ac:dyDescent="0.25">
      <c r="A179" s="4">
        <v>43292</v>
      </c>
      <c r="B179" s="5">
        <v>0.5</v>
      </c>
      <c r="C179" s="10">
        <v>128</v>
      </c>
      <c r="F179" s="10">
        <v>83.6</v>
      </c>
      <c r="O179" s="10">
        <v>795</v>
      </c>
      <c r="P179" s="10">
        <v>1797</v>
      </c>
      <c r="V179" t="s">
        <v>200</v>
      </c>
    </row>
    <row r="180" spans="1:22" x14ac:dyDescent="0.25">
      <c r="A180" s="4">
        <v>43293</v>
      </c>
      <c r="B180" s="5">
        <v>0.75</v>
      </c>
      <c r="C180" s="10">
        <v>127</v>
      </c>
      <c r="F180" s="10">
        <v>85</v>
      </c>
      <c r="O180" s="10">
        <v>797</v>
      </c>
      <c r="P180" s="10">
        <v>1801</v>
      </c>
      <c r="V180" t="s">
        <v>201</v>
      </c>
    </row>
    <row r="181" spans="1:22" x14ac:dyDescent="0.25">
      <c r="A181" s="4">
        <v>43294</v>
      </c>
      <c r="B181" s="5">
        <v>0.9</v>
      </c>
      <c r="C181" s="10">
        <v>132</v>
      </c>
      <c r="E181">
        <v>81.25</v>
      </c>
      <c r="F181" s="10">
        <v>83.3</v>
      </c>
      <c r="O181" s="10">
        <v>798</v>
      </c>
      <c r="P181" s="10">
        <v>1802</v>
      </c>
    </row>
    <row r="182" spans="1:22" x14ac:dyDescent="0.25">
      <c r="A182" s="4">
        <v>43295</v>
      </c>
      <c r="B182" s="5">
        <v>0.75</v>
      </c>
      <c r="C182" s="10">
        <v>117</v>
      </c>
      <c r="E182">
        <v>88.1</v>
      </c>
      <c r="F182" s="10">
        <v>88</v>
      </c>
      <c r="O182" s="10">
        <v>799</v>
      </c>
      <c r="P182" s="10">
        <v>1802</v>
      </c>
      <c r="V182" t="s">
        <v>202</v>
      </c>
    </row>
    <row r="183" spans="1:22" x14ac:dyDescent="0.25">
      <c r="A183" s="4">
        <v>43296</v>
      </c>
      <c r="B183" s="5">
        <v>1.2</v>
      </c>
      <c r="C183" s="10">
        <v>108</v>
      </c>
      <c r="E183">
        <v>98</v>
      </c>
      <c r="F183" s="10">
        <v>89.8</v>
      </c>
      <c r="O183" s="10">
        <v>806</v>
      </c>
      <c r="P183" s="10">
        <v>1802</v>
      </c>
      <c r="V183" t="s">
        <v>203</v>
      </c>
    </row>
    <row r="184" spans="1:22" x14ac:dyDescent="0.25">
      <c r="A184" s="4">
        <v>43298</v>
      </c>
      <c r="B184" s="5">
        <v>0.5</v>
      </c>
      <c r="F184" s="10">
        <v>86.8</v>
      </c>
      <c r="O184" s="10">
        <v>811</v>
      </c>
      <c r="P184" s="10">
        <v>1802</v>
      </c>
      <c r="V184" t="s">
        <v>204</v>
      </c>
    </row>
    <row r="185" spans="1:22" x14ac:dyDescent="0.25">
      <c r="A185" s="4">
        <v>43311</v>
      </c>
      <c r="B185" s="5">
        <v>0.6</v>
      </c>
      <c r="C185" s="10">
        <v>144</v>
      </c>
      <c r="F185" s="10">
        <v>80.599999999999994</v>
      </c>
      <c r="O185" s="10">
        <v>811</v>
      </c>
      <c r="P185" s="10">
        <v>1802</v>
      </c>
      <c r="V185" t="s">
        <v>205</v>
      </c>
    </row>
    <row r="186" spans="1:22" x14ac:dyDescent="0.25">
      <c r="A186" s="4">
        <v>43317</v>
      </c>
      <c r="B186" s="5">
        <v>0.5</v>
      </c>
      <c r="C186" s="10">
        <v>124</v>
      </c>
      <c r="E186">
        <v>82</v>
      </c>
      <c r="F186" s="10">
        <v>82.3</v>
      </c>
      <c r="O186" s="10">
        <v>813</v>
      </c>
      <c r="P186" s="10">
        <v>1802</v>
      </c>
    </row>
    <row r="187" spans="1:22" x14ac:dyDescent="0.25">
      <c r="A187" s="4">
        <v>43318</v>
      </c>
      <c r="B187" s="5">
        <v>0.75</v>
      </c>
      <c r="C187" s="10">
        <v>120</v>
      </c>
      <c r="E187">
        <v>84.3</v>
      </c>
      <c r="F187" s="10">
        <v>83.3</v>
      </c>
      <c r="O187" s="10">
        <v>820</v>
      </c>
      <c r="P187" s="10">
        <v>1805</v>
      </c>
      <c r="V187" t="s">
        <v>206</v>
      </c>
    </row>
    <row r="188" spans="1:22" x14ac:dyDescent="0.25">
      <c r="A188" s="4">
        <v>43323</v>
      </c>
      <c r="B188" s="5">
        <v>0.6</v>
      </c>
      <c r="C188" s="10">
        <v>119</v>
      </c>
      <c r="F188" s="10">
        <v>84</v>
      </c>
      <c r="O188" s="10">
        <v>822</v>
      </c>
      <c r="P188" s="10">
        <v>1809</v>
      </c>
    </row>
    <row r="189" spans="1:22" x14ac:dyDescent="0.25">
      <c r="A189" s="4">
        <v>43324</v>
      </c>
      <c r="B189" s="5">
        <v>0.5</v>
      </c>
      <c r="C189" s="10">
        <v>127</v>
      </c>
      <c r="E189">
        <v>90</v>
      </c>
      <c r="F189" s="10">
        <v>80.3</v>
      </c>
      <c r="O189" s="10">
        <v>823</v>
      </c>
      <c r="P189" s="10">
        <v>1810</v>
      </c>
      <c r="V189" t="s">
        <v>207</v>
      </c>
    </row>
    <row r="190" spans="1:22" x14ac:dyDescent="0.25">
      <c r="A190" s="4">
        <v>43326</v>
      </c>
      <c r="B190" s="5">
        <v>0.6</v>
      </c>
      <c r="C190" s="10">
        <v>141</v>
      </c>
      <c r="E190">
        <v>79.400000000000006</v>
      </c>
      <c r="F190" s="10">
        <v>82.3</v>
      </c>
      <c r="O190" s="10">
        <v>824</v>
      </c>
      <c r="P190" s="10">
        <v>1813</v>
      </c>
      <c r="V190" t="s">
        <v>208</v>
      </c>
    </row>
    <row r="191" spans="1:22" x14ac:dyDescent="0.25">
      <c r="A191" s="4">
        <v>43328</v>
      </c>
      <c r="B191" s="5">
        <v>0.4</v>
      </c>
      <c r="C191" s="10">
        <v>129</v>
      </c>
      <c r="F191" s="10">
        <v>72.900000000000006</v>
      </c>
      <c r="O191" s="10">
        <v>824</v>
      </c>
      <c r="P191" s="10">
        <v>1815</v>
      </c>
      <c r="V191" t="s">
        <v>209</v>
      </c>
    </row>
    <row r="192" spans="1:22" x14ac:dyDescent="0.25">
      <c r="A192" s="4">
        <v>43330</v>
      </c>
      <c r="B192" s="5">
        <v>0.6</v>
      </c>
      <c r="C192" s="10">
        <v>192</v>
      </c>
      <c r="E192">
        <v>75.31</v>
      </c>
      <c r="F192" s="10">
        <v>79.7</v>
      </c>
      <c r="O192" s="10">
        <v>828</v>
      </c>
      <c r="P192" s="10">
        <v>1817</v>
      </c>
      <c r="V192" t="s">
        <v>210</v>
      </c>
    </row>
    <row r="193" spans="1:22" x14ac:dyDescent="0.25">
      <c r="A193" s="4">
        <v>43331</v>
      </c>
      <c r="B193" s="5">
        <v>0.5</v>
      </c>
      <c r="C193" s="10">
        <v>132</v>
      </c>
      <c r="E193">
        <v>84.3</v>
      </c>
      <c r="F193" s="10">
        <v>85.6</v>
      </c>
      <c r="O193" s="10">
        <v>830</v>
      </c>
      <c r="P193" s="10">
        <v>1821</v>
      </c>
      <c r="V193" t="s">
        <v>211</v>
      </c>
    </row>
    <row r="194" spans="1:22" x14ac:dyDescent="0.25">
      <c r="A194" s="4">
        <v>43332</v>
      </c>
      <c r="B194" s="5">
        <v>0.7</v>
      </c>
      <c r="C194" s="10">
        <v>142</v>
      </c>
      <c r="E194">
        <v>81.96</v>
      </c>
      <c r="F194" s="10">
        <v>81.7</v>
      </c>
      <c r="O194" s="10">
        <v>832</v>
      </c>
      <c r="P194" s="10">
        <v>1821</v>
      </c>
    </row>
    <row r="195" spans="1:22" x14ac:dyDescent="0.25">
      <c r="A195" s="4">
        <v>43333</v>
      </c>
      <c r="B195" s="5">
        <v>0.4</v>
      </c>
      <c r="C195" s="10">
        <v>125</v>
      </c>
      <c r="E195">
        <v>84.6</v>
      </c>
      <c r="F195" s="10">
        <v>86.4</v>
      </c>
      <c r="O195" s="10">
        <v>832</v>
      </c>
      <c r="P195" s="10">
        <v>1823</v>
      </c>
      <c r="V195" t="s">
        <v>213</v>
      </c>
    </row>
    <row r="196" spans="1:22" x14ac:dyDescent="0.25">
      <c r="A196" s="4">
        <v>43335</v>
      </c>
      <c r="B196" s="5">
        <v>0.8</v>
      </c>
      <c r="C196" s="10">
        <v>129</v>
      </c>
      <c r="E196">
        <v>91.07</v>
      </c>
      <c r="F196" s="10">
        <v>86.8</v>
      </c>
      <c r="O196" s="10">
        <v>838</v>
      </c>
      <c r="P196" s="10">
        <v>1825</v>
      </c>
    </row>
    <row r="197" spans="1:22" x14ac:dyDescent="0.25">
      <c r="A197" s="4">
        <v>43336</v>
      </c>
      <c r="B197" s="5">
        <v>0.6</v>
      </c>
      <c r="C197" s="10">
        <v>132</v>
      </c>
      <c r="E197">
        <v>82.1</v>
      </c>
      <c r="F197" s="10">
        <v>85.6</v>
      </c>
      <c r="O197" s="10">
        <v>840</v>
      </c>
      <c r="P197" s="10">
        <v>1825</v>
      </c>
    </row>
    <row r="198" spans="1:22" x14ac:dyDescent="0.25">
      <c r="A198" s="4">
        <v>43337</v>
      </c>
      <c r="B198" s="5">
        <v>0.7</v>
      </c>
      <c r="C198" s="10">
        <v>158</v>
      </c>
      <c r="F198" s="10">
        <v>77.2</v>
      </c>
      <c r="O198" s="10">
        <v>843</v>
      </c>
      <c r="P198" s="10">
        <v>1826</v>
      </c>
      <c r="V198" t="s">
        <v>214</v>
      </c>
    </row>
    <row r="199" spans="1:22" x14ac:dyDescent="0.25">
      <c r="A199" s="4">
        <v>43338</v>
      </c>
      <c r="B199" s="5">
        <v>2.2999999999999998</v>
      </c>
      <c r="C199" s="10">
        <v>126</v>
      </c>
      <c r="E199">
        <v>84.6</v>
      </c>
      <c r="F199" s="10">
        <v>84.9</v>
      </c>
      <c r="O199" s="10">
        <v>846</v>
      </c>
      <c r="P199" s="10">
        <v>1828</v>
      </c>
      <c r="V199" t="s">
        <v>215</v>
      </c>
    </row>
    <row r="200" spans="1:22" x14ac:dyDescent="0.25">
      <c r="A200" s="4">
        <v>43339</v>
      </c>
      <c r="B200" s="5">
        <v>0.8</v>
      </c>
      <c r="C200" s="10">
        <v>130</v>
      </c>
      <c r="F200" s="10">
        <v>80</v>
      </c>
      <c r="O200" s="10">
        <v>847</v>
      </c>
      <c r="P200" s="10">
        <v>1827</v>
      </c>
    </row>
    <row r="201" spans="1:22" x14ac:dyDescent="0.25">
      <c r="A201" s="4">
        <v>43340</v>
      </c>
      <c r="B201" s="5">
        <v>0.6</v>
      </c>
      <c r="C201" s="10">
        <v>126</v>
      </c>
      <c r="E201">
        <v>80.3</v>
      </c>
      <c r="F201" s="10">
        <v>84</v>
      </c>
      <c r="O201" s="10">
        <v>850</v>
      </c>
      <c r="P201" s="10">
        <v>1827</v>
      </c>
    </row>
    <row r="202" spans="1:22" x14ac:dyDescent="0.25">
      <c r="A202" s="4">
        <v>43341</v>
      </c>
      <c r="B202" s="5">
        <v>1.1000000000000001</v>
      </c>
      <c r="C202" s="10">
        <v>157</v>
      </c>
      <c r="E202">
        <v>74.5</v>
      </c>
      <c r="F202" s="10">
        <v>76.400000000000006</v>
      </c>
      <c r="O202" s="10">
        <v>855</v>
      </c>
      <c r="P202" s="10">
        <v>1827</v>
      </c>
    </row>
    <row r="203" spans="1:22" x14ac:dyDescent="0.25">
      <c r="A203" s="4">
        <v>43342</v>
      </c>
      <c r="B203" s="5">
        <v>0.6</v>
      </c>
      <c r="C203" s="10">
        <v>138</v>
      </c>
      <c r="F203" s="10">
        <v>82.6</v>
      </c>
      <c r="O203" s="10">
        <v>855</v>
      </c>
      <c r="P203" s="10">
        <v>1828</v>
      </c>
    </row>
    <row r="204" spans="1:22" x14ac:dyDescent="0.25">
      <c r="A204" s="4">
        <v>43349</v>
      </c>
      <c r="B204" s="5">
        <v>0.9</v>
      </c>
      <c r="C204" s="10">
        <v>127</v>
      </c>
      <c r="E204">
        <v>86</v>
      </c>
      <c r="F204" s="10">
        <v>85</v>
      </c>
      <c r="O204" s="10">
        <v>862</v>
      </c>
      <c r="P204" s="10">
        <v>1831</v>
      </c>
    </row>
    <row r="205" spans="1:22" x14ac:dyDescent="0.25">
      <c r="A205" s="4">
        <v>43350</v>
      </c>
      <c r="B205" s="5">
        <v>0.5</v>
      </c>
      <c r="C205" s="10">
        <v>136</v>
      </c>
      <c r="F205" s="10">
        <v>84.6</v>
      </c>
      <c r="O205" s="10">
        <v>864</v>
      </c>
      <c r="P205" s="10">
        <v>1833</v>
      </c>
      <c r="V205" t="s">
        <v>216</v>
      </c>
    </row>
    <row r="206" spans="1:22" x14ac:dyDescent="0.25">
      <c r="A206" s="4">
        <v>43351</v>
      </c>
      <c r="B206" s="5">
        <v>0.4</v>
      </c>
      <c r="C206" s="10">
        <v>134</v>
      </c>
      <c r="E206">
        <v>74</v>
      </c>
      <c r="F206" s="10">
        <v>74.599999999999994</v>
      </c>
      <c r="O206" s="10">
        <v>866</v>
      </c>
      <c r="P206" s="10">
        <v>1834</v>
      </c>
      <c r="V206" t="s">
        <v>217</v>
      </c>
    </row>
    <row r="207" spans="1:22" x14ac:dyDescent="0.25">
      <c r="A207" s="4">
        <v>43356</v>
      </c>
      <c r="B207" s="5">
        <v>0.8</v>
      </c>
      <c r="C207" s="10">
        <v>172</v>
      </c>
      <c r="E207">
        <v>66.3</v>
      </c>
      <c r="F207" s="10">
        <v>73.3</v>
      </c>
      <c r="O207" s="10">
        <v>866</v>
      </c>
      <c r="P207" s="10">
        <v>1834</v>
      </c>
      <c r="V207" t="s">
        <v>218</v>
      </c>
    </row>
    <row r="208" spans="1:22" x14ac:dyDescent="0.25">
      <c r="A208" s="4">
        <v>43357</v>
      </c>
      <c r="B208" s="5">
        <v>0.6</v>
      </c>
      <c r="C208" s="10">
        <v>160</v>
      </c>
      <c r="E208">
        <v>80</v>
      </c>
      <c r="F208" s="10">
        <v>82.5</v>
      </c>
      <c r="O208" s="10">
        <v>869</v>
      </c>
      <c r="P208" s="10">
        <v>1837</v>
      </c>
    </row>
    <row r="209" spans="1:22" x14ac:dyDescent="0.25">
      <c r="A209" s="4">
        <v>43359</v>
      </c>
      <c r="B209" s="5">
        <v>1.8</v>
      </c>
      <c r="C209" s="10">
        <v>136</v>
      </c>
      <c r="E209">
        <v>78.8</v>
      </c>
      <c r="F209" s="10">
        <v>82.4</v>
      </c>
      <c r="O209" s="10">
        <v>874</v>
      </c>
      <c r="P209" s="10">
        <v>1840</v>
      </c>
      <c r="V209" t="s">
        <v>219</v>
      </c>
    </row>
    <row r="210" spans="1:22" x14ac:dyDescent="0.25">
      <c r="A210" s="4">
        <v>43360</v>
      </c>
      <c r="B210" s="5">
        <v>0.5</v>
      </c>
      <c r="C210" s="10">
        <v>130</v>
      </c>
      <c r="E210">
        <v>78.400000000000006</v>
      </c>
      <c r="F210" s="10">
        <v>82.3</v>
      </c>
      <c r="O210" s="10">
        <v>875</v>
      </c>
      <c r="P210" s="10">
        <v>1839</v>
      </c>
      <c r="V210" t="s">
        <v>220</v>
      </c>
    </row>
    <row r="211" spans="1:22" x14ac:dyDescent="0.25">
      <c r="A211" s="4">
        <v>43362</v>
      </c>
      <c r="B211" s="5">
        <v>1.6</v>
      </c>
      <c r="C211" s="10">
        <v>139</v>
      </c>
      <c r="E211">
        <v>87.5</v>
      </c>
      <c r="F211" s="10">
        <v>85.6</v>
      </c>
      <c r="O211" s="10">
        <v>876</v>
      </c>
      <c r="P211" s="10">
        <v>1841</v>
      </c>
      <c r="V211" s="2" t="s">
        <v>221</v>
      </c>
    </row>
    <row r="212" spans="1:22" x14ac:dyDescent="0.25">
      <c r="A212" s="4">
        <v>43372</v>
      </c>
      <c r="B212" s="5">
        <v>3.1</v>
      </c>
      <c r="C212" s="10">
        <v>143</v>
      </c>
      <c r="E212">
        <v>56</v>
      </c>
      <c r="F212" s="10">
        <v>74.099999999999994</v>
      </c>
      <c r="O212" s="10">
        <v>901</v>
      </c>
      <c r="P212" s="10">
        <v>1853</v>
      </c>
      <c r="V212" t="s">
        <v>222</v>
      </c>
    </row>
    <row r="213" spans="1:22" x14ac:dyDescent="0.25">
      <c r="A213" s="4">
        <v>43373</v>
      </c>
      <c r="B213" s="5">
        <v>0.7</v>
      </c>
      <c r="C213" s="10">
        <v>176</v>
      </c>
      <c r="F213" s="10">
        <v>78.400000000000006</v>
      </c>
      <c r="O213" s="10">
        <v>906</v>
      </c>
      <c r="P213" s="10">
        <v>1856</v>
      </c>
    </row>
    <row r="214" spans="1:22" x14ac:dyDescent="0.25">
      <c r="A214" s="4">
        <v>43379</v>
      </c>
      <c r="B214" s="5">
        <v>1.25</v>
      </c>
      <c r="C214" s="10">
        <v>149</v>
      </c>
      <c r="E214">
        <v>78.8</v>
      </c>
      <c r="F214" s="10">
        <v>81.2</v>
      </c>
      <c r="O214" s="10">
        <v>914</v>
      </c>
      <c r="P214" s="10">
        <v>1857</v>
      </c>
      <c r="V214" t="s">
        <v>223</v>
      </c>
    </row>
    <row r="215" spans="1:22" x14ac:dyDescent="0.25">
      <c r="A215" s="4">
        <v>43380</v>
      </c>
      <c r="B215" s="5">
        <v>1</v>
      </c>
      <c r="C215" s="10">
        <v>137</v>
      </c>
      <c r="E215">
        <v>87.3</v>
      </c>
      <c r="F215" s="10">
        <v>86.9</v>
      </c>
      <c r="O215" s="10">
        <v>921</v>
      </c>
      <c r="P215" s="10">
        <v>1861</v>
      </c>
      <c r="V215" t="s">
        <v>224</v>
      </c>
    </row>
    <row r="216" spans="1:22" x14ac:dyDescent="0.25">
      <c r="A216" s="4">
        <v>43381</v>
      </c>
      <c r="B216" s="5">
        <v>0.9</v>
      </c>
      <c r="C216" s="10">
        <v>141</v>
      </c>
      <c r="E216">
        <v>91.5</v>
      </c>
      <c r="F216" s="10">
        <v>87.2</v>
      </c>
      <c r="O216" s="10">
        <v>929</v>
      </c>
      <c r="P216" s="10">
        <v>1862</v>
      </c>
    </row>
    <row r="217" spans="1:22" x14ac:dyDescent="0.25">
      <c r="A217" s="4">
        <v>43382</v>
      </c>
      <c r="B217" s="5">
        <v>1.2</v>
      </c>
      <c r="C217" s="10">
        <v>144</v>
      </c>
      <c r="E217">
        <v>70.2</v>
      </c>
      <c r="F217" s="10">
        <v>78.5</v>
      </c>
      <c r="O217" s="10">
        <v>935</v>
      </c>
      <c r="P217" s="10">
        <v>1865</v>
      </c>
    </row>
    <row r="218" spans="1:22" x14ac:dyDescent="0.25">
      <c r="A218" s="4">
        <v>43384</v>
      </c>
      <c r="B218" s="5">
        <v>1</v>
      </c>
      <c r="C218" s="10">
        <v>125</v>
      </c>
      <c r="E218">
        <v>86.8</v>
      </c>
      <c r="F218" s="10">
        <v>84.8</v>
      </c>
      <c r="O218" s="10">
        <v>945</v>
      </c>
      <c r="P218" s="10">
        <v>1870</v>
      </c>
      <c r="V218" t="s">
        <v>225</v>
      </c>
    </row>
    <row r="219" spans="1:22" x14ac:dyDescent="0.25">
      <c r="A219" s="4">
        <v>43390</v>
      </c>
      <c r="B219" s="5">
        <v>0.8</v>
      </c>
      <c r="C219" s="10">
        <v>125</v>
      </c>
      <c r="E219">
        <v>90.9</v>
      </c>
      <c r="F219" s="10">
        <v>88.8</v>
      </c>
      <c r="O219" s="10">
        <v>949</v>
      </c>
      <c r="P219" s="10">
        <v>1873</v>
      </c>
    </row>
    <row r="220" spans="1:22" x14ac:dyDescent="0.25">
      <c r="A220" s="4">
        <v>43395</v>
      </c>
      <c r="B220" s="5">
        <v>1</v>
      </c>
      <c r="V220" t="s">
        <v>281</v>
      </c>
    </row>
    <row r="221" spans="1:22" x14ac:dyDescent="0.25">
      <c r="A221" s="4">
        <v>43396</v>
      </c>
      <c r="B221" s="5">
        <v>0.9</v>
      </c>
    </row>
    <row r="222" spans="1:22" x14ac:dyDescent="0.25">
      <c r="A222" s="4">
        <v>43403</v>
      </c>
      <c r="B222" s="5">
        <v>1</v>
      </c>
    </row>
    <row r="223" spans="1:22" x14ac:dyDescent="0.25">
      <c r="A223" s="4">
        <v>43405</v>
      </c>
      <c r="B223" s="5">
        <v>2.9</v>
      </c>
    </row>
    <row r="224" spans="1:22" x14ac:dyDescent="0.25">
      <c r="A224" s="4">
        <v>43406</v>
      </c>
      <c r="B224" s="5">
        <v>5</v>
      </c>
    </row>
    <row r="225" spans="1:22" x14ac:dyDescent="0.25">
      <c r="A225" s="4">
        <v>43407</v>
      </c>
      <c r="B225" s="5">
        <v>4.9000000000000004</v>
      </c>
    </row>
    <row r="226" spans="1:22" x14ac:dyDescent="0.25">
      <c r="A226" s="4">
        <v>43408</v>
      </c>
      <c r="B226" s="5">
        <v>3.6</v>
      </c>
    </row>
    <row r="227" spans="1:22" x14ac:dyDescent="0.25">
      <c r="A227" s="4">
        <v>43409</v>
      </c>
      <c r="B227" s="5">
        <v>3.4</v>
      </c>
    </row>
    <row r="228" spans="1:22" x14ac:dyDescent="0.25">
      <c r="A228" s="4">
        <v>43417</v>
      </c>
      <c r="B228" s="5">
        <v>0.4</v>
      </c>
    </row>
    <row r="229" spans="1:22" x14ac:dyDescent="0.25">
      <c r="A229" s="4">
        <v>43422</v>
      </c>
      <c r="B229" s="5">
        <v>3.9</v>
      </c>
      <c r="O229" s="10">
        <v>1378</v>
      </c>
      <c r="P229" s="10">
        <v>1899</v>
      </c>
      <c r="V229" t="s">
        <v>250</v>
      </c>
    </row>
    <row r="230" spans="1:22" x14ac:dyDescent="0.25">
      <c r="A230" s="4">
        <v>43424</v>
      </c>
      <c r="B230" s="5">
        <v>0.6</v>
      </c>
      <c r="O230" s="10">
        <v>1379</v>
      </c>
      <c r="P230" s="10">
        <v>1905</v>
      </c>
      <c r="V230" t="s">
        <v>226</v>
      </c>
    </row>
    <row r="231" spans="1:22" x14ac:dyDescent="0.25">
      <c r="A231" s="4">
        <v>43425</v>
      </c>
      <c r="B231" s="5">
        <v>2.9</v>
      </c>
      <c r="V231" t="s">
        <v>227</v>
      </c>
    </row>
    <row r="232" spans="1:22" x14ac:dyDescent="0.25">
      <c r="A232" s="4">
        <v>43426</v>
      </c>
      <c r="B232" s="5">
        <v>1.9</v>
      </c>
      <c r="O232" s="10">
        <v>1381</v>
      </c>
      <c r="P232" s="10">
        <v>1994</v>
      </c>
      <c r="V232" t="s">
        <v>228</v>
      </c>
    </row>
    <row r="233" spans="1:22" x14ac:dyDescent="0.25">
      <c r="A233" s="4">
        <v>43429</v>
      </c>
      <c r="B233" s="5">
        <v>2.5</v>
      </c>
      <c r="O233" s="10">
        <v>1381</v>
      </c>
      <c r="P233" s="10">
        <v>2024</v>
      </c>
      <c r="V233" t="s">
        <v>229</v>
      </c>
    </row>
    <row r="234" spans="1:22" x14ac:dyDescent="0.25">
      <c r="A234" s="4">
        <v>43431</v>
      </c>
      <c r="B234" s="5">
        <v>1.2</v>
      </c>
      <c r="O234" s="10">
        <v>1383</v>
      </c>
      <c r="P234" s="10">
        <v>2040</v>
      </c>
      <c r="V234" t="s">
        <v>230</v>
      </c>
    </row>
    <row r="235" spans="1:22" x14ac:dyDescent="0.25">
      <c r="A235" s="4">
        <v>43432</v>
      </c>
      <c r="B235" s="5">
        <v>0.6</v>
      </c>
    </row>
    <row r="236" spans="1:22" x14ac:dyDescent="0.25">
      <c r="A236" s="4">
        <v>43433</v>
      </c>
      <c r="B236" s="5">
        <v>0.6</v>
      </c>
    </row>
    <row r="237" spans="1:22" x14ac:dyDescent="0.25">
      <c r="A237" s="4">
        <v>43438</v>
      </c>
      <c r="B237" s="5">
        <v>2</v>
      </c>
      <c r="O237" s="10">
        <v>1386</v>
      </c>
      <c r="P237" s="10">
        <v>2085</v>
      </c>
      <c r="V237" t="s">
        <v>231</v>
      </c>
    </row>
    <row r="238" spans="1:22" x14ac:dyDescent="0.25">
      <c r="A238" s="4">
        <v>43440</v>
      </c>
      <c r="B238" s="5">
        <v>2.1</v>
      </c>
      <c r="O238" s="10">
        <v>1386</v>
      </c>
      <c r="P238" s="10">
        <v>2107</v>
      </c>
      <c r="V238" t="s">
        <v>232</v>
      </c>
    </row>
    <row r="239" spans="1:22" x14ac:dyDescent="0.25">
      <c r="A239" s="4">
        <v>43441</v>
      </c>
      <c r="B239" s="58">
        <v>7</v>
      </c>
      <c r="O239" s="10">
        <v>1391</v>
      </c>
      <c r="P239" s="10">
        <v>2122</v>
      </c>
      <c r="V239" s="2" t="s">
        <v>233</v>
      </c>
    </row>
    <row r="240" spans="1:22" x14ac:dyDescent="0.25">
      <c r="A240" s="4">
        <v>43442</v>
      </c>
      <c r="B240" s="26">
        <v>6.5</v>
      </c>
      <c r="C240" s="10">
        <v>1153</v>
      </c>
      <c r="F240" s="10">
        <v>70.900000000000006</v>
      </c>
      <c r="O240" s="10">
        <v>1402</v>
      </c>
      <c r="P240" s="10">
        <v>2122</v>
      </c>
      <c r="V240" t="s">
        <v>234</v>
      </c>
    </row>
    <row r="241" spans="1:22" x14ac:dyDescent="0.25">
      <c r="A241" s="18">
        <v>43443</v>
      </c>
      <c r="B241" s="26">
        <v>6.3</v>
      </c>
      <c r="C241" s="10">
        <v>1072</v>
      </c>
      <c r="E241">
        <v>79.7</v>
      </c>
      <c r="F241" s="10">
        <v>74.3</v>
      </c>
      <c r="O241" s="10">
        <v>1414</v>
      </c>
      <c r="P241" s="10">
        <v>2126</v>
      </c>
      <c r="V241" t="s">
        <v>235</v>
      </c>
    </row>
    <row r="242" spans="1:22" x14ac:dyDescent="0.25">
      <c r="A242" s="18">
        <v>43444</v>
      </c>
      <c r="B242" s="26">
        <v>3.1</v>
      </c>
      <c r="O242" s="10">
        <v>1539</v>
      </c>
      <c r="P242" s="10">
        <v>2126</v>
      </c>
      <c r="V242" t="s">
        <v>236</v>
      </c>
    </row>
    <row r="243" spans="1:22" x14ac:dyDescent="0.25">
      <c r="A243" s="18">
        <v>43447</v>
      </c>
      <c r="B243" s="26">
        <v>3</v>
      </c>
      <c r="O243" s="10">
        <v>1654</v>
      </c>
      <c r="P243" s="10">
        <v>2127</v>
      </c>
      <c r="V243" t="s">
        <v>237</v>
      </c>
    </row>
    <row r="244" spans="1:22" x14ac:dyDescent="0.25">
      <c r="A244" s="18">
        <v>43448</v>
      </c>
      <c r="B244" s="26">
        <v>6.8</v>
      </c>
      <c r="O244" s="10">
        <v>1893</v>
      </c>
      <c r="P244" s="10">
        <v>2132</v>
      </c>
      <c r="V244" t="s">
        <v>238</v>
      </c>
    </row>
    <row r="245" spans="1:22" x14ac:dyDescent="0.25">
      <c r="A245" s="18">
        <v>43449</v>
      </c>
      <c r="B245" s="26">
        <v>6.7</v>
      </c>
      <c r="O245" s="10">
        <v>2035</v>
      </c>
      <c r="P245" s="10">
        <v>2129</v>
      </c>
      <c r="V245" t="s">
        <v>239</v>
      </c>
    </row>
    <row r="246" spans="1:22" x14ac:dyDescent="0.25">
      <c r="A246" s="18">
        <v>43450</v>
      </c>
      <c r="B246" s="26">
        <v>5.2</v>
      </c>
      <c r="O246" s="10">
        <v>2201</v>
      </c>
      <c r="P246" s="10">
        <v>2130</v>
      </c>
      <c r="V246" s="2" t="s">
        <v>240</v>
      </c>
    </row>
    <row r="247" spans="1:22" x14ac:dyDescent="0.25">
      <c r="A247" s="4">
        <v>43452</v>
      </c>
      <c r="B247" s="26">
        <v>1.8</v>
      </c>
      <c r="O247" s="10">
        <v>2254</v>
      </c>
      <c r="P247" s="10">
        <v>2130</v>
      </c>
      <c r="V247" t="s">
        <v>241</v>
      </c>
    </row>
    <row r="248" spans="1:22" x14ac:dyDescent="0.25">
      <c r="A248" s="4">
        <v>43453</v>
      </c>
      <c r="B248" s="26">
        <v>0.2</v>
      </c>
    </row>
    <row r="249" spans="1:22" x14ac:dyDescent="0.25">
      <c r="A249" s="4">
        <v>43454</v>
      </c>
      <c r="B249" s="26">
        <v>5.5</v>
      </c>
      <c r="O249" s="10">
        <v>2359</v>
      </c>
      <c r="P249" s="10">
        <v>2130</v>
      </c>
      <c r="V249" t="s">
        <v>242</v>
      </c>
    </row>
    <row r="250" spans="1:22" x14ac:dyDescent="0.25">
      <c r="A250" s="4">
        <v>43455</v>
      </c>
      <c r="B250" s="26">
        <v>7.9</v>
      </c>
      <c r="O250" s="10">
        <v>2665</v>
      </c>
      <c r="P250" s="10">
        <v>2128</v>
      </c>
      <c r="V250" t="s">
        <v>243</v>
      </c>
    </row>
    <row r="251" spans="1:22" x14ac:dyDescent="0.25">
      <c r="A251" s="4">
        <v>43456</v>
      </c>
      <c r="B251" s="26">
        <v>5.3</v>
      </c>
      <c r="O251" s="10">
        <v>2982</v>
      </c>
      <c r="P251" s="10">
        <v>2135</v>
      </c>
      <c r="V251" t="s">
        <v>244</v>
      </c>
    </row>
    <row r="252" spans="1:22" x14ac:dyDescent="0.25">
      <c r="A252" s="4">
        <v>43458</v>
      </c>
      <c r="B252" s="26">
        <v>0.5</v>
      </c>
      <c r="V252" t="s">
        <v>246</v>
      </c>
    </row>
    <row r="253" spans="1:22" x14ac:dyDescent="0.25">
      <c r="A253" s="4">
        <v>43459</v>
      </c>
      <c r="B253" s="26">
        <v>1</v>
      </c>
      <c r="O253" s="10">
        <v>2984</v>
      </c>
      <c r="P253" s="10">
        <v>2152</v>
      </c>
      <c r="V253" t="s">
        <v>245</v>
      </c>
    </row>
    <row r="254" spans="1:22" x14ac:dyDescent="0.25">
      <c r="A254" s="4">
        <v>43460</v>
      </c>
      <c r="B254" s="29">
        <v>6</v>
      </c>
      <c r="O254" s="10">
        <v>2988</v>
      </c>
      <c r="P254" s="10">
        <v>2219</v>
      </c>
      <c r="V254" t="s">
        <v>247</v>
      </c>
    </row>
    <row r="255" spans="1:22" x14ac:dyDescent="0.25">
      <c r="A255" s="4">
        <v>43461</v>
      </c>
      <c r="B255" s="29">
        <v>3.1</v>
      </c>
      <c r="O255" s="10">
        <v>2988</v>
      </c>
      <c r="P255" s="36">
        <v>2056</v>
      </c>
      <c r="Q255" s="2"/>
      <c r="R255" s="2"/>
      <c r="S255" s="53"/>
      <c r="T255" s="36"/>
      <c r="U255" s="62"/>
      <c r="V255" t="s">
        <v>248</v>
      </c>
    </row>
    <row r="256" spans="1:22" x14ac:dyDescent="0.25">
      <c r="A256" s="4">
        <v>43462</v>
      </c>
      <c r="B256" s="29">
        <v>5.6</v>
      </c>
      <c r="O256" s="10">
        <v>2989</v>
      </c>
      <c r="P256" s="10">
        <v>2124</v>
      </c>
      <c r="V256" t="s">
        <v>249</v>
      </c>
    </row>
    <row r="257" spans="1:22" x14ac:dyDescent="0.25">
      <c r="A257" s="4">
        <v>43463</v>
      </c>
      <c r="B257" s="29">
        <v>6.2</v>
      </c>
      <c r="O257" s="10">
        <v>2989</v>
      </c>
      <c r="P257" s="10">
        <v>2183</v>
      </c>
      <c r="V257" t="s">
        <v>252</v>
      </c>
    </row>
    <row r="258" spans="1:22" x14ac:dyDescent="0.25">
      <c r="A258" s="4">
        <v>43465</v>
      </c>
      <c r="B258" s="30">
        <v>8.3000000000000007</v>
      </c>
      <c r="O258" s="10">
        <v>2989</v>
      </c>
      <c r="P258" s="10">
        <v>2313</v>
      </c>
      <c r="V258" t="s">
        <v>251</v>
      </c>
    </row>
    <row r="259" spans="1:22" x14ac:dyDescent="0.25">
      <c r="A259" s="4">
        <v>43466</v>
      </c>
      <c r="B259" s="30">
        <v>10.5</v>
      </c>
      <c r="O259" s="10">
        <v>2989</v>
      </c>
      <c r="P259" s="10">
        <v>2460</v>
      </c>
      <c r="V259" t="s">
        <v>256</v>
      </c>
    </row>
    <row r="260" spans="1:22" x14ac:dyDescent="0.25">
      <c r="A260" s="4">
        <v>43468</v>
      </c>
      <c r="B260" s="30">
        <v>3</v>
      </c>
      <c r="O260" s="10">
        <v>2989</v>
      </c>
      <c r="P260" s="10">
        <v>2490</v>
      </c>
      <c r="V260" t="s">
        <v>253</v>
      </c>
    </row>
    <row r="261" spans="1:22" x14ac:dyDescent="0.25">
      <c r="A261" s="4">
        <v>43469</v>
      </c>
      <c r="B261" s="30">
        <v>10.9</v>
      </c>
      <c r="O261" s="10">
        <v>2989</v>
      </c>
      <c r="P261" s="10">
        <v>2649</v>
      </c>
      <c r="V261" t="s">
        <v>254</v>
      </c>
    </row>
    <row r="262" spans="1:22" x14ac:dyDescent="0.25">
      <c r="A262" s="4">
        <v>43470</v>
      </c>
      <c r="B262" s="30">
        <v>9.5</v>
      </c>
      <c r="O262" s="10">
        <v>2990</v>
      </c>
      <c r="P262" s="10">
        <v>2779</v>
      </c>
      <c r="V262" t="s">
        <v>255</v>
      </c>
    </row>
    <row r="263" spans="1:22" x14ac:dyDescent="0.25">
      <c r="A263" s="4">
        <v>43471</v>
      </c>
      <c r="B263" s="26">
        <v>8.25</v>
      </c>
      <c r="V263" t="s">
        <v>257</v>
      </c>
    </row>
    <row r="264" spans="1:22" x14ac:dyDescent="0.25">
      <c r="A264" s="4">
        <v>43472</v>
      </c>
      <c r="B264" s="5">
        <v>6.8</v>
      </c>
      <c r="C264" s="36">
        <v>1</v>
      </c>
      <c r="D264" s="47"/>
      <c r="O264" s="10">
        <v>2992</v>
      </c>
      <c r="P264" s="10">
        <v>2972</v>
      </c>
      <c r="V264" s="31" t="s">
        <v>258</v>
      </c>
    </row>
    <row r="265" spans="1:22" x14ac:dyDescent="0.25">
      <c r="A265" s="4">
        <v>43473</v>
      </c>
      <c r="B265" s="5">
        <v>1</v>
      </c>
      <c r="C265" s="10">
        <v>185</v>
      </c>
      <c r="O265" s="10">
        <v>2996</v>
      </c>
      <c r="P265" s="10">
        <v>2977</v>
      </c>
      <c r="Q265">
        <v>456</v>
      </c>
      <c r="R265" s="37"/>
      <c r="V265" t="s">
        <v>419</v>
      </c>
    </row>
    <row r="266" spans="1:22" x14ac:dyDescent="0.25">
      <c r="A266" s="4">
        <v>43475</v>
      </c>
      <c r="B266" s="5">
        <v>3.2</v>
      </c>
      <c r="C266" s="10">
        <v>739</v>
      </c>
      <c r="F266" s="10">
        <v>79.8</v>
      </c>
      <c r="O266" s="10">
        <v>3000</v>
      </c>
      <c r="P266" s="10">
        <v>2980</v>
      </c>
      <c r="V266" t="s">
        <v>259</v>
      </c>
    </row>
    <row r="267" spans="1:22" x14ac:dyDescent="0.25">
      <c r="A267" s="4">
        <v>43476</v>
      </c>
      <c r="B267" s="5">
        <v>4.8</v>
      </c>
      <c r="C267" s="10">
        <v>1147</v>
      </c>
      <c r="E267">
        <v>83.5</v>
      </c>
      <c r="F267" s="10">
        <v>73</v>
      </c>
      <c r="O267" s="10">
        <v>3000</v>
      </c>
      <c r="P267" s="10">
        <v>2982</v>
      </c>
      <c r="V267" t="s">
        <v>260</v>
      </c>
    </row>
    <row r="268" spans="1:22" x14ac:dyDescent="0.25">
      <c r="A268" s="4">
        <v>43477</v>
      </c>
      <c r="B268" s="5">
        <v>5</v>
      </c>
      <c r="C268" s="10">
        <v>931</v>
      </c>
      <c r="E268">
        <v>79.8</v>
      </c>
      <c r="F268" s="10">
        <v>72.099999999999994</v>
      </c>
      <c r="O268" s="10">
        <v>3002</v>
      </c>
      <c r="P268" s="10">
        <v>2982</v>
      </c>
      <c r="V268" t="s">
        <v>261</v>
      </c>
    </row>
    <row r="269" spans="1:22" x14ac:dyDescent="0.25">
      <c r="A269" s="4">
        <v>43478</v>
      </c>
      <c r="B269" s="5">
        <v>5</v>
      </c>
      <c r="C269" s="10">
        <v>835</v>
      </c>
      <c r="F269" s="10">
        <v>76.400000000000006</v>
      </c>
      <c r="O269" s="10">
        <v>3003</v>
      </c>
      <c r="P269" s="10">
        <v>2984</v>
      </c>
      <c r="V269" t="s">
        <v>262</v>
      </c>
    </row>
    <row r="270" spans="1:22" x14ac:dyDescent="0.25">
      <c r="A270" s="4">
        <v>43479</v>
      </c>
      <c r="B270" s="5">
        <v>2</v>
      </c>
      <c r="C270" s="10">
        <v>641</v>
      </c>
      <c r="E270">
        <v>88.9</v>
      </c>
      <c r="F270" s="10">
        <v>83.3</v>
      </c>
      <c r="O270" s="10">
        <v>3004</v>
      </c>
      <c r="P270" s="10">
        <v>2988</v>
      </c>
      <c r="V270" t="s">
        <v>263</v>
      </c>
    </row>
    <row r="271" spans="1:22" x14ac:dyDescent="0.25">
      <c r="A271" s="4">
        <v>43480</v>
      </c>
      <c r="B271" s="5">
        <v>0.7</v>
      </c>
      <c r="C271" s="10">
        <v>356</v>
      </c>
      <c r="E271">
        <v>93.5</v>
      </c>
      <c r="O271" s="10">
        <v>3004</v>
      </c>
      <c r="P271" s="36">
        <v>2990</v>
      </c>
      <c r="Q271" s="42"/>
      <c r="R271" s="42"/>
      <c r="S271" s="53"/>
      <c r="T271" s="36"/>
      <c r="U271" s="62"/>
      <c r="V271" t="s">
        <v>264</v>
      </c>
    </row>
    <row r="272" spans="1:22" x14ac:dyDescent="0.25">
      <c r="A272" s="4">
        <v>43482</v>
      </c>
      <c r="B272" s="5">
        <v>4.0999999999999996</v>
      </c>
      <c r="C272" s="10">
        <v>866</v>
      </c>
      <c r="F272" s="10">
        <v>79.8</v>
      </c>
      <c r="O272" s="10">
        <v>3004</v>
      </c>
      <c r="P272" s="10">
        <v>2989</v>
      </c>
      <c r="V272" t="s">
        <v>265</v>
      </c>
    </row>
    <row r="273" spans="1:22" x14ac:dyDescent="0.25">
      <c r="A273" s="4">
        <v>43483</v>
      </c>
      <c r="B273" s="5">
        <v>5.5</v>
      </c>
      <c r="C273" s="10">
        <v>942</v>
      </c>
      <c r="E273">
        <v>68.099999999999994</v>
      </c>
      <c r="F273" s="10">
        <v>69.3</v>
      </c>
      <c r="O273" s="10">
        <v>3006</v>
      </c>
      <c r="P273" s="10">
        <v>2988</v>
      </c>
      <c r="V273" t="s">
        <v>266</v>
      </c>
    </row>
    <row r="274" spans="1:22" x14ac:dyDescent="0.25">
      <c r="A274" s="4">
        <v>43484</v>
      </c>
      <c r="B274" s="5">
        <v>7.9</v>
      </c>
      <c r="C274" s="10">
        <v>1111</v>
      </c>
      <c r="E274">
        <v>71.400000000000006</v>
      </c>
      <c r="F274" s="10">
        <v>68.900000000000006</v>
      </c>
      <c r="O274" s="10">
        <v>3012</v>
      </c>
      <c r="P274" s="10">
        <v>2987</v>
      </c>
      <c r="V274" t="s">
        <v>267</v>
      </c>
    </row>
    <row r="275" spans="1:22" x14ac:dyDescent="0.25">
      <c r="A275" s="4">
        <v>43485</v>
      </c>
      <c r="B275" s="5">
        <v>6</v>
      </c>
      <c r="C275" s="10">
        <v>639</v>
      </c>
      <c r="E275">
        <v>68.5</v>
      </c>
      <c r="F275" s="10">
        <v>69.3</v>
      </c>
      <c r="O275" s="10">
        <v>3014</v>
      </c>
      <c r="P275" s="10">
        <v>2987</v>
      </c>
      <c r="V275" s="2" t="s">
        <v>268</v>
      </c>
    </row>
    <row r="276" spans="1:22" x14ac:dyDescent="0.25">
      <c r="A276" s="4">
        <v>43486</v>
      </c>
      <c r="B276" s="5">
        <v>7</v>
      </c>
      <c r="C276" s="10">
        <v>848</v>
      </c>
      <c r="E276">
        <v>83.9</v>
      </c>
      <c r="F276" s="10">
        <v>71.7</v>
      </c>
      <c r="O276" s="10">
        <v>3017</v>
      </c>
      <c r="P276" s="10">
        <v>2968</v>
      </c>
      <c r="V276" t="s">
        <v>269</v>
      </c>
    </row>
    <row r="277" spans="1:22" x14ac:dyDescent="0.25">
      <c r="A277" s="4">
        <v>43487</v>
      </c>
      <c r="B277" s="5">
        <v>0.9</v>
      </c>
      <c r="C277" s="10">
        <v>248</v>
      </c>
      <c r="E277">
        <v>88.8</v>
      </c>
      <c r="F277" s="10">
        <v>77.8</v>
      </c>
      <c r="O277" s="10">
        <v>3017</v>
      </c>
      <c r="P277" s="10">
        <v>2965</v>
      </c>
      <c r="V277" s="2" t="s">
        <v>270</v>
      </c>
    </row>
    <row r="278" spans="1:22" x14ac:dyDescent="0.25">
      <c r="A278" s="4">
        <v>43489</v>
      </c>
      <c r="B278" s="5">
        <v>3</v>
      </c>
      <c r="C278" s="10">
        <v>494</v>
      </c>
      <c r="F278" s="10">
        <v>77.7</v>
      </c>
      <c r="O278" s="10">
        <v>3021</v>
      </c>
      <c r="P278" s="10">
        <v>2964</v>
      </c>
      <c r="V278" t="s">
        <v>271</v>
      </c>
    </row>
    <row r="279" spans="1:22" x14ac:dyDescent="0.25">
      <c r="A279" s="4">
        <v>43490</v>
      </c>
      <c r="B279" s="5">
        <v>6.75</v>
      </c>
      <c r="C279" s="10">
        <v>812</v>
      </c>
      <c r="E279">
        <v>79.5</v>
      </c>
      <c r="F279" s="10">
        <v>72.900000000000006</v>
      </c>
      <c r="O279" s="10">
        <v>3022</v>
      </c>
      <c r="P279" s="10">
        <v>2961</v>
      </c>
      <c r="V279" s="2" t="s">
        <v>272</v>
      </c>
    </row>
    <row r="280" spans="1:22" x14ac:dyDescent="0.25">
      <c r="A280" s="4">
        <v>43491</v>
      </c>
      <c r="B280" s="5">
        <v>5.6</v>
      </c>
      <c r="C280" s="10">
        <v>670</v>
      </c>
      <c r="E280">
        <v>85.6</v>
      </c>
      <c r="F280" s="10">
        <v>75.5</v>
      </c>
      <c r="O280" s="10">
        <v>3023</v>
      </c>
      <c r="V280" t="s">
        <v>273</v>
      </c>
    </row>
    <row r="281" spans="1:22" x14ac:dyDescent="0.25">
      <c r="A281" s="4">
        <v>43492</v>
      </c>
      <c r="B281" s="5">
        <v>4.8</v>
      </c>
      <c r="C281" s="10">
        <v>604</v>
      </c>
      <c r="E281">
        <v>81</v>
      </c>
      <c r="F281" s="10">
        <v>72.5</v>
      </c>
      <c r="O281" s="10">
        <v>3027</v>
      </c>
      <c r="P281" s="10">
        <v>2957</v>
      </c>
      <c r="V281" s="16" t="s">
        <v>274</v>
      </c>
    </row>
    <row r="282" spans="1:22" x14ac:dyDescent="0.25">
      <c r="A282" s="4">
        <v>43493</v>
      </c>
      <c r="B282" s="5">
        <v>3.6</v>
      </c>
      <c r="C282" s="10">
        <v>583</v>
      </c>
      <c r="E282">
        <v>66.900000000000006</v>
      </c>
      <c r="F282" s="10">
        <v>65.7</v>
      </c>
      <c r="O282" s="10">
        <v>3028</v>
      </c>
      <c r="P282" s="10">
        <v>2956</v>
      </c>
      <c r="V282" s="16" t="s">
        <v>275</v>
      </c>
    </row>
    <row r="283" spans="1:22" x14ac:dyDescent="0.25">
      <c r="A283" s="4">
        <v>43494</v>
      </c>
      <c r="B283" s="5">
        <v>0.1</v>
      </c>
      <c r="O283" s="10">
        <v>3028</v>
      </c>
      <c r="P283" s="10">
        <v>2957</v>
      </c>
      <c r="V283" s="16" t="s">
        <v>276</v>
      </c>
    </row>
    <row r="284" spans="1:22" x14ac:dyDescent="0.25">
      <c r="A284" s="4">
        <v>43495</v>
      </c>
      <c r="B284" s="5">
        <v>1.1000000000000001</v>
      </c>
      <c r="F284" s="10">
        <v>62.1</v>
      </c>
      <c r="O284" s="10">
        <v>3028</v>
      </c>
      <c r="P284" s="10">
        <v>2957</v>
      </c>
      <c r="V284" s="2" t="s">
        <v>277</v>
      </c>
    </row>
    <row r="285" spans="1:22" x14ac:dyDescent="0.25">
      <c r="A285" s="4">
        <v>43496</v>
      </c>
      <c r="B285" s="5">
        <v>2.8</v>
      </c>
      <c r="C285" s="10">
        <v>410</v>
      </c>
      <c r="E285">
        <v>71.3</v>
      </c>
      <c r="F285" s="10">
        <v>66.099999999999994</v>
      </c>
      <c r="O285" s="10">
        <v>3028</v>
      </c>
      <c r="P285" s="10">
        <v>2958</v>
      </c>
      <c r="V285" s="16" t="s">
        <v>278</v>
      </c>
    </row>
    <row r="286" spans="1:22" x14ac:dyDescent="0.25">
      <c r="A286" s="4">
        <v>43497</v>
      </c>
      <c r="B286" s="5">
        <v>6.8</v>
      </c>
      <c r="C286" s="10">
        <v>568</v>
      </c>
      <c r="F286" s="10">
        <v>70.099999999999994</v>
      </c>
      <c r="O286" s="10">
        <v>3032</v>
      </c>
      <c r="P286" s="10">
        <v>2955</v>
      </c>
      <c r="V286" s="32" t="s">
        <v>279</v>
      </c>
    </row>
    <row r="287" spans="1:22" x14ac:dyDescent="0.25">
      <c r="A287" s="4">
        <v>43498</v>
      </c>
      <c r="B287" s="5">
        <v>5.9</v>
      </c>
      <c r="C287" s="10">
        <v>325</v>
      </c>
      <c r="F287" s="10">
        <v>57.8</v>
      </c>
      <c r="O287" s="10">
        <v>3032</v>
      </c>
      <c r="P287" s="10">
        <v>2955</v>
      </c>
      <c r="V287" s="16" t="s">
        <v>280</v>
      </c>
    </row>
    <row r="288" spans="1:22" x14ac:dyDescent="0.25">
      <c r="A288" s="33">
        <v>43499</v>
      </c>
      <c r="B288" s="5">
        <v>3.9</v>
      </c>
      <c r="C288" s="10">
        <v>158</v>
      </c>
      <c r="F288" s="10">
        <v>82.9</v>
      </c>
      <c r="J288" s="37">
        <v>65.7</v>
      </c>
      <c r="K288">
        <v>50</v>
      </c>
      <c r="O288" s="10">
        <v>3032</v>
      </c>
      <c r="P288" s="10">
        <v>2952</v>
      </c>
      <c r="V288" s="16" t="s">
        <v>285</v>
      </c>
    </row>
    <row r="289" spans="1:22" x14ac:dyDescent="0.25">
      <c r="A289" s="4">
        <v>43501</v>
      </c>
      <c r="B289" s="5">
        <v>0.3</v>
      </c>
      <c r="C289" s="10">
        <v>126</v>
      </c>
      <c r="F289" s="10">
        <v>87.3</v>
      </c>
      <c r="I289">
        <v>87.3</v>
      </c>
      <c r="O289" s="10">
        <v>3032</v>
      </c>
      <c r="P289" s="10">
        <v>2952</v>
      </c>
      <c r="V289" s="16" t="s">
        <v>286</v>
      </c>
    </row>
    <row r="290" spans="1:22" x14ac:dyDescent="0.25">
      <c r="A290" s="4">
        <v>43503</v>
      </c>
      <c r="B290" s="5">
        <v>3</v>
      </c>
      <c r="C290" s="10">
        <v>359</v>
      </c>
      <c r="F290" s="10">
        <v>70.5</v>
      </c>
      <c r="I290">
        <v>93.4</v>
      </c>
      <c r="O290" s="10">
        <v>3032</v>
      </c>
      <c r="P290" s="10">
        <v>2950</v>
      </c>
      <c r="V290" s="2" t="s">
        <v>287</v>
      </c>
    </row>
    <row r="291" spans="1:22" x14ac:dyDescent="0.25">
      <c r="A291" s="4">
        <v>43506</v>
      </c>
      <c r="B291" s="5">
        <v>1</v>
      </c>
      <c r="C291" s="10">
        <v>250</v>
      </c>
      <c r="F291" s="10">
        <v>87.6</v>
      </c>
      <c r="I291">
        <v>83.9</v>
      </c>
      <c r="O291" s="10">
        <v>3033</v>
      </c>
      <c r="P291" s="10">
        <v>2952</v>
      </c>
      <c r="V291" s="16" t="s">
        <v>288</v>
      </c>
    </row>
    <row r="292" spans="1:22" x14ac:dyDescent="0.25">
      <c r="A292" s="4">
        <v>43507</v>
      </c>
      <c r="B292" s="5">
        <v>1.4</v>
      </c>
      <c r="C292" s="10">
        <v>158</v>
      </c>
      <c r="F292" s="10">
        <v>72.8</v>
      </c>
      <c r="O292" s="10">
        <v>3033</v>
      </c>
      <c r="P292" s="10">
        <v>2952</v>
      </c>
      <c r="V292" s="16" t="s">
        <v>289</v>
      </c>
    </row>
    <row r="293" spans="1:22" x14ac:dyDescent="0.25">
      <c r="A293" s="4">
        <v>43508</v>
      </c>
      <c r="B293" s="5">
        <v>1.1000000000000001</v>
      </c>
      <c r="C293" s="10">
        <v>112</v>
      </c>
      <c r="F293" s="10">
        <v>75.900000000000006</v>
      </c>
      <c r="O293" s="10">
        <v>3033</v>
      </c>
      <c r="P293" s="10">
        <v>2949</v>
      </c>
      <c r="V293" s="16" t="s">
        <v>290</v>
      </c>
    </row>
    <row r="294" spans="1:22" x14ac:dyDescent="0.25">
      <c r="A294" s="4">
        <v>43511</v>
      </c>
      <c r="B294" s="5">
        <v>1</v>
      </c>
      <c r="C294" s="10">
        <v>141</v>
      </c>
      <c r="F294" s="10">
        <v>84.4</v>
      </c>
      <c r="O294" s="10">
        <v>3033</v>
      </c>
      <c r="P294" s="10">
        <v>2950</v>
      </c>
    </row>
    <row r="295" spans="1:22" x14ac:dyDescent="0.25">
      <c r="A295" s="4">
        <v>43512</v>
      </c>
      <c r="B295" s="5">
        <v>1.2</v>
      </c>
      <c r="C295" s="10">
        <v>112</v>
      </c>
      <c r="F295" s="10">
        <v>66.099999999999994</v>
      </c>
      <c r="O295" s="10">
        <v>3033</v>
      </c>
      <c r="P295" s="10">
        <v>2950</v>
      </c>
      <c r="V295" t="s">
        <v>577</v>
      </c>
    </row>
    <row r="296" spans="1:22" x14ac:dyDescent="0.25">
      <c r="A296" s="4">
        <v>43514</v>
      </c>
      <c r="B296" s="5">
        <v>1.1000000000000001</v>
      </c>
      <c r="C296" s="10">
        <v>184</v>
      </c>
      <c r="F296" s="10">
        <v>74.3</v>
      </c>
      <c r="O296" s="10">
        <v>3033</v>
      </c>
      <c r="P296" s="10">
        <v>2950</v>
      </c>
      <c r="V296" t="s">
        <v>291</v>
      </c>
    </row>
    <row r="297" spans="1:22" x14ac:dyDescent="0.25">
      <c r="A297" s="4">
        <v>43517</v>
      </c>
      <c r="B297" s="5">
        <v>1.3</v>
      </c>
      <c r="C297" s="10">
        <v>206</v>
      </c>
      <c r="F297" s="10">
        <v>77.7</v>
      </c>
      <c r="O297" s="10">
        <v>3033</v>
      </c>
      <c r="P297" s="10">
        <v>2949</v>
      </c>
    </row>
    <row r="298" spans="1:22" x14ac:dyDescent="0.25">
      <c r="A298" s="4">
        <v>43518</v>
      </c>
      <c r="B298" s="5">
        <v>4.0999999999999996</v>
      </c>
      <c r="C298" s="10">
        <v>156</v>
      </c>
      <c r="F298" s="10">
        <v>71.2</v>
      </c>
      <c r="O298" s="10">
        <v>3035</v>
      </c>
      <c r="P298" s="10">
        <v>2949</v>
      </c>
    </row>
    <row r="299" spans="1:22" x14ac:dyDescent="0.25">
      <c r="A299" s="4">
        <v>43519</v>
      </c>
      <c r="B299" s="5">
        <v>3.1</v>
      </c>
      <c r="C299" s="10">
        <v>116</v>
      </c>
      <c r="F299" s="10">
        <v>83.6</v>
      </c>
      <c r="O299" s="10">
        <v>3037</v>
      </c>
      <c r="P299" s="10">
        <v>2947</v>
      </c>
      <c r="V299" t="s">
        <v>292</v>
      </c>
    </row>
    <row r="300" spans="1:22" x14ac:dyDescent="0.25">
      <c r="A300" s="4">
        <v>43520</v>
      </c>
      <c r="B300" s="5">
        <v>1</v>
      </c>
      <c r="C300" s="10">
        <v>159</v>
      </c>
      <c r="F300" s="10">
        <v>81.8</v>
      </c>
      <c r="O300" s="10">
        <v>3038</v>
      </c>
      <c r="P300" s="10">
        <v>2946</v>
      </c>
    </row>
    <row r="301" spans="1:22" x14ac:dyDescent="0.25">
      <c r="A301" s="4">
        <v>43524</v>
      </c>
      <c r="B301" s="5">
        <v>1.4</v>
      </c>
      <c r="C301" s="10">
        <v>247</v>
      </c>
      <c r="F301" s="10">
        <v>86.6</v>
      </c>
      <c r="M301" s="10">
        <v>2004</v>
      </c>
      <c r="O301" s="10">
        <v>3039</v>
      </c>
      <c r="P301" s="10">
        <v>2945</v>
      </c>
      <c r="V301" t="s">
        <v>293</v>
      </c>
    </row>
    <row r="302" spans="1:22" x14ac:dyDescent="0.25">
      <c r="A302" s="4">
        <v>43525</v>
      </c>
      <c r="B302" s="5">
        <v>2</v>
      </c>
      <c r="C302" s="10">
        <v>149</v>
      </c>
      <c r="F302" s="10">
        <v>78.5</v>
      </c>
      <c r="M302" s="10">
        <v>2072</v>
      </c>
      <c r="O302" s="10">
        <v>3039</v>
      </c>
      <c r="P302" s="10">
        <v>2940</v>
      </c>
      <c r="V302" s="2" t="s">
        <v>297</v>
      </c>
    </row>
    <row r="303" spans="1:22" x14ac:dyDescent="0.25">
      <c r="A303" s="4">
        <v>43526</v>
      </c>
      <c r="B303" s="5">
        <v>3.6</v>
      </c>
      <c r="C303" s="10">
        <v>198</v>
      </c>
      <c r="F303" s="10">
        <v>63.1</v>
      </c>
      <c r="M303" s="10">
        <v>2160</v>
      </c>
      <c r="O303" s="10">
        <v>3041</v>
      </c>
      <c r="P303" s="10">
        <v>2939</v>
      </c>
    </row>
    <row r="304" spans="1:22" x14ac:dyDescent="0.25">
      <c r="A304" s="4">
        <v>43527</v>
      </c>
      <c r="B304" s="5">
        <v>2.9</v>
      </c>
      <c r="C304" s="10">
        <v>230</v>
      </c>
      <c r="F304" s="10">
        <v>72.2</v>
      </c>
      <c r="M304" s="36">
        <v>2231</v>
      </c>
      <c r="N304" s="47"/>
      <c r="O304" s="10">
        <v>3041</v>
      </c>
      <c r="P304" s="10">
        <v>2939</v>
      </c>
    </row>
    <row r="305" spans="1:22" x14ac:dyDescent="0.25">
      <c r="A305" s="4">
        <v>43543</v>
      </c>
      <c r="B305" s="5">
        <v>1</v>
      </c>
      <c r="C305" s="10">
        <v>370</v>
      </c>
      <c r="F305" s="10">
        <v>95.1</v>
      </c>
      <c r="O305" s="10">
        <v>3042</v>
      </c>
      <c r="P305" s="10">
        <v>2937</v>
      </c>
      <c r="V305" t="s">
        <v>294</v>
      </c>
    </row>
    <row r="306" spans="1:22" x14ac:dyDescent="0.25">
      <c r="A306" s="4">
        <v>43545</v>
      </c>
      <c r="B306" s="5">
        <v>1</v>
      </c>
      <c r="C306" s="10">
        <v>149</v>
      </c>
      <c r="F306" s="10">
        <v>87.9</v>
      </c>
      <c r="O306" s="10">
        <v>3043</v>
      </c>
      <c r="P306" s="10">
        <v>2934</v>
      </c>
    </row>
    <row r="307" spans="1:22" x14ac:dyDescent="0.25">
      <c r="A307" s="4">
        <v>43546</v>
      </c>
      <c r="B307" s="5">
        <v>1.1000000000000001</v>
      </c>
      <c r="C307" s="10">
        <v>156</v>
      </c>
      <c r="F307" s="10">
        <v>84</v>
      </c>
      <c r="M307" s="10">
        <v>1479</v>
      </c>
    </row>
    <row r="308" spans="1:22" x14ac:dyDescent="0.25">
      <c r="A308" s="4">
        <v>43547</v>
      </c>
      <c r="B308" s="5">
        <v>3.4</v>
      </c>
      <c r="C308" s="10">
        <v>120</v>
      </c>
      <c r="F308" s="10">
        <v>84.2</v>
      </c>
      <c r="M308" s="10">
        <v>1615</v>
      </c>
      <c r="O308" s="10">
        <v>3045</v>
      </c>
      <c r="P308" s="10">
        <v>2930</v>
      </c>
      <c r="T308" s="10">
        <f xml:space="preserve"> 4201-2102</f>
        <v>2099</v>
      </c>
      <c r="V308" t="s">
        <v>296</v>
      </c>
    </row>
    <row r="309" spans="1:22" x14ac:dyDescent="0.25">
      <c r="A309" s="4">
        <v>43548</v>
      </c>
      <c r="B309" s="5">
        <v>2.8</v>
      </c>
      <c r="C309" s="10">
        <v>123</v>
      </c>
      <c r="F309" s="10">
        <v>78.900000000000006</v>
      </c>
      <c r="M309" s="10">
        <v>1773</v>
      </c>
      <c r="O309" s="10">
        <v>3046</v>
      </c>
      <c r="P309" s="10">
        <v>2926</v>
      </c>
      <c r="V309" t="s">
        <v>295</v>
      </c>
    </row>
    <row r="310" spans="1:22" x14ac:dyDescent="0.25">
      <c r="A310" s="4">
        <v>43550</v>
      </c>
      <c r="B310" s="5">
        <v>1.1000000000000001</v>
      </c>
      <c r="C310" s="10">
        <v>46</v>
      </c>
      <c r="F310" s="10">
        <v>91.3</v>
      </c>
      <c r="O310" s="10">
        <v>3047</v>
      </c>
      <c r="P310" s="10">
        <v>2923</v>
      </c>
      <c r="V310" t="s">
        <v>298</v>
      </c>
    </row>
    <row r="311" spans="1:22" x14ac:dyDescent="0.25">
      <c r="A311" s="4">
        <v>43551</v>
      </c>
      <c r="B311" s="5">
        <v>1.2</v>
      </c>
      <c r="C311" s="10">
        <v>110</v>
      </c>
      <c r="F311" s="10">
        <v>89.1</v>
      </c>
      <c r="M311" s="10">
        <v>1742</v>
      </c>
      <c r="O311" s="10">
        <v>3048</v>
      </c>
      <c r="P311" s="10">
        <v>2921</v>
      </c>
    </row>
    <row r="312" spans="1:22" x14ac:dyDescent="0.25">
      <c r="A312" s="4">
        <v>43552</v>
      </c>
      <c r="B312" s="5">
        <v>1.1000000000000001</v>
      </c>
      <c r="C312" s="10">
        <v>85</v>
      </c>
      <c r="F312" s="10">
        <v>82.4</v>
      </c>
      <c r="M312" s="10">
        <v>1821</v>
      </c>
      <c r="O312" s="10">
        <v>3048</v>
      </c>
      <c r="P312" s="10">
        <v>2919</v>
      </c>
      <c r="V312" t="s">
        <v>299</v>
      </c>
    </row>
    <row r="313" spans="1:22" x14ac:dyDescent="0.25">
      <c r="A313" s="4">
        <v>43553</v>
      </c>
      <c r="B313" s="5">
        <v>3.5</v>
      </c>
      <c r="C313" s="10">
        <v>105</v>
      </c>
      <c r="F313" s="10">
        <v>81.900000000000006</v>
      </c>
      <c r="M313" s="10">
        <v>1903</v>
      </c>
      <c r="V313" t="s">
        <v>300</v>
      </c>
    </row>
    <row r="314" spans="1:22" x14ac:dyDescent="0.25">
      <c r="A314" s="4">
        <v>43554</v>
      </c>
      <c r="B314" s="5">
        <v>3.9</v>
      </c>
      <c r="C314" s="10">
        <v>111</v>
      </c>
      <c r="F314" s="10">
        <v>78.400000000000006</v>
      </c>
      <c r="M314" s="10">
        <v>2038</v>
      </c>
      <c r="O314" s="10">
        <v>3051</v>
      </c>
      <c r="P314" s="10">
        <v>2918</v>
      </c>
      <c r="V314" t="s">
        <v>301</v>
      </c>
    </row>
    <row r="315" spans="1:22" x14ac:dyDescent="0.25">
      <c r="A315" s="4">
        <v>43555</v>
      </c>
      <c r="B315" s="5">
        <v>4.5999999999999996</v>
      </c>
      <c r="C315" s="10">
        <v>156</v>
      </c>
      <c r="F315" s="10">
        <v>66</v>
      </c>
      <c r="O315" s="10">
        <v>3051</v>
      </c>
      <c r="P315" s="10">
        <v>2914</v>
      </c>
      <c r="T315" s="10">
        <v>2073</v>
      </c>
      <c r="V315" t="s">
        <v>302</v>
      </c>
    </row>
    <row r="316" spans="1:22" x14ac:dyDescent="0.25">
      <c r="A316" s="4">
        <v>43557</v>
      </c>
      <c r="B316" s="5">
        <v>2.2999999999999998</v>
      </c>
      <c r="C316" s="10">
        <v>673</v>
      </c>
      <c r="F316" s="10">
        <v>94.7</v>
      </c>
      <c r="M316" s="10">
        <v>509</v>
      </c>
      <c r="O316" s="10">
        <v>3053</v>
      </c>
      <c r="P316" s="10">
        <v>2914</v>
      </c>
      <c r="V316" t="s">
        <v>303</v>
      </c>
    </row>
    <row r="317" spans="1:22" x14ac:dyDescent="0.25">
      <c r="A317" s="4">
        <v>43569</v>
      </c>
      <c r="B317" s="5">
        <v>2.9</v>
      </c>
      <c r="C317" s="10">
        <v>327</v>
      </c>
      <c r="F317" s="10">
        <v>96</v>
      </c>
      <c r="M317" s="10">
        <v>200</v>
      </c>
      <c r="O317" s="10">
        <v>3057</v>
      </c>
      <c r="P317" s="10">
        <v>2912</v>
      </c>
      <c r="V317" t="s">
        <v>304</v>
      </c>
    </row>
    <row r="318" spans="1:22" x14ac:dyDescent="0.25">
      <c r="A318" s="4">
        <v>43570</v>
      </c>
      <c r="B318" s="5">
        <v>1</v>
      </c>
      <c r="V318" t="s">
        <v>305</v>
      </c>
    </row>
    <row r="319" spans="1:22" x14ac:dyDescent="0.25">
      <c r="A319" s="4">
        <v>43571</v>
      </c>
      <c r="B319" s="5">
        <v>1.3</v>
      </c>
      <c r="C319" s="10">
        <v>401</v>
      </c>
      <c r="F319" s="10">
        <v>96</v>
      </c>
      <c r="M319" s="10">
        <v>561</v>
      </c>
      <c r="O319" s="10">
        <v>3057</v>
      </c>
      <c r="P319" s="10">
        <v>2911</v>
      </c>
      <c r="V319" t="s">
        <v>306</v>
      </c>
    </row>
    <row r="320" spans="1:22" x14ac:dyDescent="0.25">
      <c r="A320" s="4">
        <v>43572</v>
      </c>
      <c r="B320" s="5">
        <v>1</v>
      </c>
      <c r="C320" s="10">
        <v>323</v>
      </c>
      <c r="F320" s="10">
        <v>90.7</v>
      </c>
      <c r="M320" s="10">
        <v>756</v>
      </c>
      <c r="O320" s="10">
        <v>3057</v>
      </c>
      <c r="P320" s="10">
        <v>2909</v>
      </c>
    </row>
    <row r="321" spans="1:22" x14ac:dyDescent="0.25">
      <c r="A321" s="4">
        <v>43573</v>
      </c>
      <c r="B321" s="5">
        <v>1</v>
      </c>
      <c r="C321" s="10">
        <v>273</v>
      </c>
      <c r="F321" s="10">
        <v>86.8</v>
      </c>
      <c r="M321" s="10">
        <v>862</v>
      </c>
      <c r="O321" s="10">
        <v>3057</v>
      </c>
      <c r="P321" s="10">
        <v>2908</v>
      </c>
    </row>
    <row r="322" spans="1:22" x14ac:dyDescent="0.25">
      <c r="A322" s="4">
        <v>43574</v>
      </c>
      <c r="B322" s="5">
        <v>3.6</v>
      </c>
      <c r="C322" s="10">
        <v>222</v>
      </c>
      <c r="F322" s="10">
        <v>90.5</v>
      </c>
      <c r="M322" s="10">
        <v>1067</v>
      </c>
      <c r="O322" s="10">
        <v>3063</v>
      </c>
      <c r="P322" s="10">
        <v>2908</v>
      </c>
    </row>
    <row r="323" spans="1:22" x14ac:dyDescent="0.25">
      <c r="A323" s="4">
        <v>43575</v>
      </c>
      <c r="B323" s="5">
        <v>2.1</v>
      </c>
      <c r="C323" s="10">
        <v>217</v>
      </c>
      <c r="F323" s="10">
        <v>85.7</v>
      </c>
      <c r="M323" s="10">
        <v>1083</v>
      </c>
      <c r="O323" s="10">
        <v>3065</v>
      </c>
      <c r="P323" s="10">
        <v>2907</v>
      </c>
    </row>
    <row r="324" spans="1:22" x14ac:dyDescent="0.25">
      <c r="A324" s="4">
        <v>43578</v>
      </c>
      <c r="B324" s="5">
        <v>1.75</v>
      </c>
      <c r="C324" s="10">
        <v>182</v>
      </c>
      <c r="F324" s="10">
        <v>87.4</v>
      </c>
      <c r="M324" s="10">
        <v>1104</v>
      </c>
      <c r="O324" s="10">
        <v>3066</v>
      </c>
      <c r="P324" s="10">
        <v>2906</v>
      </c>
    </row>
    <row r="325" spans="1:22" x14ac:dyDescent="0.25">
      <c r="A325" s="4">
        <v>43579</v>
      </c>
      <c r="B325" s="5">
        <v>0.7</v>
      </c>
      <c r="O325" s="10">
        <v>3068</v>
      </c>
      <c r="P325" s="10">
        <v>2904</v>
      </c>
      <c r="V325" t="s">
        <v>307</v>
      </c>
    </row>
    <row r="326" spans="1:22" x14ac:dyDescent="0.25">
      <c r="A326" s="4">
        <v>43581</v>
      </c>
      <c r="B326" s="5">
        <v>2.9</v>
      </c>
      <c r="C326" s="10">
        <v>336</v>
      </c>
      <c r="F326" s="10">
        <v>93.2</v>
      </c>
      <c r="M326" s="10">
        <v>1133</v>
      </c>
      <c r="O326" s="10">
        <v>3068</v>
      </c>
      <c r="P326" s="10">
        <v>2904</v>
      </c>
    </row>
    <row r="327" spans="1:22" x14ac:dyDescent="0.25">
      <c r="A327" s="4">
        <v>43582</v>
      </c>
      <c r="B327" s="5">
        <v>3</v>
      </c>
      <c r="C327" s="10">
        <v>300</v>
      </c>
      <c r="F327" s="10">
        <v>90.7</v>
      </c>
      <c r="M327" s="10">
        <v>1313</v>
      </c>
      <c r="O327" s="10">
        <v>3069</v>
      </c>
      <c r="P327" s="10">
        <v>2904</v>
      </c>
    </row>
    <row r="328" spans="1:22" x14ac:dyDescent="0.25">
      <c r="A328" s="4">
        <v>43583</v>
      </c>
      <c r="B328" s="5">
        <v>1.5</v>
      </c>
      <c r="F328" s="10">
        <v>85</v>
      </c>
      <c r="M328" s="10">
        <v>1501</v>
      </c>
      <c r="O328" s="10">
        <v>3069</v>
      </c>
      <c r="P328" s="10">
        <v>2902</v>
      </c>
    </row>
    <row r="329" spans="1:22" x14ac:dyDescent="0.25">
      <c r="A329" s="4">
        <v>43584</v>
      </c>
      <c r="B329" s="5">
        <v>1.4</v>
      </c>
      <c r="C329" s="10">
        <v>280</v>
      </c>
      <c r="F329" s="10">
        <v>85.4</v>
      </c>
      <c r="M329" s="10">
        <v>1625</v>
      </c>
      <c r="O329" s="10">
        <v>3069</v>
      </c>
      <c r="P329" s="10">
        <v>2904</v>
      </c>
      <c r="V329" t="s">
        <v>308</v>
      </c>
    </row>
    <row r="330" spans="1:22" x14ac:dyDescent="0.25">
      <c r="A330" s="4">
        <v>43585</v>
      </c>
      <c r="B330" s="5">
        <v>0.9</v>
      </c>
      <c r="C330" s="10">
        <v>181</v>
      </c>
      <c r="F330" s="10">
        <v>85.6</v>
      </c>
      <c r="M330" s="10">
        <v>1682</v>
      </c>
      <c r="O330" s="10">
        <v>3069</v>
      </c>
      <c r="P330" s="10">
        <v>2904</v>
      </c>
    </row>
    <row r="331" spans="1:22" x14ac:dyDescent="0.25">
      <c r="A331" s="4">
        <v>43588</v>
      </c>
      <c r="B331" s="5">
        <v>4.2</v>
      </c>
      <c r="C331" s="10">
        <v>317</v>
      </c>
      <c r="F331" s="10">
        <v>86.1</v>
      </c>
      <c r="M331" s="10">
        <v>1820</v>
      </c>
      <c r="O331" s="10">
        <v>3071</v>
      </c>
      <c r="P331" s="10">
        <v>2901</v>
      </c>
      <c r="V331" t="s">
        <v>309</v>
      </c>
    </row>
    <row r="332" spans="1:22" x14ac:dyDescent="0.25">
      <c r="A332" s="4">
        <v>43589</v>
      </c>
      <c r="B332" s="5">
        <v>4.5</v>
      </c>
      <c r="C332" s="10">
        <v>246</v>
      </c>
      <c r="F332" s="10">
        <v>83.3</v>
      </c>
      <c r="M332" s="10">
        <v>1951</v>
      </c>
      <c r="O332" s="10">
        <v>3073</v>
      </c>
      <c r="P332" s="10">
        <v>2894</v>
      </c>
      <c r="V332" s="2" t="s">
        <v>310</v>
      </c>
    </row>
    <row r="333" spans="1:22" x14ac:dyDescent="0.25">
      <c r="A333" s="4">
        <v>43590</v>
      </c>
      <c r="B333" s="5">
        <v>2.7</v>
      </c>
      <c r="C333" s="10">
        <v>327</v>
      </c>
      <c r="F333" s="10">
        <v>76.8</v>
      </c>
      <c r="M333" s="10">
        <v>2132</v>
      </c>
      <c r="O333" s="10">
        <v>3073</v>
      </c>
      <c r="P333" s="10">
        <v>2892</v>
      </c>
      <c r="V333" s="2" t="s">
        <v>311</v>
      </c>
    </row>
    <row r="334" spans="1:22" x14ac:dyDescent="0.25">
      <c r="A334" s="4">
        <v>43591</v>
      </c>
      <c r="B334" s="5">
        <v>1.5</v>
      </c>
      <c r="C334" s="10">
        <v>295</v>
      </c>
      <c r="F334" s="10">
        <v>76.3</v>
      </c>
      <c r="M334" s="36">
        <v>2233</v>
      </c>
      <c r="N334" s="47"/>
      <c r="O334" s="10">
        <v>3073</v>
      </c>
      <c r="P334" s="10">
        <v>2891</v>
      </c>
    </row>
    <row r="335" spans="1:22" x14ac:dyDescent="0.25">
      <c r="A335" s="4">
        <v>43592</v>
      </c>
      <c r="B335" s="5">
        <v>1.5</v>
      </c>
      <c r="C335" s="10">
        <v>167</v>
      </c>
      <c r="F335" s="10">
        <v>74.900000000000006</v>
      </c>
      <c r="M335" s="36">
        <v>2241</v>
      </c>
      <c r="N335" s="47"/>
      <c r="O335" s="10">
        <v>3074</v>
      </c>
      <c r="P335" s="10">
        <v>2889</v>
      </c>
      <c r="V335" s="2" t="s">
        <v>312</v>
      </c>
    </row>
    <row r="336" spans="1:22" x14ac:dyDescent="0.25">
      <c r="A336" s="4">
        <v>43595</v>
      </c>
      <c r="B336" s="5">
        <v>2.9</v>
      </c>
      <c r="C336" s="10">
        <v>415</v>
      </c>
      <c r="F336" s="10">
        <v>84.1</v>
      </c>
      <c r="M336" s="36">
        <v>2262</v>
      </c>
      <c r="N336" s="47"/>
      <c r="O336" s="10">
        <v>3075</v>
      </c>
      <c r="P336" s="10">
        <v>2889</v>
      </c>
      <c r="V336" s="36" t="s">
        <v>313</v>
      </c>
    </row>
    <row r="337" spans="1:22" x14ac:dyDescent="0.25">
      <c r="A337" s="4">
        <v>43596</v>
      </c>
      <c r="B337" s="5">
        <v>3.2</v>
      </c>
      <c r="C337" s="10">
        <v>199</v>
      </c>
      <c r="F337" s="10">
        <v>70.900000000000006</v>
      </c>
      <c r="M337" s="36">
        <v>2313</v>
      </c>
      <c r="N337" s="47"/>
      <c r="O337" s="10">
        <v>3075</v>
      </c>
      <c r="P337" s="10">
        <v>2888</v>
      </c>
    </row>
    <row r="338" spans="1:22" x14ac:dyDescent="0.25">
      <c r="A338" s="4">
        <v>43597</v>
      </c>
      <c r="B338" s="5">
        <v>2.7</v>
      </c>
      <c r="C338" s="10">
        <v>314</v>
      </c>
      <c r="F338" s="10">
        <v>66.2</v>
      </c>
      <c r="M338" s="36">
        <v>2436</v>
      </c>
      <c r="N338" s="47"/>
      <c r="O338" s="10">
        <v>3075</v>
      </c>
      <c r="P338" s="10">
        <v>2885</v>
      </c>
      <c r="T338" s="10">
        <f xml:space="preserve"> 4201-2151</f>
        <v>2050</v>
      </c>
      <c r="V338" t="s">
        <v>314</v>
      </c>
    </row>
    <row r="339" spans="1:22" x14ac:dyDescent="0.25">
      <c r="A339" s="33">
        <v>43599</v>
      </c>
      <c r="B339" s="5">
        <v>1.6</v>
      </c>
      <c r="C339" s="10">
        <v>160</v>
      </c>
      <c r="F339" s="10">
        <v>70.599999999999994</v>
      </c>
      <c r="M339" s="36">
        <v>2445</v>
      </c>
      <c r="N339" s="47"/>
      <c r="O339" s="10">
        <v>3075</v>
      </c>
      <c r="P339" s="10">
        <v>2882</v>
      </c>
    </row>
    <row r="340" spans="1:22" x14ac:dyDescent="0.25">
      <c r="A340" s="4">
        <v>43600</v>
      </c>
      <c r="B340" s="5">
        <v>1</v>
      </c>
      <c r="C340" s="10">
        <v>125</v>
      </c>
      <c r="F340" s="10">
        <v>72.8</v>
      </c>
      <c r="M340" s="36">
        <v>2465</v>
      </c>
      <c r="N340" s="47"/>
      <c r="O340" s="10">
        <v>3075</v>
      </c>
      <c r="P340" s="10">
        <v>2881</v>
      </c>
    </row>
    <row r="341" spans="1:22" x14ac:dyDescent="0.25">
      <c r="A341" s="4">
        <v>43601</v>
      </c>
      <c r="B341" s="5">
        <v>3.9</v>
      </c>
      <c r="C341" s="10">
        <v>194</v>
      </c>
      <c r="F341" s="10">
        <v>77.8</v>
      </c>
      <c r="M341" s="36">
        <v>2466</v>
      </c>
      <c r="N341" s="47"/>
      <c r="O341" s="10">
        <v>3075</v>
      </c>
      <c r="P341" s="10">
        <v>2878</v>
      </c>
      <c r="V341" s="16" t="s">
        <v>315</v>
      </c>
    </row>
    <row r="342" spans="1:22" x14ac:dyDescent="0.25">
      <c r="A342" s="4">
        <v>43602</v>
      </c>
      <c r="B342" s="5">
        <v>6.8</v>
      </c>
      <c r="V342" s="2" t="s">
        <v>316</v>
      </c>
    </row>
    <row r="343" spans="1:22" x14ac:dyDescent="0.25">
      <c r="A343" s="4">
        <v>43603</v>
      </c>
      <c r="B343" s="5">
        <v>8.3000000000000007</v>
      </c>
      <c r="C343" s="10">
        <v>448</v>
      </c>
      <c r="F343" s="10">
        <v>96.2</v>
      </c>
      <c r="M343" s="45">
        <v>448</v>
      </c>
      <c r="N343" s="48"/>
      <c r="O343" s="10">
        <v>3078</v>
      </c>
      <c r="P343" s="10">
        <v>2875</v>
      </c>
      <c r="V343" t="s">
        <v>317</v>
      </c>
    </row>
    <row r="344" spans="1:22" x14ac:dyDescent="0.25">
      <c r="A344" s="4">
        <v>43604</v>
      </c>
      <c r="B344" s="5">
        <v>2</v>
      </c>
      <c r="C344" s="10">
        <v>344</v>
      </c>
      <c r="F344" s="10">
        <v>89.5</v>
      </c>
      <c r="M344" s="45">
        <v>600</v>
      </c>
      <c r="N344" s="48"/>
      <c r="O344" s="10">
        <v>3078</v>
      </c>
      <c r="P344" s="10">
        <v>2872</v>
      </c>
      <c r="V344" t="s">
        <v>318</v>
      </c>
    </row>
    <row r="345" spans="1:22" x14ac:dyDescent="0.25">
      <c r="A345" s="4">
        <v>43605</v>
      </c>
      <c r="B345" s="5">
        <v>2</v>
      </c>
      <c r="C345" s="10">
        <v>275</v>
      </c>
      <c r="F345" s="10">
        <v>84.4</v>
      </c>
      <c r="M345" s="45">
        <v>800</v>
      </c>
      <c r="N345" s="48"/>
      <c r="O345" s="10">
        <v>3079</v>
      </c>
      <c r="P345" s="10">
        <v>2872</v>
      </c>
      <c r="V345" t="s">
        <v>319</v>
      </c>
    </row>
    <row r="346" spans="1:22" x14ac:dyDescent="0.25">
      <c r="A346" s="4">
        <v>43606</v>
      </c>
      <c r="B346" s="5">
        <v>1.4</v>
      </c>
      <c r="C346" s="10">
        <v>389</v>
      </c>
      <c r="F346" s="10">
        <v>91</v>
      </c>
      <c r="M346" s="45">
        <v>1000</v>
      </c>
      <c r="N346" s="48"/>
      <c r="O346" s="10">
        <v>3080</v>
      </c>
      <c r="P346" s="10">
        <v>2871</v>
      </c>
      <c r="V346" t="s">
        <v>320</v>
      </c>
    </row>
    <row r="347" spans="1:22" x14ac:dyDescent="0.25">
      <c r="A347" s="4">
        <v>43607</v>
      </c>
      <c r="B347" s="5">
        <v>1.2</v>
      </c>
      <c r="C347" s="10">
        <v>186</v>
      </c>
      <c r="F347" s="10">
        <v>93</v>
      </c>
      <c r="M347" s="45">
        <v>1001</v>
      </c>
      <c r="N347" s="48"/>
      <c r="O347" s="10">
        <v>3081</v>
      </c>
      <c r="P347" s="10">
        <v>2869</v>
      </c>
      <c r="V347" t="s">
        <v>321</v>
      </c>
    </row>
    <row r="348" spans="1:22" x14ac:dyDescent="0.25">
      <c r="A348" s="4">
        <v>43608</v>
      </c>
      <c r="B348" s="5">
        <v>1.5</v>
      </c>
      <c r="C348" s="10">
        <v>296</v>
      </c>
      <c r="F348" s="10">
        <v>90.5</v>
      </c>
      <c r="M348" s="45">
        <v>1101</v>
      </c>
      <c r="N348" s="48"/>
      <c r="O348" s="10">
        <v>3083</v>
      </c>
      <c r="P348" s="10">
        <v>2867</v>
      </c>
      <c r="V348" t="s">
        <v>322</v>
      </c>
    </row>
    <row r="349" spans="1:22" x14ac:dyDescent="0.25">
      <c r="A349" s="4">
        <v>43609</v>
      </c>
      <c r="B349" s="5">
        <v>2.5</v>
      </c>
      <c r="C349" s="10">
        <v>885</v>
      </c>
      <c r="F349" s="10">
        <v>83.1</v>
      </c>
      <c r="M349" s="45">
        <v>1700</v>
      </c>
      <c r="N349" s="48"/>
      <c r="O349" s="10">
        <v>3083</v>
      </c>
      <c r="P349" s="10">
        <v>2865</v>
      </c>
      <c r="V349" t="s">
        <v>323</v>
      </c>
    </row>
    <row r="350" spans="1:22" x14ac:dyDescent="0.25">
      <c r="A350" s="4">
        <v>43610</v>
      </c>
      <c r="B350" s="5">
        <v>1.5</v>
      </c>
      <c r="C350" s="10">
        <v>401</v>
      </c>
      <c r="F350" s="10">
        <v>86.9</v>
      </c>
      <c r="M350" s="45">
        <v>1845</v>
      </c>
      <c r="N350" s="48"/>
      <c r="O350" s="10">
        <v>3083</v>
      </c>
      <c r="P350" s="10">
        <v>2866</v>
      </c>
      <c r="V350" t="s">
        <v>324</v>
      </c>
    </row>
    <row r="351" spans="1:22" x14ac:dyDescent="0.25">
      <c r="A351" s="4">
        <v>43611</v>
      </c>
      <c r="B351" s="5">
        <v>1.1000000000000001</v>
      </c>
      <c r="C351" s="10">
        <v>243</v>
      </c>
      <c r="F351" s="10">
        <v>92.2</v>
      </c>
      <c r="M351" s="45">
        <v>1900</v>
      </c>
      <c r="N351" s="48"/>
      <c r="O351" s="10">
        <v>3083</v>
      </c>
      <c r="P351" s="10">
        <v>2866</v>
      </c>
    </row>
    <row r="352" spans="1:22" x14ac:dyDescent="0.25">
      <c r="A352" s="4">
        <v>43612</v>
      </c>
      <c r="B352" s="5">
        <v>1.1000000000000001</v>
      </c>
      <c r="C352" s="10">
        <v>325</v>
      </c>
      <c r="F352" s="10">
        <v>89.8</v>
      </c>
      <c r="M352" s="45">
        <v>2100</v>
      </c>
      <c r="N352" s="48"/>
      <c r="O352" s="10">
        <v>3083</v>
      </c>
      <c r="P352" s="10">
        <v>2865</v>
      </c>
      <c r="V352" t="s">
        <v>325</v>
      </c>
    </row>
    <row r="353" spans="1:22" x14ac:dyDescent="0.25">
      <c r="A353" s="4">
        <v>43613</v>
      </c>
      <c r="B353" s="5">
        <v>1.75</v>
      </c>
      <c r="C353" s="10">
        <v>226</v>
      </c>
      <c r="F353" s="10">
        <v>87.6</v>
      </c>
      <c r="M353" s="45">
        <v>2150</v>
      </c>
      <c r="N353" s="48"/>
      <c r="O353" s="10">
        <v>3084</v>
      </c>
      <c r="P353" s="10">
        <v>2861</v>
      </c>
    </row>
    <row r="354" spans="1:22" x14ac:dyDescent="0.25">
      <c r="A354" s="4">
        <v>43614</v>
      </c>
      <c r="B354" s="5">
        <v>1</v>
      </c>
      <c r="C354" s="10">
        <v>153</v>
      </c>
      <c r="F354" s="10">
        <v>90.8</v>
      </c>
      <c r="M354" s="45">
        <v>2151</v>
      </c>
      <c r="N354" s="48"/>
      <c r="O354" s="10">
        <v>3084</v>
      </c>
      <c r="P354" s="10">
        <v>2860</v>
      </c>
    </row>
    <row r="355" spans="1:22" x14ac:dyDescent="0.25">
      <c r="A355" s="4">
        <v>43615</v>
      </c>
      <c r="B355" s="5">
        <v>1.9</v>
      </c>
      <c r="C355" s="10">
        <v>214</v>
      </c>
      <c r="F355" s="10">
        <v>85.5</v>
      </c>
      <c r="M355" s="45">
        <v>2200</v>
      </c>
      <c r="N355" s="48"/>
      <c r="O355" s="10">
        <v>3084</v>
      </c>
      <c r="P355" s="10">
        <v>2858</v>
      </c>
    </row>
    <row r="356" spans="1:22" x14ac:dyDescent="0.25">
      <c r="A356" s="4">
        <v>43616</v>
      </c>
      <c r="B356" s="5">
        <v>4.5</v>
      </c>
      <c r="C356" s="10">
        <v>285</v>
      </c>
      <c r="F356" s="10">
        <v>83.2</v>
      </c>
      <c r="M356" s="45">
        <v>2300</v>
      </c>
      <c r="N356" s="48"/>
      <c r="O356" s="10">
        <v>3085</v>
      </c>
      <c r="P356" s="10">
        <v>2857</v>
      </c>
    </row>
    <row r="357" spans="1:22" x14ac:dyDescent="0.25">
      <c r="A357" s="4">
        <v>43617</v>
      </c>
      <c r="B357" s="5">
        <v>3.2</v>
      </c>
      <c r="C357" s="10">
        <v>229</v>
      </c>
      <c r="F357" s="10">
        <v>84.7</v>
      </c>
      <c r="M357" s="45">
        <v>2302</v>
      </c>
      <c r="N357" s="48"/>
      <c r="O357" s="10">
        <v>3088</v>
      </c>
      <c r="P357" s="10">
        <v>2856</v>
      </c>
    </row>
    <row r="358" spans="1:22" x14ac:dyDescent="0.25">
      <c r="A358" s="4">
        <v>43618</v>
      </c>
      <c r="B358" s="5">
        <v>2</v>
      </c>
      <c r="C358" s="10">
        <v>351</v>
      </c>
      <c r="F358" s="10">
        <v>83.5</v>
      </c>
      <c r="M358" s="45">
        <v>2414</v>
      </c>
      <c r="N358" s="48"/>
      <c r="O358" s="10">
        <v>3088</v>
      </c>
      <c r="P358" s="10">
        <v>2857</v>
      </c>
      <c r="V358" t="s">
        <v>326</v>
      </c>
    </row>
    <row r="359" spans="1:22" x14ac:dyDescent="0.25">
      <c r="A359" s="4">
        <v>43619</v>
      </c>
      <c r="B359" s="5">
        <v>1.6</v>
      </c>
      <c r="C359" s="10">
        <v>298</v>
      </c>
      <c r="F359" s="10">
        <v>84.9</v>
      </c>
      <c r="M359" s="36">
        <v>2470</v>
      </c>
      <c r="N359" s="47"/>
      <c r="O359" s="10">
        <v>3089</v>
      </c>
      <c r="P359" s="10">
        <v>2855</v>
      </c>
      <c r="V359" t="s">
        <v>327</v>
      </c>
    </row>
    <row r="360" spans="1:22" x14ac:dyDescent="0.25">
      <c r="A360" s="18">
        <v>43621</v>
      </c>
      <c r="B360" s="5">
        <v>2.8</v>
      </c>
      <c r="C360" s="10">
        <v>468</v>
      </c>
      <c r="F360" s="10">
        <v>82.7</v>
      </c>
      <c r="M360" s="36">
        <v>2570</v>
      </c>
      <c r="N360" s="47"/>
      <c r="O360" s="10">
        <v>3092</v>
      </c>
      <c r="P360" s="10">
        <v>2855</v>
      </c>
    </row>
    <row r="361" spans="1:22" x14ac:dyDescent="0.25">
      <c r="A361" s="4">
        <v>43622</v>
      </c>
      <c r="B361" s="5">
        <v>3.4</v>
      </c>
      <c r="C361" s="10">
        <v>396</v>
      </c>
      <c r="F361" s="10">
        <v>78</v>
      </c>
      <c r="M361" s="36">
        <v>2651</v>
      </c>
      <c r="N361" s="47"/>
      <c r="O361" s="10">
        <v>3093</v>
      </c>
      <c r="P361" s="10">
        <v>2857</v>
      </c>
      <c r="V361" t="s">
        <v>329</v>
      </c>
    </row>
    <row r="362" spans="1:22" x14ac:dyDescent="0.25">
      <c r="A362" s="4">
        <v>43623</v>
      </c>
      <c r="B362" s="5">
        <v>1.2</v>
      </c>
      <c r="V362" t="s">
        <v>328</v>
      </c>
    </row>
    <row r="363" spans="1:22" x14ac:dyDescent="0.25">
      <c r="A363" s="4">
        <v>43624</v>
      </c>
      <c r="B363" s="5">
        <v>4</v>
      </c>
      <c r="C363" s="10">
        <v>390</v>
      </c>
      <c r="F363" s="10">
        <v>82.3</v>
      </c>
      <c r="M363" s="36">
        <v>2682</v>
      </c>
      <c r="N363" s="47"/>
      <c r="O363" s="10">
        <v>3094</v>
      </c>
      <c r="P363" s="10">
        <v>2857</v>
      </c>
      <c r="V363" s="16" t="s">
        <v>330</v>
      </c>
    </row>
    <row r="364" spans="1:22" x14ac:dyDescent="0.25">
      <c r="A364" s="4">
        <v>43625</v>
      </c>
      <c r="B364" s="5">
        <v>2</v>
      </c>
      <c r="C364" s="10">
        <v>262</v>
      </c>
      <c r="F364" s="10">
        <v>84.4</v>
      </c>
      <c r="M364" s="36">
        <v>2712</v>
      </c>
      <c r="N364" s="47"/>
      <c r="O364" s="10">
        <v>3095</v>
      </c>
      <c r="P364" s="10">
        <v>2855</v>
      </c>
      <c r="V364" s="16" t="s">
        <v>331</v>
      </c>
    </row>
    <row r="365" spans="1:22" x14ac:dyDescent="0.25">
      <c r="A365" s="4">
        <v>43627</v>
      </c>
      <c r="B365" s="5">
        <v>1</v>
      </c>
      <c r="O365" s="10">
        <v>3095</v>
      </c>
      <c r="P365" s="10">
        <v>2855</v>
      </c>
      <c r="V365" s="16" t="s">
        <v>332</v>
      </c>
    </row>
    <row r="366" spans="1:22" x14ac:dyDescent="0.25">
      <c r="A366" s="4">
        <v>43628</v>
      </c>
      <c r="B366" s="5">
        <v>2</v>
      </c>
      <c r="C366" s="10">
        <v>214</v>
      </c>
      <c r="F366" s="10">
        <v>93</v>
      </c>
      <c r="M366" s="45">
        <v>1001</v>
      </c>
      <c r="N366" s="48"/>
      <c r="T366" s="10">
        <f xml:space="preserve"> 4201-2130</f>
        <v>2071</v>
      </c>
      <c r="V366" s="16" t="s">
        <v>333</v>
      </c>
    </row>
    <row r="367" spans="1:22" x14ac:dyDescent="0.25">
      <c r="A367" s="4">
        <v>43629</v>
      </c>
      <c r="B367" s="5">
        <v>3.8</v>
      </c>
      <c r="C367" s="10">
        <v>539</v>
      </c>
      <c r="F367" s="10">
        <v>83.1</v>
      </c>
      <c r="M367" s="36">
        <v>2713</v>
      </c>
      <c r="N367" s="47"/>
      <c r="O367" s="10">
        <v>3100</v>
      </c>
      <c r="P367" s="10">
        <v>2850</v>
      </c>
      <c r="T367" s="10">
        <f xml:space="preserve"> 4201-2394</f>
        <v>1807</v>
      </c>
      <c r="V367" s="16" t="s">
        <v>334</v>
      </c>
    </row>
    <row r="368" spans="1:22" x14ac:dyDescent="0.25">
      <c r="A368" s="33">
        <v>43630</v>
      </c>
      <c r="B368" s="5">
        <v>4.5999999999999996</v>
      </c>
      <c r="C368" s="10">
        <v>434</v>
      </c>
      <c r="F368" s="10">
        <v>75.8</v>
      </c>
      <c r="M368" s="36">
        <v>2817</v>
      </c>
      <c r="N368" s="47"/>
      <c r="O368" s="10">
        <v>3100</v>
      </c>
      <c r="P368" s="10">
        <v>2850</v>
      </c>
      <c r="V368" s="16" t="s">
        <v>335</v>
      </c>
    </row>
    <row r="369" spans="1:22" x14ac:dyDescent="0.25">
      <c r="A369" s="4">
        <v>43631</v>
      </c>
      <c r="B369" s="5">
        <v>6.3</v>
      </c>
      <c r="C369" s="10">
        <v>432</v>
      </c>
      <c r="F369" s="10">
        <v>81.7</v>
      </c>
      <c r="M369" s="36">
        <v>2918</v>
      </c>
      <c r="N369" s="47"/>
      <c r="O369" s="10">
        <v>3104</v>
      </c>
      <c r="P369" s="10">
        <v>2847</v>
      </c>
      <c r="V369" s="16" t="s">
        <v>336</v>
      </c>
    </row>
    <row r="370" spans="1:22" x14ac:dyDescent="0.25">
      <c r="A370" s="4">
        <v>43632</v>
      </c>
      <c r="B370" s="5">
        <v>4.2</v>
      </c>
      <c r="C370" s="10">
        <v>415</v>
      </c>
      <c r="F370" s="10">
        <v>78.3</v>
      </c>
      <c r="M370" s="36">
        <v>3019</v>
      </c>
      <c r="N370" s="47"/>
      <c r="O370" s="10">
        <v>3105</v>
      </c>
      <c r="P370" s="10">
        <v>2843</v>
      </c>
      <c r="T370" s="10">
        <f xml:space="preserve"> 4201-2586</f>
        <v>1615</v>
      </c>
      <c r="V370" s="16" t="s">
        <v>337</v>
      </c>
    </row>
    <row r="371" spans="1:22" x14ac:dyDescent="0.25">
      <c r="A371" s="4">
        <v>43633</v>
      </c>
      <c r="B371" s="5">
        <v>1</v>
      </c>
      <c r="C371" s="10">
        <v>288</v>
      </c>
      <c r="F371" s="10">
        <v>79.2</v>
      </c>
      <c r="M371" s="36">
        <v>3020</v>
      </c>
      <c r="N371" s="47"/>
      <c r="O371" s="10">
        <v>3104</v>
      </c>
      <c r="P371" s="10">
        <v>2842</v>
      </c>
      <c r="V371" s="16" t="s">
        <v>338</v>
      </c>
    </row>
    <row r="372" spans="1:22" x14ac:dyDescent="0.25">
      <c r="A372" s="4">
        <v>43634</v>
      </c>
      <c r="B372" s="5">
        <v>1.1000000000000001</v>
      </c>
      <c r="C372" s="10">
        <v>307</v>
      </c>
      <c r="F372" s="10">
        <v>87.9</v>
      </c>
      <c r="M372" s="36">
        <v>3021</v>
      </c>
      <c r="N372" s="47"/>
      <c r="O372" s="10">
        <v>3104</v>
      </c>
      <c r="P372" s="10">
        <v>2842</v>
      </c>
      <c r="V372" s="16" t="s">
        <v>339</v>
      </c>
    </row>
    <row r="373" spans="1:22" x14ac:dyDescent="0.25">
      <c r="A373" s="4">
        <v>43635</v>
      </c>
      <c r="B373" s="5">
        <v>1.03</v>
      </c>
      <c r="C373" s="10">
        <v>208</v>
      </c>
      <c r="F373" s="10">
        <v>86.1</v>
      </c>
      <c r="M373" s="36">
        <v>3023</v>
      </c>
      <c r="N373" s="47"/>
      <c r="O373" s="10">
        <v>3104</v>
      </c>
      <c r="P373" s="10">
        <v>2842</v>
      </c>
      <c r="V373" s="16" t="s">
        <v>340</v>
      </c>
    </row>
    <row r="374" spans="1:22" x14ac:dyDescent="0.25">
      <c r="A374" s="4">
        <v>43636</v>
      </c>
      <c r="B374" s="5">
        <v>3.6</v>
      </c>
      <c r="C374" s="10">
        <v>382</v>
      </c>
      <c r="F374" s="10">
        <v>78.5</v>
      </c>
      <c r="M374" s="36">
        <v>3140</v>
      </c>
      <c r="N374" s="47"/>
      <c r="O374" s="10">
        <v>3104</v>
      </c>
      <c r="P374" s="10">
        <v>2838</v>
      </c>
      <c r="V374" s="16" t="s">
        <v>341</v>
      </c>
    </row>
    <row r="375" spans="1:22" x14ac:dyDescent="0.25">
      <c r="A375" s="4">
        <v>43637</v>
      </c>
      <c r="B375" s="5">
        <v>5.8</v>
      </c>
      <c r="C375" s="10">
        <v>481</v>
      </c>
      <c r="F375" s="10">
        <v>75.900000000000006</v>
      </c>
      <c r="M375" s="36">
        <v>3240</v>
      </c>
      <c r="N375" s="47"/>
      <c r="O375" s="10">
        <v>3107</v>
      </c>
      <c r="P375" s="10">
        <v>2831</v>
      </c>
      <c r="V375" s="16" t="s">
        <v>342</v>
      </c>
    </row>
    <row r="376" spans="1:22" x14ac:dyDescent="0.25">
      <c r="A376" s="4">
        <v>43638</v>
      </c>
      <c r="B376" s="5">
        <v>8.6999999999999993</v>
      </c>
      <c r="C376" s="10">
        <v>708</v>
      </c>
      <c r="F376" s="10">
        <v>75.8</v>
      </c>
      <c r="M376" s="36">
        <v>3450</v>
      </c>
      <c r="N376" s="47"/>
      <c r="O376" s="10">
        <v>3111</v>
      </c>
      <c r="P376" s="10">
        <v>2827</v>
      </c>
      <c r="V376" s="16" t="s">
        <v>343</v>
      </c>
    </row>
    <row r="377" spans="1:22" x14ac:dyDescent="0.25">
      <c r="A377" s="4">
        <v>43639</v>
      </c>
      <c r="B377" s="5">
        <v>2.9</v>
      </c>
      <c r="C377" s="10">
        <v>336</v>
      </c>
      <c r="F377" s="10">
        <v>77.400000000000006</v>
      </c>
      <c r="M377" s="36">
        <v>3359</v>
      </c>
      <c r="N377" s="47"/>
      <c r="O377" s="10">
        <v>3111</v>
      </c>
      <c r="P377" s="10">
        <v>2827</v>
      </c>
    </row>
    <row r="378" spans="1:22" x14ac:dyDescent="0.25">
      <c r="A378" s="4">
        <v>43640</v>
      </c>
      <c r="B378" s="5">
        <v>3.4</v>
      </c>
      <c r="C378" s="10">
        <v>457</v>
      </c>
      <c r="F378" s="10">
        <v>75.099999999999994</v>
      </c>
      <c r="M378" s="36">
        <v>3550</v>
      </c>
      <c r="N378" s="47"/>
      <c r="O378" s="10">
        <v>3113</v>
      </c>
      <c r="P378" s="10">
        <v>2825</v>
      </c>
      <c r="V378" t="s">
        <v>344</v>
      </c>
    </row>
    <row r="379" spans="1:22" x14ac:dyDescent="0.25">
      <c r="A379" s="4">
        <v>43641</v>
      </c>
      <c r="B379" s="5">
        <v>1</v>
      </c>
      <c r="C379" s="10">
        <v>293</v>
      </c>
      <c r="F379" s="10">
        <v>83.3</v>
      </c>
      <c r="M379" s="36">
        <v>3555</v>
      </c>
      <c r="N379" s="47"/>
      <c r="O379" s="10">
        <v>3113</v>
      </c>
      <c r="P379" s="10">
        <v>2825</v>
      </c>
      <c r="V379" t="s">
        <v>345</v>
      </c>
    </row>
    <row r="380" spans="1:22" x14ac:dyDescent="0.25">
      <c r="A380" s="4">
        <v>43642</v>
      </c>
      <c r="B380" s="5">
        <v>2.8</v>
      </c>
      <c r="C380" s="10">
        <v>377</v>
      </c>
      <c r="F380" s="10">
        <v>78.2</v>
      </c>
      <c r="M380" s="36">
        <v>3635</v>
      </c>
      <c r="N380" s="47"/>
      <c r="O380" s="10">
        <v>3114</v>
      </c>
      <c r="P380" s="10">
        <v>2824</v>
      </c>
      <c r="V380" s="2" t="s">
        <v>346</v>
      </c>
    </row>
    <row r="381" spans="1:22" x14ac:dyDescent="0.25">
      <c r="A381" s="4">
        <v>43643</v>
      </c>
      <c r="B381" s="5">
        <v>5.6</v>
      </c>
      <c r="C381" s="10">
        <v>542</v>
      </c>
      <c r="F381" s="10">
        <v>74.7</v>
      </c>
      <c r="M381" s="36">
        <v>3745</v>
      </c>
      <c r="N381" s="47"/>
      <c r="O381" s="10">
        <v>3114</v>
      </c>
      <c r="P381" s="10">
        <v>2823</v>
      </c>
      <c r="T381" s="10">
        <f xml:space="preserve"> 4201-3066</f>
        <v>1135</v>
      </c>
      <c r="V381" t="s">
        <v>347</v>
      </c>
    </row>
    <row r="382" spans="1:22" x14ac:dyDescent="0.25">
      <c r="A382" s="4">
        <v>43644</v>
      </c>
      <c r="B382" s="5">
        <v>6.4</v>
      </c>
      <c r="C382" s="10">
        <v>687</v>
      </c>
      <c r="F382" s="10">
        <v>76.400000000000006</v>
      </c>
      <c r="M382" s="36">
        <v>3900</v>
      </c>
      <c r="N382" s="47"/>
      <c r="O382" s="10">
        <v>3116</v>
      </c>
      <c r="P382" s="10">
        <v>2818</v>
      </c>
      <c r="V382" t="s">
        <v>348</v>
      </c>
    </row>
    <row r="383" spans="1:22" x14ac:dyDescent="0.25">
      <c r="A383" s="4">
        <v>43645</v>
      </c>
      <c r="B383" s="5">
        <v>6.9</v>
      </c>
      <c r="C383" s="10">
        <v>696</v>
      </c>
      <c r="F383" s="10">
        <v>77.010000000000005</v>
      </c>
      <c r="M383" s="36" t="s">
        <v>350</v>
      </c>
      <c r="N383" s="47"/>
      <c r="O383" s="10">
        <v>3120</v>
      </c>
      <c r="P383" s="36">
        <v>2809</v>
      </c>
      <c r="Q383" s="2"/>
      <c r="R383" s="2"/>
      <c r="S383" s="53"/>
      <c r="T383" s="36">
        <f xml:space="preserve"> 4201-3220</f>
        <v>981</v>
      </c>
      <c r="U383" s="62"/>
      <c r="V383" s="21" t="s">
        <v>349</v>
      </c>
    </row>
    <row r="384" spans="1:22" x14ac:dyDescent="0.25">
      <c r="A384" s="4">
        <v>43646</v>
      </c>
      <c r="B384" s="5">
        <v>2.6</v>
      </c>
      <c r="C384" s="10">
        <v>458</v>
      </c>
      <c r="F384" s="10">
        <v>78.8</v>
      </c>
      <c r="M384" s="36" t="s">
        <v>350</v>
      </c>
      <c r="N384" s="47"/>
      <c r="O384" s="10">
        <v>3120</v>
      </c>
      <c r="P384" s="10">
        <v>2809</v>
      </c>
      <c r="V384" t="s">
        <v>352</v>
      </c>
    </row>
    <row r="385" spans="1:22" x14ac:dyDescent="0.25">
      <c r="A385" s="4">
        <v>43647</v>
      </c>
      <c r="B385" s="5">
        <v>2</v>
      </c>
      <c r="C385" s="10">
        <v>292</v>
      </c>
      <c r="F385" s="10">
        <v>86</v>
      </c>
      <c r="M385" s="36" t="s">
        <v>350</v>
      </c>
      <c r="N385" s="47"/>
      <c r="O385" s="10">
        <v>3121</v>
      </c>
      <c r="P385" s="10">
        <v>2809</v>
      </c>
      <c r="V385" t="s">
        <v>351</v>
      </c>
    </row>
    <row r="386" spans="1:22" x14ac:dyDescent="0.25">
      <c r="A386" s="4">
        <v>43648</v>
      </c>
      <c r="B386" s="5">
        <v>1.5</v>
      </c>
      <c r="C386" s="10">
        <v>299</v>
      </c>
      <c r="F386" s="10">
        <v>83.6</v>
      </c>
      <c r="M386" s="36" t="s">
        <v>350</v>
      </c>
      <c r="N386" s="47"/>
      <c r="O386" s="10">
        <v>3121</v>
      </c>
      <c r="P386" s="10">
        <v>2809</v>
      </c>
      <c r="T386" s="10">
        <f xml:space="preserve"> 4201-3261</f>
        <v>940</v>
      </c>
      <c r="V386" t="s">
        <v>353</v>
      </c>
    </row>
    <row r="387" spans="1:22" x14ac:dyDescent="0.25">
      <c r="A387" s="4">
        <v>43650</v>
      </c>
      <c r="B387" s="5">
        <v>1.6</v>
      </c>
      <c r="C387" s="10">
        <v>481</v>
      </c>
      <c r="F387" s="10">
        <v>85.4</v>
      </c>
      <c r="M387" s="36" t="s">
        <v>350</v>
      </c>
      <c r="N387" s="47"/>
      <c r="O387" s="10">
        <v>3121</v>
      </c>
      <c r="P387" s="10">
        <v>2811</v>
      </c>
      <c r="T387" s="10">
        <f xml:space="preserve"> 4201-3306</f>
        <v>895</v>
      </c>
      <c r="V387" t="s">
        <v>354</v>
      </c>
    </row>
    <row r="388" spans="1:22" x14ac:dyDescent="0.25">
      <c r="A388" s="4">
        <v>43651</v>
      </c>
      <c r="B388" s="5">
        <v>1.9</v>
      </c>
      <c r="C388" s="10">
        <v>293</v>
      </c>
      <c r="F388" s="10">
        <v>89.4</v>
      </c>
      <c r="M388" s="36" t="s">
        <v>350</v>
      </c>
      <c r="N388" s="47"/>
      <c r="O388" s="10">
        <v>3124</v>
      </c>
      <c r="P388" s="10">
        <v>2810</v>
      </c>
      <c r="V388" t="s">
        <v>355</v>
      </c>
    </row>
    <row r="389" spans="1:22" x14ac:dyDescent="0.25">
      <c r="A389" s="4">
        <v>43652</v>
      </c>
      <c r="B389" s="5">
        <v>0.5</v>
      </c>
      <c r="C389" s="10">
        <v>183</v>
      </c>
      <c r="F389" s="10">
        <v>88.5</v>
      </c>
      <c r="M389" s="36" t="s">
        <v>350</v>
      </c>
      <c r="N389" s="47"/>
      <c r="O389" s="10">
        <v>3125</v>
      </c>
      <c r="P389" s="45">
        <v>2809</v>
      </c>
      <c r="Q389" s="16"/>
      <c r="R389" s="16"/>
      <c r="S389" s="54"/>
      <c r="T389" s="45"/>
      <c r="V389" t="s">
        <v>356</v>
      </c>
    </row>
    <row r="390" spans="1:22" x14ac:dyDescent="0.25">
      <c r="A390" s="4">
        <v>43653</v>
      </c>
      <c r="B390" s="5">
        <v>0.75</v>
      </c>
      <c r="C390" s="10">
        <v>181</v>
      </c>
      <c r="F390" s="10">
        <v>91.7</v>
      </c>
      <c r="M390" s="36" t="s">
        <v>350</v>
      </c>
      <c r="N390" s="47"/>
      <c r="O390" s="10">
        <v>3125</v>
      </c>
      <c r="P390" s="36">
        <v>2809</v>
      </c>
      <c r="Q390" s="2"/>
      <c r="R390" s="2"/>
      <c r="S390" s="53"/>
      <c r="T390" s="36"/>
      <c r="U390" s="62"/>
      <c r="V390" t="s">
        <v>357</v>
      </c>
    </row>
    <row r="391" spans="1:22" x14ac:dyDescent="0.25">
      <c r="A391" s="4">
        <v>43654</v>
      </c>
      <c r="B391" s="5">
        <v>0.6</v>
      </c>
      <c r="C391" s="10">
        <v>160</v>
      </c>
      <c r="F391" s="10">
        <v>92.5</v>
      </c>
      <c r="M391" s="36" t="s">
        <v>350</v>
      </c>
      <c r="N391" s="47"/>
      <c r="O391" s="10">
        <v>3125</v>
      </c>
      <c r="P391" s="10">
        <v>2810</v>
      </c>
      <c r="V391" t="s">
        <v>358</v>
      </c>
    </row>
    <row r="392" spans="1:22" x14ac:dyDescent="0.25">
      <c r="A392" s="4">
        <v>43657</v>
      </c>
      <c r="B392" s="5">
        <v>4.0999999999999996</v>
      </c>
      <c r="C392" s="10">
        <v>523</v>
      </c>
      <c r="F392" s="10">
        <v>84.5</v>
      </c>
      <c r="M392" s="36" t="s">
        <v>350</v>
      </c>
      <c r="N392" s="47"/>
      <c r="O392" s="10">
        <v>3126</v>
      </c>
      <c r="P392" s="10">
        <v>2812</v>
      </c>
      <c r="V392" t="s">
        <v>359</v>
      </c>
    </row>
    <row r="393" spans="1:22" x14ac:dyDescent="0.25">
      <c r="A393" s="4">
        <v>43658</v>
      </c>
      <c r="B393" s="5">
        <v>0.6</v>
      </c>
      <c r="C393" s="10">
        <v>206</v>
      </c>
      <c r="F393" s="10">
        <v>91.7</v>
      </c>
      <c r="M393" s="36" t="s">
        <v>350</v>
      </c>
      <c r="N393" s="47"/>
      <c r="O393" s="10">
        <v>3126</v>
      </c>
      <c r="P393" s="10">
        <v>2812</v>
      </c>
      <c r="V393" t="s">
        <v>360</v>
      </c>
    </row>
    <row r="394" spans="1:22" x14ac:dyDescent="0.25">
      <c r="A394" s="4">
        <v>43660</v>
      </c>
      <c r="B394" s="5">
        <v>0.9</v>
      </c>
      <c r="C394" s="10">
        <v>197</v>
      </c>
      <c r="F394" s="10">
        <v>90.4</v>
      </c>
      <c r="M394" s="36" t="s">
        <v>350</v>
      </c>
      <c r="N394" s="47"/>
      <c r="O394" s="10">
        <v>3126</v>
      </c>
      <c r="P394" s="10">
        <v>2812</v>
      </c>
    </row>
    <row r="395" spans="1:22" x14ac:dyDescent="0.25">
      <c r="A395" s="4">
        <v>43661</v>
      </c>
      <c r="B395" s="5">
        <v>0.7</v>
      </c>
      <c r="C395" s="10">
        <v>135</v>
      </c>
      <c r="F395" s="10">
        <v>91.1</v>
      </c>
      <c r="M395" s="36" t="s">
        <v>350</v>
      </c>
      <c r="N395" s="47"/>
      <c r="O395" s="10">
        <v>3126</v>
      </c>
      <c r="P395" s="10">
        <v>2812</v>
      </c>
      <c r="V395" t="s">
        <v>361</v>
      </c>
    </row>
    <row r="396" spans="1:22" x14ac:dyDescent="0.25">
      <c r="A396" s="4">
        <v>43663</v>
      </c>
      <c r="B396" s="5">
        <v>0.2</v>
      </c>
      <c r="C396" s="10">
        <v>75</v>
      </c>
      <c r="F396" s="10">
        <v>92</v>
      </c>
      <c r="M396" s="10">
        <v>2160</v>
      </c>
      <c r="O396" s="10">
        <v>3126</v>
      </c>
      <c r="P396" s="10">
        <v>2813</v>
      </c>
      <c r="V396" t="s">
        <v>362</v>
      </c>
    </row>
    <row r="397" spans="1:22" x14ac:dyDescent="0.25">
      <c r="A397" s="4">
        <v>43664</v>
      </c>
      <c r="B397" s="5">
        <v>1.6</v>
      </c>
      <c r="C397" s="10">
        <v>363</v>
      </c>
      <c r="F397" s="10">
        <v>84.8</v>
      </c>
      <c r="M397" s="36" t="s">
        <v>350</v>
      </c>
      <c r="N397" s="47"/>
      <c r="O397" s="10">
        <v>3126</v>
      </c>
      <c r="P397" s="10">
        <v>2813</v>
      </c>
      <c r="V397" t="s">
        <v>363</v>
      </c>
    </row>
    <row r="398" spans="1:22" x14ac:dyDescent="0.25">
      <c r="A398" s="4">
        <v>43665</v>
      </c>
      <c r="B398" s="5">
        <v>2.8</v>
      </c>
      <c r="C398" s="10">
        <v>175</v>
      </c>
      <c r="F398" s="10">
        <v>88.6</v>
      </c>
      <c r="M398" s="36" t="s">
        <v>350</v>
      </c>
      <c r="N398" s="47"/>
      <c r="O398" s="10">
        <v>3126</v>
      </c>
      <c r="P398" s="10">
        <v>2813</v>
      </c>
      <c r="T398" s="10">
        <v>470</v>
      </c>
      <c r="V398" t="s">
        <v>364</v>
      </c>
    </row>
    <row r="399" spans="1:22" x14ac:dyDescent="0.25">
      <c r="A399" s="4">
        <v>43666</v>
      </c>
      <c r="B399" s="5">
        <v>4</v>
      </c>
      <c r="C399" s="10">
        <v>112</v>
      </c>
      <c r="F399" s="10">
        <v>90.2</v>
      </c>
      <c r="M399" s="36" t="s">
        <v>350</v>
      </c>
      <c r="N399" s="47"/>
      <c r="O399" s="10">
        <v>3127</v>
      </c>
      <c r="P399" s="10">
        <v>2814</v>
      </c>
      <c r="V399" t="s">
        <v>365</v>
      </c>
    </row>
    <row r="400" spans="1:22" x14ac:dyDescent="0.25">
      <c r="A400" s="4">
        <v>43667</v>
      </c>
      <c r="B400" s="5">
        <v>1</v>
      </c>
      <c r="C400" s="10">
        <v>112</v>
      </c>
      <c r="F400" s="10">
        <v>88.4</v>
      </c>
      <c r="M400" s="36" t="s">
        <v>350</v>
      </c>
      <c r="N400" s="47"/>
      <c r="O400" s="10">
        <v>3128</v>
      </c>
      <c r="P400" s="10">
        <v>2812</v>
      </c>
      <c r="V400" t="s">
        <v>366</v>
      </c>
    </row>
    <row r="401" spans="1:22" x14ac:dyDescent="0.25">
      <c r="A401" s="4">
        <v>43669</v>
      </c>
      <c r="B401" s="5">
        <v>0.6</v>
      </c>
      <c r="C401" s="10">
        <v>116</v>
      </c>
      <c r="F401" s="10">
        <v>93.1</v>
      </c>
      <c r="M401" s="36" t="s">
        <v>350</v>
      </c>
      <c r="N401" s="47"/>
      <c r="O401" s="10">
        <v>3128</v>
      </c>
      <c r="P401" s="10">
        <v>2812</v>
      </c>
      <c r="T401" s="10">
        <f xml:space="preserve"> 4201-3786</f>
        <v>415</v>
      </c>
      <c r="V401" t="s">
        <v>367</v>
      </c>
    </row>
    <row r="402" spans="1:22" x14ac:dyDescent="0.25">
      <c r="A402" s="18">
        <v>43671</v>
      </c>
      <c r="B402" s="5">
        <v>0.5</v>
      </c>
      <c r="C402" s="10">
        <v>206</v>
      </c>
      <c r="F402" s="10">
        <v>91.3</v>
      </c>
      <c r="M402" s="36" t="s">
        <v>350</v>
      </c>
      <c r="N402" s="47"/>
      <c r="O402" s="10">
        <v>3128</v>
      </c>
      <c r="P402" s="10">
        <v>2812</v>
      </c>
      <c r="V402" t="s">
        <v>368</v>
      </c>
    </row>
    <row r="403" spans="1:22" x14ac:dyDescent="0.25">
      <c r="A403" s="4">
        <v>43672</v>
      </c>
      <c r="B403" s="5">
        <v>0.7</v>
      </c>
      <c r="C403" s="10">
        <v>109</v>
      </c>
      <c r="F403" s="10">
        <v>93.6</v>
      </c>
      <c r="M403" s="36" t="s">
        <v>350</v>
      </c>
      <c r="N403" s="47"/>
      <c r="O403" s="10">
        <v>3128</v>
      </c>
      <c r="P403" s="10">
        <v>2812</v>
      </c>
      <c r="V403" t="s">
        <v>369</v>
      </c>
    </row>
    <row r="404" spans="1:22" x14ac:dyDescent="0.25">
      <c r="A404" s="4">
        <v>43673</v>
      </c>
      <c r="B404" s="5">
        <v>6</v>
      </c>
      <c r="C404" s="10">
        <v>111</v>
      </c>
      <c r="F404" s="10">
        <v>83.8</v>
      </c>
      <c r="M404" s="36" t="s">
        <v>350</v>
      </c>
      <c r="N404" s="47"/>
      <c r="O404" s="10">
        <v>3129</v>
      </c>
      <c r="P404" s="10">
        <v>2812</v>
      </c>
      <c r="V404" t="s">
        <v>370</v>
      </c>
    </row>
    <row r="405" spans="1:22" x14ac:dyDescent="0.25">
      <c r="A405" s="4">
        <v>43674</v>
      </c>
      <c r="B405" s="5">
        <v>0.9</v>
      </c>
      <c r="C405" s="10">
        <v>137</v>
      </c>
      <c r="F405" s="10">
        <v>83.2</v>
      </c>
      <c r="M405" s="36" t="s">
        <v>350</v>
      </c>
      <c r="N405" s="47"/>
      <c r="O405" s="10">
        <v>3130</v>
      </c>
      <c r="P405" s="10">
        <v>2812</v>
      </c>
    </row>
    <row r="406" spans="1:22" x14ac:dyDescent="0.25">
      <c r="A406" s="4">
        <v>43675</v>
      </c>
      <c r="B406" s="5">
        <v>2</v>
      </c>
      <c r="V406" t="s">
        <v>371</v>
      </c>
    </row>
    <row r="407" spans="1:22" x14ac:dyDescent="0.25">
      <c r="A407" s="4">
        <v>43676</v>
      </c>
      <c r="B407" s="5">
        <v>0.8</v>
      </c>
      <c r="C407" s="10">
        <v>226</v>
      </c>
      <c r="F407" s="10">
        <v>88.5</v>
      </c>
      <c r="M407" s="36" t="s">
        <v>350</v>
      </c>
      <c r="N407" s="47"/>
      <c r="O407" s="10">
        <v>3130</v>
      </c>
      <c r="P407" s="10">
        <v>2812</v>
      </c>
      <c r="T407" s="10">
        <f xml:space="preserve"> 4201-3888</f>
        <v>313</v>
      </c>
      <c r="V407" t="s">
        <v>372</v>
      </c>
    </row>
    <row r="408" spans="1:22" x14ac:dyDescent="0.25">
      <c r="A408" s="4">
        <v>43677</v>
      </c>
      <c r="B408" s="5">
        <v>0.6</v>
      </c>
      <c r="C408" s="10">
        <v>93</v>
      </c>
      <c r="F408" s="10">
        <v>91.2</v>
      </c>
      <c r="M408" s="36" t="s">
        <v>350</v>
      </c>
      <c r="N408" s="47"/>
      <c r="O408" s="10">
        <v>3130</v>
      </c>
      <c r="P408" s="10">
        <v>2812</v>
      </c>
      <c r="V408" t="s">
        <v>373</v>
      </c>
    </row>
    <row r="409" spans="1:22" x14ac:dyDescent="0.25">
      <c r="A409" s="4">
        <v>43678</v>
      </c>
      <c r="B409" s="5">
        <v>2.9</v>
      </c>
      <c r="C409" s="10">
        <v>107</v>
      </c>
      <c r="F409" s="10">
        <v>84.1</v>
      </c>
      <c r="M409" s="36" t="s">
        <v>350</v>
      </c>
      <c r="N409" s="47"/>
      <c r="O409" s="10">
        <v>3132</v>
      </c>
      <c r="P409" s="10">
        <v>2814</v>
      </c>
      <c r="V409" t="s">
        <v>374</v>
      </c>
    </row>
    <row r="410" spans="1:22" x14ac:dyDescent="0.25">
      <c r="A410" s="4">
        <v>43679</v>
      </c>
      <c r="B410" s="5">
        <v>2.6</v>
      </c>
      <c r="C410" s="10">
        <v>105</v>
      </c>
      <c r="F410" s="10">
        <v>88.6</v>
      </c>
      <c r="M410" s="36" t="s">
        <v>350</v>
      </c>
      <c r="N410" s="47"/>
      <c r="O410" s="10">
        <v>3133</v>
      </c>
      <c r="P410" s="10">
        <v>2812</v>
      </c>
    </row>
    <row r="411" spans="1:22" x14ac:dyDescent="0.25">
      <c r="A411" s="4">
        <v>43680</v>
      </c>
      <c r="B411" s="5">
        <v>2.8</v>
      </c>
      <c r="C411" s="10">
        <v>87</v>
      </c>
      <c r="F411" s="10">
        <v>94.3</v>
      </c>
      <c r="M411" s="36" t="s">
        <v>350</v>
      </c>
      <c r="N411" s="47"/>
      <c r="O411" s="10">
        <v>3133</v>
      </c>
      <c r="P411" s="10">
        <v>2812</v>
      </c>
      <c r="V411" t="s">
        <v>375</v>
      </c>
    </row>
    <row r="412" spans="1:22" x14ac:dyDescent="0.25">
      <c r="A412" s="4">
        <v>43681</v>
      </c>
      <c r="B412" s="5">
        <v>0.5</v>
      </c>
      <c r="C412" s="10">
        <v>120</v>
      </c>
      <c r="F412" s="10">
        <v>86.7</v>
      </c>
      <c r="M412" s="36" t="s">
        <v>350</v>
      </c>
      <c r="N412" s="47"/>
      <c r="O412" s="10">
        <v>3133</v>
      </c>
      <c r="P412" s="10">
        <v>2812</v>
      </c>
    </row>
    <row r="413" spans="1:22" x14ac:dyDescent="0.25">
      <c r="A413" s="4">
        <v>43682</v>
      </c>
      <c r="B413" s="5">
        <v>0.9</v>
      </c>
      <c r="C413" s="10">
        <v>119</v>
      </c>
      <c r="F413" s="10">
        <v>94.1</v>
      </c>
      <c r="M413" s="36" t="s">
        <v>350</v>
      </c>
      <c r="N413" s="47"/>
      <c r="O413" s="10">
        <v>3133</v>
      </c>
      <c r="P413" s="10">
        <v>2813</v>
      </c>
      <c r="V413" t="s">
        <v>376</v>
      </c>
    </row>
    <row r="414" spans="1:22" x14ac:dyDescent="0.25">
      <c r="A414" s="4">
        <v>43683</v>
      </c>
      <c r="B414" s="5">
        <v>0.75</v>
      </c>
      <c r="C414" s="10">
        <v>98</v>
      </c>
      <c r="F414" s="10">
        <v>88.8</v>
      </c>
      <c r="M414" s="36" t="s">
        <v>350</v>
      </c>
      <c r="N414" s="47"/>
      <c r="O414" s="10">
        <v>3134</v>
      </c>
      <c r="P414" s="10">
        <v>2812</v>
      </c>
      <c r="V414" t="s">
        <v>377</v>
      </c>
    </row>
    <row r="415" spans="1:22" x14ac:dyDescent="0.25">
      <c r="A415" s="4">
        <v>43684</v>
      </c>
      <c r="B415" s="5">
        <v>1.6</v>
      </c>
      <c r="C415" s="10">
        <v>122</v>
      </c>
      <c r="F415" s="10">
        <v>90.2</v>
      </c>
      <c r="M415" s="36" t="s">
        <v>350</v>
      </c>
      <c r="N415" s="47"/>
      <c r="O415" s="10">
        <v>3134</v>
      </c>
      <c r="P415" s="10">
        <v>2811</v>
      </c>
      <c r="V415" t="s">
        <v>378</v>
      </c>
    </row>
    <row r="416" spans="1:22" x14ac:dyDescent="0.25">
      <c r="A416" s="4">
        <v>43685</v>
      </c>
      <c r="B416" s="5">
        <v>1.75</v>
      </c>
      <c r="M416" s="36" t="s">
        <v>350</v>
      </c>
      <c r="N416" s="47"/>
      <c r="V416" t="s">
        <v>379</v>
      </c>
    </row>
    <row r="417" spans="1:22" x14ac:dyDescent="0.25">
      <c r="A417" s="4">
        <v>43686</v>
      </c>
      <c r="B417" s="5">
        <v>4.5</v>
      </c>
      <c r="C417" s="10">
        <v>128</v>
      </c>
      <c r="F417" s="10">
        <v>83.6</v>
      </c>
      <c r="M417" s="36" t="s">
        <v>350</v>
      </c>
      <c r="N417" s="47"/>
      <c r="O417" s="10">
        <v>3138</v>
      </c>
      <c r="P417" s="10">
        <v>2811</v>
      </c>
      <c r="V417" s="37" t="s">
        <v>380</v>
      </c>
    </row>
    <row r="418" spans="1:22" x14ac:dyDescent="0.25">
      <c r="A418" s="4">
        <v>43687</v>
      </c>
      <c r="B418" s="5">
        <v>4.0999999999999996</v>
      </c>
      <c r="C418" s="10">
        <v>111</v>
      </c>
      <c r="F418" s="10">
        <v>90.1</v>
      </c>
      <c r="M418" s="36" t="s">
        <v>350</v>
      </c>
      <c r="N418" s="47"/>
      <c r="O418" s="10">
        <v>3138</v>
      </c>
      <c r="P418" s="10">
        <v>2811</v>
      </c>
      <c r="V418" t="s">
        <v>381</v>
      </c>
    </row>
    <row r="419" spans="1:22" x14ac:dyDescent="0.25">
      <c r="A419" s="4">
        <v>43688</v>
      </c>
      <c r="B419" s="5">
        <v>1.1000000000000001</v>
      </c>
      <c r="C419" s="10">
        <v>88</v>
      </c>
      <c r="F419" s="10">
        <v>89.8</v>
      </c>
      <c r="M419" s="36" t="s">
        <v>350</v>
      </c>
      <c r="N419" s="47"/>
      <c r="O419" s="10">
        <v>3139</v>
      </c>
      <c r="P419" s="10">
        <v>2812</v>
      </c>
      <c r="V419" t="s">
        <v>382</v>
      </c>
    </row>
    <row r="420" spans="1:22" x14ac:dyDescent="0.25">
      <c r="A420" s="4">
        <v>43689</v>
      </c>
      <c r="B420" s="5">
        <v>0.9</v>
      </c>
      <c r="C420" s="10">
        <v>81</v>
      </c>
      <c r="F420" s="10">
        <v>87.7</v>
      </c>
      <c r="M420" s="36" t="s">
        <v>350</v>
      </c>
      <c r="N420" s="47"/>
      <c r="V420" t="s">
        <v>383</v>
      </c>
    </row>
    <row r="421" spans="1:22" x14ac:dyDescent="0.25">
      <c r="A421" s="4">
        <v>43690</v>
      </c>
      <c r="B421" s="5">
        <v>0.7</v>
      </c>
      <c r="C421" s="10">
        <v>89</v>
      </c>
      <c r="F421" s="10">
        <v>91</v>
      </c>
      <c r="M421" s="36" t="s">
        <v>350</v>
      </c>
      <c r="N421" s="47"/>
      <c r="O421" s="10">
        <v>3140</v>
      </c>
      <c r="P421" s="10">
        <v>2813</v>
      </c>
      <c r="V421" s="37" t="s">
        <v>384</v>
      </c>
    </row>
    <row r="422" spans="1:22" x14ac:dyDescent="0.25">
      <c r="A422" s="4">
        <v>43691</v>
      </c>
      <c r="B422" s="5">
        <v>0.4</v>
      </c>
      <c r="C422" s="10">
        <v>84</v>
      </c>
      <c r="F422" s="10">
        <v>95.2</v>
      </c>
      <c r="M422" s="36" t="s">
        <v>350</v>
      </c>
      <c r="N422" s="47"/>
      <c r="O422" s="10">
        <v>3141</v>
      </c>
      <c r="P422" s="10">
        <v>2814</v>
      </c>
      <c r="V422" t="s">
        <v>385</v>
      </c>
    </row>
    <row r="423" spans="1:22" x14ac:dyDescent="0.25">
      <c r="A423" s="4">
        <v>43692</v>
      </c>
      <c r="B423" s="5">
        <v>1.2</v>
      </c>
      <c r="C423" s="10">
        <v>94</v>
      </c>
      <c r="F423" s="10">
        <v>88.3</v>
      </c>
      <c r="M423" s="36" t="s">
        <v>350</v>
      </c>
      <c r="N423" s="47"/>
      <c r="O423" s="10">
        <v>3142</v>
      </c>
      <c r="P423" s="10">
        <v>2814</v>
      </c>
      <c r="T423" s="10">
        <v>285</v>
      </c>
      <c r="V423" t="s">
        <v>392</v>
      </c>
    </row>
    <row r="424" spans="1:22" x14ac:dyDescent="0.25">
      <c r="A424" s="4">
        <v>43693</v>
      </c>
      <c r="B424" s="5">
        <v>0.9</v>
      </c>
      <c r="C424" s="10">
        <v>117</v>
      </c>
      <c r="F424" s="10">
        <v>89.7</v>
      </c>
      <c r="M424" s="36" t="s">
        <v>350</v>
      </c>
      <c r="N424" s="47"/>
      <c r="O424" s="10">
        <v>3142</v>
      </c>
      <c r="P424" s="10">
        <v>2817</v>
      </c>
      <c r="V424" t="s">
        <v>386</v>
      </c>
    </row>
    <row r="425" spans="1:22" x14ac:dyDescent="0.25">
      <c r="A425" s="4">
        <v>43694</v>
      </c>
      <c r="B425" s="5">
        <v>0.3</v>
      </c>
      <c r="C425" s="10">
        <v>107</v>
      </c>
      <c r="F425" s="10">
        <v>91.6</v>
      </c>
      <c r="M425" s="36" t="s">
        <v>350</v>
      </c>
      <c r="N425" s="47"/>
      <c r="O425" s="10">
        <v>3142</v>
      </c>
      <c r="P425" s="10">
        <v>2818</v>
      </c>
      <c r="V425" t="s">
        <v>387</v>
      </c>
    </row>
    <row r="426" spans="1:22" x14ac:dyDescent="0.25">
      <c r="A426" s="4">
        <v>43695</v>
      </c>
      <c r="B426" s="5">
        <v>0.6</v>
      </c>
      <c r="C426" s="10">
        <v>107</v>
      </c>
      <c r="F426" s="10">
        <v>88.8</v>
      </c>
      <c r="M426" s="36" t="s">
        <v>350</v>
      </c>
      <c r="N426" s="47"/>
      <c r="O426" s="10">
        <v>3143</v>
      </c>
      <c r="P426" s="10">
        <v>2816</v>
      </c>
    </row>
    <row r="427" spans="1:22" x14ac:dyDescent="0.25">
      <c r="A427" s="4">
        <v>43696</v>
      </c>
      <c r="B427" s="5">
        <v>0.3</v>
      </c>
      <c r="C427" s="10">
        <v>111</v>
      </c>
      <c r="F427" s="10">
        <v>85.6</v>
      </c>
      <c r="M427" s="36" t="s">
        <v>350</v>
      </c>
      <c r="N427" s="47"/>
      <c r="O427" s="10">
        <v>3143</v>
      </c>
      <c r="P427" s="10">
        <v>2816</v>
      </c>
      <c r="V427" t="s">
        <v>388</v>
      </c>
    </row>
    <row r="428" spans="1:22" x14ac:dyDescent="0.25">
      <c r="A428" s="4">
        <v>43697</v>
      </c>
      <c r="B428" s="5">
        <v>0.6</v>
      </c>
      <c r="C428" s="10">
        <v>109</v>
      </c>
      <c r="F428" s="10">
        <v>88.9</v>
      </c>
      <c r="M428" s="36" t="s">
        <v>350</v>
      </c>
      <c r="N428" s="47"/>
      <c r="O428" s="10">
        <v>3144</v>
      </c>
      <c r="P428" s="10">
        <v>2817</v>
      </c>
    </row>
    <row r="429" spans="1:22" x14ac:dyDescent="0.25">
      <c r="A429" s="4">
        <v>43698</v>
      </c>
      <c r="B429" s="5">
        <v>0.6</v>
      </c>
      <c r="C429" s="10">
        <v>135</v>
      </c>
      <c r="F429" s="10">
        <v>95.6</v>
      </c>
      <c r="M429" s="36" t="s">
        <v>350</v>
      </c>
      <c r="N429" s="47"/>
      <c r="O429" s="10">
        <v>3144</v>
      </c>
      <c r="P429" s="10">
        <v>2816</v>
      </c>
      <c r="V429" t="s">
        <v>390</v>
      </c>
    </row>
    <row r="430" spans="1:22" x14ac:dyDescent="0.25">
      <c r="A430" s="4">
        <v>43699</v>
      </c>
      <c r="B430" s="5">
        <v>0.5</v>
      </c>
      <c r="C430" s="10">
        <v>121</v>
      </c>
      <c r="F430" s="10">
        <v>91.7</v>
      </c>
      <c r="M430" s="36" t="s">
        <v>350</v>
      </c>
      <c r="N430" s="47"/>
      <c r="O430" s="10">
        <v>3144</v>
      </c>
      <c r="P430" s="10">
        <v>2816</v>
      </c>
      <c r="T430" s="10">
        <v>260</v>
      </c>
      <c r="V430" t="s">
        <v>391</v>
      </c>
    </row>
    <row r="431" spans="1:22" x14ac:dyDescent="0.25">
      <c r="A431" s="4">
        <v>43700</v>
      </c>
      <c r="B431" s="5">
        <v>4.5</v>
      </c>
      <c r="C431" s="10">
        <v>142</v>
      </c>
      <c r="F431" s="10">
        <v>93.7</v>
      </c>
      <c r="M431" s="36" t="s">
        <v>350</v>
      </c>
      <c r="N431" s="47"/>
      <c r="O431" s="10">
        <v>3148</v>
      </c>
      <c r="P431" s="10">
        <v>2817</v>
      </c>
      <c r="T431" s="10">
        <v>262</v>
      </c>
      <c r="V431" t="s">
        <v>393</v>
      </c>
    </row>
    <row r="432" spans="1:22" x14ac:dyDescent="0.25">
      <c r="A432" s="4">
        <v>43701</v>
      </c>
      <c r="B432" s="5">
        <v>2.2000000000000002</v>
      </c>
      <c r="C432" s="10">
        <v>117</v>
      </c>
      <c r="F432" s="10">
        <v>88.9</v>
      </c>
      <c r="M432" s="36" t="s">
        <v>350</v>
      </c>
      <c r="N432" s="47"/>
      <c r="O432" s="10">
        <v>3149</v>
      </c>
      <c r="P432" s="10">
        <v>2817</v>
      </c>
      <c r="T432" s="10">
        <v>258</v>
      </c>
      <c r="V432" t="s">
        <v>395</v>
      </c>
    </row>
    <row r="433" spans="1:22" x14ac:dyDescent="0.25">
      <c r="A433" s="4">
        <v>43702</v>
      </c>
      <c r="B433" s="5">
        <v>0.6</v>
      </c>
      <c r="C433" s="10">
        <v>108</v>
      </c>
      <c r="F433" s="10">
        <v>90.7</v>
      </c>
      <c r="M433" s="36" t="s">
        <v>350</v>
      </c>
      <c r="N433" s="47"/>
      <c r="O433" s="10">
        <v>3149</v>
      </c>
      <c r="P433" s="10">
        <v>2816</v>
      </c>
      <c r="V433" t="s">
        <v>394</v>
      </c>
    </row>
    <row r="434" spans="1:22" x14ac:dyDescent="0.25">
      <c r="A434" s="4">
        <v>43703</v>
      </c>
      <c r="B434" s="5">
        <v>0.75</v>
      </c>
      <c r="C434" s="10">
        <v>100</v>
      </c>
      <c r="F434" s="10">
        <v>87</v>
      </c>
      <c r="M434" s="36" t="s">
        <v>350</v>
      </c>
      <c r="N434" s="47"/>
      <c r="O434" s="10">
        <v>3149</v>
      </c>
      <c r="P434" s="10">
        <v>2816</v>
      </c>
    </row>
    <row r="435" spans="1:22" x14ac:dyDescent="0.25">
      <c r="A435" s="4">
        <v>43704</v>
      </c>
      <c r="B435" s="5">
        <v>1.3</v>
      </c>
      <c r="C435" s="10">
        <v>121</v>
      </c>
      <c r="F435" s="10">
        <v>89.3</v>
      </c>
      <c r="M435" s="36" t="s">
        <v>350</v>
      </c>
      <c r="N435" s="47"/>
      <c r="O435" s="10">
        <v>3148</v>
      </c>
      <c r="P435" s="10">
        <v>2814</v>
      </c>
      <c r="V435" t="s">
        <v>396</v>
      </c>
    </row>
    <row r="436" spans="1:22" x14ac:dyDescent="0.25">
      <c r="A436" s="4">
        <v>43705</v>
      </c>
      <c r="B436" s="5">
        <v>0.3</v>
      </c>
      <c r="C436" s="10">
        <v>79</v>
      </c>
      <c r="F436" s="10">
        <v>94.9</v>
      </c>
      <c r="M436" s="36" t="s">
        <v>350</v>
      </c>
      <c r="N436" s="47"/>
      <c r="O436" s="10">
        <v>3148</v>
      </c>
      <c r="P436" s="10">
        <v>2813</v>
      </c>
      <c r="T436" s="10">
        <v>250</v>
      </c>
      <c r="V436" s="2" t="s">
        <v>397</v>
      </c>
    </row>
    <row r="437" spans="1:22" x14ac:dyDescent="0.25">
      <c r="A437" s="4">
        <v>43706</v>
      </c>
      <c r="B437" s="5">
        <v>0.1</v>
      </c>
      <c r="C437" s="10">
        <v>72</v>
      </c>
      <c r="F437" s="10">
        <v>91.7</v>
      </c>
      <c r="M437" s="36" t="s">
        <v>350</v>
      </c>
      <c r="N437" s="47"/>
      <c r="O437" s="10">
        <v>3148</v>
      </c>
      <c r="P437" s="10">
        <v>2812</v>
      </c>
      <c r="V437" t="s">
        <v>398</v>
      </c>
    </row>
    <row r="438" spans="1:22" x14ac:dyDescent="0.25">
      <c r="A438" s="4">
        <v>43707</v>
      </c>
      <c r="B438" s="5">
        <v>0.5</v>
      </c>
      <c r="C438" s="10">
        <v>257</v>
      </c>
      <c r="F438" s="10">
        <v>90.7</v>
      </c>
      <c r="M438" s="36" t="s">
        <v>350</v>
      </c>
      <c r="N438" s="47"/>
      <c r="O438" s="10">
        <v>3148</v>
      </c>
      <c r="P438" s="10">
        <v>2811</v>
      </c>
      <c r="V438" t="s">
        <v>399</v>
      </c>
    </row>
    <row r="439" spans="1:22" x14ac:dyDescent="0.25">
      <c r="A439" s="4">
        <v>43708</v>
      </c>
      <c r="B439" s="5">
        <v>0.4</v>
      </c>
      <c r="C439" s="10">
        <v>98</v>
      </c>
      <c r="F439" s="10">
        <v>85.7</v>
      </c>
      <c r="M439" s="36" t="s">
        <v>350</v>
      </c>
      <c r="N439" s="47"/>
      <c r="O439" s="10">
        <v>3148</v>
      </c>
      <c r="P439" s="10">
        <v>2810</v>
      </c>
      <c r="T439" s="10">
        <v>230</v>
      </c>
      <c r="V439" t="s">
        <v>400</v>
      </c>
    </row>
    <row r="440" spans="1:22" x14ac:dyDescent="0.25">
      <c r="A440" s="18">
        <v>43710</v>
      </c>
      <c r="B440" s="5">
        <v>0.7</v>
      </c>
      <c r="C440" s="10">
        <v>139</v>
      </c>
      <c r="F440" s="10">
        <v>86.3</v>
      </c>
      <c r="M440" s="36" t="s">
        <v>350</v>
      </c>
      <c r="N440" s="47"/>
      <c r="O440" s="10">
        <v>3148</v>
      </c>
      <c r="P440" s="10">
        <v>2810</v>
      </c>
      <c r="V440" s="16" t="s">
        <v>401</v>
      </c>
    </row>
    <row r="441" spans="1:22" x14ac:dyDescent="0.25">
      <c r="A441" s="4">
        <v>43711</v>
      </c>
      <c r="B441" s="5">
        <v>0.8</v>
      </c>
      <c r="C441" s="10">
        <v>93</v>
      </c>
      <c r="F441" s="10">
        <v>92.5</v>
      </c>
      <c r="M441" s="36" t="s">
        <v>350</v>
      </c>
      <c r="N441" s="47"/>
      <c r="O441" s="10">
        <v>3148</v>
      </c>
      <c r="P441" s="10">
        <v>2810</v>
      </c>
      <c r="T441" s="10">
        <v>223</v>
      </c>
      <c r="V441" s="2" t="s">
        <v>402</v>
      </c>
    </row>
    <row r="442" spans="1:22" x14ac:dyDescent="0.25">
      <c r="A442" s="4">
        <v>43712</v>
      </c>
      <c r="B442" s="5">
        <v>0.2</v>
      </c>
      <c r="C442" s="10">
        <v>80</v>
      </c>
      <c r="F442" s="10">
        <v>96.2</v>
      </c>
      <c r="M442" s="36" t="s">
        <v>350</v>
      </c>
      <c r="N442" s="47"/>
      <c r="O442" s="10">
        <v>3149</v>
      </c>
      <c r="P442" s="10">
        <v>2810</v>
      </c>
      <c r="T442" s="10">
        <v>217</v>
      </c>
      <c r="V442" s="2" t="s">
        <v>403</v>
      </c>
    </row>
    <row r="443" spans="1:22" x14ac:dyDescent="0.25">
      <c r="A443" s="4">
        <v>43713</v>
      </c>
      <c r="B443" s="5">
        <v>0.6</v>
      </c>
      <c r="C443" s="10">
        <v>71</v>
      </c>
      <c r="F443" s="10">
        <v>93</v>
      </c>
      <c r="M443" s="36" t="s">
        <v>350</v>
      </c>
      <c r="N443" s="47"/>
      <c r="O443" s="10">
        <v>3149</v>
      </c>
      <c r="P443" s="45">
        <v>2809</v>
      </c>
      <c r="Q443" s="2"/>
      <c r="R443" s="2"/>
      <c r="S443" s="53"/>
      <c r="T443" s="36">
        <v>212</v>
      </c>
      <c r="U443" s="62"/>
      <c r="V443" s="2" t="s">
        <v>404</v>
      </c>
    </row>
    <row r="444" spans="1:22" x14ac:dyDescent="0.25">
      <c r="A444" s="4">
        <v>43714</v>
      </c>
      <c r="B444" s="5">
        <v>3.1</v>
      </c>
      <c r="C444" s="10">
        <v>92</v>
      </c>
      <c r="F444" s="10">
        <v>93.5</v>
      </c>
      <c r="M444" s="36" t="s">
        <v>350</v>
      </c>
      <c r="N444" s="47"/>
      <c r="O444" s="10">
        <v>3152</v>
      </c>
      <c r="P444" s="45">
        <v>2808</v>
      </c>
      <c r="Q444" s="2"/>
      <c r="R444" s="2"/>
      <c r="S444" s="53"/>
      <c r="T444" s="36">
        <v>213</v>
      </c>
      <c r="U444" s="62"/>
      <c r="V444" s="2" t="s">
        <v>405</v>
      </c>
    </row>
    <row r="445" spans="1:22" x14ac:dyDescent="0.25">
      <c r="A445" s="4">
        <v>43715</v>
      </c>
      <c r="B445" s="5">
        <v>1.5</v>
      </c>
      <c r="C445" s="10">
        <v>81</v>
      </c>
      <c r="F445" s="10">
        <v>93.8</v>
      </c>
      <c r="M445" s="36" t="s">
        <v>350</v>
      </c>
      <c r="N445" s="47"/>
      <c r="O445" s="10">
        <v>3152</v>
      </c>
      <c r="P445" s="45">
        <v>2808</v>
      </c>
      <c r="T445" s="10">
        <v>200</v>
      </c>
      <c r="V445" s="16" t="s">
        <v>411</v>
      </c>
    </row>
    <row r="446" spans="1:22" x14ac:dyDescent="0.25">
      <c r="A446" s="4">
        <v>43716</v>
      </c>
      <c r="B446" s="5">
        <v>0.7</v>
      </c>
      <c r="C446" s="10">
        <v>87</v>
      </c>
      <c r="F446" s="10">
        <v>95.4</v>
      </c>
      <c r="M446" s="36" t="s">
        <v>350</v>
      </c>
      <c r="N446" s="47"/>
      <c r="O446" s="10">
        <v>3152</v>
      </c>
      <c r="P446" s="45">
        <v>2808</v>
      </c>
      <c r="T446" s="10">
        <v>191</v>
      </c>
      <c r="V446" s="16" t="s">
        <v>406</v>
      </c>
    </row>
    <row r="447" spans="1:22" x14ac:dyDescent="0.25">
      <c r="A447" s="4">
        <v>43717</v>
      </c>
      <c r="B447" s="5">
        <v>0.2</v>
      </c>
      <c r="C447" s="10">
        <v>77</v>
      </c>
      <c r="F447" s="10">
        <v>97.4</v>
      </c>
      <c r="M447" s="36" t="s">
        <v>350</v>
      </c>
      <c r="N447" s="47"/>
      <c r="O447" s="10">
        <v>3152</v>
      </c>
      <c r="P447" s="45">
        <v>2807</v>
      </c>
      <c r="Q447" s="2"/>
      <c r="R447" s="2"/>
      <c r="S447" s="53"/>
      <c r="T447" s="36">
        <v>183</v>
      </c>
      <c r="U447" s="62"/>
      <c r="V447" s="16" t="s">
        <v>407</v>
      </c>
    </row>
    <row r="448" spans="1:22" x14ac:dyDescent="0.25">
      <c r="A448" s="4">
        <v>43718</v>
      </c>
      <c r="B448" s="5">
        <v>0.6</v>
      </c>
      <c r="C448" s="10">
        <v>84</v>
      </c>
      <c r="F448" s="10">
        <v>94</v>
      </c>
      <c r="M448" s="36" t="s">
        <v>350</v>
      </c>
      <c r="N448" s="47"/>
      <c r="O448" s="10">
        <v>3153</v>
      </c>
      <c r="P448" s="45">
        <v>2807</v>
      </c>
      <c r="V448" s="16" t="s">
        <v>408</v>
      </c>
    </row>
    <row r="449" spans="1:22" x14ac:dyDescent="0.25">
      <c r="A449" s="4">
        <v>43719</v>
      </c>
      <c r="B449" s="5">
        <v>0.4</v>
      </c>
      <c r="C449" s="10">
        <v>64</v>
      </c>
      <c r="F449" s="36">
        <v>98.4</v>
      </c>
      <c r="M449" s="36" t="s">
        <v>350</v>
      </c>
      <c r="N449" s="47"/>
      <c r="O449" s="10">
        <v>3154</v>
      </c>
      <c r="P449" s="10">
        <v>2808</v>
      </c>
      <c r="T449" s="10">
        <v>171</v>
      </c>
      <c r="V449" s="16" t="s">
        <v>409</v>
      </c>
    </row>
    <row r="450" spans="1:22" x14ac:dyDescent="0.25">
      <c r="A450" s="4">
        <v>43720</v>
      </c>
      <c r="B450" s="5">
        <v>0.6</v>
      </c>
      <c r="C450" s="10">
        <v>73</v>
      </c>
      <c r="F450" s="10">
        <v>87.7</v>
      </c>
      <c r="M450" s="36" t="s">
        <v>350</v>
      </c>
      <c r="N450" s="47"/>
      <c r="O450" s="10">
        <v>3155</v>
      </c>
      <c r="P450" s="10">
        <v>2807</v>
      </c>
      <c r="V450" s="31" t="s">
        <v>410</v>
      </c>
    </row>
    <row r="451" spans="1:22" x14ac:dyDescent="0.25">
      <c r="A451" s="4">
        <v>43721</v>
      </c>
      <c r="B451" s="5">
        <v>3.4</v>
      </c>
      <c r="C451" s="10">
        <v>80</v>
      </c>
      <c r="F451" s="10">
        <v>95</v>
      </c>
      <c r="M451" s="36" t="s">
        <v>350</v>
      </c>
      <c r="N451" s="47"/>
      <c r="O451" s="10">
        <v>3155</v>
      </c>
      <c r="P451" s="10">
        <v>2809</v>
      </c>
      <c r="V451" s="16" t="s">
        <v>412</v>
      </c>
    </row>
    <row r="452" spans="1:22" x14ac:dyDescent="0.25">
      <c r="A452" s="18">
        <v>43723</v>
      </c>
      <c r="B452" s="5">
        <v>1.6</v>
      </c>
      <c r="C452" s="10">
        <v>137</v>
      </c>
      <c r="F452" s="10">
        <v>90.5</v>
      </c>
      <c r="M452" s="36" t="s">
        <v>413</v>
      </c>
      <c r="N452" s="47"/>
      <c r="O452" s="10">
        <v>3154</v>
      </c>
      <c r="P452" s="10">
        <v>2809</v>
      </c>
    </row>
    <row r="453" spans="1:22" x14ac:dyDescent="0.25">
      <c r="A453" s="4">
        <v>43724</v>
      </c>
      <c r="B453" s="5">
        <v>0.5</v>
      </c>
      <c r="C453" s="10">
        <v>84</v>
      </c>
      <c r="F453" s="10">
        <v>94</v>
      </c>
      <c r="M453" s="36" t="s">
        <v>413</v>
      </c>
      <c r="N453" s="47"/>
      <c r="O453" s="10">
        <v>3154</v>
      </c>
      <c r="P453" s="10">
        <v>2808</v>
      </c>
      <c r="T453" s="10">
        <v>153</v>
      </c>
      <c r="V453" t="s">
        <v>414</v>
      </c>
    </row>
    <row r="454" spans="1:22" x14ac:dyDescent="0.25">
      <c r="A454" s="4">
        <v>43725</v>
      </c>
      <c r="B454" s="5">
        <v>0.4</v>
      </c>
      <c r="C454" s="10">
        <v>69</v>
      </c>
      <c r="F454" s="10">
        <v>94.2</v>
      </c>
      <c r="M454" s="36" t="s">
        <v>413</v>
      </c>
      <c r="N454" s="47"/>
      <c r="O454" s="10">
        <v>3153</v>
      </c>
      <c r="P454" s="10">
        <v>2809</v>
      </c>
      <c r="V454" t="s">
        <v>415</v>
      </c>
    </row>
    <row r="455" spans="1:22" x14ac:dyDescent="0.25">
      <c r="A455" s="4">
        <v>43726</v>
      </c>
      <c r="B455" s="5">
        <v>0.4</v>
      </c>
      <c r="C455" s="10">
        <v>69</v>
      </c>
      <c r="F455" s="10">
        <v>88.4</v>
      </c>
      <c r="M455" s="36" t="s">
        <v>413</v>
      </c>
      <c r="N455" s="47"/>
      <c r="O455" s="10">
        <v>3153</v>
      </c>
      <c r="P455" s="10">
        <v>2809</v>
      </c>
      <c r="T455" s="10">
        <v>147</v>
      </c>
      <c r="V455" t="s">
        <v>416</v>
      </c>
    </row>
    <row r="456" spans="1:22" x14ac:dyDescent="0.25">
      <c r="A456" s="4">
        <v>43727</v>
      </c>
      <c r="B456" s="5">
        <v>0.2</v>
      </c>
      <c r="C456" s="10">
        <v>65</v>
      </c>
      <c r="F456" s="10">
        <v>95.4</v>
      </c>
      <c r="M456" s="36" t="s">
        <v>413</v>
      </c>
      <c r="N456" s="47"/>
      <c r="O456" s="10">
        <v>3153</v>
      </c>
      <c r="P456" s="10">
        <v>2808</v>
      </c>
      <c r="T456" s="36">
        <v>145</v>
      </c>
      <c r="U456" s="62"/>
      <c r="V456" t="s">
        <v>420</v>
      </c>
    </row>
    <row r="457" spans="1:22" x14ac:dyDescent="0.25">
      <c r="A457" s="4">
        <v>43728</v>
      </c>
      <c r="B457" s="5">
        <v>4.2</v>
      </c>
      <c r="C457" s="10">
        <v>74</v>
      </c>
      <c r="F457" s="10">
        <v>90.5</v>
      </c>
      <c r="M457" s="36" t="s">
        <v>413</v>
      </c>
      <c r="N457" s="47"/>
      <c r="O457" s="10">
        <v>3153</v>
      </c>
      <c r="P457" s="10">
        <v>2808</v>
      </c>
      <c r="T457" s="10">
        <v>151</v>
      </c>
      <c r="V457" t="s">
        <v>417</v>
      </c>
    </row>
    <row r="458" spans="1:22" x14ac:dyDescent="0.25">
      <c r="A458" s="4">
        <v>43729</v>
      </c>
      <c r="B458" s="5">
        <v>5.6</v>
      </c>
      <c r="C458" s="10">
        <v>64</v>
      </c>
      <c r="F458" s="36">
        <v>100</v>
      </c>
      <c r="M458" s="36" t="s">
        <v>413</v>
      </c>
      <c r="N458" s="47"/>
      <c r="O458" s="10">
        <v>3155</v>
      </c>
      <c r="P458" s="10">
        <v>2808</v>
      </c>
      <c r="Q458">
        <v>82</v>
      </c>
      <c r="T458" s="10">
        <v>161</v>
      </c>
      <c r="V458" t="s">
        <v>424</v>
      </c>
    </row>
    <row r="459" spans="1:22" x14ac:dyDescent="0.25">
      <c r="A459" s="4">
        <v>43730</v>
      </c>
      <c r="B459" s="5">
        <v>2.2999999999999998</v>
      </c>
      <c r="C459" s="10">
        <v>85</v>
      </c>
      <c r="F459" s="10">
        <v>87.1</v>
      </c>
      <c r="M459" s="36" t="s">
        <v>413</v>
      </c>
      <c r="N459" s="47"/>
      <c r="O459" s="10">
        <v>3157</v>
      </c>
      <c r="P459" s="10">
        <v>2807</v>
      </c>
      <c r="Q459">
        <v>75</v>
      </c>
      <c r="T459" s="10">
        <v>165</v>
      </c>
      <c r="V459" t="s">
        <v>421</v>
      </c>
    </row>
    <row r="460" spans="1:22" x14ac:dyDescent="0.25">
      <c r="A460" s="4">
        <v>43731</v>
      </c>
      <c r="B460" s="5">
        <v>5.6</v>
      </c>
      <c r="O460" s="10">
        <v>3159</v>
      </c>
      <c r="P460" s="10">
        <v>2804</v>
      </c>
      <c r="Q460">
        <v>46</v>
      </c>
      <c r="T460" s="10">
        <v>211</v>
      </c>
      <c r="V460" t="s">
        <v>422</v>
      </c>
    </row>
    <row r="461" spans="1:22" x14ac:dyDescent="0.25">
      <c r="A461" s="4">
        <v>43732</v>
      </c>
      <c r="B461" s="5">
        <v>2.8</v>
      </c>
      <c r="O461" s="10">
        <v>3160</v>
      </c>
      <c r="P461" s="36">
        <v>2802</v>
      </c>
      <c r="Q461">
        <v>26</v>
      </c>
      <c r="V461" t="s">
        <v>423</v>
      </c>
    </row>
    <row r="462" spans="1:22" x14ac:dyDescent="0.25">
      <c r="A462" s="4">
        <v>43733</v>
      </c>
      <c r="B462" s="5">
        <v>2.4</v>
      </c>
      <c r="O462" s="10">
        <v>3161</v>
      </c>
      <c r="P462" s="36">
        <v>2800</v>
      </c>
      <c r="Q462">
        <v>23</v>
      </c>
      <c r="T462" s="10">
        <v>273</v>
      </c>
      <c r="V462" t="s">
        <v>425</v>
      </c>
    </row>
    <row r="463" spans="1:22" x14ac:dyDescent="0.25">
      <c r="A463" s="4">
        <v>43734</v>
      </c>
      <c r="B463" s="5">
        <v>4.0999999999999996</v>
      </c>
      <c r="C463" s="10">
        <v>441</v>
      </c>
      <c r="F463" s="10">
        <v>79.400000000000006</v>
      </c>
      <c r="M463" s="36" t="s">
        <v>413</v>
      </c>
      <c r="N463" s="47"/>
      <c r="O463" s="10">
        <v>3160</v>
      </c>
      <c r="P463" s="10">
        <v>2802</v>
      </c>
      <c r="Q463">
        <v>21</v>
      </c>
      <c r="V463" t="s">
        <v>426</v>
      </c>
    </row>
    <row r="464" spans="1:22" x14ac:dyDescent="0.25">
      <c r="A464" s="4">
        <v>43735</v>
      </c>
      <c r="B464" s="5">
        <v>7.6</v>
      </c>
      <c r="C464" s="10">
        <v>152</v>
      </c>
      <c r="F464" s="10">
        <v>86.8</v>
      </c>
      <c r="M464" s="36" t="s">
        <v>413</v>
      </c>
      <c r="N464" s="47"/>
      <c r="O464" s="10">
        <v>3160</v>
      </c>
      <c r="P464" s="10">
        <v>2802</v>
      </c>
      <c r="Q464">
        <v>21</v>
      </c>
      <c r="V464" s="31" t="s">
        <v>427</v>
      </c>
    </row>
    <row r="465" spans="1:22" x14ac:dyDescent="0.25">
      <c r="A465" s="4">
        <v>43736</v>
      </c>
      <c r="B465" s="5">
        <v>3.3</v>
      </c>
      <c r="C465" s="10">
        <v>89</v>
      </c>
      <c r="F465" s="10">
        <v>84.3</v>
      </c>
      <c r="M465" s="36" t="s">
        <v>413</v>
      </c>
      <c r="N465" s="47"/>
      <c r="O465" s="10">
        <v>3160</v>
      </c>
      <c r="P465" s="10">
        <v>2802</v>
      </c>
      <c r="Q465">
        <v>21</v>
      </c>
      <c r="T465" s="10">
        <v>275</v>
      </c>
      <c r="V465" t="s">
        <v>428</v>
      </c>
    </row>
    <row r="466" spans="1:22" x14ac:dyDescent="0.25">
      <c r="A466" s="4">
        <v>43737</v>
      </c>
      <c r="B466" s="5">
        <v>0.3</v>
      </c>
      <c r="C466" s="10">
        <v>78</v>
      </c>
      <c r="F466" s="10">
        <v>87.2</v>
      </c>
      <c r="M466" s="36" t="s">
        <v>413</v>
      </c>
      <c r="N466" s="47"/>
      <c r="O466" s="10">
        <v>3160</v>
      </c>
      <c r="P466" s="10">
        <v>2802</v>
      </c>
      <c r="Q466">
        <v>21</v>
      </c>
      <c r="T466" s="10">
        <v>269</v>
      </c>
      <c r="V466" t="s">
        <v>429</v>
      </c>
    </row>
    <row r="467" spans="1:22" x14ac:dyDescent="0.25">
      <c r="A467" s="4">
        <v>43738</v>
      </c>
      <c r="B467" s="5">
        <v>0.5</v>
      </c>
      <c r="C467" s="10">
        <v>77</v>
      </c>
      <c r="F467" s="10">
        <v>90.9</v>
      </c>
      <c r="M467" s="36" t="s">
        <v>413</v>
      </c>
      <c r="N467" s="47"/>
      <c r="O467" s="10">
        <v>3161</v>
      </c>
      <c r="P467" s="10">
        <v>2803</v>
      </c>
      <c r="Q467">
        <v>21</v>
      </c>
      <c r="V467" t="s">
        <v>430</v>
      </c>
    </row>
    <row r="468" spans="1:22" x14ac:dyDescent="0.25">
      <c r="A468" s="4">
        <v>43739</v>
      </c>
      <c r="B468" s="5">
        <v>1</v>
      </c>
      <c r="C468" s="10">
        <v>104</v>
      </c>
      <c r="F468" s="10">
        <v>88.5</v>
      </c>
      <c r="M468" s="36" t="s">
        <v>413</v>
      </c>
      <c r="N468" s="47"/>
      <c r="O468" s="10">
        <v>3165</v>
      </c>
      <c r="P468" s="10">
        <v>2805</v>
      </c>
      <c r="Q468">
        <v>17</v>
      </c>
      <c r="T468" s="10">
        <v>274</v>
      </c>
      <c r="V468" t="s">
        <v>431</v>
      </c>
    </row>
    <row r="469" spans="1:22" x14ac:dyDescent="0.25">
      <c r="A469" s="4">
        <v>43740</v>
      </c>
      <c r="B469" s="5">
        <v>0.6</v>
      </c>
      <c r="C469" s="10">
        <v>111</v>
      </c>
      <c r="F469" s="10">
        <v>88.3</v>
      </c>
      <c r="M469" s="36" t="s">
        <v>413</v>
      </c>
      <c r="N469" s="47"/>
      <c r="O469" s="10">
        <v>3165</v>
      </c>
      <c r="P469" s="10">
        <v>2804</v>
      </c>
      <c r="Q469">
        <v>17</v>
      </c>
      <c r="T469" s="10">
        <v>272</v>
      </c>
      <c r="V469" t="s">
        <v>432</v>
      </c>
    </row>
    <row r="470" spans="1:22" x14ac:dyDescent="0.25">
      <c r="A470" s="4">
        <v>43741</v>
      </c>
      <c r="B470" s="5">
        <v>0.4</v>
      </c>
      <c r="C470" s="10">
        <v>88</v>
      </c>
      <c r="F470" s="10">
        <v>94.3</v>
      </c>
      <c r="M470" s="36" t="s">
        <v>413</v>
      </c>
      <c r="N470" s="47"/>
      <c r="O470" s="10">
        <v>3165</v>
      </c>
      <c r="P470" s="10">
        <v>2802</v>
      </c>
      <c r="Q470">
        <v>13</v>
      </c>
      <c r="V470" t="s">
        <v>433</v>
      </c>
    </row>
    <row r="471" spans="1:22" x14ac:dyDescent="0.25">
      <c r="A471" s="4">
        <v>43744</v>
      </c>
      <c r="B471" s="5">
        <v>5.3</v>
      </c>
      <c r="C471" s="10">
        <v>65</v>
      </c>
      <c r="F471" s="10">
        <v>86.2</v>
      </c>
      <c r="M471" s="36" t="s">
        <v>413</v>
      </c>
      <c r="N471" s="47"/>
      <c r="O471" s="10">
        <v>3165</v>
      </c>
      <c r="P471" s="10">
        <v>2803</v>
      </c>
      <c r="Q471">
        <v>13</v>
      </c>
      <c r="T471" s="10">
        <v>275</v>
      </c>
      <c r="V471" t="s">
        <v>434</v>
      </c>
    </row>
    <row r="472" spans="1:22" x14ac:dyDescent="0.25">
      <c r="A472" s="4">
        <v>43743</v>
      </c>
      <c r="B472" s="5">
        <v>6.3</v>
      </c>
      <c r="C472" s="10">
        <v>543</v>
      </c>
      <c r="F472" s="10">
        <v>92.1</v>
      </c>
      <c r="M472" s="36" t="s">
        <v>413</v>
      </c>
      <c r="N472" s="47"/>
      <c r="O472" s="10">
        <v>3167</v>
      </c>
      <c r="P472" s="10">
        <v>2802</v>
      </c>
      <c r="Q472">
        <v>13</v>
      </c>
      <c r="T472" s="10">
        <v>276</v>
      </c>
      <c r="V472" t="s">
        <v>435</v>
      </c>
    </row>
    <row r="473" spans="1:22" x14ac:dyDescent="0.25">
      <c r="A473" s="4">
        <v>43744</v>
      </c>
      <c r="B473" s="5">
        <v>0.3</v>
      </c>
      <c r="C473" s="10">
        <v>65</v>
      </c>
      <c r="F473" s="10">
        <v>96.9</v>
      </c>
      <c r="M473" s="36" t="s">
        <v>413</v>
      </c>
      <c r="N473" s="47"/>
      <c r="O473" s="10">
        <v>3167</v>
      </c>
      <c r="P473" s="10">
        <v>2803</v>
      </c>
      <c r="Q473">
        <v>13</v>
      </c>
      <c r="T473" s="10">
        <v>271</v>
      </c>
      <c r="V473" t="s">
        <v>436</v>
      </c>
    </row>
    <row r="474" spans="1:22" x14ac:dyDescent="0.25">
      <c r="A474" s="4">
        <v>43745</v>
      </c>
      <c r="B474" s="5">
        <v>0.75</v>
      </c>
      <c r="C474" s="10">
        <v>73</v>
      </c>
      <c r="F474" s="10">
        <v>100</v>
      </c>
      <c r="M474" s="36" t="s">
        <v>413</v>
      </c>
      <c r="N474" s="47"/>
      <c r="O474" s="10">
        <v>3167</v>
      </c>
      <c r="P474" s="10">
        <v>2803</v>
      </c>
      <c r="Q474">
        <v>13</v>
      </c>
      <c r="T474" s="10">
        <v>269</v>
      </c>
      <c r="V474" t="s">
        <v>437</v>
      </c>
    </row>
    <row r="475" spans="1:22" x14ac:dyDescent="0.25">
      <c r="A475" s="4">
        <v>43746</v>
      </c>
      <c r="B475" s="5">
        <v>0.4</v>
      </c>
      <c r="C475" s="10">
        <v>64</v>
      </c>
      <c r="F475" s="10">
        <v>98.4</v>
      </c>
      <c r="M475" s="36" t="s">
        <v>413</v>
      </c>
      <c r="N475" s="47"/>
      <c r="O475" s="10">
        <v>3167</v>
      </c>
      <c r="P475" s="10">
        <v>2802</v>
      </c>
      <c r="Q475">
        <v>13</v>
      </c>
      <c r="T475" s="10">
        <v>254</v>
      </c>
      <c r="V475" t="s">
        <v>438</v>
      </c>
    </row>
    <row r="476" spans="1:22" x14ac:dyDescent="0.25">
      <c r="A476" s="4">
        <v>43748</v>
      </c>
      <c r="B476" s="5">
        <v>0.5</v>
      </c>
      <c r="C476" s="10">
        <v>127</v>
      </c>
      <c r="F476" s="10">
        <v>96.1</v>
      </c>
      <c r="M476" s="36" t="s">
        <v>413</v>
      </c>
      <c r="N476" s="47"/>
      <c r="O476" s="10">
        <v>3167</v>
      </c>
      <c r="P476" s="10">
        <v>2802</v>
      </c>
      <c r="Q476">
        <v>13</v>
      </c>
      <c r="T476" s="10">
        <v>233</v>
      </c>
      <c r="V476" t="s">
        <v>439</v>
      </c>
    </row>
    <row r="477" spans="1:22" x14ac:dyDescent="0.25">
      <c r="A477" s="4">
        <v>43749</v>
      </c>
      <c r="B477" s="5">
        <v>2.5</v>
      </c>
      <c r="C477" s="10">
        <v>85</v>
      </c>
      <c r="F477" s="10">
        <v>83.5</v>
      </c>
      <c r="M477" s="36" t="s">
        <v>413</v>
      </c>
      <c r="N477" s="47"/>
      <c r="O477" s="10">
        <v>3169</v>
      </c>
      <c r="P477" s="10">
        <v>2803</v>
      </c>
      <c r="Q477">
        <v>13</v>
      </c>
      <c r="T477" s="10">
        <v>232</v>
      </c>
      <c r="V477" t="s">
        <v>440</v>
      </c>
    </row>
    <row r="478" spans="1:22" x14ac:dyDescent="0.25">
      <c r="A478" s="4">
        <v>43750</v>
      </c>
      <c r="B478" s="5">
        <v>0.1</v>
      </c>
      <c r="C478" s="10">
        <v>77</v>
      </c>
      <c r="F478" s="10">
        <v>89.6</v>
      </c>
      <c r="M478" s="36" t="s">
        <v>413</v>
      </c>
      <c r="N478" s="47"/>
      <c r="O478" s="10">
        <v>3169</v>
      </c>
      <c r="P478" s="10">
        <v>2803</v>
      </c>
      <c r="Q478">
        <v>13</v>
      </c>
      <c r="T478" s="10">
        <v>223</v>
      </c>
      <c r="V478" t="s">
        <v>441</v>
      </c>
    </row>
    <row r="479" spans="1:22" x14ac:dyDescent="0.25">
      <c r="A479" s="4">
        <v>43751</v>
      </c>
      <c r="B479" s="5">
        <v>1.6</v>
      </c>
      <c r="C479" s="10">
        <v>85</v>
      </c>
      <c r="F479" s="10">
        <v>91.8</v>
      </c>
      <c r="M479" s="36" t="s">
        <v>413</v>
      </c>
      <c r="N479" s="47"/>
      <c r="O479" s="10">
        <v>3171</v>
      </c>
      <c r="P479" s="10">
        <v>2803</v>
      </c>
      <c r="Q479">
        <v>13</v>
      </c>
      <c r="T479" s="10">
        <v>224</v>
      </c>
      <c r="V479" t="s">
        <v>442</v>
      </c>
    </row>
    <row r="480" spans="1:22" x14ac:dyDescent="0.25">
      <c r="A480" s="4">
        <v>43752</v>
      </c>
      <c r="B480" s="5">
        <v>1.1000000000000001</v>
      </c>
      <c r="C480" s="10">
        <v>79</v>
      </c>
      <c r="F480" s="10">
        <v>89.9</v>
      </c>
      <c r="M480" s="36" t="s">
        <v>413</v>
      </c>
      <c r="N480" s="47"/>
      <c r="O480" s="10">
        <v>3171</v>
      </c>
      <c r="P480" s="10">
        <v>2803</v>
      </c>
      <c r="Q480">
        <v>13</v>
      </c>
      <c r="T480" s="10">
        <v>225</v>
      </c>
      <c r="V480" t="s">
        <v>450</v>
      </c>
    </row>
    <row r="481" spans="1:22" x14ac:dyDescent="0.25">
      <c r="A481" s="4">
        <v>43753</v>
      </c>
      <c r="B481" s="5">
        <v>0.5</v>
      </c>
      <c r="C481" s="10">
        <v>85</v>
      </c>
      <c r="F481" s="10">
        <v>86.2</v>
      </c>
      <c r="M481" s="36" t="s">
        <v>413</v>
      </c>
      <c r="N481" s="47"/>
      <c r="O481" s="10">
        <v>3171</v>
      </c>
      <c r="P481" s="10">
        <v>2803</v>
      </c>
      <c r="Q481">
        <v>13</v>
      </c>
      <c r="T481" s="10">
        <v>261</v>
      </c>
      <c r="V481" t="s">
        <v>451</v>
      </c>
    </row>
    <row r="482" spans="1:22" x14ac:dyDescent="0.25">
      <c r="A482" s="18">
        <v>43756</v>
      </c>
      <c r="B482" s="5">
        <v>1</v>
      </c>
      <c r="C482" s="10">
        <v>213</v>
      </c>
      <c r="F482" s="10">
        <v>91.5</v>
      </c>
      <c r="M482" s="36" t="s">
        <v>413</v>
      </c>
      <c r="N482" s="47"/>
      <c r="O482" s="10">
        <v>3171</v>
      </c>
      <c r="P482" s="10">
        <v>2803</v>
      </c>
      <c r="Q482">
        <v>13</v>
      </c>
      <c r="T482" s="10">
        <v>182</v>
      </c>
      <c r="V482" t="s">
        <v>452</v>
      </c>
    </row>
    <row r="483" spans="1:22" x14ac:dyDescent="0.25">
      <c r="A483" s="4">
        <v>43757</v>
      </c>
      <c r="B483" s="5">
        <v>3.7</v>
      </c>
      <c r="C483" s="10">
        <v>82</v>
      </c>
      <c r="F483" s="10">
        <v>93.9</v>
      </c>
      <c r="M483" s="36" t="s">
        <v>413</v>
      </c>
      <c r="N483" s="47"/>
      <c r="O483" s="10">
        <v>3171</v>
      </c>
      <c r="P483" s="10">
        <v>2803</v>
      </c>
      <c r="Q483">
        <v>13</v>
      </c>
      <c r="T483" s="10">
        <v>170</v>
      </c>
      <c r="V483" t="s">
        <v>453</v>
      </c>
    </row>
    <row r="484" spans="1:22" x14ac:dyDescent="0.25">
      <c r="A484" s="4">
        <v>43758</v>
      </c>
      <c r="B484" s="5">
        <v>0.3</v>
      </c>
      <c r="C484" s="10">
        <v>65</v>
      </c>
      <c r="F484" s="10">
        <v>96.9</v>
      </c>
      <c r="M484" s="36" t="s">
        <v>413</v>
      </c>
      <c r="N484" s="47"/>
      <c r="O484" s="10">
        <v>3171</v>
      </c>
      <c r="P484" s="10">
        <v>2803</v>
      </c>
      <c r="Q484">
        <v>13</v>
      </c>
      <c r="T484" s="10">
        <v>161</v>
      </c>
      <c r="V484" t="s">
        <v>454</v>
      </c>
    </row>
    <row r="485" spans="1:22" x14ac:dyDescent="0.25">
      <c r="A485" s="4">
        <v>43759</v>
      </c>
      <c r="B485" s="5">
        <v>2.6</v>
      </c>
      <c r="C485" s="10">
        <v>53</v>
      </c>
      <c r="F485" s="10">
        <v>92.5</v>
      </c>
      <c r="M485" s="36" t="s">
        <v>413</v>
      </c>
      <c r="N485" s="47"/>
      <c r="O485" s="10">
        <v>3171</v>
      </c>
      <c r="P485" s="10">
        <v>2803</v>
      </c>
      <c r="Q485">
        <v>13</v>
      </c>
      <c r="T485" s="10">
        <v>153</v>
      </c>
      <c r="V485" t="s">
        <v>455</v>
      </c>
    </row>
    <row r="486" spans="1:22" x14ac:dyDescent="0.25">
      <c r="A486" s="4">
        <v>43760</v>
      </c>
      <c r="B486" s="5">
        <v>1</v>
      </c>
      <c r="C486" s="10">
        <v>74</v>
      </c>
      <c r="F486" s="10">
        <v>95.9</v>
      </c>
      <c r="M486" s="36" t="s">
        <v>413</v>
      </c>
      <c r="N486" s="47"/>
      <c r="O486" s="10">
        <v>3171</v>
      </c>
      <c r="P486" s="10">
        <v>2805</v>
      </c>
      <c r="Q486">
        <v>13</v>
      </c>
      <c r="T486" s="10">
        <v>148</v>
      </c>
      <c r="V486" t="s">
        <v>456</v>
      </c>
    </row>
    <row r="487" spans="1:22" x14ac:dyDescent="0.25">
      <c r="A487" s="4">
        <v>43761</v>
      </c>
      <c r="B487" s="5">
        <v>0.8</v>
      </c>
      <c r="C487" s="10">
        <v>60</v>
      </c>
      <c r="F487" s="10">
        <v>96.7</v>
      </c>
      <c r="M487" s="36" t="s">
        <v>413</v>
      </c>
      <c r="N487" s="47"/>
      <c r="O487" s="10">
        <v>3172</v>
      </c>
      <c r="P487" s="10">
        <v>2805</v>
      </c>
      <c r="Q487">
        <v>13</v>
      </c>
      <c r="T487" s="36">
        <v>144</v>
      </c>
      <c r="U487" s="62"/>
      <c r="V487" t="s">
        <v>457</v>
      </c>
    </row>
    <row r="488" spans="1:22" x14ac:dyDescent="0.25">
      <c r="A488" s="4">
        <v>43762</v>
      </c>
      <c r="B488" s="5">
        <v>2.2999999999999998</v>
      </c>
      <c r="C488" s="10">
        <v>223</v>
      </c>
      <c r="F488" s="10">
        <v>91.9</v>
      </c>
      <c r="M488" s="36" t="s">
        <v>413</v>
      </c>
      <c r="N488" s="47"/>
      <c r="O488" s="10">
        <v>3172</v>
      </c>
      <c r="P488" s="10">
        <v>2806</v>
      </c>
      <c r="Q488">
        <v>13</v>
      </c>
      <c r="T488" s="10">
        <v>155</v>
      </c>
      <c r="V488" t="s">
        <v>458</v>
      </c>
    </row>
    <row r="489" spans="1:22" x14ac:dyDescent="0.25">
      <c r="A489" s="4">
        <v>43763</v>
      </c>
      <c r="B489" s="5">
        <v>7.4</v>
      </c>
      <c r="C489" s="10">
        <v>58</v>
      </c>
      <c r="F489" s="10">
        <v>96.6</v>
      </c>
      <c r="M489" s="36" t="s">
        <v>413</v>
      </c>
      <c r="N489" s="47"/>
      <c r="O489" s="10">
        <v>3172</v>
      </c>
      <c r="P489" s="10">
        <v>2806</v>
      </c>
      <c r="Q489">
        <v>13</v>
      </c>
      <c r="T489" s="10">
        <v>155</v>
      </c>
      <c r="V489" t="s">
        <v>459</v>
      </c>
    </row>
    <row r="490" spans="1:22" x14ac:dyDescent="0.25">
      <c r="A490" s="4">
        <v>43764</v>
      </c>
      <c r="B490" s="5">
        <v>5.0999999999999996</v>
      </c>
      <c r="C490" s="10">
        <v>53</v>
      </c>
      <c r="F490" s="10">
        <v>96.4</v>
      </c>
      <c r="M490" s="36" t="s">
        <v>413</v>
      </c>
      <c r="N490" s="47"/>
      <c r="O490" s="10">
        <v>3175</v>
      </c>
      <c r="P490" s="10">
        <v>2805</v>
      </c>
      <c r="Q490">
        <v>11</v>
      </c>
      <c r="T490" s="10">
        <v>160</v>
      </c>
      <c r="V490" t="s">
        <v>461</v>
      </c>
    </row>
    <row r="491" spans="1:22" x14ac:dyDescent="0.25">
      <c r="A491" s="4">
        <v>43765</v>
      </c>
      <c r="B491" s="5">
        <v>1.9</v>
      </c>
      <c r="C491" s="10">
        <v>223</v>
      </c>
      <c r="F491" s="10">
        <v>96</v>
      </c>
      <c r="M491" s="36" t="s">
        <v>413</v>
      </c>
      <c r="N491" s="47"/>
      <c r="O491" s="10">
        <v>3176</v>
      </c>
      <c r="P491" s="10">
        <v>2805</v>
      </c>
      <c r="Q491">
        <v>11</v>
      </c>
      <c r="T491" s="10">
        <v>161</v>
      </c>
      <c r="V491" t="s">
        <v>462</v>
      </c>
    </row>
    <row r="492" spans="1:22" x14ac:dyDescent="0.25">
      <c r="A492" s="4">
        <v>43766</v>
      </c>
      <c r="B492" s="5">
        <v>0.9</v>
      </c>
      <c r="C492" s="10">
        <v>58</v>
      </c>
      <c r="F492" s="10">
        <v>96.6</v>
      </c>
      <c r="M492" s="36" t="s">
        <v>413</v>
      </c>
      <c r="N492" s="47"/>
      <c r="O492" s="10">
        <v>3178</v>
      </c>
      <c r="P492" s="10">
        <v>2805</v>
      </c>
      <c r="Q492">
        <v>9</v>
      </c>
      <c r="T492" s="10">
        <v>164</v>
      </c>
      <c r="V492" t="s">
        <v>463</v>
      </c>
    </row>
    <row r="493" spans="1:22" x14ac:dyDescent="0.25">
      <c r="A493" s="4">
        <v>43767</v>
      </c>
      <c r="B493" s="5">
        <v>0.5</v>
      </c>
      <c r="C493" s="10">
        <v>68</v>
      </c>
      <c r="F493" s="10">
        <v>91.2</v>
      </c>
      <c r="M493" s="36" t="s">
        <v>413</v>
      </c>
      <c r="N493" s="47"/>
      <c r="O493" s="10">
        <v>3178</v>
      </c>
      <c r="P493" s="10">
        <v>2805</v>
      </c>
      <c r="Q493">
        <v>9</v>
      </c>
      <c r="T493" s="10">
        <v>162</v>
      </c>
      <c r="V493" t="s">
        <v>464</v>
      </c>
    </row>
    <row r="494" spans="1:22" x14ac:dyDescent="0.25">
      <c r="A494" s="4">
        <v>43768</v>
      </c>
      <c r="B494" s="5">
        <v>0.5</v>
      </c>
      <c r="C494" s="36">
        <v>51</v>
      </c>
      <c r="D494" s="47"/>
      <c r="F494" s="10">
        <v>98</v>
      </c>
      <c r="M494" s="36" t="s">
        <v>413</v>
      </c>
      <c r="N494" s="47"/>
      <c r="O494" s="10">
        <v>3178</v>
      </c>
      <c r="P494" s="10">
        <v>2805</v>
      </c>
      <c r="Q494">
        <v>9</v>
      </c>
      <c r="T494" s="10">
        <v>161</v>
      </c>
      <c r="V494" t="s">
        <v>465</v>
      </c>
    </row>
    <row r="495" spans="1:22" x14ac:dyDescent="0.25">
      <c r="A495" s="4">
        <v>43769</v>
      </c>
      <c r="B495" s="5">
        <v>0.7</v>
      </c>
      <c r="C495" s="10">
        <v>58</v>
      </c>
      <c r="F495" s="10">
        <v>86.2</v>
      </c>
      <c r="M495" s="36" t="s">
        <v>413</v>
      </c>
      <c r="N495" s="47"/>
      <c r="O495" s="10">
        <v>3178</v>
      </c>
      <c r="P495" s="10">
        <v>2806</v>
      </c>
      <c r="Q495">
        <v>9</v>
      </c>
      <c r="T495" s="10">
        <v>166</v>
      </c>
      <c r="V495" t="s">
        <v>467</v>
      </c>
    </row>
    <row r="496" spans="1:22" x14ac:dyDescent="0.25">
      <c r="A496" s="4">
        <v>43770</v>
      </c>
      <c r="B496" s="5">
        <v>2.1</v>
      </c>
      <c r="C496" s="10">
        <v>235</v>
      </c>
      <c r="F496" s="10">
        <v>93.6</v>
      </c>
      <c r="M496" s="36" t="s">
        <v>413</v>
      </c>
      <c r="N496" s="47"/>
      <c r="O496" s="10">
        <v>3178</v>
      </c>
      <c r="P496" s="10">
        <v>2803</v>
      </c>
      <c r="Q496">
        <v>9</v>
      </c>
      <c r="T496" s="10">
        <v>165</v>
      </c>
      <c r="V496" t="s">
        <v>468</v>
      </c>
    </row>
    <row r="497" spans="1:22" x14ac:dyDescent="0.25">
      <c r="A497" s="4">
        <v>43771</v>
      </c>
      <c r="B497" s="5">
        <v>4.5</v>
      </c>
      <c r="C497" s="10">
        <v>55</v>
      </c>
      <c r="F497" s="10">
        <v>98.2</v>
      </c>
      <c r="M497" s="36" t="s">
        <v>413</v>
      </c>
      <c r="N497" s="47"/>
      <c r="O497" s="10">
        <v>3178</v>
      </c>
      <c r="P497" s="10">
        <v>2804</v>
      </c>
      <c r="Q497">
        <v>9</v>
      </c>
      <c r="T497" s="10">
        <v>164</v>
      </c>
      <c r="V497" t="s">
        <v>469</v>
      </c>
    </row>
    <row r="498" spans="1:22" x14ac:dyDescent="0.25">
      <c r="A498" s="4">
        <v>43772</v>
      </c>
      <c r="B498" s="5">
        <v>0.8</v>
      </c>
      <c r="C498" s="36">
        <v>51</v>
      </c>
      <c r="D498" s="47"/>
      <c r="F498" s="10">
        <v>98</v>
      </c>
      <c r="M498" s="36" t="s">
        <v>413</v>
      </c>
      <c r="N498" s="47"/>
      <c r="O498" s="10">
        <v>3178</v>
      </c>
      <c r="P498" s="10">
        <v>2804</v>
      </c>
      <c r="Q498">
        <v>9</v>
      </c>
      <c r="T498" s="10">
        <v>152</v>
      </c>
      <c r="V498" t="s">
        <v>471</v>
      </c>
    </row>
    <row r="499" spans="1:22" x14ac:dyDescent="0.25">
      <c r="A499" s="4">
        <v>43773</v>
      </c>
      <c r="B499" s="5">
        <v>2</v>
      </c>
      <c r="C499" s="10">
        <v>51</v>
      </c>
      <c r="F499" s="10">
        <v>96.1</v>
      </c>
      <c r="M499" s="36" t="s">
        <v>413</v>
      </c>
      <c r="N499" s="47"/>
      <c r="O499" s="10">
        <v>3179</v>
      </c>
      <c r="P499" s="10">
        <v>2804</v>
      </c>
      <c r="Q499">
        <v>9</v>
      </c>
      <c r="T499" s="36">
        <v>139</v>
      </c>
      <c r="U499" s="62"/>
      <c r="V499" t="s">
        <v>472</v>
      </c>
    </row>
    <row r="500" spans="1:22" x14ac:dyDescent="0.25">
      <c r="A500" s="4">
        <v>43774</v>
      </c>
      <c r="B500" s="5">
        <v>0.2</v>
      </c>
      <c r="C500" s="36">
        <v>46</v>
      </c>
      <c r="D500" s="47"/>
      <c r="F500" s="10">
        <v>97.8</v>
      </c>
      <c r="M500" s="36" t="s">
        <v>413</v>
      </c>
      <c r="N500" s="47"/>
      <c r="O500" s="10">
        <v>3179</v>
      </c>
      <c r="P500" s="10">
        <v>2804</v>
      </c>
      <c r="Q500">
        <v>9</v>
      </c>
      <c r="T500" s="36">
        <v>132</v>
      </c>
      <c r="U500" s="62"/>
      <c r="V500" t="s">
        <v>473</v>
      </c>
    </row>
    <row r="501" spans="1:22" x14ac:dyDescent="0.25">
      <c r="A501" s="4">
        <v>43775</v>
      </c>
      <c r="B501" s="5">
        <v>0.3</v>
      </c>
      <c r="C501" s="10">
        <v>56</v>
      </c>
      <c r="F501" s="10">
        <v>98.2</v>
      </c>
      <c r="M501" s="36" t="s">
        <v>413</v>
      </c>
      <c r="N501" s="47"/>
      <c r="O501" s="10">
        <v>3179</v>
      </c>
      <c r="P501" s="10">
        <v>2803</v>
      </c>
      <c r="Q501">
        <v>9</v>
      </c>
      <c r="T501" s="36">
        <v>121</v>
      </c>
      <c r="U501" s="62"/>
      <c r="V501" t="s">
        <v>474</v>
      </c>
    </row>
    <row r="502" spans="1:22" x14ac:dyDescent="0.25">
      <c r="A502" s="4">
        <v>43776</v>
      </c>
      <c r="B502" s="5">
        <v>0.8</v>
      </c>
      <c r="C502" s="45">
        <v>50</v>
      </c>
      <c r="D502" s="48"/>
      <c r="F502" s="10">
        <v>98</v>
      </c>
      <c r="M502" s="36" t="s">
        <v>413</v>
      </c>
      <c r="N502" s="47"/>
      <c r="O502" s="10">
        <v>3181</v>
      </c>
      <c r="P502" s="10">
        <v>2802</v>
      </c>
      <c r="Q502">
        <v>9</v>
      </c>
      <c r="T502" s="36">
        <v>120</v>
      </c>
      <c r="U502" s="62"/>
      <c r="V502" t="s">
        <v>475</v>
      </c>
    </row>
    <row r="503" spans="1:22" x14ac:dyDescent="0.25">
      <c r="A503" s="4">
        <v>43777</v>
      </c>
      <c r="B503" s="5">
        <v>4</v>
      </c>
      <c r="C503" s="36">
        <v>38</v>
      </c>
      <c r="D503" s="47"/>
      <c r="F503" s="10">
        <v>97.4</v>
      </c>
      <c r="M503" s="36" t="s">
        <v>413</v>
      </c>
      <c r="N503" s="47"/>
      <c r="O503" s="10">
        <v>3182</v>
      </c>
      <c r="P503" s="10">
        <v>2802</v>
      </c>
      <c r="Q503">
        <v>9</v>
      </c>
      <c r="T503" s="36">
        <v>118</v>
      </c>
      <c r="U503" s="62"/>
      <c r="V503" t="s">
        <v>476</v>
      </c>
    </row>
    <row r="504" spans="1:22" x14ac:dyDescent="0.25">
      <c r="A504" s="4">
        <v>43778</v>
      </c>
      <c r="B504" s="5">
        <v>3.5</v>
      </c>
      <c r="C504" s="45">
        <v>49</v>
      </c>
      <c r="D504" s="48"/>
      <c r="F504" s="10">
        <v>100</v>
      </c>
      <c r="M504" s="36" t="s">
        <v>413</v>
      </c>
      <c r="N504" s="47"/>
      <c r="O504" s="10">
        <v>3182</v>
      </c>
      <c r="P504" s="10">
        <v>2802</v>
      </c>
      <c r="Q504">
        <v>9</v>
      </c>
      <c r="T504" s="36">
        <v>110</v>
      </c>
      <c r="U504" s="62"/>
      <c r="V504" t="s">
        <v>477</v>
      </c>
    </row>
    <row r="505" spans="1:22" x14ac:dyDescent="0.25">
      <c r="A505" s="4">
        <v>43779</v>
      </c>
      <c r="B505" s="5">
        <v>1.1000000000000001</v>
      </c>
      <c r="C505" s="45">
        <v>45</v>
      </c>
      <c r="D505" s="48"/>
      <c r="F505" s="10">
        <v>86.7</v>
      </c>
      <c r="M505" s="36" t="s">
        <v>413</v>
      </c>
      <c r="N505" s="47"/>
      <c r="O505" s="10">
        <v>3182</v>
      </c>
      <c r="P505" s="10">
        <v>2802</v>
      </c>
      <c r="Q505">
        <v>9</v>
      </c>
      <c r="T505" s="10">
        <v>111</v>
      </c>
      <c r="V505" s="51" t="s">
        <v>479</v>
      </c>
    </row>
    <row r="506" spans="1:22" x14ac:dyDescent="0.25">
      <c r="A506" s="4">
        <v>43780</v>
      </c>
      <c r="B506" s="5">
        <v>0.5</v>
      </c>
      <c r="C506" s="45">
        <v>56</v>
      </c>
      <c r="D506" s="48"/>
      <c r="F506" s="10">
        <v>96.4</v>
      </c>
      <c r="M506" s="36" t="s">
        <v>413</v>
      </c>
      <c r="N506" s="47"/>
      <c r="O506" s="10">
        <v>3182</v>
      </c>
      <c r="P506" s="10">
        <v>2802</v>
      </c>
      <c r="Q506">
        <v>9</v>
      </c>
      <c r="T506" s="36">
        <v>108</v>
      </c>
      <c r="U506" s="62"/>
      <c r="V506" t="s">
        <v>480</v>
      </c>
    </row>
    <row r="507" spans="1:22" x14ac:dyDescent="0.25">
      <c r="A507" s="4">
        <v>43781</v>
      </c>
      <c r="B507" s="5">
        <v>0.7</v>
      </c>
      <c r="C507" s="45">
        <v>46</v>
      </c>
      <c r="D507" s="48"/>
      <c r="F507" s="10">
        <v>93.5</v>
      </c>
      <c r="M507" s="36" t="s">
        <v>413</v>
      </c>
      <c r="N507" s="47"/>
      <c r="O507" s="10">
        <v>3182</v>
      </c>
      <c r="P507" s="10">
        <v>2802</v>
      </c>
      <c r="Q507">
        <v>9</v>
      </c>
      <c r="T507" s="36">
        <v>107</v>
      </c>
      <c r="U507" s="62"/>
      <c r="V507" t="s">
        <v>481</v>
      </c>
    </row>
    <row r="508" spans="1:22" x14ac:dyDescent="0.25">
      <c r="A508" s="4">
        <v>43782</v>
      </c>
      <c r="B508" s="5">
        <v>1.6</v>
      </c>
      <c r="C508" s="45">
        <v>44</v>
      </c>
      <c r="D508" s="48"/>
      <c r="F508" s="10">
        <v>84.1</v>
      </c>
      <c r="M508" s="36" t="s">
        <v>413</v>
      </c>
      <c r="N508" s="47"/>
      <c r="O508" s="10">
        <v>3182</v>
      </c>
      <c r="P508" s="10">
        <v>2803</v>
      </c>
      <c r="Q508">
        <v>9</v>
      </c>
      <c r="T508" s="10">
        <v>108</v>
      </c>
      <c r="V508" t="s">
        <v>483</v>
      </c>
    </row>
    <row r="509" spans="1:22" x14ac:dyDescent="0.25">
      <c r="A509" s="4">
        <v>43783</v>
      </c>
      <c r="B509" s="5">
        <v>4.9000000000000004</v>
      </c>
      <c r="C509" s="45">
        <v>68</v>
      </c>
      <c r="D509" s="48">
        <v>270</v>
      </c>
      <c r="F509" s="10">
        <v>92.6</v>
      </c>
      <c r="M509" s="36" t="s">
        <v>413</v>
      </c>
      <c r="N509" s="47"/>
      <c r="O509" s="10">
        <v>3182</v>
      </c>
      <c r="P509" s="10">
        <v>2802</v>
      </c>
      <c r="Q509">
        <v>9</v>
      </c>
      <c r="T509" s="36">
        <v>105</v>
      </c>
      <c r="U509" s="62"/>
      <c r="V509" s="2" t="s">
        <v>494</v>
      </c>
    </row>
    <row r="510" spans="1:22" x14ac:dyDescent="0.25">
      <c r="A510" s="4">
        <v>43784</v>
      </c>
      <c r="B510" s="5">
        <v>8.1</v>
      </c>
      <c r="C510" s="45">
        <v>60</v>
      </c>
      <c r="D510" s="48">
        <v>50</v>
      </c>
      <c r="F510" s="10">
        <v>100</v>
      </c>
      <c r="M510" s="36" t="s">
        <v>413</v>
      </c>
      <c r="N510" s="47"/>
      <c r="O510" s="10">
        <v>3184</v>
      </c>
      <c r="P510" s="10">
        <v>2802</v>
      </c>
      <c r="Q510">
        <v>9</v>
      </c>
      <c r="T510" s="36">
        <v>101</v>
      </c>
      <c r="V510" t="s">
        <v>495</v>
      </c>
    </row>
    <row r="511" spans="1:22" x14ac:dyDescent="0.25">
      <c r="A511" s="4">
        <v>43785</v>
      </c>
      <c r="B511" s="5">
        <v>8.4</v>
      </c>
      <c r="C511" s="10">
        <v>47</v>
      </c>
      <c r="D511" s="46">
        <v>994</v>
      </c>
      <c r="F511" s="10">
        <v>93.6</v>
      </c>
      <c r="L511" s="46">
        <v>72.3</v>
      </c>
      <c r="M511" s="36" t="s">
        <v>413</v>
      </c>
      <c r="N511" s="48"/>
      <c r="O511" s="10">
        <v>3184</v>
      </c>
      <c r="P511" s="10">
        <v>2802</v>
      </c>
      <c r="Q511">
        <v>9</v>
      </c>
      <c r="T511" s="45">
        <v>102</v>
      </c>
      <c r="V511" s="2" t="s">
        <v>493</v>
      </c>
    </row>
    <row r="512" spans="1:22" x14ac:dyDescent="0.25">
      <c r="A512" s="4">
        <v>43786</v>
      </c>
      <c r="B512" s="5">
        <v>3.6</v>
      </c>
      <c r="C512" s="10">
        <v>53</v>
      </c>
      <c r="D512" s="46">
        <v>457</v>
      </c>
      <c r="F512" s="10">
        <v>92.5</v>
      </c>
      <c r="L512" s="46">
        <v>58</v>
      </c>
      <c r="M512" s="36" t="s">
        <v>413</v>
      </c>
      <c r="N512" s="48"/>
      <c r="O512" s="10">
        <v>3184</v>
      </c>
      <c r="P512" s="10">
        <v>2802</v>
      </c>
      <c r="Q512">
        <v>9</v>
      </c>
      <c r="T512" s="45">
        <v>101</v>
      </c>
      <c r="V512" t="s">
        <v>498</v>
      </c>
    </row>
    <row r="513" spans="1:22" x14ac:dyDescent="0.25">
      <c r="A513" s="4">
        <v>43787</v>
      </c>
      <c r="B513" s="5">
        <v>2.1</v>
      </c>
      <c r="C513" s="10">
        <v>51</v>
      </c>
      <c r="D513" s="46">
        <v>375</v>
      </c>
      <c r="F513" s="10">
        <v>92.2</v>
      </c>
      <c r="L513" s="46">
        <v>72</v>
      </c>
      <c r="M513" s="36" t="s">
        <v>413</v>
      </c>
      <c r="O513" s="10">
        <v>3184</v>
      </c>
      <c r="P513" s="10">
        <v>2802</v>
      </c>
      <c r="Q513">
        <v>9</v>
      </c>
      <c r="T513" s="10">
        <v>103</v>
      </c>
      <c r="V513" s="16" t="s">
        <v>499</v>
      </c>
    </row>
    <row r="514" spans="1:22" x14ac:dyDescent="0.25">
      <c r="A514" s="4">
        <v>43788</v>
      </c>
      <c r="B514" s="5">
        <v>1.9</v>
      </c>
      <c r="C514" s="10">
        <v>52</v>
      </c>
      <c r="D514" s="46">
        <v>314</v>
      </c>
      <c r="F514" s="10">
        <v>94.2</v>
      </c>
      <c r="L514" s="46">
        <v>61.8</v>
      </c>
      <c r="M514" s="36" t="s">
        <v>413</v>
      </c>
      <c r="N514" s="47"/>
      <c r="O514" s="10">
        <v>3184</v>
      </c>
      <c r="P514" s="10">
        <v>2802</v>
      </c>
      <c r="Q514">
        <v>9</v>
      </c>
      <c r="T514" s="36">
        <v>98</v>
      </c>
    </row>
    <row r="515" spans="1:22" x14ac:dyDescent="0.25">
      <c r="A515" s="4">
        <v>43789</v>
      </c>
      <c r="B515" s="5">
        <v>2.9</v>
      </c>
      <c r="C515" s="10">
        <v>65</v>
      </c>
      <c r="D515" s="46">
        <v>430</v>
      </c>
      <c r="F515" s="10">
        <v>90.8</v>
      </c>
      <c r="L515" s="46">
        <v>58.6</v>
      </c>
      <c r="M515" s="36" t="s">
        <v>413</v>
      </c>
      <c r="O515" s="10">
        <v>3184</v>
      </c>
      <c r="P515" s="10">
        <v>2802</v>
      </c>
      <c r="Q515">
        <v>9</v>
      </c>
      <c r="T515" s="36">
        <v>94</v>
      </c>
      <c r="V515" t="s">
        <v>500</v>
      </c>
    </row>
    <row r="516" spans="1:22" x14ac:dyDescent="0.25">
      <c r="A516" s="4">
        <v>43790</v>
      </c>
      <c r="B516" s="5">
        <v>2.8</v>
      </c>
      <c r="C516" s="10">
        <v>44</v>
      </c>
      <c r="D516" s="46">
        <v>354</v>
      </c>
      <c r="F516" s="10">
        <v>90.9</v>
      </c>
      <c r="L516" s="46">
        <v>59.6</v>
      </c>
      <c r="M516" s="36" t="s">
        <v>413</v>
      </c>
      <c r="O516" s="10">
        <v>3185</v>
      </c>
      <c r="Q516">
        <v>9</v>
      </c>
      <c r="T516" s="10">
        <v>95</v>
      </c>
      <c r="V516" t="s">
        <v>503</v>
      </c>
    </row>
    <row r="517" spans="1:22" x14ac:dyDescent="0.25">
      <c r="A517" s="4">
        <v>43791</v>
      </c>
      <c r="B517" s="5">
        <v>9.1999999999999993</v>
      </c>
      <c r="V517" t="s">
        <v>501</v>
      </c>
    </row>
    <row r="518" spans="1:22" x14ac:dyDescent="0.25">
      <c r="A518" s="4">
        <v>43792</v>
      </c>
      <c r="B518" s="5">
        <v>10.6</v>
      </c>
      <c r="V518" s="2" t="s">
        <v>502</v>
      </c>
    </row>
    <row r="519" spans="1:22" x14ac:dyDescent="0.25">
      <c r="A519" s="4">
        <v>43793</v>
      </c>
      <c r="B519" s="5">
        <v>5.7</v>
      </c>
      <c r="C519" s="10">
        <v>140</v>
      </c>
      <c r="D519" s="46">
        <v>111</v>
      </c>
      <c r="F519" s="10">
        <v>87.9</v>
      </c>
      <c r="L519" s="46">
        <v>78.400000000000006</v>
      </c>
      <c r="M519" s="36" t="s">
        <v>413</v>
      </c>
      <c r="N519" s="46">
        <v>100</v>
      </c>
      <c r="O519" s="10">
        <v>3186</v>
      </c>
      <c r="P519" s="36">
        <v>2799</v>
      </c>
      <c r="Q519">
        <v>9</v>
      </c>
      <c r="T519" s="10">
        <v>110</v>
      </c>
      <c r="U519" s="61">
        <v>1051</v>
      </c>
      <c r="V519" t="s">
        <v>505</v>
      </c>
    </row>
    <row r="520" spans="1:22" x14ac:dyDescent="0.25">
      <c r="A520" s="4">
        <v>43794</v>
      </c>
      <c r="B520" s="5">
        <v>4.3</v>
      </c>
      <c r="D520" s="46">
        <v>235</v>
      </c>
      <c r="O520" s="10">
        <v>3187</v>
      </c>
      <c r="P520" s="45">
        <v>2798</v>
      </c>
      <c r="V520" s="10" t="s">
        <v>506</v>
      </c>
    </row>
    <row r="521" spans="1:22" x14ac:dyDescent="0.25">
      <c r="A521" s="4">
        <v>43795</v>
      </c>
      <c r="B521" s="5">
        <v>1.7</v>
      </c>
      <c r="D521" s="46">
        <v>170</v>
      </c>
      <c r="F521" s="10">
        <v>88.1</v>
      </c>
      <c r="L521" s="46">
        <v>82.9</v>
      </c>
      <c r="M521" s="36" t="s">
        <v>413</v>
      </c>
      <c r="N521" s="46">
        <v>155</v>
      </c>
      <c r="O521" s="10">
        <v>3188</v>
      </c>
      <c r="P521" s="10">
        <v>2798</v>
      </c>
      <c r="Q521">
        <v>9</v>
      </c>
      <c r="T521" s="10">
        <v>107</v>
      </c>
      <c r="V521" t="s">
        <v>507</v>
      </c>
    </row>
    <row r="522" spans="1:22" x14ac:dyDescent="0.25">
      <c r="A522" s="4">
        <v>43796</v>
      </c>
      <c r="B522" s="5">
        <v>0.8</v>
      </c>
      <c r="C522" s="10">
        <v>92</v>
      </c>
      <c r="D522" s="46">
        <v>158</v>
      </c>
      <c r="F522" s="10">
        <v>92</v>
      </c>
      <c r="L522" s="46">
        <v>62.7</v>
      </c>
      <c r="M522" s="36" t="s">
        <v>413</v>
      </c>
      <c r="N522" s="46">
        <v>252</v>
      </c>
      <c r="O522" s="10">
        <v>3188</v>
      </c>
      <c r="P522" s="10">
        <v>2798</v>
      </c>
      <c r="Q522">
        <v>9</v>
      </c>
      <c r="T522" s="10">
        <v>107</v>
      </c>
    </row>
    <row r="523" spans="1:22" x14ac:dyDescent="0.25">
      <c r="A523" s="4">
        <v>43797</v>
      </c>
      <c r="B523" s="5">
        <v>2.1</v>
      </c>
      <c r="C523" s="10">
        <v>38</v>
      </c>
      <c r="D523" s="46">
        <v>194</v>
      </c>
      <c r="F523" s="10">
        <v>86.8</v>
      </c>
      <c r="L523" s="46">
        <v>61.3</v>
      </c>
      <c r="M523" s="36" t="s">
        <v>413</v>
      </c>
      <c r="N523" s="46">
        <v>322</v>
      </c>
      <c r="O523" s="10">
        <v>3188</v>
      </c>
      <c r="P523" s="10">
        <v>2798</v>
      </c>
      <c r="Q523">
        <v>9</v>
      </c>
      <c r="T523" s="10">
        <v>108</v>
      </c>
    </row>
    <row r="524" spans="1:22" x14ac:dyDescent="0.25">
      <c r="A524" s="4">
        <v>43798</v>
      </c>
      <c r="B524" s="5">
        <v>1.8</v>
      </c>
      <c r="C524" s="10">
        <v>40</v>
      </c>
      <c r="D524" s="46">
        <v>239</v>
      </c>
      <c r="F524" s="10">
        <v>85</v>
      </c>
      <c r="L524" s="46">
        <v>48.5</v>
      </c>
      <c r="M524" s="36" t="s">
        <v>413</v>
      </c>
      <c r="N524" s="46">
        <v>405</v>
      </c>
      <c r="O524" s="10">
        <v>3188</v>
      </c>
      <c r="P524" s="10">
        <v>2798</v>
      </c>
      <c r="Q524">
        <v>9</v>
      </c>
      <c r="T524" s="10">
        <v>106</v>
      </c>
      <c r="V524" t="s">
        <v>508</v>
      </c>
    </row>
    <row r="525" spans="1:22" x14ac:dyDescent="0.25">
      <c r="A525" s="4">
        <v>43799</v>
      </c>
      <c r="B525" s="5">
        <v>1.1000000000000001</v>
      </c>
      <c r="C525" s="10">
        <v>42</v>
      </c>
      <c r="D525" s="46">
        <v>118</v>
      </c>
      <c r="F525" s="10">
        <v>95.2</v>
      </c>
      <c r="L525" s="46">
        <v>56.8</v>
      </c>
      <c r="M525" s="36" t="s">
        <v>413</v>
      </c>
      <c r="N525" s="46">
        <v>412</v>
      </c>
      <c r="O525" s="10">
        <v>3188</v>
      </c>
      <c r="P525" s="10">
        <v>2798</v>
      </c>
      <c r="Q525">
        <v>9</v>
      </c>
      <c r="T525" s="10">
        <v>101</v>
      </c>
      <c r="V525" t="s">
        <v>509</v>
      </c>
    </row>
    <row r="526" spans="1:22" x14ac:dyDescent="0.25">
      <c r="A526" s="4">
        <v>43800</v>
      </c>
      <c r="B526" s="5">
        <v>0.7</v>
      </c>
      <c r="C526" s="10">
        <v>48</v>
      </c>
      <c r="D526" s="46">
        <v>164</v>
      </c>
      <c r="F526" s="10">
        <v>93.8</v>
      </c>
      <c r="L526" s="46">
        <v>61.6</v>
      </c>
      <c r="M526" s="36" t="s">
        <v>413</v>
      </c>
      <c r="N526" s="46">
        <v>436</v>
      </c>
      <c r="O526" s="10">
        <v>3188</v>
      </c>
      <c r="P526" s="10">
        <v>2798</v>
      </c>
      <c r="Q526">
        <v>9</v>
      </c>
      <c r="R526" s="2">
        <v>1904</v>
      </c>
      <c r="S526" s="53"/>
      <c r="T526" s="10">
        <v>98</v>
      </c>
      <c r="V526" t="s">
        <v>510</v>
      </c>
    </row>
    <row r="527" spans="1:22" x14ac:dyDescent="0.25">
      <c r="A527" s="4">
        <v>43801</v>
      </c>
      <c r="B527" s="5">
        <v>3.7</v>
      </c>
      <c r="C527" s="10">
        <v>65</v>
      </c>
      <c r="F527" s="10">
        <v>95.4</v>
      </c>
      <c r="M527" s="36" t="s">
        <v>413</v>
      </c>
      <c r="O527" s="10">
        <v>3189</v>
      </c>
      <c r="P527" s="10">
        <v>2799</v>
      </c>
      <c r="Q527">
        <v>9</v>
      </c>
      <c r="R527" s="2">
        <v>894</v>
      </c>
      <c r="S527" s="53"/>
      <c r="T527" s="10">
        <v>115</v>
      </c>
      <c r="V527" t="s">
        <v>512</v>
      </c>
    </row>
    <row r="528" spans="1:22" x14ac:dyDescent="0.25">
      <c r="A528" s="4">
        <v>43802</v>
      </c>
      <c r="B528" s="5">
        <v>2.2999999999999998</v>
      </c>
      <c r="O528" s="10">
        <v>3192</v>
      </c>
      <c r="P528" s="10">
        <v>2770</v>
      </c>
      <c r="R528" s="2">
        <v>1838</v>
      </c>
      <c r="S528" s="53"/>
      <c r="V528" s="55" t="s">
        <v>514</v>
      </c>
    </row>
    <row r="529" spans="1:22" x14ac:dyDescent="0.25">
      <c r="A529" s="4">
        <v>43803</v>
      </c>
      <c r="B529" s="5">
        <v>1.1000000000000001</v>
      </c>
      <c r="R529" s="2">
        <v>1775</v>
      </c>
      <c r="S529" s="53"/>
      <c r="V529" t="s">
        <v>515</v>
      </c>
    </row>
    <row r="530" spans="1:22" x14ac:dyDescent="0.25">
      <c r="A530" s="4">
        <v>43804</v>
      </c>
      <c r="B530" s="5">
        <v>5.4</v>
      </c>
      <c r="O530" s="10">
        <v>3168</v>
      </c>
      <c r="P530" s="10">
        <v>2567</v>
      </c>
      <c r="R530" s="2">
        <v>1577</v>
      </c>
      <c r="S530" s="53"/>
      <c r="V530" s="2" t="s">
        <v>516</v>
      </c>
    </row>
    <row r="531" spans="1:22" x14ac:dyDescent="0.25">
      <c r="A531" s="4">
        <v>43805</v>
      </c>
      <c r="B531" s="5">
        <v>2</v>
      </c>
      <c r="R531" s="2">
        <v>1534</v>
      </c>
      <c r="S531" s="53"/>
      <c r="V531" s="16" t="s">
        <v>517</v>
      </c>
    </row>
    <row r="532" spans="1:22" x14ac:dyDescent="0.25">
      <c r="A532" s="4">
        <v>43806</v>
      </c>
      <c r="B532" s="58">
        <v>4.5999999999999996</v>
      </c>
      <c r="O532" s="10">
        <v>3136</v>
      </c>
      <c r="P532" s="10">
        <v>2431</v>
      </c>
      <c r="R532" s="2">
        <v>1365</v>
      </c>
      <c r="S532" s="53"/>
      <c r="V532" s="2" t="s">
        <v>518</v>
      </c>
    </row>
    <row r="533" spans="1:22" x14ac:dyDescent="0.25">
      <c r="A533" s="4">
        <v>43807</v>
      </c>
      <c r="B533" s="58">
        <v>3.7</v>
      </c>
      <c r="Q533">
        <v>0</v>
      </c>
      <c r="R533" s="2">
        <v>1224</v>
      </c>
      <c r="S533" s="53"/>
      <c r="V533" s="2" t="s">
        <v>519</v>
      </c>
    </row>
    <row r="534" spans="1:22" x14ac:dyDescent="0.25">
      <c r="A534" s="4">
        <v>43808</v>
      </c>
      <c r="B534" s="58">
        <v>3.2</v>
      </c>
      <c r="R534" s="2">
        <v>1075</v>
      </c>
      <c r="S534" s="53"/>
      <c r="V534" s="16" t="s">
        <v>520</v>
      </c>
    </row>
    <row r="535" spans="1:22" x14ac:dyDescent="0.25">
      <c r="A535" s="4">
        <v>43809</v>
      </c>
      <c r="B535" s="58">
        <v>2.5</v>
      </c>
      <c r="R535" s="2">
        <v>971</v>
      </c>
      <c r="S535" s="53"/>
      <c r="V535" s="16" t="s">
        <v>521</v>
      </c>
    </row>
    <row r="536" spans="1:22" x14ac:dyDescent="0.25">
      <c r="A536" s="4">
        <v>43810</v>
      </c>
      <c r="B536" s="58">
        <v>1.8</v>
      </c>
      <c r="R536" s="2">
        <v>886</v>
      </c>
      <c r="S536" s="53"/>
      <c r="V536" s="16" t="s">
        <v>522</v>
      </c>
    </row>
    <row r="537" spans="1:22" x14ac:dyDescent="0.25">
      <c r="A537" s="4">
        <v>43811</v>
      </c>
      <c r="B537" s="58">
        <v>5.4</v>
      </c>
      <c r="R537" s="2">
        <v>692</v>
      </c>
      <c r="S537" s="53"/>
      <c r="V537" s="16" t="s">
        <v>523</v>
      </c>
    </row>
    <row r="538" spans="1:22" x14ac:dyDescent="0.25">
      <c r="A538" s="4">
        <v>43812</v>
      </c>
      <c r="B538" s="26">
        <v>7.6</v>
      </c>
      <c r="R538" s="2">
        <v>471</v>
      </c>
      <c r="S538" s="53"/>
      <c r="V538" s="2" t="s">
        <v>524</v>
      </c>
    </row>
    <row r="539" spans="1:22" x14ac:dyDescent="0.25">
      <c r="A539" s="4">
        <v>43813</v>
      </c>
      <c r="B539" s="26">
        <v>9.5</v>
      </c>
      <c r="O539" s="10">
        <v>3213</v>
      </c>
      <c r="P539" s="10">
        <v>1726</v>
      </c>
      <c r="R539" s="2">
        <v>197</v>
      </c>
      <c r="S539" s="53"/>
      <c r="V539" s="2" t="s">
        <v>525</v>
      </c>
    </row>
    <row r="540" spans="1:22" x14ac:dyDescent="0.25">
      <c r="A540" s="4">
        <v>43814</v>
      </c>
      <c r="B540" s="26">
        <v>5.75</v>
      </c>
      <c r="R540" s="2">
        <v>0</v>
      </c>
      <c r="S540" s="53"/>
      <c r="V540" s="16" t="s">
        <v>526</v>
      </c>
    </row>
    <row r="541" spans="1:22" x14ac:dyDescent="0.25">
      <c r="A541" s="4">
        <v>43815</v>
      </c>
      <c r="B541" s="26">
        <v>4.3</v>
      </c>
      <c r="O541" s="10">
        <v>3254</v>
      </c>
      <c r="P541" s="10">
        <v>1603</v>
      </c>
      <c r="R541" s="2">
        <v>0</v>
      </c>
      <c r="S541" s="53" t="s">
        <v>542</v>
      </c>
      <c r="V541" s="16" t="s">
        <v>527</v>
      </c>
    </row>
    <row r="542" spans="1:22" x14ac:dyDescent="0.25">
      <c r="A542" s="4">
        <v>43816</v>
      </c>
      <c r="B542" s="26">
        <v>3.4</v>
      </c>
      <c r="O542" s="10">
        <v>3254</v>
      </c>
      <c r="P542" s="10">
        <v>1601</v>
      </c>
      <c r="S542" s="52">
        <v>1904</v>
      </c>
      <c r="V542" s="2" t="s">
        <v>528</v>
      </c>
    </row>
    <row r="543" spans="1:22" x14ac:dyDescent="0.25">
      <c r="A543" s="4">
        <v>43817</v>
      </c>
      <c r="B543" s="26">
        <v>2.6</v>
      </c>
      <c r="C543" s="10">
        <v>741</v>
      </c>
      <c r="O543" s="10">
        <v>3258</v>
      </c>
      <c r="P543" s="10">
        <v>1620</v>
      </c>
      <c r="S543" s="52">
        <v>1864</v>
      </c>
      <c r="V543" s="2" t="s">
        <v>529</v>
      </c>
    </row>
    <row r="544" spans="1:22" x14ac:dyDescent="0.25">
      <c r="A544" s="4">
        <v>43818</v>
      </c>
      <c r="B544" s="26">
        <v>4.2</v>
      </c>
      <c r="C544" s="10">
        <v>528</v>
      </c>
      <c r="F544" s="10">
        <v>94.9</v>
      </c>
      <c r="M544" s="10">
        <v>380</v>
      </c>
      <c r="O544" s="10">
        <v>3258</v>
      </c>
      <c r="P544" s="10">
        <v>1707</v>
      </c>
      <c r="S544" s="52">
        <v>1762</v>
      </c>
      <c r="T544" s="10">
        <v>4201</v>
      </c>
      <c r="V544" s="16" t="s">
        <v>531</v>
      </c>
    </row>
    <row r="545" spans="1:25" x14ac:dyDescent="0.25">
      <c r="A545" s="4">
        <v>43819</v>
      </c>
      <c r="B545" s="26">
        <v>3.2</v>
      </c>
      <c r="C545" s="10">
        <v>192</v>
      </c>
      <c r="F545" s="10">
        <v>85.9</v>
      </c>
      <c r="M545" s="10">
        <v>529.01</v>
      </c>
      <c r="O545" s="10">
        <v>3258</v>
      </c>
      <c r="P545" s="10">
        <v>1757</v>
      </c>
      <c r="S545" s="52">
        <v>1697</v>
      </c>
      <c r="T545" s="10">
        <v>4201</v>
      </c>
      <c r="V545" s="16" t="s">
        <v>534</v>
      </c>
    </row>
    <row r="546" spans="1:25" x14ac:dyDescent="0.25">
      <c r="A546" s="4">
        <v>43820</v>
      </c>
      <c r="B546" s="26">
        <v>7.6</v>
      </c>
      <c r="C546" s="10">
        <v>360</v>
      </c>
      <c r="M546" s="10">
        <v>809</v>
      </c>
      <c r="O546" s="10">
        <v>3260</v>
      </c>
      <c r="P546" s="10">
        <v>1851</v>
      </c>
      <c r="S546" s="52">
        <v>1559</v>
      </c>
      <c r="T546" s="10">
        <v>4201</v>
      </c>
      <c r="V546" s="16" t="s">
        <v>532</v>
      </c>
    </row>
    <row r="547" spans="1:25" x14ac:dyDescent="0.25">
      <c r="A547" s="4">
        <v>43821</v>
      </c>
      <c r="B547" s="26">
        <v>4.5999999999999996</v>
      </c>
      <c r="C547" s="10">
        <v>518</v>
      </c>
      <c r="F547" s="10">
        <v>78.2</v>
      </c>
      <c r="M547" s="10">
        <v>1000</v>
      </c>
      <c r="O547" s="10">
        <v>3260</v>
      </c>
      <c r="P547" s="10">
        <v>1905</v>
      </c>
      <c r="S547" s="52">
        <v>1485</v>
      </c>
      <c r="T547" s="10">
        <v>4201</v>
      </c>
      <c r="V547" s="2" t="s">
        <v>533</v>
      </c>
    </row>
    <row r="548" spans="1:25" x14ac:dyDescent="0.25">
      <c r="A548" s="4">
        <v>43822</v>
      </c>
      <c r="B548" s="26">
        <v>5.0999999999999996</v>
      </c>
      <c r="C548" s="10">
        <v>280</v>
      </c>
      <c r="F548" s="10">
        <v>84.6</v>
      </c>
      <c r="M548" s="10">
        <v>1001</v>
      </c>
      <c r="O548" s="10">
        <v>3261</v>
      </c>
      <c r="P548" s="10">
        <v>1973</v>
      </c>
      <c r="S548" s="52">
        <v>1382</v>
      </c>
      <c r="T548" s="10">
        <v>4201</v>
      </c>
    </row>
    <row r="549" spans="1:25" x14ac:dyDescent="0.25">
      <c r="A549" s="4">
        <v>43823</v>
      </c>
      <c r="B549" s="26">
        <v>4.7</v>
      </c>
      <c r="C549" s="10">
        <v>216</v>
      </c>
      <c r="F549" s="10">
        <v>89.4</v>
      </c>
      <c r="M549" s="10">
        <v>1001</v>
      </c>
      <c r="O549" s="10">
        <v>3260</v>
      </c>
      <c r="P549" s="10">
        <v>2067</v>
      </c>
      <c r="S549" s="52">
        <v>1238</v>
      </c>
      <c r="V549" s="16" t="s">
        <v>535</v>
      </c>
    </row>
    <row r="550" spans="1:25" x14ac:dyDescent="0.25">
      <c r="A550" s="4">
        <v>43824</v>
      </c>
      <c r="B550" s="26">
        <v>5</v>
      </c>
      <c r="C550" s="10">
        <v>92</v>
      </c>
      <c r="F550" s="10">
        <v>84.8</v>
      </c>
      <c r="M550" s="10">
        <v>1002</v>
      </c>
      <c r="O550" s="10">
        <v>3262</v>
      </c>
      <c r="P550" s="10">
        <v>2123</v>
      </c>
      <c r="S550" s="52">
        <v>1137</v>
      </c>
      <c r="T550" s="10">
        <v>4201</v>
      </c>
      <c r="V550" s="16" t="s">
        <v>536</v>
      </c>
    </row>
    <row r="551" spans="1:25" x14ac:dyDescent="0.25">
      <c r="A551" s="4">
        <v>43825</v>
      </c>
      <c r="B551" s="26">
        <v>7.1</v>
      </c>
      <c r="C551" s="10">
        <v>187</v>
      </c>
      <c r="F551" s="10">
        <v>79.099999999999994</v>
      </c>
      <c r="M551" s="10">
        <v>1076</v>
      </c>
      <c r="O551" s="10">
        <v>3263</v>
      </c>
      <c r="P551" s="10">
        <v>2217</v>
      </c>
      <c r="S551" s="52">
        <v>978</v>
      </c>
      <c r="T551" s="10">
        <v>4136</v>
      </c>
      <c r="V551" s="16" t="s">
        <v>589</v>
      </c>
    </row>
    <row r="552" spans="1:25" x14ac:dyDescent="0.25">
      <c r="A552" s="4">
        <v>43826</v>
      </c>
      <c r="B552" s="26">
        <v>4.4000000000000004</v>
      </c>
      <c r="C552" s="10">
        <v>122</v>
      </c>
      <c r="F552" s="10">
        <v>82</v>
      </c>
      <c r="M552" s="10">
        <v>1002</v>
      </c>
      <c r="O552" s="10">
        <v>3262</v>
      </c>
      <c r="P552" s="10">
        <v>2282</v>
      </c>
      <c r="S552" s="52">
        <v>870</v>
      </c>
      <c r="T552" s="10">
        <v>4089</v>
      </c>
      <c r="V552" s="16"/>
    </row>
    <row r="553" spans="1:25" x14ac:dyDescent="0.25">
      <c r="A553" s="4">
        <v>43827</v>
      </c>
      <c r="B553" s="26">
        <v>5.0999999999999996</v>
      </c>
      <c r="C553" s="10">
        <v>115</v>
      </c>
      <c r="F553" s="10">
        <v>87</v>
      </c>
      <c r="M553" s="10">
        <v>1004</v>
      </c>
      <c r="O553" s="10">
        <v>3265</v>
      </c>
      <c r="P553" s="10">
        <v>2348</v>
      </c>
      <c r="S553" s="52">
        <v>770</v>
      </c>
      <c r="T553" s="10">
        <v>4043</v>
      </c>
      <c r="V553" s="16"/>
    </row>
    <row r="554" spans="1:25" x14ac:dyDescent="0.25">
      <c r="A554" s="4">
        <v>43828</v>
      </c>
      <c r="B554" s="26">
        <v>1.1000000000000001</v>
      </c>
      <c r="O554" s="10">
        <v>3267</v>
      </c>
      <c r="P554" s="10">
        <v>2367</v>
      </c>
      <c r="S554" s="52">
        <v>734</v>
      </c>
      <c r="V554" s="16"/>
    </row>
    <row r="555" spans="1:25" x14ac:dyDescent="0.25">
      <c r="A555" s="4">
        <v>43829</v>
      </c>
      <c r="B555" s="26">
        <v>2.6</v>
      </c>
      <c r="C555" s="10">
        <v>187</v>
      </c>
      <c r="F555" s="10">
        <v>86.6</v>
      </c>
      <c r="M555" s="10">
        <v>1006</v>
      </c>
      <c r="O555" s="10">
        <v>3267</v>
      </c>
      <c r="P555" s="10">
        <v>2409</v>
      </c>
      <c r="S555" s="52">
        <v>670</v>
      </c>
      <c r="T555" s="10">
        <v>3933</v>
      </c>
      <c r="V555" s="16" t="s">
        <v>537</v>
      </c>
    </row>
    <row r="556" spans="1:25" x14ac:dyDescent="0.25">
      <c r="A556" s="4">
        <v>43830</v>
      </c>
      <c r="B556" s="26">
        <v>5.7</v>
      </c>
      <c r="C556" s="10">
        <v>130</v>
      </c>
      <c r="F556" s="10">
        <v>89.2</v>
      </c>
      <c r="M556" s="10">
        <v>1007</v>
      </c>
      <c r="O556" s="10">
        <v>3268</v>
      </c>
      <c r="P556" s="10">
        <v>2490</v>
      </c>
      <c r="S556" s="52">
        <v>542</v>
      </c>
      <c r="T556" s="10">
        <v>3856</v>
      </c>
      <c r="V556" s="16" t="s">
        <v>538</v>
      </c>
    </row>
    <row r="557" spans="1:25" x14ac:dyDescent="0.25">
      <c r="A557" s="4">
        <v>43831</v>
      </c>
      <c r="B557" s="26">
        <v>5</v>
      </c>
      <c r="C557" s="10">
        <v>101</v>
      </c>
      <c r="F557" s="10">
        <v>93.1</v>
      </c>
      <c r="M557" s="10">
        <v>1013</v>
      </c>
      <c r="O557" s="10">
        <v>3268</v>
      </c>
      <c r="P557" s="10">
        <v>2550</v>
      </c>
      <c r="S557" s="52">
        <v>440</v>
      </c>
      <c r="T557" s="10">
        <v>3778</v>
      </c>
      <c r="V557" s="2" t="s">
        <v>539</v>
      </c>
    </row>
    <row r="558" spans="1:25" x14ac:dyDescent="0.25">
      <c r="A558" s="4">
        <v>43832</v>
      </c>
      <c r="B558" s="26">
        <v>2.2999999999999998</v>
      </c>
      <c r="C558" s="10">
        <v>92</v>
      </c>
      <c r="F558" s="10">
        <v>84.8</v>
      </c>
      <c r="M558" s="10">
        <v>1017</v>
      </c>
      <c r="O558" s="10">
        <v>3268</v>
      </c>
      <c r="P558" s="10">
        <v>2587</v>
      </c>
      <c r="S558" s="52">
        <v>384</v>
      </c>
      <c r="T558" s="10">
        <v>3712</v>
      </c>
      <c r="V558" s="16"/>
    </row>
    <row r="559" spans="1:25" x14ac:dyDescent="0.25">
      <c r="A559" s="4">
        <v>43833</v>
      </c>
      <c r="B559" s="26">
        <v>6.4</v>
      </c>
      <c r="C559" s="10">
        <v>144</v>
      </c>
      <c r="F559" s="10">
        <v>86.1</v>
      </c>
      <c r="M559" s="10">
        <v>1071</v>
      </c>
      <c r="O559" s="10">
        <v>3267</v>
      </c>
      <c r="P559" s="10">
        <v>2680</v>
      </c>
      <c r="S559" s="52">
        <v>230</v>
      </c>
      <c r="T559" s="10">
        <v>3623</v>
      </c>
      <c r="V559" s="16" t="s">
        <v>540</v>
      </c>
    </row>
    <row r="560" spans="1:25" x14ac:dyDescent="0.25">
      <c r="A560" s="4">
        <v>43834</v>
      </c>
      <c r="B560" s="26">
        <v>10.3</v>
      </c>
      <c r="C560" s="10">
        <v>100</v>
      </c>
      <c r="F560" s="10">
        <v>93</v>
      </c>
      <c r="M560" s="10">
        <v>1036</v>
      </c>
      <c r="O560" s="10">
        <v>3270</v>
      </c>
      <c r="P560" s="10">
        <v>2813</v>
      </c>
      <c r="S560" s="53">
        <v>0</v>
      </c>
      <c r="T560" s="10">
        <v>3550</v>
      </c>
      <c r="V560" s="56" t="s">
        <v>541</v>
      </c>
      <c r="W560" s="57"/>
      <c r="X560" s="57"/>
      <c r="Y560" s="57"/>
    </row>
    <row r="561" spans="1:22" x14ac:dyDescent="0.25">
      <c r="A561" s="4">
        <v>43835</v>
      </c>
      <c r="B561" s="26">
        <v>7.4</v>
      </c>
      <c r="C561" s="10">
        <v>96</v>
      </c>
      <c r="F561" s="10">
        <v>91.7</v>
      </c>
      <c r="M561" s="10">
        <v>1007</v>
      </c>
      <c r="O561" s="10">
        <v>3271</v>
      </c>
      <c r="P561" s="10">
        <v>2815</v>
      </c>
      <c r="S561" s="52" t="s">
        <v>544</v>
      </c>
      <c r="T561" s="10">
        <v>3490</v>
      </c>
      <c r="V561" s="16"/>
    </row>
    <row r="562" spans="1:22" x14ac:dyDescent="0.25">
      <c r="A562" s="4">
        <v>43836</v>
      </c>
      <c r="B562" s="26">
        <v>3.6</v>
      </c>
      <c r="C562" s="10">
        <v>107</v>
      </c>
      <c r="F562" s="10">
        <v>88.8</v>
      </c>
      <c r="M562" s="10">
        <v>1033</v>
      </c>
      <c r="O562" s="10">
        <v>3273</v>
      </c>
      <c r="P562" s="10">
        <v>2817</v>
      </c>
      <c r="S562" s="52">
        <v>1712</v>
      </c>
      <c r="T562" s="10">
        <v>3423</v>
      </c>
      <c r="V562" s="16" t="s">
        <v>545</v>
      </c>
    </row>
    <row r="563" spans="1:22" x14ac:dyDescent="0.25">
      <c r="A563" s="4">
        <v>43837</v>
      </c>
      <c r="B563" s="26">
        <v>1.4</v>
      </c>
      <c r="C563" s="10">
        <v>67</v>
      </c>
      <c r="F563" s="10">
        <v>77.599999999999994</v>
      </c>
      <c r="M563" s="10">
        <v>1033</v>
      </c>
      <c r="O563" s="10">
        <v>3275</v>
      </c>
      <c r="P563" s="10">
        <v>2819</v>
      </c>
      <c r="S563" s="52">
        <v>1659</v>
      </c>
      <c r="T563" s="10">
        <v>3394</v>
      </c>
    </row>
    <row r="564" spans="1:22" x14ac:dyDescent="0.25">
      <c r="A564" s="4">
        <v>43838</v>
      </c>
      <c r="B564" s="26">
        <v>1.2</v>
      </c>
      <c r="C564" s="10">
        <v>67</v>
      </c>
      <c r="F564" s="10">
        <v>95.5</v>
      </c>
      <c r="M564" s="10">
        <v>1036</v>
      </c>
      <c r="O564" s="10">
        <v>3275</v>
      </c>
      <c r="P564" s="10">
        <v>2819</v>
      </c>
      <c r="S564" s="52">
        <v>1589</v>
      </c>
      <c r="T564" s="10">
        <v>3354</v>
      </c>
      <c r="V564" s="2" t="s">
        <v>546</v>
      </c>
    </row>
    <row r="565" spans="1:22" x14ac:dyDescent="0.25">
      <c r="A565" s="4">
        <v>43839</v>
      </c>
      <c r="B565" s="26">
        <v>4.4000000000000004</v>
      </c>
      <c r="C565" s="10">
        <v>52</v>
      </c>
      <c r="F565" s="10">
        <v>88.5</v>
      </c>
      <c r="M565" s="10">
        <v>1002</v>
      </c>
      <c r="O565" s="10">
        <v>3275</v>
      </c>
      <c r="P565" s="10">
        <v>2819</v>
      </c>
      <c r="S565" s="52">
        <v>1352</v>
      </c>
      <c r="T565" s="10">
        <v>3319</v>
      </c>
      <c r="V565" s="16" t="s">
        <v>547</v>
      </c>
    </row>
    <row r="566" spans="1:22" x14ac:dyDescent="0.25">
      <c r="A566" s="4">
        <v>43840</v>
      </c>
      <c r="B566" s="26">
        <v>6.2</v>
      </c>
      <c r="C566" s="10">
        <v>67</v>
      </c>
      <c r="F566" s="10">
        <v>94</v>
      </c>
      <c r="M566" s="10">
        <v>1007</v>
      </c>
      <c r="O566" s="10">
        <v>3276</v>
      </c>
      <c r="P566" s="10">
        <v>2818</v>
      </c>
      <c r="S566" s="52">
        <v>996</v>
      </c>
      <c r="T566" s="10">
        <v>3273</v>
      </c>
      <c r="V566" s="16" t="s">
        <v>548</v>
      </c>
    </row>
    <row r="567" spans="1:22" x14ac:dyDescent="0.25">
      <c r="A567" s="4">
        <v>43841</v>
      </c>
      <c r="B567" s="26">
        <v>12.1</v>
      </c>
      <c r="C567" s="10">
        <v>70</v>
      </c>
      <c r="F567" s="10">
        <v>91.4</v>
      </c>
      <c r="M567" s="10">
        <v>1033</v>
      </c>
      <c r="O567" s="10">
        <v>3276</v>
      </c>
      <c r="P567" s="10">
        <v>2816</v>
      </c>
      <c r="S567" s="52">
        <v>390</v>
      </c>
      <c r="T567" s="10">
        <v>3227</v>
      </c>
      <c r="V567" s="2" t="s">
        <v>555</v>
      </c>
    </row>
    <row r="568" spans="1:22" x14ac:dyDescent="0.25">
      <c r="A568" s="4">
        <v>43842</v>
      </c>
      <c r="B568" s="5">
        <v>2.6</v>
      </c>
      <c r="C568" s="10">
        <v>78</v>
      </c>
      <c r="F568" s="10">
        <v>92.3</v>
      </c>
      <c r="M568" s="10">
        <v>1043</v>
      </c>
      <c r="O568" s="10">
        <v>3276</v>
      </c>
      <c r="P568" s="10">
        <v>2816</v>
      </c>
      <c r="S568" s="52">
        <v>263</v>
      </c>
      <c r="T568" s="10">
        <v>3172</v>
      </c>
      <c r="V568" s="2"/>
    </row>
    <row r="569" spans="1:22" x14ac:dyDescent="0.25">
      <c r="A569" s="4">
        <v>43843</v>
      </c>
      <c r="B569" s="5">
        <v>5.5</v>
      </c>
      <c r="O569" s="10">
        <v>3277</v>
      </c>
      <c r="P569" s="36">
        <v>2819</v>
      </c>
      <c r="S569" s="53">
        <v>0</v>
      </c>
      <c r="T569" s="36">
        <v>4201</v>
      </c>
      <c r="V569" s="31" t="s">
        <v>549</v>
      </c>
    </row>
    <row r="570" spans="1:22" x14ac:dyDescent="0.25">
      <c r="A570" s="4">
        <v>43844</v>
      </c>
      <c r="B570" s="5">
        <v>2.2000000000000002</v>
      </c>
      <c r="V570" s="2" t="s">
        <v>550</v>
      </c>
    </row>
    <row r="571" spans="1:22" x14ac:dyDescent="0.25">
      <c r="A571" s="4">
        <v>43845</v>
      </c>
      <c r="B571" s="5">
        <v>1</v>
      </c>
      <c r="V571" s="2"/>
    </row>
    <row r="572" spans="1:22" x14ac:dyDescent="0.25">
      <c r="A572" s="4">
        <v>43846</v>
      </c>
      <c r="B572" s="5">
        <v>6.6</v>
      </c>
      <c r="V572" s="16" t="s">
        <v>552</v>
      </c>
    </row>
    <row r="573" spans="1:22" x14ac:dyDescent="0.25">
      <c r="A573" s="4">
        <v>43847</v>
      </c>
      <c r="B573" s="5">
        <v>3</v>
      </c>
      <c r="V573" s="16" t="s">
        <v>551</v>
      </c>
    </row>
    <row r="574" spans="1:22" x14ac:dyDescent="0.25">
      <c r="A574" s="4">
        <v>43848</v>
      </c>
      <c r="B574" s="5">
        <v>12</v>
      </c>
      <c r="M574" s="36" t="s">
        <v>554</v>
      </c>
      <c r="O574" s="10">
        <v>3277</v>
      </c>
      <c r="P574" s="10">
        <v>2819</v>
      </c>
      <c r="T574" s="10">
        <v>4201</v>
      </c>
      <c r="V574" s="20" t="s">
        <v>553</v>
      </c>
    </row>
    <row r="575" spans="1:22" x14ac:dyDescent="0.25">
      <c r="A575" s="4">
        <v>43849</v>
      </c>
      <c r="B575" s="5">
        <v>2</v>
      </c>
      <c r="C575" s="10">
        <v>1106</v>
      </c>
      <c r="F575" s="10">
        <v>93.9</v>
      </c>
      <c r="M575" s="10">
        <v>1051</v>
      </c>
      <c r="O575" s="10">
        <v>3278</v>
      </c>
      <c r="P575" s="10">
        <v>2819</v>
      </c>
      <c r="T575" s="10">
        <v>4201</v>
      </c>
      <c r="V575" s="16"/>
    </row>
    <row r="576" spans="1:22" x14ac:dyDescent="0.25">
      <c r="A576" s="4">
        <v>43850</v>
      </c>
      <c r="B576" s="5">
        <v>3.1</v>
      </c>
      <c r="C576" s="10">
        <v>172</v>
      </c>
      <c r="F576" s="10">
        <v>91.3</v>
      </c>
      <c r="M576" s="10">
        <v>0</v>
      </c>
      <c r="T576" s="10">
        <v>4201</v>
      </c>
      <c r="V576" s="16" t="s">
        <v>563</v>
      </c>
    </row>
    <row r="577" spans="1:22" x14ac:dyDescent="0.25">
      <c r="A577" s="18">
        <v>43851</v>
      </c>
      <c r="B577" s="6">
        <v>1.8</v>
      </c>
      <c r="C577" s="36">
        <v>1207</v>
      </c>
      <c r="D577" s="47"/>
      <c r="E577" s="2"/>
      <c r="F577" s="36">
        <v>95.6</v>
      </c>
      <c r="G577" s="2"/>
      <c r="H577" s="2"/>
      <c r="I577" s="2"/>
      <c r="J577" s="40"/>
      <c r="K577" s="2"/>
      <c r="L577" s="47"/>
      <c r="M577" s="36">
        <v>1158</v>
      </c>
      <c r="N577" s="47"/>
      <c r="O577" s="36">
        <v>3280</v>
      </c>
      <c r="P577" s="36">
        <v>2818</v>
      </c>
      <c r="Q577" s="2"/>
      <c r="R577" s="2"/>
      <c r="S577" s="53"/>
      <c r="T577" s="36">
        <v>4201</v>
      </c>
      <c r="U577" s="62"/>
      <c r="V577" s="19" t="s">
        <v>556</v>
      </c>
    </row>
    <row r="578" spans="1:22" x14ac:dyDescent="0.25">
      <c r="A578" s="4">
        <v>43852</v>
      </c>
      <c r="B578" s="5">
        <v>0.5</v>
      </c>
      <c r="C578" s="10">
        <v>172</v>
      </c>
      <c r="F578" s="10">
        <v>73.3</v>
      </c>
      <c r="M578" s="10">
        <v>1265</v>
      </c>
      <c r="O578" s="10">
        <v>3280</v>
      </c>
      <c r="P578" s="10">
        <v>2818</v>
      </c>
      <c r="T578" s="10">
        <v>4201</v>
      </c>
      <c r="V578" s="16" t="s">
        <v>559</v>
      </c>
    </row>
    <row r="579" spans="1:22" x14ac:dyDescent="0.25">
      <c r="A579" s="4">
        <v>43853</v>
      </c>
      <c r="B579" s="5">
        <v>1</v>
      </c>
      <c r="C579" s="10">
        <v>165</v>
      </c>
      <c r="F579" s="10">
        <v>64.8</v>
      </c>
      <c r="M579" s="10">
        <v>1355</v>
      </c>
      <c r="O579" s="10">
        <v>3281</v>
      </c>
      <c r="P579" s="10">
        <v>2818</v>
      </c>
      <c r="T579" s="10">
        <v>4201</v>
      </c>
      <c r="V579" s="16" t="s">
        <v>558</v>
      </c>
    </row>
    <row r="580" spans="1:22" x14ac:dyDescent="0.25">
      <c r="A580" s="4">
        <v>43854</v>
      </c>
      <c r="B580" s="5">
        <v>0.7</v>
      </c>
      <c r="C580" s="10">
        <v>66</v>
      </c>
      <c r="F580" s="10">
        <v>68.2</v>
      </c>
      <c r="M580" s="10">
        <v>1366</v>
      </c>
      <c r="O580" s="10">
        <v>3281</v>
      </c>
      <c r="P580" s="10">
        <v>2818</v>
      </c>
      <c r="T580" s="10">
        <v>4201</v>
      </c>
      <c r="V580" s="16" t="s">
        <v>560</v>
      </c>
    </row>
    <row r="581" spans="1:22" x14ac:dyDescent="0.25">
      <c r="A581" s="4">
        <v>43855</v>
      </c>
      <c r="B581" s="5">
        <v>0.5</v>
      </c>
      <c r="C581" s="10">
        <v>91</v>
      </c>
      <c r="F581" s="10">
        <v>68.099999999999994</v>
      </c>
      <c r="M581" s="10">
        <v>1404</v>
      </c>
      <c r="O581" s="10">
        <v>3281</v>
      </c>
      <c r="P581" s="10">
        <v>2818</v>
      </c>
      <c r="T581" s="10">
        <v>4197</v>
      </c>
      <c r="V581" s="16" t="s">
        <v>561</v>
      </c>
    </row>
    <row r="582" spans="1:22" x14ac:dyDescent="0.25">
      <c r="A582" s="4">
        <v>43856</v>
      </c>
      <c r="B582" s="5">
        <v>1.1000000000000001</v>
      </c>
      <c r="C582" s="10">
        <v>505</v>
      </c>
      <c r="F582" s="10">
        <v>90.5</v>
      </c>
      <c r="M582" s="10">
        <v>1456</v>
      </c>
      <c r="O582" s="10">
        <v>3281</v>
      </c>
      <c r="P582" s="10">
        <v>2818</v>
      </c>
      <c r="T582" s="10">
        <v>4177</v>
      </c>
      <c r="V582" s="16" t="s">
        <v>561</v>
      </c>
    </row>
    <row r="583" spans="1:22" x14ac:dyDescent="0.25">
      <c r="A583" s="4">
        <v>43857</v>
      </c>
      <c r="B583" s="5">
        <v>3.1</v>
      </c>
      <c r="C583" s="10">
        <v>595</v>
      </c>
      <c r="F583" s="10">
        <v>88.2</v>
      </c>
      <c r="M583" s="10">
        <v>1559</v>
      </c>
      <c r="O583" s="10">
        <v>3284</v>
      </c>
      <c r="P583" s="10">
        <v>2818</v>
      </c>
      <c r="T583" s="10">
        <v>3957</v>
      </c>
      <c r="V583" s="2" t="s">
        <v>562</v>
      </c>
    </row>
    <row r="584" spans="1:22" x14ac:dyDescent="0.25">
      <c r="A584" s="4">
        <v>43858</v>
      </c>
      <c r="B584" s="5">
        <v>1.6</v>
      </c>
      <c r="C584" s="10">
        <v>624</v>
      </c>
      <c r="F584" s="10">
        <v>85.6</v>
      </c>
      <c r="M584" s="10">
        <v>1672</v>
      </c>
      <c r="O584" s="10">
        <v>3284</v>
      </c>
      <c r="P584" s="10">
        <v>2819</v>
      </c>
      <c r="T584" s="10">
        <v>3525</v>
      </c>
      <c r="V584" s="16" t="s">
        <v>564</v>
      </c>
    </row>
    <row r="585" spans="1:22" x14ac:dyDescent="0.25">
      <c r="A585" s="4">
        <v>43859</v>
      </c>
      <c r="B585" s="5">
        <v>0.5</v>
      </c>
      <c r="C585" s="10">
        <v>122</v>
      </c>
      <c r="F585" s="10">
        <v>80.3</v>
      </c>
      <c r="M585" s="10">
        <v>1678</v>
      </c>
      <c r="O585" s="10">
        <v>3284</v>
      </c>
      <c r="P585" s="10">
        <v>2819</v>
      </c>
      <c r="T585" s="10">
        <v>3502</v>
      </c>
      <c r="V585" s="16" t="s">
        <v>565</v>
      </c>
    </row>
    <row r="586" spans="1:22" x14ac:dyDescent="0.25">
      <c r="A586" s="4">
        <v>43860</v>
      </c>
      <c r="B586" s="5">
        <v>1.5</v>
      </c>
      <c r="C586" s="10">
        <v>113</v>
      </c>
      <c r="F586" s="10">
        <v>67.3</v>
      </c>
      <c r="M586" s="10">
        <v>1723</v>
      </c>
      <c r="O586" s="10">
        <v>3284</v>
      </c>
      <c r="P586" s="10">
        <v>2820</v>
      </c>
      <c r="T586" s="10">
        <v>3457</v>
      </c>
      <c r="V586" s="16" t="s">
        <v>567</v>
      </c>
    </row>
    <row r="587" spans="1:22" x14ac:dyDescent="0.25">
      <c r="A587" s="4">
        <v>43861</v>
      </c>
      <c r="B587" s="5">
        <v>1.8</v>
      </c>
      <c r="C587" s="10">
        <v>294</v>
      </c>
      <c r="F587" s="10">
        <v>62.9</v>
      </c>
      <c r="M587" s="10">
        <v>1860</v>
      </c>
      <c r="O587" s="10">
        <v>3284</v>
      </c>
      <c r="P587" s="10">
        <v>2820</v>
      </c>
      <c r="T587" s="10">
        <v>3352</v>
      </c>
      <c r="V587" s="16" t="s">
        <v>568</v>
      </c>
    </row>
    <row r="588" spans="1:22" x14ac:dyDescent="0.25">
      <c r="A588" s="4">
        <v>43862</v>
      </c>
      <c r="B588" s="5">
        <v>2.9</v>
      </c>
      <c r="C588" s="10">
        <v>417</v>
      </c>
      <c r="F588" s="10">
        <v>67.900000000000006</v>
      </c>
      <c r="M588" s="10">
        <v>2012</v>
      </c>
      <c r="O588" s="10">
        <v>3284</v>
      </c>
      <c r="P588" s="10">
        <v>2820</v>
      </c>
      <c r="T588" s="10">
        <v>3238</v>
      </c>
      <c r="V588" s="16" t="s">
        <v>569</v>
      </c>
    </row>
    <row r="589" spans="1:22" x14ac:dyDescent="0.25">
      <c r="A589" s="4">
        <v>43863</v>
      </c>
      <c r="B589" s="5">
        <v>0.6</v>
      </c>
      <c r="C589" s="10">
        <v>225</v>
      </c>
      <c r="F589" s="10">
        <v>78.7</v>
      </c>
      <c r="M589" s="10">
        <v>2054</v>
      </c>
      <c r="O589" s="10">
        <v>3284</v>
      </c>
      <c r="P589" s="10">
        <v>2820</v>
      </c>
      <c r="T589" s="10">
        <v>3201</v>
      </c>
      <c r="V589" s="16" t="s">
        <v>570</v>
      </c>
    </row>
    <row r="590" spans="1:22" x14ac:dyDescent="0.25">
      <c r="A590" s="4">
        <v>43864</v>
      </c>
      <c r="B590" s="5">
        <v>3.5</v>
      </c>
      <c r="C590" s="10">
        <v>535</v>
      </c>
      <c r="F590" s="10">
        <v>60</v>
      </c>
      <c r="M590" s="10">
        <v>2329</v>
      </c>
      <c r="O590" s="10">
        <v>3284</v>
      </c>
      <c r="P590" s="10">
        <v>2821</v>
      </c>
      <c r="T590" s="10">
        <v>3035</v>
      </c>
      <c r="V590" s="16" t="s">
        <v>571</v>
      </c>
    </row>
    <row r="591" spans="1:22" x14ac:dyDescent="0.25">
      <c r="A591" s="4">
        <v>43865</v>
      </c>
      <c r="B591" s="5">
        <v>2.2999999999999998</v>
      </c>
      <c r="C591" s="10">
        <v>494</v>
      </c>
      <c r="F591" s="10">
        <v>65.2</v>
      </c>
      <c r="M591" s="45">
        <v>2534</v>
      </c>
      <c r="O591" s="10">
        <v>3284</v>
      </c>
      <c r="P591" s="10">
        <v>2825</v>
      </c>
      <c r="T591" s="45">
        <v>2895</v>
      </c>
      <c r="V591" s="16" t="s">
        <v>572</v>
      </c>
    </row>
    <row r="592" spans="1:22" x14ac:dyDescent="0.25">
      <c r="A592" s="4">
        <v>43866</v>
      </c>
      <c r="B592" s="5">
        <v>1.2</v>
      </c>
      <c r="C592" s="10">
        <v>246</v>
      </c>
      <c r="F592" s="10">
        <v>67.099999999999994</v>
      </c>
      <c r="M592" s="10">
        <v>2537</v>
      </c>
      <c r="O592" s="10">
        <v>3285</v>
      </c>
      <c r="P592" s="10">
        <v>2825</v>
      </c>
      <c r="T592" s="10">
        <v>2875</v>
      </c>
      <c r="V592" s="16" t="s">
        <v>573</v>
      </c>
    </row>
    <row r="593" spans="1:22" x14ac:dyDescent="0.25">
      <c r="A593" s="4">
        <v>43867</v>
      </c>
      <c r="B593" s="5">
        <v>3.8</v>
      </c>
      <c r="C593" s="10">
        <v>567</v>
      </c>
      <c r="F593" s="10">
        <v>61.2</v>
      </c>
      <c r="M593" s="10">
        <v>2765</v>
      </c>
      <c r="O593" s="10">
        <v>3286</v>
      </c>
      <c r="P593" s="10">
        <v>2824</v>
      </c>
      <c r="T593" s="10">
        <v>2736</v>
      </c>
      <c r="V593" s="16" t="s">
        <v>574</v>
      </c>
    </row>
    <row r="594" spans="1:22" x14ac:dyDescent="0.25">
      <c r="A594" s="4">
        <v>43868</v>
      </c>
      <c r="B594" s="5">
        <v>5.5</v>
      </c>
      <c r="C594" s="10">
        <v>869</v>
      </c>
      <c r="F594" s="10">
        <v>56.4</v>
      </c>
      <c r="M594" s="10">
        <v>3027</v>
      </c>
      <c r="O594" s="10">
        <v>3285</v>
      </c>
      <c r="P594" s="10">
        <v>2824</v>
      </c>
      <c r="T594" s="10">
        <v>2579</v>
      </c>
      <c r="V594" s="16" t="s">
        <v>575</v>
      </c>
    </row>
    <row r="595" spans="1:22" x14ac:dyDescent="0.25">
      <c r="A595" s="4">
        <v>43869</v>
      </c>
      <c r="B595" s="5">
        <v>6.2</v>
      </c>
      <c r="C595" s="10">
        <v>1096</v>
      </c>
      <c r="F595" s="10">
        <v>63.5</v>
      </c>
      <c r="M595" s="10">
        <v>3437</v>
      </c>
      <c r="O595" s="10">
        <v>3286</v>
      </c>
      <c r="P595" s="10">
        <v>2825</v>
      </c>
      <c r="T595" s="10">
        <v>2331</v>
      </c>
      <c r="V595" s="16" t="s">
        <v>580</v>
      </c>
    </row>
    <row r="596" spans="1:22" x14ac:dyDescent="0.25">
      <c r="A596" s="4">
        <v>43870</v>
      </c>
      <c r="B596" s="5">
        <v>5</v>
      </c>
      <c r="C596" s="10">
        <v>837</v>
      </c>
      <c r="F596" s="10">
        <v>66.3</v>
      </c>
      <c r="M596" s="10">
        <v>3674</v>
      </c>
      <c r="O596" s="10">
        <v>3287</v>
      </c>
      <c r="P596" s="10">
        <v>2822</v>
      </c>
      <c r="T596" s="10">
        <v>2193</v>
      </c>
      <c r="V596" s="16" t="s">
        <v>581</v>
      </c>
    </row>
    <row r="597" spans="1:22" x14ac:dyDescent="0.25">
      <c r="A597" s="4">
        <v>43871</v>
      </c>
      <c r="B597" s="5">
        <v>5.4</v>
      </c>
      <c r="C597" s="10">
        <v>888</v>
      </c>
      <c r="F597" s="10">
        <v>70.2</v>
      </c>
      <c r="M597" s="10">
        <v>3954</v>
      </c>
      <c r="O597" s="10">
        <v>3289</v>
      </c>
      <c r="P597" s="10">
        <v>2823</v>
      </c>
      <c r="T597" s="10">
        <v>1956</v>
      </c>
      <c r="V597" s="16" t="s">
        <v>582</v>
      </c>
    </row>
    <row r="598" spans="1:22" x14ac:dyDescent="0.25">
      <c r="A598" s="4">
        <v>43872</v>
      </c>
      <c r="B598" s="5">
        <v>2.4</v>
      </c>
      <c r="C598" s="10">
        <v>662</v>
      </c>
      <c r="F598" s="10">
        <v>68.099999999999994</v>
      </c>
      <c r="M598" s="10">
        <v>4038</v>
      </c>
      <c r="O598" s="10">
        <v>3289</v>
      </c>
      <c r="P598" s="10">
        <v>2824</v>
      </c>
      <c r="T598" s="10">
        <v>1818</v>
      </c>
      <c r="V598" s="16" t="s">
        <v>583</v>
      </c>
    </row>
    <row r="599" spans="1:22" x14ac:dyDescent="0.25">
      <c r="A599" s="4">
        <v>43873</v>
      </c>
      <c r="B599" s="5">
        <v>1.3</v>
      </c>
      <c r="C599" s="10">
        <v>500</v>
      </c>
      <c r="F599" s="10">
        <v>74.400000000000006</v>
      </c>
      <c r="M599" s="10">
        <v>4063</v>
      </c>
      <c r="N599" s="46">
        <v>0</v>
      </c>
      <c r="O599" s="10">
        <v>3289</v>
      </c>
      <c r="P599" s="10">
        <v>2824</v>
      </c>
      <c r="T599" s="10">
        <v>1719</v>
      </c>
      <c r="U599" s="61">
        <v>1079</v>
      </c>
      <c r="V599" s="16" t="s">
        <v>584</v>
      </c>
    </row>
    <row r="600" spans="1:22" x14ac:dyDescent="0.25">
      <c r="A600" s="4">
        <v>43874</v>
      </c>
      <c r="B600" s="5">
        <v>4.8</v>
      </c>
      <c r="C600" s="10">
        <v>675</v>
      </c>
      <c r="D600" s="46">
        <v>309</v>
      </c>
      <c r="F600" s="10">
        <v>76.099999999999994</v>
      </c>
      <c r="L600" s="46">
        <v>60.2</v>
      </c>
      <c r="M600" s="36">
        <v>4201</v>
      </c>
      <c r="N600" s="46">
        <v>216</v>
      </c>
      <c r="O600" s="10">
        <v>3291</v>
      </c>
      <c r="P600" s="10">
        <v>2824</v>
      </c>
      <c r="T600" s="10">
        <v>1501</v>
      </c>
      <c r="U600" s="61">
        <v>940</v>
      </c>
      <c r="V600" s="2" t="s">
        <v>585</v>
      </c>
    </row>
    <row r="601" spans="1:22" x14ac:dyDescent="0.25">
      <c r="A601" s="4">
        <v>43875</v>
      </c>
      <c r="B601" s="5">
        <v>6.6</v>
      </c>
      <c r="C601" s="10">
        <v>500</v>
      </c>
      <c r="D601" s="46">
        <v>785</v>
      </c>
      <c r="F601" s="10">
        <v>82.3</v>
      </c>
      <c r="L601" s="47">
        <v>38.5</v>
      </c>
      <c r="M601" s="10">
        <v>4201</v>
      </c>
      <c r="N601" s="46">
        <v>464</v>
      </c>
      <c r="O601" s="10">
        <v>3291</v>
      </c>
      <c r="P601" s="10">
        <v>2824</v>
      </c>
      <c r="T601" s="10">
        <v>1362</v>
      </c>
      <c r="U601" s="61">
        <v>840</v>
      </c>
      <c r="V601" s="16" t="s">
        <v>588</v>
      </c>
    </row>
    <row r="602" spans="1:22" x14ac:dyDescent="0.25">
      <c r="A602" s="4">
        <v>43876</v>
      </c>
      <c r="B602" s="5">
        <v>10.6</v>
      </c>
      <c r="C602" s="10">
        <v>390</v>
      </c>
      <c r="F602" s="10">
        <v>84.9</v>
      </c>
      <c r="M602" s="10">
        <v>4201</v>
      </c>
      <c r="O602" s="10">
        <v>3293</v>
      </c>
      <c r="P602" s="10">
        <v>2822</v>
      </c>
      <c r="T602" s="10">
        <v>1287</v>
      </c>
      <c r="V602" s="2" t="s">
        <v>590</v>
      </c>
    </row>
    <row r="603" spans="1:22" x14ac:dyDescent="0.25">
      <c r="A603" s="4">
        <v>43877</v>
      </c>
      <c r="B603" s="5">
        <v>6.9</v>
      </c>
      <c r="M603" s="10">
        <v>0</v>
      </c>
      <c r="T603" s="10">
        <v>1288</v>
      </c>
      <c r="V603" s="16" t="s">
        <v>591</v>
      </c>
    </row>
    <row r="604" spans="1:22" x14ac:dyDescent="0.25">
      <c r="A604" s="4">
        <v>43878</v>
      </c>
      <c r="B604" s="5">
        <v>7.4</v>
      </c>
      <c r="M604" s="10">
        <v>0</v>
      </c>
      <c r="N604" s="46">
        <v>0</v>
      </c>
      <c r="T604" s="10">
        <v>1293</v>
      </c>
      <c r="U604" s="61">
        <v>1079</v>
      </c>
      <c r="V604" s="2" t="s">
        <v>592</v>
      </c>
    </row>
    <row r="605" spans="1:22" x14ac:dyDescent="0.25">
      <c r="A605" s="4">
        <v>43879</v>
      </c>
      <c r="B605" s="5">
        <v>1.4</v>
      </c>
      <c r="C605" s="10">
        <v>549</v>
      </c>
      <c r="F605" s="10">
        <v>84.3</v>
      </c>
      <c r="M605" s="10">
        <v>3200</v>
      </c>
      <c r="O605" s="10">
        <v>3295</v>
      </c>
      <c r="P605" s="10">
        <v>2823</v>
      </c>
      <c r="T605" s="10">
        <v>1168</v>
      </c>
      <c r="V605" s="16" t="s">
        <v>593</v>
      </c>
    </row>
    <row r="606" spans="1:22" x14ac:dyDescent="0.25">
      <c r="A606" s="4">
        <v>43880</v>
      </c>
      <c r="B606" s="5">
        <v>1.4</v>
      </c>
      <c r="C606" s="10">
        <v>630</v>
      </c>
      <c r="F606" s="10">
        <v>77.3</v>
      </c>
      <c r="M606" s="36">
        <v>4201</v>
      </c>
      <c r="O606" s="10">
        <v>3295</v>
      </c>
      <c r="P606" s="10">
        <v>2822</v>
      </c>
      <c r="T606" s="10">
        <v>1086</v>
      </c>
      <c r="V606" s="16" t="s">
        <v>594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zoomScale="130" zoomScaleNormal="130" workbookViewId="0">
      <selection activeCell="M21" sqref="M21"/>
    </sheetView>
  </sheetViews>
  <sheetFormatPr defaultRowHeight="15" x14ac:dyDescent="0.25"/>
  <cols>
    <col min="1" max="1" width="14.28515625" customWidth="1"/>
  </cols>
  <sheetData>
    <row r="1" spans="1:13" x14ac:dyDescent="0.25">
      <c r="A1" t="s">
        <v>443</v>
      </c>
    </row>
    <row r="2" spans="1:13" x14ac:dyDescent="0.25">
      <c r="C2" t="s">
        <v>446</v>
      </c>
      <c r="D2">
        <f>SUM(B6:B1001)</f>
        <v>30</v>
      </c>
    </row>
    <row r="3" spans="1:13" x14ac:dyDescent="0.25">
      <c r="A3" t="s">
        <v>447</v>
      </c>
      <c r="B3" t="s">
        <v>448</v>
      </c>
    </row>
    <row r="5" spans="1:13" x14ac:dyDescent="0.25">
      <c r="A5" t="s">
        <v>444</v>
      </c>
      <c r="B5" s="2" t="s">
        <v>497</v>
      </c>
      <c r="D5" t="s">
        <v>1</v>
      </c>
      <c r="K5" t="s">
        <v>466</v>
      </c>
      <c r="M5" t="s">
        <v>1</v>
      </c>
    </row>
    <row r="6" spans="1:13" x14ac:dyDescent="0.25">
      <c r="A6" s="43">
        <v>43733</v>
      </c>
      <c r="B6">
        <v>5</v>
      </c>
      <c r="D6" t="s">
        <v>445</v>
      </c>
      <c r="K6" s="44">
        <v>43709</v>
      </c>
      <c r="L6">
        <v>6</v>
      </c>
    </row>
    <row r="7" spans="1:13" x14ac:dyDescent="0.25">
      <c r="A7" s="43">
        <v>43734</v>
      </c>
      <c r="B7">
        <v>1</v>
      </c>
      <c r="D7" t="s">
        <v>449</v>
      </c>
      <c r="K7" s="44">
        <v>43739</v>
      </c>
      <c r="L7">
        <v>6</v>
      </c>
    </row>
    <row r="8" spans="1:13" x14ac:dyDescent="0.25">
      <c r="A8" s="43">
        <v>43745</v>
      </c>
      <c r="B8">
        <v>1</v>
      </c>
      <c r="K8" s="44">
        <v>43770</v>
      </c>
      <c r="L8">
        <v>8</v>
      </c>
    </row>
    <row r="9" spans="1:13" x14ac:dyDescent="0.25">
      <c r="A9" s="43">
        <v>43748</v>
      </c>
      <c r="B9">
        <v>1</v>
      </c>
      <c r="K9" s="44">
        <v>43800</v>
      </c>
      <c r="L9">
        <v>7</v>
      </c>
    </row>
    <row r="10" spans="1:13" x14ac:dyDescent="0.25">
      <c r="A10" s="43">
        <v>43751</v>
      </c>
      <c r="B10">
        <v>1</v>
      </c>
      <c r="K10" s="44">
        <v>43831</v>
      </c>
      <c r="L10">
        <v>1</v>
      </c>
      <c r="M10" t="s">
        <v>587</v>
      </c>
    </row>
    <row r="11" spans="1:13" x14ac:dyDescent="0.25">
      <c r="A11" s="43">
        <v>43754</v>
      </c>
      <c r="B11">
        <v>1</v>
      </c>
      <c r="D11" t="s">
        <v>460</v>
      </c>
      <c r="K11" s="44">
        <v>43862</v>
      </c>
    </row>
    <row r="12" spans="1:13" x14ac:dyDescent="0.25">
      <c r="A12" s="43">
        <v>43764</v>
      </c>
      <c r="B12">
        <v>1</v>
      </c>
      <c r="K12" s="44">
        <v>43891</v>
      </c>
    </row>
    <row r="13" spans="1:13" x14ac:dyDescent="0.25">
      <c r="A13" s="43">
        <v>43769</v>
      </c>
      <c r="B13">
        <v>1</v>
      </c>
      <c r="K13" s="44">
        <v>43922</v>
      </c>
    </row>
    <row r="14" spans="1:13" x14ac:dyDescent="0.25">
      <c r="A14" s="43">
        <v>43771</v>
      </c>
      <c r="B14">
        <v>1</v>
      </c>
      <c r="D14" t="s">
        <v>470</v>
      </c>
      <c r="K14" s="44">
        <v>43952</v>
      </c>
    </row>
    <row r="15" spans="1:13" x14ac:dyDescent="0.25">
      <c r="A15" s="43">
        <v>43779</v>
      </c>
      <c r="B15">
        <v>1</v>
      </c>
      <c r="D15" t="s">
        <v>478</v>
      </c>
      <c r="K15" s="44">
        <v>43983</v>
      </c>
    </row>
    <row r="16" spans="1:13" x14ac:dyDescent="0.25">
      <c r="A16" s="43">
        <v>43780</v>
      </c>
      <c r="B16">
        <v>1</v>
      </c>
      <c r="K16" s="44">
        <v>44013</v>
      </c>
    </row>
    <row r="17" spans="1:11" x14ac:dyDescent="0.25">
      <c r="A17" s="43">
        <v>43782</v>
      </c>
      <c r="B17">
        <v>1</v>
      </c>
      <c r="D17" t="s">
        <v>482</v>
      </c>
      <c r="K17" s="44">
        <v>44044</v>
      </c>
    </row>
    <row r="18" spans="1:11" x14ac:dyDescent="0.25">
      <c r="A18" s="43">
        <v>43784</v>
      </c>
      <c r="B18">
        <v>1</v>
      </c>
      <c r="D18" t="s">
        <v>486</v>
      </c>
      <c r="K18" s="44">
        <v>44075</v>
      </c>
    </row>
    <row r="19" spans="1:11" x14ac:dyDescent="0.25">
      <c r="A19" s="43">
        <v>43793</v>
      </c>
      <c r="B19">
        <v>1</v>
      </c>
      <c r="D19" t="s">
        <v>496</v>
      </c>
      <c r="K19" s="44">
        <v>44105</v>
      </c>
    </row>
    <row r="20" spans="1:11" x14ac:dyDescent="0.25">
      <c r="A20" s="43">
        <v>43796</v>
      </c>
      <c r="B20">
        <v>2</v>
      </c>
      <c r="D20" t="s">
        <v>504</v>
      </c>
      <c r="K20" s="44">
        <v>44136</v>
      </c>
    </row>
    <row r="21" spans="1:11" x14ac:dyDescent="0.25">
      <c r="A21" s="43">
        <v>43800</v>
      </c>
      <c r="B21">
        <v>1</v>
      </c>
      <c r="D21" t="s">
        <v>513</v>
      </c>
      <c r="K21" s="44">
        <v>44166</v>
      </c>
    </row>
    <row r="22" spans="1:11" x14ac:dyDescent="0.25">
      <c r="A22" s="43">
        <v>43803</v>
      </c>
      <c r="B22">
        <v>1</v>
      </c>
      <c r="K22" s="44">
        <v>44197</v>
      </c>
    </row>
    <row r="23" spans="1:11" x14ac:dyDescent="0.25">
      <c r="A23" s="43">
        <v>43807</v>
      </c>
      <c r="B23">
        <v>1</v>
      </c>
      <c r="K23" s="44">
        <v>44228</v>
      </c>
    </row>
    <row r="24" spans="1:11" x14ac:dyDescent="0.25">
      <c r="A24" s="43">
        <v>43813</v>
      </c>
      <c r="B24">
        <v>1</v>
      </c>
      <c r="K24" s="44">
        <v>44256</v>
      </c>
    </row>
    <row r="25" spans="1:11" x14ac:dyDescent="0.25">
      <c r="A25" s="43">
        <v>43817</v>
      </c>
      <c r="B25">
        <v>1</v>
      </c>
      <c r="K25" s="44">
        <v>44287</v>
      </c>
    </row>
    <row r="26" spans="1:11" x14ac:dyDescent="0.25">
      <c r="A26" s="43">
        <v>43824</v>
      </c>
      <c r="B26">
        <v>1</v>
      </c>
    </row>
    <row r="27" spans="1:11" x14ac:dyDescent="0.25">
      <c r="A27" s="43">
        <v>43827</v>
      </c>
      <c r="B27">
        <v>1</v>
      </c>
    </row>
    <row r="28" spans="1:11" x14ac:dyDescent="0.25">
      <c r="A28" s="43">
        <v>43851</v>
      </c>
      <c r="B28">
        <v>1</v>
      </c>
      <c r="D28" t="s">
        <v>557</v>
      </c>
    </row>
    <row r="29" spans="1:11" x14ac:dyDescent="0.25">
      <c r="A29" s="43">
        <v>43875</v>
      </c>
      <c r="B29">
        <v>2</v>
      </c>
      <c r="D29" t="s">
        <v>566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Github Traffic 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dcterms:created xsi:type="dcterms:W3CDTF">2017-06-16T07:00:04Z</dcterms:created>
  <dcterms:modified xsi:type="dcterms:W3CDTF">2020-02-20T04:21:27Z</dcterms:modified>
</cp:coreProperties>
</file>