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8190"/>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<sst xmlns="http://schemas.openxmlformats.org/spreadsheetml/2006/main" count="726" uniqueCount="583">
  <si>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</si>
  <si>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</si>
  <si>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</si>
  <si>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</si>
  <si>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</si>
  <si>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</si>
  <si>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</si>
  <si>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</si>
  <si>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</si>
  <si>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</si>
  <si>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</si>
  <si>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</si>
  <si>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</si>
  <si>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</si>
  <si>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</si>
  <si>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</si>
  <si>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</si>
  <si>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</si>
  <si>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</si>
  <si>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</si>
  <si>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</si>
  <si>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</si>
  <si>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</si>
  <si>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</si>
  <si>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</si>
  <si>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</si>
  <si>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</si>
  <si>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</si>
  <si>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</si>
  <si>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</si>
  <si>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</si>
  <si>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</si>
  <si>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</si>
  <si>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</si>
  <si>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</si>
  <si>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</si>
  <si>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</si>
  <si>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</si>
  <si>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</si>
  <si>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</si>
  <si>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</si>
  <si>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</si>
  <si>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</si>
  <si>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</si>
  <si>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</si>
  <si>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</si>
  <si>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</si>
  <si>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</si>
  <si>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</si>
  <si>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</si>
  <si>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</si>
  <si>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</si>
  <si>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</si>
  <si>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</si>
  <si>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</si>
  <si>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</si>
  <si>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</si>
  <si>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</si>
  <si>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</si>
  <si>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</si>
  <si>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</si>
  <si>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</si>
  <si>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</si>
  <si>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</si>
  <si>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</si>
  <si>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</si>
  <si>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</si>
  <si>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</si>
  <si>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</si>
  <si>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</si>
  <si>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</si>
  <si>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</si>
  <si>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</si>
  <si>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</si>
  <si>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</si>
  <si>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</si>
  <si>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</si>
  <si>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</si>
  <si>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</si>
  <si>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</si>
  <si>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</si>
  <si>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</si>
  <si>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</si>
  <si>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</si>
  <si>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</si>
  <si>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</si>
  <si>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</si>
  <si>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</si>
  <si>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</si>
  <si>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</si>
  <si>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</si>
  <si>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</si>
  <si>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</si>
  <si>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</si>
  <si>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</si>
  <si>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</si>
  <si>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</si>
  <si>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</si>
  <si>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</si>
  <si>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</si>
  <si>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</si>
  <si>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</si>
  <si>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</si>
  <si>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</si>
  <si>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</si>
  <si>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</si>
  <si>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</si>
  <si>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</si>
  <si>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</si>
  <si>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</si>
  <si>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</si>
  <si>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</si>
  <si>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</si>
  <si>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</si>
  <si>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</si>
  <si>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</si>
  <si>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</si>
  <si>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</si>
  <si>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</si>
  <si>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</si>
  <si>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</si>
  <si>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</si>
  <si>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</si>
  <si>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</si>
  <si>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</si>
  <si>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</si>
  <si>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</si>
  <si>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</si>
  <si>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</si>
  <si>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</si>
  <si>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</si>
  <si>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</si>
  <si>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</si>
  <si>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</si>
  <si>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</si>
  <si>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</si>
  <si>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</si>
  <si>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</si>
  <si>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</si>
  <si>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</si>
  <si>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</si>
  <si>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</si>
  <si>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</si>
  <si>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</si>
  <si>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</si>
  <si>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</si>
  <si>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</si>
  <si>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</si>
  <si>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</si>
  <si>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</si>
  <si>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</si>
  <si>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</si>
  <si>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</si>
  <si>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</si>
  <si>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</si>
  <si>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</si>
  <si>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</si>
  <si>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</si>
  <si>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</si>
  <si>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</si>
  <si>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</si>
  <si>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</si>
  <si>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</si>
  <si>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</si>
  <si>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</si>
  <si>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</si>
  <si>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</si>
  <si>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</si>
  <si>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</si>
  <si>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</si>
  <si>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</si>
  <si>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</si>
  <si>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</si>
  <si>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</si>
  <si>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</si>
  <si>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</si>
  <si>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</si>
  <si>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</si>
  <si>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</si>
  <si>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</si>
  <si>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</si>
  <si>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</si>
  <si>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</si>
  <si>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</si>
  <si>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</si>
  <si>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</si>
  <si>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</si>
  <si>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</si>
  <si>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</si>
  <si>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</si>
  <si>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</si>
  <si>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</si>
  <si>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</si>
  <si>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</si>
  <si>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</si>
  <si>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</si>
  <si>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</si>
  <si>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</si>
  <si>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</si>
  <si>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</si>
  <si>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</si>
  <si>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</si>
  <si>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</si>
  <si>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</si>
  <si>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</si>
  <si>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</si>
  <si>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</si>
  <si>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</si>
  <si>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</si>
  <si>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</si>
  <si>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</si>
  <si>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</si>
  <si>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</si>
  <si>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</si>
  <si>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</si>
  <si>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</si>
  <si>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</si>
  <si>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</si>
  <si>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</si>
  <si>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</si>
  <si>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</si>
  <si>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</si>
  <si>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</si>
  <si>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</si>
  <si>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</si>
  <si>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</si>
  <si>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</si>
  <si>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</si>
  <si>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</si>
  <si>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</si>
  <si>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</si>
  <si>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</si>
  <si>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</si>
  <si>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</si>
  <si>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</si>
  <si>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</si>
  <si>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</si>
  <si>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</si>
  <si>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</si>
  <si>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</si>
  <si>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</si>
  <si>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</si>
  <si>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</si>
  <si>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</si>
  <si>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</si>
  <si>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</si>
  <si>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</si>
  <si>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</si>
  <si>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</si>
  <si>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</si>
  <si>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</si>
  <si>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</si>
  <si>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</si>
  <si>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</si>
  <si>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</si>
  <si>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</si>
  <si>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</si>
  <si>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</si>
  <si>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</si>
  <si>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</si>
  <si>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</si>
  <si>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</si>
  <si>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</si>
  <si>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</si>
  <si>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</si>
  <si>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</si>
  <si>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</si>
  <si>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</si>
  <si>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</si>
  <si>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</si>
  <si>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</si>
  <si>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</si>
  <si>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</si>
  <si>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</si>
  <si>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</si>
  <si>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</si>
  <si>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</si>
  <si>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</si>
  <si>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</si>
  <si>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</si>
  <si>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</si>
  <si>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</si>
  <si>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</si>
  <si>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</si>
  <si>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</si>
  <si>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</si>
  <si>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</si>
  <si>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</si>
  <si>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</si>
  <si>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</si>
  <si>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</si>
  <si>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</si>
  <si>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</si>
  <si>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</si>
  <si>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</si>
  <si>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</si>
  <si>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</si>
  <si>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</si>
  <si>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</si>
  <si>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</si>
  <si>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</si>
  <si>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</si>
  <si>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</si>
  <si>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</si>
  <si>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</si>
  <si>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</si>
  <si>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</si>
  <si>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</si>
  <si>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</si>
  <si>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</si>
  <si>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</si>
  <si>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</si>
  <si>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</si>
  <si>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</si>
  <si>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</si>
  <si>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</si>
  <si>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</si>
  <si>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</si>
  <si>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</si>
  <si>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</si>
  <si>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</si>
  <si>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</si>
  <si>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</si>
  <si>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</si>
  <si>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</si>
  <si>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</si>
  <si>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</si>
  <si>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</si>
  <si>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</si>
  <si>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</si>
  <si>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</si>
  <si>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</si>
  <si>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</si>
  <si>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</si>
  <si>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</si>
  <si>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</si>
  <si>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</si>
  <si>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</si>
  <si>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</si>
  <si>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</si>
  <si>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</si>
  <si>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</si>
  <si>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</si>
  <si>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</si>
  <si>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</si>
  <si>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</si>
  <si>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</si>
  <si>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</si>
  <si>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</si>
  <si>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</si>
  <si>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</si>
  <si>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</si>
  <si>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</si>
  <si>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</si>
  <si>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</si>
  <si>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</si>
  <si>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</si>
  <si>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</si>
  <si>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</si>
  <si>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</si>
  <si>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</si>
  <si>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</si>
  <si>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</si>
  <si>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</si>
  <si>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</si>
  <si>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</si>
  <si>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</si>
  <si>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</si>
  <si>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</si>
  <si>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</si>
  <si>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</si>
  <si>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</si>
  <si>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</si>
  <si>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</si>
  <si>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</si>
  <si>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</si>
  <si>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</si>
  <si>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</si>
  <si>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</si>
  <si>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</si>
  <si>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</si>
  <si>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</si>
  <si>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</si>
  <si>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</si>
  <si>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</si>
  <si>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</si>
  <si>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</si>
  <si>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</si>
  <si>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</si>
  <si>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</si>
  <si>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</si>
  <si>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</si>
  <si>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</si>
  <si>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</si>
  <si>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</si>
  <si>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</si>
  <si>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</si>
  <si>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</si>
  <si>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</si>
  <si>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</si>
  <si>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</si>
  <si>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</si>
  <si>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</si>
  <si>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</si>
  <si>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</si>
  <si>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</si>
  <si>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</si>
  <si>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</si>
  <si>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</si>
  <si>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</si>
  <si>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</si>
  <si>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</si>
  <si>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</si>
  <si>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</si>
  <si>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</si>
  <si>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</si>
  <si>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</si>
  <si>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</si>
  <si>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</si>
  <si>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</si>
  <si>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</si>
  <si>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</si>
  <si>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</si>
  <si>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</si>
  <si>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</si>
  <si>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</si>
  <si>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</si>
  <si>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</si>
  <si>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</si>
  <si>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</si>
  <si>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</si>
  <si>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</si>
  <si>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</si>
  <si>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</si>
  <si>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</si>
  <si>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</si>
  <si>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</si>
  <si>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</si>
  <si>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</si>
  <si>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</si>
  <si>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</si>
  <si>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</si>
  <si>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</si>
  <si>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</si>
  <si>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</si>
  <si>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</si>
  <si>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</si>
  <si>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</si>
  <si>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</si>
  <si>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</si>
  <si>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</si>
  <si>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</si>
  <si>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</si>
  <si>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</si>
  <si>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</si>
  <si>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</si>
  <si>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</si>
  <si>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</si>
  <si>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</si>
  <si>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</si>
  <si>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</si>
  <si>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</si>
  <si>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</si>
  <si>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</si>
  <si>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</si>
  <si>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</si>
  <si>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</si>
  <si>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</si>
  <si>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</si>
  <si>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</si>
  <si>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</si>
  <si>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</si>
  <si>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</si>
  <si>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</si>
  <si>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</si>
  <si>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</si>
  <si>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</si>
  <si>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</si>
  <si>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</si>
  <si>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</si>
  <si>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</si>
  <si>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</si>
  <si>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</si>
  <si>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</si>
  <si>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</si>
  <si>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</si>
  <si>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Column B count in Phrase Outlines sheet (Column B lists the phrases themselves)</t>
  </si>
  <si>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</si>
  <si>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</si>
  <si>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</si>
  <si>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</si>
  <si>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</si>
  <si>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</si>
  <si>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</si>
  <si>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</si>
  <si>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</si>
  <si>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</si>
  <si>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</si>
  <si>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</si>
  <si>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</si>
  <si>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</si>
  <si>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</si>
  <si>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</si>
  <si>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</si>
  <si>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</si>
  <si>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</si>
  <si>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</si>
  <si>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</si>
  <si>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</si>
  <si>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</si>
  <si>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</si>
  <si>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</si>
  <si>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</si>
  <si>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</si>
  <si>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</si>
  <si>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</si>
  <si>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</si>
  <si>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</si>
  <si>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</si>
  <si>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</si>
  <si>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</si>
  <si>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</si>
  <si>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</si>
  <si>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</si>
  <si>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</si>
  <si>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</si>
  <si>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</si>
  <si>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</si>
  <si>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</si>
  <si>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</si>
  <si>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</si>
  <si>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</si>
  <si>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</si>
  <si>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</si>
  <si>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</si>
  <si>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</si>
  <si>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</si>
  <si>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</si>
  <si>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additions per hour over a 3-hour, 53-minute period, and then about 27 outline additions per hour over a 5-hour, 45-minute period. (I think I lost focus over time.)</t>
    </r>
  </si>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</sst>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7" borderId="0" xfId="0" applyFont="1" applyFill="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Sheet1!$F$73:$F$512</c:f>
              <c:numCache>
                <c:formatCode>General</c:formatCode>
                <c:ptCount val="440"/>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numCache>
            </c:numRef>
          </c:val>
          <c:smooth val="0"/>
        </c:ser>
        <c:dLbls>
          <c:showLegendKey val="0"/>
          <c:showVal val="0"/>
          <c:showCatName val="0"/>
          <c:showSerName val="0"/>
          <c:showPercent val="0"/>
          <c:showBubbleSize val="0"/>
        </c:dLbls>
        <c:smooth val="0"/>
        <c:axId val="245286376"/>
        <c:axId val="245287160"/>
      </c:lineChart>
      <c:catAx>
        <c:axId val="2452863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287160"/>
        <c:crosses val="autoZero"/>
        <c:auto val="1"/>
        <c:lblAlgn val="ctr"/>
        <c:lblOffset val="100"/>
        <c:noMultiLvlLbl val="0"/>
      </c:catAx>
      <c:valAx>
        <c:axId val="24528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286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Sheet1!$T$423:$T$594</c:f>
              <c:numCache>
                <c:formatCode>General</c:formatCode>
                <c:ptCount val="172"/>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numCache>
            </c:numRef>
          </c:val>
          <c:smooth val="0"/>
        </c:ser>
        <c:dLbls>
          <c:showLegendKey val="0"/>
          <c:showVal val="0"/>
          <c:showCatName val="0"/>
          <c:showSerName val="0"/>
          <c:showPercent val="0"/>
          <c:showBubbleSize val="0"/>
        </c:dLbls>
        <c:smooth val="0"/>
        <c:axId val="429173600"/>
        <c:axId val="429173208"/>
      </c:lineChart>
      <c:catAx>
        <c:axId val="429173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73208"/>
        <c:crosses val="autoZero"/>
        <c:auto val="1"/>
        <c:lblAlgn val="ctr"/>
        <c:lblOffset val="100"/>
        <c:noMultiLvlLbl val="0"/>
      </c:catAx>
      <c:valAx>
        <c:axId val="42917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73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Sheet1!$M$576:$M$595</c:f>
              <c:numCache>
                <c:formatCode>General</c:formatCode>
                <c:ptCount val="20"/>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numCache>
            </c:numRef>
          </c:val>
          <c:smooth val="0"/>
        </c:ser>
        <c:dLbls>
          <c:showLegendKey val="0"/>
          <c:showVal val="0"/>
          <c:showCatName val="0"/>
          <c:showSerName val="0"/>
          <c:showPercent val="0"/>
          <c:showBubbleSize val="0"/>
        </c:dLbls>
        <c:smooth val="0"/>
        <c:axId val="429173992"/>
        <c:axId val="429176344"/>
      </c:lineChart>
      <c:catAx>
        <c:axId val="429173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76344"/>
        <c:crosses val="autoZero"/>
        <c:auto val="1"/>
        <c:lblAlgn val="ctr"/>
        <c:lblOffset val="100"/>
        <c:noMultiLvlLbl val="0"/>
      </c:catAx>
      <c:valAx>
        <c:axId val="429176344"/>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73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Sheet1!$T$577:$T$595</c:f>
              <c:numCache>
                <c:formatCode>General</c:formatCode>
                <c:ptCount val="19"/>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numCache>
            </c:numRef>
          </c:val>
          <c:smooth val="0"/>
        </c:ser>
        <c:dLbls>
          <c:showLegendKey val="0"/>
          <c:showVal val="0"/>
          <c:showCatName val="0"/>
          <c:showSerName val="0"/>
          <c:showPercent val="0"/>
          <c:showBubbleSize val="0"/>
        </c:dLbls>
        <c:smooth val="0"/>
        <c:axId val="429176736"/>
        <c:axId val="429171640"/>
      </c:lineChart>
      <c:catAx>
        <c:axId val="429176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71640"/>
        <c:crosses val="autoZero"/>
        <c:auto val="1"/>
        <c:lblAlgn val="ctr"/>
        <c:lblOffset val="100"/>
        <c:noMultiLvlLbl val="0"/>
      </c:catAx>
      <c:valAx>
        <c:axId val="4291716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76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487580</xdr:colOff>
      <xdr:row>596</xdr:row>
      <xdr:rowOff>140529</xdr:rowOff>
    </xdr:from>
    <xdr:to>
      <xdr:col>15</xdr:col>
      <xdr:colOff>487240</xdr:colOff>
      <xdr:row>613</xdr:row>
      <xdr:rowOff>11942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600885</xdr:colOff>
      <xdr:row>597</xdr:row>
      <xdr:rowOff>87076</xdr:rowOff>
    </xdr:from>
    <xdr:to>
      <xdr:col>25</xdr:col>
      <xdr:colOff>462102</xdr:colOff>
      <xdr:row>611</xdr:row>
      <xdr:rowOff>163276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5"/>
  <sheetViews>
    <sheetView tabSelected="1" zoomScale="115" zoomScaleNormal="115" workbookViewId="0">
      <pane ySplit="17" topLeftCell="A584" activePane="bottomLeft" state="frozen"/>
      <selection pane="bottomLeft" activeCell="AA588" sqref="AA588"/>
    </sheetView>
  </sheetViews>
  <sheetFormatPr defaultRowHeight="15" x14ac:dyDescent="0.25"/>
  <cols>
    <col min="1" max="1" width="16.28515625" style="4" customWidth="1"/>
    <col min="2" max="2" width="19.28515625" style="5" customWidth="1"/>
    <col min="3" max="3" width="9.42578125" style="10" customWidth="1"/>
    <col min="4" max="4" width="9.5703125" style="47"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7" customWidth="1"/>
    <col min="13" max="13" width="9" style="10" customWidth="1"/>
    <col min="14" max="14" width="9" style="47" customWidth="1"/>
    <col min="15" max="15" width="6.28515625" style="10" customWidth="1"/>
    <col min="16" max="16" width="9.140625" customWidth="1"/>
    <col min="17" max="18" width="6.5703125" hidden="1" customWidth="1"/>
    <col min="19" max="19" width="6.5703125" style="53" hidden="1" customWidth="1"/>
    <col min="20" max="20" width="6.5703125" style="10" customWidth="1"/>
    <col min="21" max="21" width="6.5703125" style="37" hidden="1" customWidth="1"/>
    <col min="22" max="22" width="43.28515625" customWidth="1"/>
  </cols>
  <sheetData>
    <row r="1" spans="1:26" x14ac:dyDescent="0.25">
      <c r="A1" s="18" t="s">
        <v>389</v>
      </c>
      <c r="V1" t="s">
        <v>61</v>
      </c>
      <c r="W1" t="s">
        <v>60</v>
      </c>
    </row>
    <row r="2" spans="1:26" x14ac:dyDescent="0.25">
      <c r="A2" s="16" t="s">
        <v>578</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50"/>
      <c r="M7" s="34"/>
      <c r="N7" s="50"/>
      <c r="O7" s="34"/>
      <c r="V7" t="s">
        <v>10</v>
      </c>
    </row>
    <row r="8" spans="1:26" hidden="1" x14ac:dyDescent="0.25">
      <c r="A8" t="s">
        <v>11</v>
      </c>
      <c r="C8" s="10">
        <v>2</v>
      </c>
      <c r="E8" s="22" t="s">
        <v>165</v>
      </c>
      <c r="F8" s="34"/>
      <c r="G8" s="23"/>
      <c r="H8" s="23"/>
      <c r="I8" s="23"/>
      <c r="J8" s="38"/>
      <c r="K8" s="23"/>
      <c r="L8" s="50"/>
      <c r="M8" s="34"/>
      <c r="N8" s="50"/>
      <c r="O8" s="34"/>
      <c r="V8" t="s">
        <v>12</v>
      </c>
    </row>
    <row r="9" spans="1:26" hidden="1" x14ac:dyDescent="0.25">
      <c r="A9"/>
      <c r="B9" s="6" t="s">
        <v>12</v>
      </c>
      <c r="C9" s="36">
        <v>3</v>
      </c>
      <c r="D9" s="48"/>
      <c r="E9" s="22" t="s">
        <v>167</v>
      </c>
      <c r="F9" s="35"/>
      <c r="G9" s="24"/>
      <c r="H9" s="24"/>
      <c r="I9" s="24"/>
      <c r="J9" s="39"/>
      <c r="K9" s="24"/>
      <c r="L9" s="51"/>
      <c r="M9" s="35"/>
      <c r="N9" s="51"/>
      <c r="O9" s="35"/>
    </row>
    <row r="10" spans="1:26" hidden="1" x14ac:dyDescent="0.25">
      <c r="A10" t="s">
        <v>13</v>
      </c>
      <c r="C10" s="10">
        <v>4</v>
      </c>
      <c r="E10" s="22" t="s">
        <v>168</v>
      </c>
      <c r="F10" s="34"/>
      <c r="G10" s="23"/>
      <c r="H10" s="23"/>
      <c r="I10" s="23"/>
      <c r="J10" s="38"/>
      <c r="K10" s="23"/>
      <c r="L10" s="50"/>
      <c r="M10" s="34"/>
      <c r="N10" s="50"/>
      <c r="O10" s="34"/>
    </row>
    <row r="11" spans="1:26" hidden="1" x14ac:dyDescent="0.25">
      <c r="A11" t="s">
        <v>14</v>
      </c>
      <c r="C11" s="10">
        <v>5</v>
      </c>
      <c r="E11" s="22" t="s">
        <v>174</v>
      </c>
      <c r="F11" s="34"/>
      <c r="G11" s="23"/>
      <c r="H11" s="23"/>
      <c r="I11" s="23"/>
      <c r="J11" s="38"/>
      <c r="K11" s="23"/>
      <c r="L11" s="50"/>
      <c r="M11" s="34"/>
      <c r="N11" s="50"/>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8"/>
      <c r="E15" s="2"/>
      <c r="F15" s="61">
        <f>SUM(B18:B1000032)</f>
        <v>1580.5799999999974</v>
      </c>
      <c r="G15" s="2"/>
      <c r="H15" s="2"/>
      <c r="I15" s="2"/>
      <c r="J15" s="40"/>
      <c r="K15" s="2"/>
      <c r="L15" s="2" t="s">
        <v>50</v>
      </c>
      <c r="M15" s="36"/>
      <c r="N15" s="48"/>
      <c r="O15" s="36"/>
      <c r="Q15" s="2"/>
      <c r="R15" s="2"/>
      <c r="S15" s="54"/>
      <c r="T15" s="36"/>
      <c r="U15" s="40"/>
    </row>
    <row r="16" spans="1:26" x14ac:dyDescent="0.25">
      <c r="A16"/>
      <c r="B16" s="5" t="s">
        <v>212</v>
      </c>
      <c r="D16" s="60">
        <f>SUM(C45:D1000031)</f>
        <v>108885</v>
      </c>
    </row>
    <row r="17" spans="1:23" x14ac:dyDescent="0.25">
      <c r="A17" t="s">
        <v>0</v>
      </c>
      <c r="B17" s="5" t="s">
        <v>84</v>
      </c>
      <c r="C17" s="10" t="s">
        <v>488</v>
      </c>
      <c r="D17" s="47" t="s">
        <v>489</v>
      </c>
      <c r="E17" t="s">
        <v>490</v>
      </c>
      <c r="F17" s="10" t="s">
        <v>491</v>
      </c>
      <c r="G17" t="s">
        <v>124</v>
      </c>
      <c r="H17" t="s">
        <v>143</v>
      </c>
      <c r="I17" t="s">
        <v>282</v>
      </c>
      <c r="J17" s="37" t="s">
        <v>284</v>
      </c>
      <c r="K17" t="s">
        <v>283</v>
      </c>
      <c r="L17" s="47" t="s">
        <v>493</v>
      </c>
      <c r="M17" s="10" t="s">
        <v>492</v>
      </c>
      <c r="N17" s="47" t="s">
        <v>531</v>
      </c>
      <c r="O17" s="10" t="s">
        <v>484</v>
      </c>
      <c r="P17" t="s">
        <v>135</v>
      </c>
      <c r="Q17" t="s">
        <v>418</v>
      </c>
      <c r="R17" t="s">
        <v>512</v>
      </c>
      <c r="S17" s="53" t="s">
        <v>545</v>
      </c>
      <c r="T17" s="10" t="s">
        <v>485</v>
      </c>
      <c r="U17" s="37" t="s">
        <v>486</v>
      </c>
      <c r="V17" t="s">
        <v>580</v>
      </c>
      <c r="W17" t="s">
        <v>581</v>
      </c>
    </row>
    <row r="18" spans="1:23" x14ac:dyDescent="0.25">
      <c r="A18" s="4">
        <v>42901</v>
      </c>
      <c r="B18" s="5">
        <v>1</v>
      </c>
      <c r="O18" s="10">
        <v>0</v>
      </c>
      <c r="P18" t="s">
        <v>4</v>
      </c>
      <c r="T18" s="10">
        <v>4201</v>
      </c>
      <c r="V18" t="s">
        <v>5</v>
      </c>
      <c r="W18" t="s">
        <v>2</v>
      </c>
    </row>
    <row r="19" spans="1:23" x14ac:dyDescent="0.25">
      <c r="A19" s="4">
        <v>42902</v>
      </c>
      <c r="B19" s="5">
        <v>0.5</v>
      </c>
      <c r="P19" t="s">
        <v>4</v>
      </c>
      <c r="V19" t="s">
        <v>15</v>
      </c>
    </row>
    <row r="20" spans="1:23" x14ac:dyDescent="0.25">
      <c r="A20" s="4">
        <v>42903</v>
      </c>
      <c r="B20" s="5">
        <v>1.6</v>
      </c>
      <c r="P20" t="s">
        <v>17</v>
      </c>
      <c r="V20" t="s">
        <v>18</v>
      </c>
    </row>
    <row r="21" spans="1:23" x14ac:dyDescent="0.25">
      <c r="A21" s="4">
        <v>42904</v>
      </c>
      <c r="B21" s="5">
        <v>1</v>
      </c>
      <c r="P21" t="s">
        <v>19</v>
      </c>
      <c r="V21" t="s">
        <v>20</v>
      </c>
    </row>
    <row r="22" spans="1:23" x14ac:dyDescent="0.25">
      <c r="A22" s="4">
        <v>42905</v>
      </c>
      <c r="B22" s="5">
        <v>1</v>
      </c>
      <c r="P22" t="s">
        <v>21</v>
      </c>
      <c r="V22" t="s">
        <v>22</v>
      </c>
    </row>
    <row r="23" spans="1:23" x14ac:dyDescent="0.25">
      <c r="A23" s="4">
        <v>42906</v>
      </c>
      <c r="B23" s="5">
        <v>1.4</v>
      </c>
      <c r="P23" t="s">
        <v>23</v>
      </c>
      <c r="V23" t="s">
        <v>24</v>
      </c>
      <c r="W23" t="s">
        <v>25</v>
      </c>
    </row>
    <row r="24" spans="1:23" x14ac:dyDescent="0.25">
      <c r="A24" s="4">
        <v>42907</v>
      </c>
      <c r="B24" s="5">
        <v>1.4</v>
      </c>
      <c r="P24" t="s">
        <v>23</v>
      </c>
      <c r="V24" t="s">
        <v>26</v>
      </c>
      <c r="W24" t="s">
        <v>27</v>
      </c>
    </row>
    <row r="25" spans="1:23" x14ac:dyDescent="0.25">
      <c r="A25" s="4">
        <v>42908</v>
      </c>
      <c r="B25" s="5">
        <v>1.6</v>
      </c>
      <c r="P25" t="s">
        <v>29</v>
      </c>
      <c r="V25" t="s">
        <v>30</v>
      </c>
      <c r="W25" s="1" t="s">
        <v>28</v>
      </c>
    </row>
    <row r="26" spans="1:23" x14ac:dyDescent="0.25">
      <c r="A26" s="4">
        <v>42909</v>
      </c>
      <c r="B26" s="5">
        <v>1</v>
      </c>
      <c r="P26" t="s">
        <v>31</v>
      </c>
      <c r="V26" t="s">
        <v>32</v>
      </c>
      <c r="W26" s="1" t="s">
        <v>33</v>
      </c>
    </row>
    <row r="27" spans="1:23" x14ac:dyDescent="0.25">
      <c r="A27" s="4">
        <v>42910</v>
      </c>
      <c r="B27" s="5">
        <v>1.75</v>
      </c>
      <c r="P27" t="s">
        <v>34</v>
      </c>
      <c r="V27" t="s">
        <v>35</v>
      </c>
    </row>
    <row r="28" spans="1:23" x14ac:dyDescent="0.25">
      <c r="A28" s="4">
        <v>42911</v>
      </c>
      <c r="B28" s="5">
        <v>4.25</v>
      </c>
      <c r="P28" t="s">
        <v>34</v>
      </c>
      <c r="V28" t="s">
        <v>36</v>
      </c>
      <c r="W28" t="s">
        <v>37</v>
      </c>
    </row>
    <row r="29" spans="1:23" x14ac:dyDescent="0.25">
      <c r="A29" s="4">
        <v>42912</v>
      </c>
      <c r="B29" s="5">
        <v>5.6</v>
      </c>
      <c r="P29"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8"/>
      <c r="E71" s="2"/>
      <c r="F71" s="36"/>
      <c r="G71" s="2"/>
      <c r="H71" s="2"/>
      <c r="I71" s="2"/>
      <c r="J71" s="40"/>
      <c r="K71" s="2"/>
      <c r="L71" s="48"/>
      <c r="M71" s="36"/>
      <c r="N71" s="48"/>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21"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v>1235</v>
      </c>
      <c r="V117" s="7" t="s">
        <v>134</v>
      </c>
    </row>
    <row r="118" spans="1:24" x14ac:dyDescent="0.25">
      <c r="A118" s="4">
        <v>43019</v>
      </c>
      <c r="B118" s="5">
        <v>3</v>
      </c>
      <c r="C118" s="10">
        <v>133</v>
      </c>
      <c r="F118" s="10">
        <v>83.5</v>
      </c>
      <c r="G118">
        <v>5</v>
      </c>
      <c r="P118">
        <v>1240</v>
      </c>
      <c r="V118" s="2" t="s">
        <v>137</v>
      </c>
    </row>
    <row r="119" spans="1:24" x14ac:dyDescent="0.25">
      <c r="A119" s="4">
        <v>43020</v>
      </c>
      <c r="B119" s="5">
        <v>1.5</v>
      </c>
      <c r="C119" s="10">
        <v>118</v>
      </c>
      <c r="F119" s="10">
        <v>90.7</v>
      </c>
      <c r="G119">
        <v>10</v>
      </c>
      <c r="P119">
        <v>1250</v>
      </c>
      <c r="V119" s="7" t="s">
        <v>138</v>
      </c>
    </row>
    <row r="120" spans="1:24" x14ac:dyDescent="0.25">
      <c r="A120" s="4">
        <v>43021</v>
      </c>
      <c r="B120" s="5">
        <v>2.5</v>
      </c>
      <c r="C120" s="10">
        <v>114</v>
      </c>
      <c r="F120" s="10">
        <v>91.2</v>
      </c>
      <c r="G120">
        <v>14.42</v>
      </c>
      <c r="P120">
        <v>1265</v>
      </c>
      <c r="V120" s="7" t="s">
        <v>139</v>
      </c>
    </row>
    <row r="121" spans="1:24" x14ac:dyDescent="0.25">
      <c r="A121" s="4">
        <v>43022</v>
      </c>
      <c r="B121" s="5">
        <v>4.25</v>
      </c>
      <c r="C121" s="10">
        <v>118</v>
      </c>
      <c r="F121" s="10">
        <v>87.3</v>
      </c>
      <c r="G121">
        <v>19</v>
      </c>
      <c r="P121">
        <v>1277</v>
      </c>
      <c r="V121" s="12" t="s">
        <v>140</v>
      </c>
    </row>
    <row r="122" spans="1:24" x14ac:dyDescent="0.25">
      <c r="A122" s="4">
        <v>43025</v>
      </c>
      <c r="B122" s="5">
        <v>3.6</v>
      </c>
      <c r="C122" s="10">
        <v>119</v>
      </c>
      <c r="F122" s="10">
        <v>87.4</v>
      </c>
      <c r="G122">
        <v>29</v>
      </c>
      <c r="P122">
        <v>1305</v>
      </c>
      <c r="V122" s="13" t="s">
        <v>141</v>
      </c>
    </row>
    <row r="123" spans="1:24" x14ac:dyDescent="0.25">
      <c r="A123" s="4">
        <v>43026</v>
      </c>
      <c r="B123" s="5">
        <v>0</v>
      </c>
      <c r="C123" s="10">
        <v>0</v>
      </c>
      <c r="V123" s="7" t="s">
        <v>142</v>
      </c>
    </row>
    <row r="124" spans="1:24" x14ac:dyDescent="0.25">
      <c r="A124" s="4">
        <v>43027</v>
      </c>
      <c r="B124" s="5">
        <v>4.2</v>
      </c>
      <c r="C124" s="10">
        <v>0</v>
      </c>
      <c r="H124">
        <v>26</v>
      </c>
      <c r="P124">
        <v>1331</v>
      </c>
      <c r="V124" s="12" t="s">
        <v>144</v>
      </c>
    </row>
    <row r="125" spans="1:24" x14ac:dyDescent="0.25">
      <c r="A125" s="4">
        <v>43030</v>
      </c>
      <c r="B125" s="5">
        <v>0.9</v>
      </c>
      <c r="H125">
        <v>7</v>
      </c>
      <c r="P125">
        <v>1338</v>
      </c>
      <c r="V125" t="s">
        <v>145</v>
      </c>
    </row>
    <row r="126" spans="1:24" x14ac:dyDescent="0.25">
      <c r="A126" s="4">
        <v>43031</v>
      </c>
      <c r="B126" s="5">
        <v>1.6</v>
      </c>
      <c r="H126">
        <v>7</v>
      </c>
      <c r="P126">
        <v>1345</v>
      </c>
      <c r="V126" t="s">
        <v>146</v>
      </c>
    </row>
    <row r="127" spans="1:24" x14ac:dyDescent="0.25">
      <c r="A127" s="4">
        <v>43032</v>
      </c>
      <c r="B127" s="5">
        <v>1.25</v>
      </c>
      <c r="P127">
        <v>1353</v>
      </c>
      <c r="V127" t="s">
        <v>147</v>
      </c>
    </row>
    <row r="128" spans="1:24" x14ac:dyDescent="0.25">
      <c r="A128" s="4">
        <v>43033</v>
      </c>
      <c r="B128" s="5">
        <v>5.8</v>
      </c>
      <c r="P128" s="2" t="s">
        <v>149</v>
      </c>
      <c r="Q128" s="2"/>
      <c r="R128" s="2"/>
      <c r="S128" s="54"/>
      <c r="T128" s="36"/>
      <c r="U128" s="40"/>
      <c r="V128" s="14" t="s">
        <v>148</v>
      </c>
      <c r="W128" s="15"/>
      <c r="X128" s="15"/>
    </row>
    <row r="129" spans="1:32" x14ac:dyDescent="0.25">
      <c r="A129" s="4">
        <v>43034</v>
      </c>
      <c r="B129" s="5">
        <v>7.9</v>
      </c>
      <c r="P129" s="2">
        <v>1266</v>
      </c>
      <c r="Q129" s="2"/>
      <c r="R129" s="2"/>
      <c r="S129" s="54"/>
      <c r="T129" s="36"/>
      <c r="U129" s="40"/>
      <c r="V129" s="15" t="s">
        <v>150</v>
      </c>
      <c r="W129" s="15"/>
      <c r="X129" s="15"/>
    </row>
    <row r="130" spans="1:32" x14ac:dyDescent="0.25">
      <c r="A130" s="4">
        <v>43035</v>
      </c>
      <c r="B130" s="5">
        <v>5.25</v>
      </c>
      <c r="P130">
        <v>1290</v>
      </c>
      <c r="V130" t="s">
        <v>151</v>
      </c>
    </row>
    <row r="131" spans="1:32" x14ac:dyDescent="0.25">
      <c r="A131" s="4">
        <v>43036</v>
      </c>
      <c r="B131" s="5">
        <v>4.9000000000000004</v>
      </c>
      <c r="P131">
        <v>1300</v>
      </c>
      <c r="V131" t="s">
        <v>152</v>
      </c>
    </row>
    <row r="132" spans="1:32" x14ac:dyDescent="0.25">
      <c r="A132" s="4">
        <v>43037</v>
      </c>
      <c r="B132" s="5">
        <v>2.25</v>
      </c>
      <c r="P132">
        <v>1327</v>
      </c>
      <c r="V132" t="s">
        <v>154</v>
      </c>
    </row>
    <row r="133" spans="1:32" x14ac:dyDescent="0.25">
      <c r="A133" s="4">
        <v>43038</v>
      </c>
      <c r="B133" s="5">
        <v>1.7</v>
      </c>
      <c r="P133">
        <v>1337</v>
      </c>
      <c r="V133" t="s">
        <v>155</v>
      </c>
    </row>
    <row r="134" spans="1:32" x14ac:dyDescent="0.25">
      <c r="A134" s="4">
        <v>43039</v>
      </c>
      <c r="B134" s="5">
        <v>1.5</v>
      </c>
      <c r="P134">
        <v>1337</v>
      </c>
      <c r="V134" s="16" t="s">
        <v>156</v>
      </c>
    </row>
    <row r="135" spans="1:32" x14ac:dyDescent="0.25">
      <c r="A135" s="4">
        <v>43045</v>
      </c>
      <c r="B135" s="5">
        <v>1</v>
      </c>
      <c r="P135">
        <v>1351</v>
      </c>
      <c r="V135" s="16" t="s">
        <v>157</v>
      </c>
    </row>
    <row r="136" spans="1:32" x14ac:dyDescent="0.25">
      <c r="A136" s="4">
        <v>43046</v>
      </c>
      <c r="B136" s="5">
        <v>1.3</v>
      </c>
      <c r="P136">
        <v>1365</v>
      </c>
      <c r="V136" s="16" t="s">
        <v>172</v>
      </c>
    </row>
    <row r="137" spans="1:32" x14ac:dyDescent="0.25">
      <c r="A137" s="4">
        <v>43047</v>
      </c>
      <c r="B137" s="5">
        <v>5.4</v>
      </c>
      <c r="H137">
        <v>37</v>
      </c>
      <c r="P137">
        <v>1402</v>
      </c>
      <c r="V137" s="16" t="s">
        <v>160</v>
      </c>
    </row>
    <row r="138" spans="1:32" x14ac:dyDescent="0.25">
      <c r="A138" s="4">
        <v>43048</v>
      </c>
      <c r="B138" s="5">
        <v>3.8</v>
      </c>
      <c r="H138">
        <v>13</v>
      </c>
      <c r="P138">
        <v>1425</v>
      </c>
      <c r="V138" s="2" t="s">
        <v>161</v>
      </c>
    </row>
    <row r="139" spans="1:32" x14ac:dyDescent="0.25">
      <c r="A139" s="18">
        <v>43049</v>
      </c>
      <c r="B139" s="5">
        <v>2.2000000000000002</v>
      </c>
      <c r="P139" s="19">
        <v>1345</v>
      </c>
      <c r="Q139" s="19"/>
      <c r="R139" s="19"/>
      <c r="S139" s="54"/>
      <c r="T139" s="36"/>
      <c r="U139" s="40"/>
      <c r="V139" s="2" t="s">
        <v>162</v>
      </c>
    </row>
    <row r="140" spans="1:32" x14ac:dyDescent="0.25">
      <c r="A140" s="18">
        <v>43050</v>
      </c>
      <c r="B140" s="5">
        <v>2</v>
      </c>
      <c r="C140" s="10">
        <v>359</v>
      </c>
      <c r="F140" s="10">
        <v>71.900000000000006</v>
      </c>
      <c r="P140" s="16">
        <v>1346</v>
      </c>
      <c r="Q140" s="16"/>
      <c r="R140" s="16"/>
      <c r="S140" s="55"/>
      <c r="T140" s="46"/>
      <c r="U140" s="45"/>
      <c r="V140" s="16" t="s">
        <v>163</v>
      </c>
    </row>
    <row r="141" spans="1:32" x14ac:dyDescent="0.25">
      <c r="A141" s="4">
        <v>43052</v>
      </c>
      <c r="B141" s="5">
        <v>3.6</v>
      </c>
      <c r="C141" s="10">
        <v>283</v>
      </c>
      <c r="F141" s="10">
        <v>68.599999999999994</v>
      </c>
      <c r="V141" s="16" t="s">
        <v>170</v>
      </c>
    </row>
    <row r="142" spans="1:32" x14ac:dyDescent="0.25">
      <c r="A142" s="4">
        <v>43053</v>
      </c>
      <c r="B142" s="5">
        <v>2</v>
      </c>
      <c r="P142">
        <v>1423</v>
      </c>
      <c r="V142" s="16" t="s">
        <v>171</v>
      </c>
    </row>
    <row r="143" spans="1:32" x14ac:dyDescent="0.25">
      <c r="A143" s="28">
        <v>43054</v>
      </c>
      <c r="B143" s="26">
        <v>5.0999999999999996</v>
      </c>
      <c r="E143" s="21"/>
      <c r="G143" s="21"/>
      <c r="H143" s="21"/>
      <c r="I143" s="21"/>
      <c r="K143" s="21"/>
      <c r="O143" s="10" t="s">
        <v>197</v>
      </c>
      <c r="P143" s="21">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v>1489</v>
      </c>
      <c r="V148" s="2" t="s">
        <v>176</v>
      </c>
    </row>
    <row r="149" spans="1:22" x14ac:dyDescent="0.25">
      <c r="A149" s="4">
        <v>43080</v>
      </c>
      <c r="B149" s="5">
        <v>0.9</v>
      </c>
      <c r="C149" s="10">
        <v>134</v>
      </c>
      <c r="F149" s="10">
        <v>80.599999999999994</v>
      </c>
      <c r="P149">
        <v>1496</v>
      </c>
      <c r="V149" t="s">
        <v>177</v>
      </c>
    </row>
    <row r="150" spans="1:22" x14ac:dyDescent="0.25">
      <c r="A150" s="4">
        <v>43082</v>
      </c>
      <c r="B150" s="5">
        <v>1.1000000000000001</v>
      </c>
      <c r="C150" s="10">
        <v>143</v>
      </c>
      <c r="E150">
        <v>100</v>
      </c>
      <c r="F150" s="10">
        <v>80.400000000000006</v>
      </c>
      <c r="O150" s="10">
        <v>365</v>
      </c>
      <c r="P150">
        <v>1500</v>
      </c>
      <c r="V150" t="s">
        <v>178</v>
      </c>
    </row>
    <row r="151" spans="1:22" x14ac:dyDescent="0.25">
      <c r="A151" s="4">
        <v>43087</v>
      </c>
      <c r="B151" s="5">
        <v>0.9</v>
      </c>
      <c r="C151" s="10">
        <v>129</v>
      </c>
      <c r="E151">
        <v>86.7</v>
      </c>
      <c r="F151" s="10">
        <v>83.7</v>
      </c>
      <c r="P151">
        <v>1503</v>
      </c>
    </row>
    <row r="152" spans="1:22" x14ac:dyDescent="0.25">
      <c r="A152" s="4">
        <v>43088</v>
      </c>
      <c r="B152" s="5">
        <v>0.6</v>
      </c>
      <c r="C152" s="10">
        <v>135</v>
      </c>
      <c r="E152">
        <v>88</v>
      </c>
      <c r="F152" s="10">
        <v>82.2</v>
      </c>
      <c r="P152">
        <v>1504</v>
      </c>
      <c r="V152" t="s">
        <v>179</v>
      </c>
    </row>
    <row r="153" spans="1:22" x14ac:dyDescent="0.25">
      <c r="A153" s="4">
        <v>43089</v>
      </c>
      <c r="B153" s="5">
        <v>0.8</v>
      </c>
      <c r="C153" s="10">
        <v>131</v>
      </c>
      <c r="E153">
        <v>87.8</v>
      </c>
      <c r="F153" s="10">
        <v>81.7</v>
      </c>
      <c r="P153">
        <v>1506</v>
      </c>
    </row>
    <row r="154" spans="1:22" x14ac:dyDescent="0.25">
      <c r="A154" s="4">
        <v>43090</v>
      </c>
      <c r="B154" s="5">
        <v>0.8</v>
      </c>
      <c r="C154" s="10">
        <v>110</v>
      </c>
      <c r="E154">
        <v>93.9</v>
      </c>
      <c r="F154" s="10">
        <v>91.8</v>
      </c>
      <c r="P154">
        <v>1509</v>
      </c>
      <c r="V154" t="s">
        <v>180</v>
      </c>
    </row>
    <row r="155" spans="1:22" x14ac:dyDescent="0.25">
      <c r="A155" s="4">
        <v>43091</v>
      </c>
      <c r="B155" s="5">
        <v>0.75</v>
      </c>
      <c r="C155" s="10">
        <v>119</v>
      </c>
      <c r="E155">
        <v>93.3</v>
      </c>
      <c r="F155" s="10">
        <v>87.4</v>
      </c>
      <c r="O155" s="10">
        <v>375</v>
      </c>
      <c r="P155">
        <v>1511</v>
      </c>
      <c r="V155" t="s">
        <v>181</v>
      </c>
    </row>
    <row r="156" spans="1:22" x14ac:dyDescent="0.25">
      <c r="A156" s="4">
        <v>43092</v>
      </c>
      <c r="B156" s="5">
        <v>0.75</v>
      </c>
      <c r="C156" s="10">
        <v>114</v>
      </c>
      <c r="E156">
        <v>93.8</v>
      </c>
      <c r="F156" s="10">
        <v>88.6</v>
      </c>
      <c r="P156">
        <v>1514</v>
      </c>
      <c r="V156" t="s">
        <v>182</v>
      </c>
    </row>
    <row r="157" spans="1:22" x14ac:dyDescent="0.25">
      <c r="A157" s="4">
        <v>43107</v>
      </c>
      <c r="B157" s="5">
        <v>2</v>
      </c>
      <c r="C157" s="10">
        <v>120</v>
      </c>
      <c r="F157" s="10">
        <v>84.2</v>
      </c>
      <c r="O157" s="10">
        <v>384</v>
      </c>
      <c r="P157">
        <v>1517</v>
      </c>
      <c r="V157" t="s">
        <v>183</v>
      </c>
    </row>
    <row r="158" spans="1:22" x14ac:dyDescent="0.25">
      <c r="A158" s="4">
        <v>43108</v>
      </c>
      <c r="B158" s="5">
        <v>2.6</v>
      </c>
      <c r="C158" s="10">
        <v>124</v>
      </c>
      <c r="E158">
        <v>86.4</v>
      </c>
      <c r="F158" s="10">
        <v>83.1</v>
      </c>
      <c r="O158" s="10">
        <v>389</v>
      </c>
      <c r="P158">
        <v>1522</v>
      </c>
      <c r="V158" t="s">
        <v>184</v>
      </c>
    </row>
    <row r="159" spans="1:22" x14ac:dyDescent="0.25">
      <c r="A159" s="4">
        <v>43109</v>
      </c>
      <c r="B159" s="5">
        <v>2</v>
      </c>
      <c r="C159" s="10">
        <v>128</v>
      </c>
      <c r="E159">
        <v>87</v>
      </c>
      <c r="F159" s="10">
        <v>82</v>
      </c>
      <c r="O159" s="10">
        <v>392</v>
      </c>
      <c r="P159">
        <v>1522</v>
      </c>
      <c r="V159" s="2" t="s">
        <v>185</v>
      </c>
    </row>
    <row r="160" spans="1:22" x14ac:dyDescent="0.25">
      <c r="A160" s="4">
        <v>43110</v>
      </c>
      <c r="B160" s="5">
        <v>3.7</v>
      </c>
      <c r="C160" s="10">
        <v>113</v>
      </c>
      <c r="E160">
        <v>95.9</v>
      </c>
      <c r="F160" s="10">
        <v>86.7</v>
      </c>
      <c r="O160" s="10">
        <v>398</v>
      </c>
      <c r="P160">
        <v>1529</v>
      </c>
      <c r="V160" t="s">
        <v>186</v>
      </c>
    </row>
    <row r="161" spans="1:22" x14ac:dyDescent="0.25">
      <c r="A161" s="4">
        <v>43111</v>
      </c>
      <c r="B161" s="5">
        <v>2.9</v>
      </c>
      <c r="C161" s="10">
        <v>124</v>
      </c>
      <c r="E161" s="2">
        <v>100</v>
      </c>
      <c r="F161" s="10">
        <v>86.3</v>
      </c>
      <c r="O161" s="10">
        <v>405</v>
      </c>
      <c r="P161">
        <v>1535</v>
      </c>
      <c r="V161" t="s">
        <v>187</v>
      </c>
    </row>
    <row r="162" spans="1:22" x14ac:dyDescent="0.25">
      <c r="A162" s="4">
        <v>43112</v>
      </c>
      <c r="B162" s="5">
        <v>2.2000000000000002</v>
      </c>
      <c r="C162" s="10">
        <v>115</v>
      </c>
      <c r="E162">
        <v>90.9</v>
      </c>
      <c r="F162" s="10">
        <v>86.1</v>
      </c>
      <c r="O162" s="10">
        <v>412</v>
      </c>
      <c r="P162">
        <v>1540</v>
      </c>
    </row>
    <row r="163" spans="1:22" x14ac:dyDescent="0.25">
      <c r="A163" s="4">
        <v>43113</v>
      </c>
      <c r="B163" s="5">
        <v>2.5</v>
      </c>
      <c r="C163" s="10">
        <v>118</v>
      </c>
      <c r="E163">
        <v>82.5</v>
      </c>
      <c r="F163" s="10">
        <v>87.3</v>
      </c>
      <c r="O163" s="10">
        <v>418</v>
      </c>
      <c r="P163">
        <v>1542</v>
      </c>
      <c r="V163" t="s">
        <v>188</v>
      </c>
    </row>
    <row r="164" spans="1:22" x14ac:dyDescent="0.25">
      <c r="A164" s="4">
        <v>43115</v>
      </c>
      <c r="B164" s="5">
        <v>2.4</v>
      </c>
      <c r="C164" s="10">
        <v>128</v>
      </c>
      <c r="E164">
        <v>83.3</v>
      </c>
      <c r="F164" s="10">
        <v>79.7</v>
      </c>
      <c r="O164" s="10">
        <v>420</v>
      </c>
      <c r="P164">
        <v>1546</v>
      </c>
    </row>
    <row r="165" spans="1:22" x14ac:dyDescent="0.25">
      <c r="A165" s="4">
        <v>43116</v>
      </c>
      <c r="B165" s="5">
        <v>0.75</v>
      </c>
      <c r="C165" s="10">
        <v>120</v>
      </c>
      <c r="E165">
        <v>87.5</v>
      </c>
      <c r="F165" s="10">
        <v>85.8</v>
      </c>
      <c r="O165" s="10">
        <v>425</v>
      </c>
      <c r="P165">
        <v>1550</v>
      </c>
    </row>
    <row r="166" spans="1:22" x14ac:dyDescent="0.25">
      <c r="A166" s="4">
        <v>43135</v>
      </c>
      <c r="B166" s="5">
        <v>2.4</v>
      </c>
      <c r="C166" s="10">
        <v>131</v>
      </c>
      <c r="E166">
        <v>78</v>
      </c>
      <c r="F166" s="10">
        <v>80.900000000000006</v>
      </c>
      <c r="O166" s="10">
        <v>433</v>
      </c>
      <c r="P166">
        <v>1556</v>
      </c>
    </row>
    <row r="167" spans="1:22" x14ac:dyDescent="0.25">
      <c r="A167" s="18">
        <v>43269</v>
      </c>
      <c r="B167" s="5">
        <v>0.9</v>
      </c>
      <c r="C167" s="10">
        <v>128</v>
      </c>
      <c r="E167">
        <v>75.400000000000006</v>
      </c>
      <c r="F167" s="10">
        <v>78.900000000000006</v>
      </c>
      <c r="O167" s="10">
        <v>454</v>
      </c>
      <c r="P167">
        <v>1563</v>
      </c>
    </row>
    <row r="168" spans="1:22" x14ac:dyDescent="0.25">
      <c r="A168" s="4">
        <v>43270</v>
      </c>
      <c r="B168" s="5">
        <v>0.95</v>
      </c>
      <c r="C168" s="10">
        <v>139</v>
      </c>
      <c r="E168">
        <v>82</v>
      </c>
      <c r="F168" s="10">
        <v>77.7</v>
      </c>
      <c r="O168" s="10">
        <v>461</v>
      </c>
      <c r="P168">
        <v>1563</v>
      </c>
    </row>
    <row r="169" spans="1:22" x14ac:dyDescent="0.25">
      <c r="A169" s="4">
        <v>43280</v>
      </c>
      <c r="B169" s="5">
        <v>1.2</v>
      </c>
      <c r="C169" s="10">
        <v>175</v>
      </c>
      <c r="F169" s="10">
        <v>77.7</v>
      </c>
      <c r="O169" s="10">
        <v>469</v>
      </c>
      <c r="P169">
        <v>1567</v>
      </c>
      <c r="V169" t="s">
        <v>189</v>
      </c>
    </row>
    <row r="170" spans="1:22" x14ac:dyDescent="0.25">
      <c r="A170" s="4">
        <v>43281</v>
      </c>
      <c r="B170" s="5">
        <v>4</v>
      </c>
      <c r="C170" s="10">
        <v>453</v>
      </c>
      <c r="F170" s="10">
        <v>82.6</v>
      </c>
      <c r="O170" s="10">
        <v>492</v>
      </c>
      <c r="P170">
        <v>1582</v>
      </c>
      <c r="V170" t="s">
        <v>190</v>
      </c>
    </row>
    <row r="171" spans="1:22" x14ac:dyDescent="0.25">
      <c r="A171" s="4">
        <v>43282</v>
      </c>
      <c r="B171" s="5">
        <v>3.45</v>
      </c>
      <c r="C171" s="10">
        <v>507</v>
      </c>
      <c r="F171" s="10">
        <v>79.5</v>
      </c>
      <c r="O171" s="10">
        <v>518</v>
      </c>
      <c r="P171">
        <v>1605</v>
      </c>
      <c r="V171" t="s">
        <v>191</v>
      </c>
    </row>
    <row r="172" spans="1:22" x14ac:dyDescent="0.25">
      <c r="A172" s="4">
        <v>43283</v>
      </c>
      <c r="B172" s="5">
        <v>1.9</v>
      </c>
      <c r="C172" s="10">
        <v>363</v>
      </c>
      <c r="F172" s="10">
        <v>78.2</v>
      </c>
      <c r="O172" s="10">
        <v>538</v>
      </c>
      <c r="P172">
        <v>1617</v>
      </c>
      <c r="V172" t="s">
        <v>192</v>
      </c>
    </row>
    <row r="173" spans="1:22" x14ac:dyDescent="0.25">
      <c r="A173" s="4">
        <v>43284</v>
      </c>
      <c r="B173" s="5">
        <v>4.9000000000000004</v>
      </c>
      <c r="C173" s="10">
        <v>633</v>
      </c>
      <c r="F173" s="10">
        <v>80.7</v>
      </c>
      <c r="O173" s="10">
        <v>569</v>
      </c>
      <c r="P173">
        <v>1637</v>
      </c>
      <c r="V173" t="s">
        <v>193</v>
      </c>
    </row>
    <row r="174" spans="1:22" x14ac:dyDescent="0.25">
      <c r="A174" s="4">
        <v>43285</v>
      </c>
      <c r="B174" s="5">
        <v>4.3</v>
      </c>
      <c r="C174" s="10">
        <v>633</v>
      </c>
      <c r="F174" s="10">
        <v>82.5</v>
      </c>
      <c r="O174" s="10">
        <v>606</v>
      </c>
      <c r="P174">
        <v>1657</v>
      </c>
      <c r="V174" t="s">
        <v>194</v>
      </c>
    </row>
    <row r="175" spans="1:22" x14ac:dyDescent="0.25">
      <c r="A175" s="4">
        <v>43286</v>
      </c>
      <c r="B175" s="5">
        <v>3.25</v>
      </c>
      <c r="C175" s="10">
        <v>449</v>
      </c>
      <c r="F175" s="10">
        <v>84.4</v>
      </c>
      <c r="O175" s="10">
        <v>688</v>
      </c>
      <c r="P175">
        <v>1674</v>
      </c>
      <c r="V175" t="s">
        <v>195</v>
      </c>
    </row>
    <row r="176" spans="1:22" x14ac:dyDescent="0.25">
      <c r="A176" s="4">
        <v>43287</v>
      </c>
      <c r="B176" s="5">
        <v>6.95</v>
      </c>
      <c r="O176" s="10">
        <v>753</v>
      </c>
      <c r="P176">
        <v>1758</v>
      </c>
      <c r="V176" t="s">
        <v>196</v>
      </c>
    </row>
    <row r="177" spans="1:22" x14ac:dyDescent="0.25">
      <c r="A177" s="25">
        <v>43288</v>
      </c>
      <c r="B177" s="26">
        <v>12.25</v>
      </c>
      <c r="E177" s="21"/>
      <c r="G177" s="21"/>
      <c r="H177" s="21"/>
      <c r="I177" s="21"/>
      <c r="K177" s="21"/>
      <c r="O177" s="10">
        <v>786</v>
      </c>
      <c r="P177" s="21">
        <v>1791</v>
      </c>
      <c r="Q177" s="21"/>
      <c r="R177" s="21"/>
      <c r="V177" s="21" t="s">
        <v>198</v>
      </c>
    </row>
    <row r="178" spans="1:22" x14ac:dyDescent="0.25">
      <c r="A178" s="4">
        <v>43290</v>
      </c>
      <c r="B178" s="5">
        <v>0</v>
      </c>
      <c r="O178" s="10">
        <v>789</v>
      </c>
      <c r="P178">
        <v>1793</v>
      </c>
      <c r="V178" t="s">
        <v>199</v>
      </c>
    </row>
    <row r="179" spans="1:22" x14ac:dyDescent="0.25">
      <c r="A179" s="4">
        <v>43292</v>
      </c>
      <c r="B179" s="5">
        <v>0.5</v>
      </c>
      <c r="C179" s="10">
        <v>128</v>
      </c>
      <c r="F179" s="10">
        <v>83.6</v>
      </c>
      <c r="O179" s="10">
        <v>795</v>
      </c>
      <c r="P179">
        <v>1797</v>
      </c>
      <c r="V179" t="s">
        <v>200</v>
      </c>
    </row>
    <row r="180" spans="1:22" x14ac:dyDescent="0.25">
      <c r="A180" s="4">
        <v>43293</v>
      </c>
      <c r="B180" s="5">
        <v>0.75</v>
      </c>
      <c r="C180" s="10">
        <v>127</v>
      </c>
      <c r="F180" s="10">
        <v>85</v>
      </c>
      <c r="O180" s="10">
        <v>797</v>
      </c>
      <c r="P180">
        <v>1801</v>
      </c>
      <c r="V180" t="s">
        <v>201</v>
      </c>
    </row>
    <row r="181" spans="1:22" x14ac:dyDescent="0.25">
      <c r="A181" s="4">
        <v>43294</v>
      </c>
      <c r="B181" s="5">
        <v>0.9</v>
      </c>
      <c r="C181" s="10">
        <v>132</v>
      </c>
      <c r="E181">
        <v>81.25</v>
      </c>
      <c r="F181" s="10">
        <v>83.3</v>
      </c>
      <c r="O181" s="10">
        <v>798</v>
      </c>
      <c r="P181">
        <v>1802</v>
      </c>
    </row>
    <row r="182" spans="1:22" x14ac:dyDescent="0.25">
      <c r="A182" s="4">
        <v>43295</v>
      </c>
      <c r="B182" s="5">
        <v>0.75</v>
      </c>
      <c r="C182" s="10">
        <v>117</v>
      </c>
      <c r="E182">
        <v>88.1</v>
      </c>
      <c r="F182" s="10">
        <v>88</v>
      </c>
      <c r="O182" s="10">
        <v>799</v>
      </c>
      <c r="P182">
        <v>1802</v>
      </c>
      <c r="V182" t="s">
        <v>202</v>
      </c>
    </row>
    <row r="183" spans="1:22" x14ac:dyDescent="0.25">
      <c r="A183" s="4">
        <v>43296</v>
      </c>
      <c r="B183" s="5">
        <v>1.2</v>
      </c>
      <c r="C183" s="10">
        <v>108</v>
      </c>
      <c r="E183">
        <v>98</v>
      </c>
      <c r="F183" s="10">
        <v>89.8</v>
      </c>
      <c r="O183" s="10">
        <v>806</v>
      </c>
      <c r="P183">
        <v>1802</v>
      </c>
      <c r="V183" t="s">
        <v>203</v>
      </c>
    </row>
    <row r="184" spans="1:22" x14ac:dyDescent="0.25">
      <c r="A184" s="4">
        <v>43298</v>
      </c>
      <c r="B184" s="5">
        <v>0.5</v>
      </c>
      <c r="F184" s="10">
        <v>86.8</v>
      </c>
      <c r="O184" s="10">
        <v>811</v>
      </c>
      <c r="P184">
        <v>1802</v>
      </c>
      <c r="V184" t="s">
        <v>204</v>
      </c>
    </row>
    <row r="185" spans="1:22" x14ac:dyDescent="0.25">
      <c r="A185" s="4">
        <v>43311</v>
      </c>
      <c r="B185" s="5">
        <v>0.6</v>
      </c>
      <c r="C185" s="10">
        <v>144</v>
      </c>
      <c r="F185" s="10">
        <v>80.599999999999994</v>
      </c>
      <c r="O185" s="10">
        <v>811</v>
      </c>
      <c r="P185">
        <v>1802</v>
      </c>
      <c r="V185" t="s">
        <v>205</v>
      </c>
    </row>
    <row r="186" spans="1:22" x14ac:dyDescent="0.25">
      <c r="A186" s="4">
        <v>43317</v>
      </c>
      <c r="B186" s="5">
        <v>0.5</v>
      </c>
      <c r="C186" s="10">
        <v>124</v>
      </c>
      <c r="E186">
        <v>82</v>
      </c>
      <c r="F186" s="10">
        <v>82.3</v>
      </c>
      <c r="O186" s="10">
        <v>813</v>
      </c>
      <c r="P186">
        <v>1802</v>
      </c>
    </row>
    <row r="187" spans="1:22" x14ac:dyDescent="0.25">
      <c r="A187" s="4">
        <v>43318</v>
      </c>
      <c r="B187" s="5">
        <v>0.75</v>
      </c>
      <c r="C187" s="10">
        <v>120</v>
      </c>
      <c r="E187">
        <v>84.3</v>
      </c>
      <c r="F187" s="10">
        <v>83.3</v>
      </c>
      <c r="O187" s="10">
        <v>820</v>
      </c>
      <c r="P187">
        <v>1805</v>
      </c>
      <c r="V187" t="s">
        <v>206</v>
      </c>
    </row>
    <row r="188" spans="1:22" x14ac:dyDescent="0.25">
      <c r="A188" s="4">
        <v>43323</v>
      </c>
      <c r="B188" s="5">
        <v>0.6</v>
      </c>
      <c r="C188" s="10">
        <v>119</v>
      </c>
      <c r="F188" s="10">
        <v>84</v>
      </c>
      <c r="O188" s="10">
        <v>822</v>
      </c>
      <c r="P188">
        <v>1809</v>
      </c>
    </row>
    <row r="189" spans="1:22" x14ac:dyDescent="0.25">
      <c r="A189" s="4">
        <v>43324</v>
      </c>
      <c r="B189" s="5">
        <v>0.5</v>
      </c>
      <c r="C189" s="10">
        <v>127</v>
      </c>
      <c r="E189">
        <v>90</v>
      </c>
      <c r="F189" s="10">
        <v>80.3</v>
      </c>
      <c r="O189" s="10">
        <v>823</v>
      </c>
      <c r="P189">
        <v>1810</v>
      </c>
      <c r="V189" t="s">
        <v>207</v>
      </c>
    </row>
    <row r="190" spans="1:22" x14ac:dyDescent="0.25">
      <c r="A190" s="4">
        <v>43326</v>
      </c>
      <c r="B190" s="5">
        <v>0.6</v>
      </c>
      <c r="C190" s="10">
        <v>141</v>
      </c>
      <c r="E190">
        <v>79.400000000000006</v>
      </c>
      <c r="F190" s="10">
        <v>82.3</v>
      </c>
      <c r="O190" s="10">
        <v>824</v>
      </c>
      <c r="P190">
        <v>1813</v>
      </c>
      <c r="V190" t="s">
        <v>208</v>
      </c>
    </row>
    <row r="191" spans="1:22" x14ac:dyDescent="0.25">
      <c r="A191" s="4">
        <v>43328</v>
      </c>
      <c r="B191" s="5">
        <v>0.4</v>
      </c>
      <c r="C191" s="10">
        <v>129</v>
      </c>
      <c r="F191" s="10">
        <v>72.900000000000006</v>
      </c>
      <c r="O191" s="10">
        <v>824</v>
      </c>
      <c r="P191">
        <v>1815</v>
      </c>
      <c r="V191" t="s">
        <v>209</v>
      </c>
    </row>
    <row r="192" spans="1:22" x14ac:dyDescent="0.25">
      <c r="A192" s="4">
        <v>43330</v>
      </c>
      <c r="B192" s="5">
        <v>0.6</v>
      </c>
      <c r="C192" s="10">
        <v>192</v>
      </c>
      <c r="E192">
        <v>75.31</v>
      </c>
      <c r="F192" s="10">
        <v>79.7</v>
      </c>
      <c r="O192" s="10">
        <v>828</v>
      </c>
      <c r="P192">
        <v>1817</v>
      </c>
      <c r="V192" t="s">
        <v>210</v>
      </c>
    </row>
    <row r="193" spans="1:22" x14ac:dyDescent="0.25">
      <c r="A193" s="4">
        <v>43331</v>
      </c>
      <c r="B193" s="5">
        <v>0.5</v>
      </c>
      <c r="C193" s="10">
        <v>132</v>
      </c>
      <c r="E193">
        <v>84.3</v>
      </c>
      <c r="F193" s="10">
        <v>85.6</v>
      </c>
      <c r="O193" s="10">
        <v>830</v>
      </c>
      <c r="P193">
        <v>1821</v>
      </c>
      <c r="V193" t="s">
        <v>211</v>
      </c>
    </row>
    <row r="194" spans="1:22" x14ac:dyDescent="0.25">
      <c r="A194" s="4">
        <v>43332</v>
      </c>
      <c r="B194" s="5">
        <v>0.7</v>
      </c>
      <c r="C194" s="10">
        <v>142</v>
      </c>
      <c r="E194">
        <v>81.96</v>
      </c>
      <c r="F194" s="10">
        <v>81.7</v>
      </c>
      <c r="O194" s="10">
        <v>832</v>
      </c>
      <c r="P194">
        <v>1821</v>
      </c>
    </row>
    <row r="195" spans="1:22" x14ac:dyDescent="0.25">
      <c r="A195" s="4">
        <v>43333</v>
      </c>
      <c r="B195" s="5">
        <v>0.4</v>
      </c>
      <c r="C195" s="10">
        <v>125</v>
      </c>
      <c r="E195">
        <v>84.6</v>
      </c>
      <c r="F195" s="10">
        <v>86.4</v>
      </c>
      <c r="O195" s="10">
        <v>832</v>
      </c>
      <c r="P195">
        <v>1823</v>
      </c>
      <c r="V195" t="s">
        <v>213</v>
      </c>
    </row>
    <row r="196" spans="1:22" x14ac:dyDescent="0.25">
      <c r="A196" s="4">
        <v>43335</v>
      </c>
      <c r="B196" s="5">
        <v>0.8</v>
      </c>
      <c r="C196" s="10">
        <v>129</v>
      </c>
      <c r="E196">
        <v>91.07</v>
      </c>
      <c r="F196" s="10">
        <v>86.8</v>
      </c>
      <c r="O196" s="10">
        <v>838</v>
      </c>
      <c r="P196">
        <v>1825</v>
      </c>
    </row>
    <row r="197" spans="1:22" x14ac:dyDescent="0.25">
      <c r="A197" s="4">
        <v>43336</v>
      </c>
      <c r="B197" s="5">
        <v>0.6</v>
      </c>
      <c r="C197" s="10">
        <v>132</v>
      </c>
      <c r="E197">
        <v>82.1</v>
      </c>
      <c r="F197" s="10">
        <v>85.6</v>
      </c>
      <c r="O197" s="10">
        <v>840</v>
      </c>
      <c r="P197">
        <v>1825</v>
      </c>
    </row>
    <row r="198" spans="1:22" x14ac:dyDescent="0.25">
      <c r="A198" s="4">
        <v>43337</v>
      </c>
      <c r="B198" s="5">
        <v>0.7</v>
      </c>
      <c r="C198" s="10">
        <v>158</v>
      </c>
      <c r="F198" s="10">
        <v>77.2</v>
      </c>
      <c r="O198" s="10">
        <v>843</v>
      </c>
      <c r="P198">
        <v>1826</v>
      </c>
      <c r="V198" t="s">
        <v>214</v>
      </c>
    </row>
    <row r="199" spans="1:22" x14ac:dyDescent="0.25">
      <c r="A199" s="4">
        <v>43338</v>
      </c>
      <c r="B199" s="5">
        <v>2.2999999999999998</v>
      </c>
      <c r="C199" s="10">
        <v>126</v>
      </c>
      <c r="E199">
        <v>84.6</v>
      </c>
      <c r="F199" s="10">
        <v>84.9</v>
      </c>
      <c r="O199" s="10">
        <v>846</v>
      </c>
      <c r="P199">
        <v>1828</v>
      </c>
      <c r="V199" t="s">
        <v>215</v>
      </c>
    </row>
    <row r="200" spans="1:22" x14ac:dyDescent="0.25">
      <c r="A200" s="4">
        <v>43339</v>
      </c>
      <c r="B200" s="5">
        <v>0.8</v>
      </c>
      <c r="C200" s="10">
        <v>130</v>
      </c>
      <c r="F200" s="10">
        <v>80</v>
      </c>
      <c r="O200" s="10">
        <v>847</v>
      </c>
      <c r="P200">
        <v>1827</v>
      </c>
    </row>
    <row r="201" spans="1:22" x14ac:dyDescent="0.25">
      <c r="A201" s="4">
        <v>43340</v>
      </c>
      <c r="B201" s="5">
        <v>0.6</v>
      </c>
      <c r="C201" s="10">
        <v>126</v>
      </c>
      <c r="E201">
        <v>80.3</v>
      </c>
      <c r="F201" s="10">
        <v>84</v>
      </c>
      <c r="O201" s="10">
        <v>850</v>
      </c>
      <c r="P201">
        <v>1827</v>
      </c>
    </row>
    <row r="202" spans="1:22" x14ac:dyDescent="0.25">
      <c r="A202" s="4">
        <v>43341</v>
      </c>
      <c r="B202" s="5">
        <v>1.1000000000000001</v>
      </c>
      <c r="C202" s="10">
        <v>157</v>
      </c>
      <c r="E202">
        <v>74.5</v>
      </c>
      <c r="F202" s="10">
        <v>76.400000000000006</v>
      </c>
      <c r="O202" s="10">
        <v>855</v>
      </c>
      <c r="P202">
        <v>1827</v>
      </c>
    </row>
    <row r="203" spans="1:22" x14ac:dyDescent="0.25">
      <c r="A203" s="4">
        <v>43342</v>
      </c>
      <c r="B203" s="5">
        <v>0.6</v>
      </c>
      <c r="C203" s="10">
        <v>138</v>
      </c>
      <c r="F203" s="10">
        <v>82.6</v>
      </c>
      <c r="O203" s="10">
        <v>855</v>
      </c>
      <c r="P203">
        <v>1828</v>
      </c>
    </row>
    <row r="204" spans="1:22" x14ac:dyDescent="0.25">
      <c r="A204" s="4">
        <v>43349</v>
      </c>
      <c r="B204" s="5">
        <v>0.9</v>
      </c>
      <c r="C204" s="10">
        <v>127</v>
      </c>
      <c r="E204">
        <v>86</v>
      </c>
      <c r="F204" s="10">
        <v>85</v>
      </c>
      <c r="O204" s="10">
        <v>862</v>
      </c>
      <c r="P204">
        <v>1831</v>
      </c>
    </row>
    <row r="205" spans="1:22" x14ac:dyDescent="0.25">
      <c r="A205" s="4">
        <v>43350</v>
      </c>
      <c r="B205" s="5">
        <v>0.5</v>
      </c>
      <c r="C205" s="10">
        <v>136</v>
      </c>
      <c r="F205" s="10">
        <v>84.6</v>
      </c>
      <c r="O205" s="10">
        <v>864</v>
      </c>
      <c r="P205">
        <v>1833</v>
      </c>
      <c r="V205" t="s">
        <v>216</v>
      </c>
    </row>
    <row r="206" spans="1:22" x14ac:dyDescent="0.25">
      <c r="A206" s="4">
        <v>43351</v>
      </c>
      <c r="B206" s="5">
        <v>0.4</v>
      </c>
      <c r="C206" s="10">
        <v>134</v>
      </c>
      <c r="E206">
        <v>74</v>
      </c>
      <c r="F206" s="10">
        <v>74.599999999999994</v>
      </c>
      <c r="O206" s="10">
        <v>866</v>
      </c>
      <c r="P206">
        <v>1834</v>
      </c>
      <c r="V206" t="s">
        <v>217</v>
      </c>
    </row>
    <row r="207" spans="1:22" x14ac:dyDescent="0.25">
      <c r="A207" s="4">
        <v>43356</v>
      </c>
      <c r="B207" s="5">
        <v>0.8</v>
      </c>
      <c r="C207" s="10">
        <v>172</v>
      </c>
      <c r="E207">
        <v>66.3</v>
      </c>
      <c r="F207" s="10">
        <v>73.3</v>
      </c>
      <c r="O207" s="10">
        <v>866</v>
      </c>
      <c r="P207">
        <v>1834</v>
      </c>
      <c r="V207" t="s">
        <v>218</v>
      </c>
    </row>
    <row r="208" spans="1:22" x14ac:dyDescent="0.25">
      <c r="A208" s="4">
        <v>43357</v>
      </c>
      <c r="B208" s="5">
        <v>0.6</v>
      </c>
      <c r="C208" s="10">
        <v>160</v>
      </c>
      <c r="E208">
        <v>80</v>
      </c>
      <c r="F208" s="10">
        <v>82.5</v>
      </c>
      <c r="O208" s="10">
        <v>869</v>
      </c>
      <c r="P208">
        <v>1837</v>
      </c>
    </row>
    <row r="209" spans="1:22" x14ac:dyDescent="0.25">
      <c r="A209" s="4">
        <v>43359</v>
      </c>
      <c r="B209" s="5">
        <v>1.8</v>
      </c>
      <c r="C209" s="10">
        <v>136</v>
      </c>
      <c r="E209">
        <v>78.8</v>
      </c>
      <c r="F209" s="10">
        <v>82.4</v>
      </c>
      <c r="O209" s="10">
        <v>874</v>
      </c>
      <c r="P209">
        <v>1840</v>
      </c>
      <c r="V209" t="s">
        <v>219</v>
      </c>
    </row>
    <row r="210" spans="1:22" x14ac:dyDescent="0.25">
      <c r="A210" s="4">
        <v>43360</v>
      </c>
      <c r="B210" s="5">
        <v>0.5</v>
      </c>
      <c r="C210" s="10">
        <v>130</v>
      </c>
      <c r="E210">
        <v>78.400000000000006</v>
      </c>
      <c r="F210" s="10">
        <v>82.3</v>
      </c>
      <c r="O210" s="10">
        <v>875</v>
      </c>
      <c r="P210">
        <v>1839</v>
      </c>
      <c r="V210" t="s">
        <v>220</v>
      </c>
    </row>
    <row r="211" spans="1:22" x14ac:dyDescent="0.25">
      <c r="A211" s="4">
        <v>43362</v>
      </c>
      <c r="B211" s="5">
        <v>1.6</v>
      </c>
      <c r="C211" s="10">
        <v>139</v>
      </c>
      <c r="E211">
        <v>87.5</v>
      </c>
      <c r="F211" s="10">
        <v>85.6</v>
      </c>
      <c r="O211" s="10">
        <v>876</v>
      </c>
      <c r="P211">
        <v>1841</v>
      </c>
      <c r="V211" s="2" t="s">
        <v>221</v>
      </c>
    </row>
    <row r="212" spans="1:22" x14ac:dyDescent="0.25">
      <c r="A212" s="4">
        <v>43372</v>
      </c>
      <c r="B212" s="5">
        <v>3.1</v>
      </c>
      <c r="C212" s="10">
        <v>143</v>
      </c>
      <c r="E212">
        <v>56</v>
      </c>
      <c r="F212" s="10">
        <v>74.099999999999994</v>
      </c>
      <c r="O212" s="10">
        <v>901</v>
      </c>
      <c r="P212">
        <v>1853</v>
      </c>
      <c r="V212" t="s">
        <v>222</v>
      </c>
    </row>
    <row r="213" spans="1:22" x14ac:dyDescent="0.25">
      <c r="A213" s="4">
        <v>43373</v>
      </c>
      <c r="B213" s="5">
        <v>0.7</v>
      </c>
      <c r="C213" s="10">
        <v>176</v>
      </c>
      <c r="F213" s="10">
        <v>78.400000000000006</v>
      </c>
      <c r="O213" s="10">
        <v>906</v>
      </c>
      <c r="P213">
        <v>1856</v>
      </c>
    </row>
    <row r="214" spans="1:22" x14ac:dyDescent="0.25">
      <c r="A214" s="4">
        <v>43379</v>
      </c>
      <c r="B214" s="5">
        <v>1.25</v>
      </c>
      <c r="C214" s="10">
        <v>149</v>
      </c>
      <c r="E214">
        <v>78.8</v>
      </c>
      <c r="F214" s="10">
        <v>81.2</v>
      </c>
      <c r="O214" s="10">
        <v>914</v>
      </c>
      <c r="P214">
        <v>1857</v>
      </c>
      <c r="V214" t="s">
        <v>223</v>
      </c>
    </row>
    <row r="215" spans="1:22" x14ac:dyDescent="0.25">
      <c r="A215" s="4">
        <v>43380</v>
      </c>
      <c r="B215" s="5">
        <v>1</v>
      </c>
      <c r="C215" s="10">
        <v>137</v>
      </c>
      <c r="E215">
        <v>87.3</v>
      </c>
      <c r="F215" s="10">
        <v>86.9</v>
      </c>
      <c r="O215" s="10">
        <v>921</v>
      </c>
      <c r="P215">
        <v>1861</v>
      </c>
      <c r="V215" t="s">
        <v>224</v>
      </c>
    </row>
    <row r="216" spans="1:22" x14ac:dyDescent="0.25">
      <c r="A216" s="4">
        <v>43381</v>
      </c>
      <c r="B216" s="5">
        <v>0.9</v>
      </c>
      <c r="C216" s="10">
        <v>141</v>
      </c>
      <c r="E216">
        <v>91.5</v>
      </c>
      <c r="F216" s="10">
        <v>87.2</v>
      </c>
      <c r="O216" s="10">
        <v>929</v>
      </c>
      <c r="P216">
        <v>1862</v>
      </c>
    </row>
    <row r="217" spans="1:22" x14ac:dyDescent="0.25">
      <c r="A217" s="4">
        <v>43382</v>
      </c>
      <c r="B217" s="5">
        <v>1.2</v>
      </c>
      <c r="C217" s="10">
        <v>144</v>
      </c>
      <c r="E217">
        <v>70.2</v>
      </c>
      <c r="F217" s="10">
        <v>78.5</v>
      </c>
      <c r="O217" s="10">
        <v>935</v>
      </c>
      <c r="P217">
        <v>1865</v>
      </c>
    </row>
    <row r="218" spans="1:22" x14ac:dyDescent="0.25">
      <c r="A218" s="4">
        <v>43384</v>
      </c>
      <c r="B218" s="5">
        <v>1</v>
      </c>
      <c r="C218" s="10">
        <v>125</v>
      </c>
      <c r="E218">
        <v>86.8</v>
      </c>
      <c r="F218" s="10">
        <v>84.8</v>
      </c>
      <c r="O218" s="10">
        <v>945</v>
      </c>
      <c r="P218">
        <v>1870</v>
      </c>
      <c r="V218" t="s">
        <v>225</v>
      </c>
    </row>
    <row r="219" spans="1:22" x14ac:dyDescent="0.25">
      <c r="A219" s="4">
        <v>43390</v>
      </c>
      <c r="B219" s="5">
        <v>0.8</v>
      </c>
      <c r="C219" s="10">
        <v>125</v>
      </c>
      <c r="E219">
        <v>90.9</v>
      </c>
      <c r="F219" s="10">
        <v>88.8</v>
      </c>
      <c r="O219" s="10">
        <v>949</v>
      </c>
      <c r="P219">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v>1899</v>
      </c>
      <c r="V229" t="s">
        <v>250</v>
      </c>
    </row>
    <row r="230" spans="1:22" x14ac:dyDescent="0.25">
      <c r="A230" s="4">
        <v>43424</v>
      </c>
      <c r="B230" s="5">
        <v>0.6</v>
      </c>
      <c r="O230" s="10">
        <v>1379</v>
      </c>
      <c r="P230">
        <v>1905</v>
      </c>
      <c r="V230" t="s">
        <v>226</v>
      </c>
    </row>
    <row r="231" spans="1:22" x14ac:dyDescent="0.25">
      <c r="A231" s="4">
        <v>43425</v>
      </c>
      <c r="B231" s="5">
        <v>2.9</v>
      </c>
      <c r="V231" t="s">
        <v>227</v>
      </c>
    </row>
    <row r="232" spans="1:22" x14ac:dyDescent="0.25">
      <c r="A232" s="4">
        <v>43426</v>
      </c>
      <c r="B232" s="5">
        <v>1.9</v>
      </c>
      <c r="O232" s="10">
        <v>1381</v>
      </c>
      <c r="P232">
        <v>1994</v>
      </c>
      <c r="V232" t="s">
        <v>228</v>
      </c>
    </row>
    <row r="233" spans="1:22" x14ac:dyDescent="0.25">
      <c r="A233" s="4">
        <v>43429</v>
      </c>
      <c r="B233" s="5">
        <v>2.5</v>
      </c>
      <c r="O233" s="10">
        <v>1381</v>
      </c>
      <c r="P233">
        <v>2024</v>
      </c>
      <c r="V233" t="s">
        <v>229</v>
      </c>
    </row>
    <row r="234" spans="1:22" x14ac:dyDescent="0.25">
      <c r="A234" s="4">
        <v>43431</v>
      </c>
      <c r="B234" s="5">
        <v>1.2</v>
      </c>
      <c r="O234" s="10">
        <v>1383</v>
      </c>
      <c r="P234">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v>2085</v>
      </c>
      <c r="V237" t="s">
        <v>231</v>
      </c>
    </row>
    <row r="238" spans="1:22" x14ac:dyDescent="0.25">
      <c r="A238" s="4">
        <v>43440</v>
      </c>
      <c r="B238" s="5">
        <v>2.1</v>
      </c>
      <c r="O238" s="10">
        <v>1386</v>
      </c>
      <c r="P238">
        <v>2107</v>
      </c>
      <c r="V238" t="s">
        <v>232</v>
      </c>
    </row>
    <row r="239" spans="1:22" x14ac:dyDescent="0.25">
      <c r="A239" s="4">
        <v>43441</v>
      </c>
      <c r="B239" s="59">
        <v>7</v>
      </c>
      <c r="O239" s="10">
        <v>1391</v>
      </c>
      <c r="P239">
        <v>2122</v>
      </c>
      <c r="V239" s="2" t="s">
        <v>233</v>
      </c>
    </row>
    <row r="240" spans="1:22" x14ac:dyDescent="0.25">
      <c r="A240" s="4">
        <v>43442</v>
      </c>
      <c r="B240" s="26">
        <v>6.5</v>
      </c>
      <c r="C240" s="10">
        <v>1153</v>
      </c>
      <c r="F240" s="10">
        <v>70.900000000000006</v>
      </c>
      <c r="O240" s="10">
        <v>1402</v>
      </c>
      <c r="P240">
        <v>2122</v>
      </c>
      <c r="V240" t="s">
        <v>234</v>
      </c>
    </row>
    <row r="241" spans="1:22" x14ac:dyDescent="0.25">
      <c r="A241" s="18">
        <v>43443</v>
      </c>
      <c r="B241" s="26">
        <v>6.3</v>
      </c>
      <c r="C241" s="10">
        <v>1072</v>
      </c>
      <c r="E241">
        <v>79.7</v>
      </c>
      <c r="F241" s="10">
        <v>74.3</v>
      </c>
      <c r="O241" s="10">
        <v>1414</v>
      </c>
      <c r="P241">
        <v>2126</v>
      </c>
      <c r="V241" t="s">
        <v>235</v>
      </c>
    </row>
    <row r="242" spans="1:22" x14ac:dyDescent="0.25">
      <c r="A242" s="18">
        <v>43444</v>
      </c>
      <c r="B242" s="26">
        <v>3.1</v>
      </c>
      <c r="O242" s="10">
        <v>1539</v>
      </c>
      <c r="P242">
        <v>2126</v>
      </c>
      <c r="V242" t="s">
        <v>236</v>
      </c>
    </row>
    <row r="243" spans="1:22" x14ac:dyDescent="0.25">
      <c r="A243" s="18">
        <v>43447</v>
      </c>
      <c r="B243" s="26">
        <v>3</v>
      </c>
      <c r="O243" s="10">
        <v>1654</v>
      </c>
      <c r="P243">
        <v>2127</v>
      </c>
      <c r="V243" t="s">
        <v>237</v>
      </c>
    </row>
    <row r="244" spans="1:22" x14ac:dyDescent="0.25">
      <c r="A244" s="18">
        <v>43448</v>
      </c>
      <c r="B244" s="26">
        <v>6.8</v>
      </c>
      <c r="O244" s="10">
        <v>1893</v>
      </c>
      <c r="P244">
        <v>2132</v>
      </c>
      <c r="V244" t="s">
        <v>238</v>
      </c>
    </row>
    <row r="245" spans="1:22" x14ac:dyDescent="0.25">
      <c r="A245" s="18">
        <v>43449</v>
      </c>
      <c r="B245" s="26">
        <v>6.7</v>
      </c>
      <c r="O245" s="10">
        <v>2035</v>
      </c>
      <c r="P245">
        <v>2129</v>
      </c>
      <c r="V245" t="s">
        <v>239</v>
      </c>
    </row>
    <row r="246" spans="1:22" x14ac:dyDescent="0.25">
      <c r="A246" s="18">
        <v>43450</v>
      </c>
      <c r="B246" s="26">
        <v>5.2</v>
      </c>
      <c r="O246" s="10">
        <v>2201</v>
      </c>
      <c r="P246">
        <v>2130</v>
      </c>
      <c r="V246" s="2" t="s">
        <v>240</v>
      </c>
    </row>
    <row r="247" spans="1:22" x14ac:dyDescent="0.25">
      <c r="A247" s="4">
        <v>43452</v>
      </c>
      <c r="B247" s="26">
        <v>1.8</v>
      </c>
      <c r="O247" s="10">
        <v>2254</v>
      </c>
      <c r="P247">
        <v>2130</v>
      </c>
      <c r="V247" t="s">
        <v>241</v>
      </c>
    </row>
    <row r="248" spans="1:22" x14ac:dyDescent="0.25">
      <c r="A248" s="4">
        <v>43453</v>
      </c>
      <c r="B248" s="26">
        <v>0.2</v>
      </c>
    </row>
    <row r="249" spans="1:22" x14ac:dyDescent="0.25">
      <c r="A249" s="4">
        <v>43454</v>
      </c>
      <c r="B249" s="26">
        <v>5.5</v>
      </c>
      <c r="O249" s="10">
        <v>2359</v>
      </c>
      <c r="P249">
        <v>2130</v>
      </c>
      <c r="V249" t="s">
        <v>242</v>
      </c>
    </row>
    <row r="250" spans="1:22" x14ac:dyDescent="0.25">
      <c r="A250" s="4">
        <v>43455</v>
      </c>
      <c r="B250" s="26">
        <v>7.9</v>
      </c>
      <c r="O250" s="10">
        <v>2665</v>
      </c>
      <c r="P250">
        <v>2128</v>
      </c>
      <c r="V250" t="s">
        <v>243</v>
      </c>
    </row>
    <row r="251" spans="1:22" x14ac:dyDescent="0.25">
      <c r="A251" s="4">
        <v>43456</v>
      </c>
      <c r="B251" s="26">
        <v>5.3</v>
      </c>
      <c r="O251" s="10">
        <v>2982</v>
      </c>
      <c r="P251">
        <v>2135</v>
      </c>
      <c r="V251" t="s">
        <v>244</v>
      </c>
    </row>
    <row r="252" spans="1:22" x14ac:dyDescent="0.25">
      <c r="A252" s="4">
        <v>43458</v>
      </c>
      <c r="B252" s="26">
        <v>0.5</v>
      </c>
      <c r="V252" t="s">
        <v>246</v>
      </c>
    </row>
    <row r="253" spans="1:22" x14ac:dyDescent="0.25">
      <c r="A253" s="4">
        <v>43459</v>
      </c>
      <c r="B253" s="26">
        <v>1</v>
      </c>
      <c r="O253" s="10">
        <v>2984</v>
      </c>
      <c r="P253">
        <v>2152</v>
      </c>
      <c r="V253" t="s">
        <v>245</v>
      </c>
    </row>
    <row r="254" spans="1:22" x14ac:dyDescent="0.25">
      <c r="A254" s="4">
        <v>43460</v>
      </c>
      <c r="B254" s="29">
        <v>6</v>
      </c>
      <c r="O254" s="10">
        <v>2988</v>
      </c>
      <c r="P254">
        <v>2219</v>
      </c>
      <c r="V254" t="s">
        <v>247</v>
      </c>
    </row>
    <row r="255" spans="1:22" x14ac:dyDescent="0.25">
      <c r="A255" s="4">
        <v>43461</v>
      </c>
      <c r="B255" s="29">
        <v>3.1</v>
      </c>
      <c r="O255" s="10">
        <v>2988</v>
      </c>
      <c r="P255" s="2">
        <v>2056</v>
      </c>
      <c r="Q255" s="2"/>
      <c r="R255" s="2"/>
      <c r="S255" s="54"/>
      <c r="T255" s="36"/>
      <c r="U255" s="40"/>
      <c r="V255" t="s">
        <v>248</v>
      </c>
    </row>
    <row r="256" spans="1:22" x14ac:dyDescent="0.25">
      <c r="A256" s="4">
        <v>43462</v>
      </c>
      <c r="B256" s="29">
        <v>5.6</v>
      </c>
      <c r="O256" s="10">
        <v>2989</v>
      </c>
      <c r="P256">
        <v>2124</v>
      </c>
      <c r="V256" t="s">
        <v>249</v>
      </c>
    </row>
    <row r="257" spans="1:22" x14ac:dyDescent="0.25">
      <c r="A257" s="4">
        <v>43463</v>
      </c>
      <c r="B257" s="29">
        <v>6.2</v>
      </c>
      <c r="O257" s="10">
        <v>2989</v>
      </c>
      <c r="P257">
        <v>2183</v>
      </c>
      <c r="V257" t="s">
        <v>252</v>
      </c>
    </row>
    <row r="258" spans="1:22" x14ac:dyDescent="0.25">
      <c r="A258" s="4">
        <v>43465</v>
      </c>
      <c r="B258" s="30">
        <v>8.3000000000000007</v>
      </c>
      <c r="O258" s="10">
        <v>2989</v>
      </c>
      <c r="P258">
        <v>2313</v>
      </c>
      <c r="V258" t="s">
        <v>251</v>
      </c>
    </row>
    <row r="259" spans="1:22" x14ac:dyDescent="0.25">
      <c r="A259" s="4">
        <v>43466</v>
      </c>
      <c r="B259" s="30">
        <v>10.5</v>
      </c>
      <c r="O259" s="10">
        <v>2989</v>
      </c>
      <c r="P259">
        <v>2460</v>
      </c>
      <c r="V259" t="s">
        <v>256</v>
      </c>
    </row>
    <row r="260" spans="1:22" x14ac:dyDescent="0.25">
      <c r="A260" s="4">
        <v>43468</v>
      </c>
      <c r="B260" s="30">
        <v>3</v>
      </c>
      <c r="O260" s="10">
        <v>2989</v>
      </c>
      <c r="P260">
        <v>2490</v>
      </c>
      <c r="V260" t="s">
        <v>253</v>
      </c>
    </row>
    <row r="261" spans="1:22" x14ac:dyDescent="0.25">
      <c r="A261" s="4">
        <v>43469</v>
      </c>
      <c r="B261" s="30">
        <v>10.9</v>
      </c>
      <c r="O261" s="10">
        <v>2989</v>
      </c>
      <c r="P261">
        <v>2649</v>
      </c>
      <c r="V261" t="s">
        <v>254</v>
      </c>
    </row>
    <row r="262" spans="1:22" x14ac:dyDescent="0.25">
      <c r="A262" s="4">
        <v>43470</v>
      </c>
      <c r="B262" s="30">
        <v>9.5</v>
      </c>
      <c r="O262" s="10">
        <v>2990</v>
      </c>
      <c r="P262">
        <v>2779</v>
      </c>
      <c r="V262" t="s">
        <v>255</v>
      </c>
    </row>
    <row r="263" spans="1:22" x14ac:dyDescent="0.25">
      <c r="A263" s="4">
        <v>43471</v>
      </c>
      <c r="B263" s="26">
        <v>8.25</v>
      </c>
      <c r="V263" t="s">
        <v>257</v>
      </c>
    </row>
    <row r="264" spans="1:22" x14ac:dyDescent="0.25">
      <c r="A264" s="4">
        <v>43472</v>
      </c>
      <c r="B264" s="5">
        <v>6.8</v>
      </c>
      <c r="C264" s="36">
        <v>1</v>
      </c>
      <c r="D264" s="48"/>
      <c r="O264" s="10">
        <v>2992</v>
      </c>
      <c r="P264">
        <v>2972</v>
      </c>
      <c r="V264" s="31" t="s">
        <v>258</v>
      </c>
    </row>
    <row r="265" spans="1:22" x14ac:dyDescent="0.25">
      <c r="A265" s="4">
        <v>43473</v>
      </c>
      <c r="B265" s="5">
        <v>1</v>
      </c>
      <c r="C265" s="10">
        <v>185</v>
      </c>
      <c r="O265" s="10">
        <v>2996</v>
      </c>
      <c r="P265">
        <v>2977</v>
      </c>
      <c r="Q265">
        <v>456</v>
      </c>
      <c r="R265" s="37"/>
      <c r="V265" t="s">
        <v>419</v>
      </c>
    </row>
    <row r="266" spans="1:22" x14ac:dyDescent="0.25">
      <c r="A266" s="4">
        <v>43475</v>
      </c>
      <c r="B266" s="5">
        <v>3.2</v>
      </c>
      <c r="C266" s="10">
        <v>739</v>
      </c>
      <c r="F266" s="10">
        <v>79.8</v>
      </c>
      <c r="O266" s="10">
        <v>3000</v>
      </c>
      <c r="P266">
        <v>2980</v>
      </c>
      <c r="V266" t="s">
        <v>259</v>
      </c>
    </row>
    <row r="267" spans="1:22" x14ac:dyDescent="0.25">
      <c r="A267" s="4">
        <v>43476</v>
      </c>
      <c r="B267" s="5">
        <v>4.8</v>
      </c>
      <c r="C267" s="10">
        <v>1147</v>
      </c>
      <c r="E267">
        <v>83.5</v>
      </c>
      <c r="F267" s="10">
        <v>73</v>
      </c>
      <c r="O267" s="10">
        <v>3000</v>
      </c>
      <c r="P267">
        <v>2982</v>
      </c>
      <c r="V267" t="s">
        <v>260</v>
      </c>
    </row>
    <row r="268" spans="1:22" x14ac:dyDescent="0.25">
      <c r="A268" s="4">
        <v>43477</v>
      </c>
      <c r="B268" s="5">
        <v>5</v>
      </c>
      <c r="C268" s="10">
        <v>931</v>
      </c>
      <c r="E268">
        <v>79.8</v>
      </c>
      <c r="F268" s="10">
        <v>72.099999999999994</v>
      </c>
      <c r="O268" s="10">
        <v>3002</v>
      </c>
      <c r="P268">
        <v>2982</v>
      </c>
      <c r="V268" t="s">
        <v>261</v>
      </c>
    </row>
    <row r="269" spans="1:22" x14ac:dyDescent="0.25">
      <c r="A269" s="4">
        <v>43478</v>
      </c>
      <c r="B269" s="5">
        <v>5</v>
      </c>
      <c r="C269" s="10">
        <v>835</v>
      </c>
      <c r="F269" s="10">
        <v>76.400000000000006</v>
      </c>
      <c r="O269" s="10">
        <v>3003</v>
      </c>
      <c r="P269">
        <v>2984</v>
      </c>
      <c r="V269" t="s">
        <v>262</v>
      </c>
    </row>
    <row r="270" spans="1:22" x14ac:dyDescent="0.25">
      <c r="A270" s="4">
        <v>43479</v>
      </c>
      <c r="B270" s="5">
        <v>2</v>
      </c>
      <c r="C270" s="10">
        <v>641</v>
      </c>
      <c r="E270">
        <v>88.9</v>
      </c>
      <c r="F270" s="10">
        <v>83.3</v>
      </c>
      <c r="O270" s="10">
        <v>3004</v>
      </c>
      <c r="P270">
        <v>2988</v>
      </c>
      <c r="V270" t="s">
        <v>263</v>
      </c>
    </row>
    <row r="271" spans="1:22" x14ac:dyDescent="0.25">
      <c r="A271" s="4">
        <v>43480</v>
      </c>
      <c r="B271" s="5">
        <v>0.7</v>
      </c>
      <c r="C271" s="10">
        <v>356</v>
      </c>
      <c r="E271">
        <v>93.5</v>
      </c>
      <c r="O271" s="10">
        <v>3004</v>
      </c>
      <c r="P271" s="42">
        <v>2990</v>
      </c>
      <c r="Q271" s="42"/>
      <c r="R271" s="42"/>
      <c r="S271" s="54"/>
      <c r="T271" s="36"/>
      <c r="U271" s="40"/>
      <c r="V271" t="s">
        <v>264</v>
      </c>
    </row>
    <row r="272" spans="1:22" x14ac:dyDescent="0.25">
      <c r="A272" s="4">
        <v>43482</v>
      </c>
      <c r="B272" s="5">
        <v>4.0999999999999996</v>
      </c>
      <c r="C272" s="10">
        <v>866</v>
      </c>
      <c r="F272" s="10">
        <v>79.8</v>
      </c>
      <c r="O272" s="10">
        <v>3004</v>
      </c>
      <c r="P272">
        <v>2989</v>
      </c>
      <c r="V272" t="s">
        <v>265</v>
      </c>
    </row>
    <row r="273" spans="1:22" x14ac:dyDescent="0.25">
      <c r="A273" s="4">
        <v>43483</v>
      </c>
      <c r="B273" s="5">
        <v>5.5</v>
      </c>
      <c r="C273" s="10">
        <v>942</v>
      </c>
      <c r="E273">
        <v>68.099999999999994</v>
      </c>
      <c r="F273" s="10">
        <v>69.3</v>
      </c>
      <c r="O273" s="10">
        <v>3006</v>
      </c>
      <c r="P273">
        <v>2988</v>
      </c>
      <c r="V273" t="s">
        <v>266</v>
      </c>
    </row>
    <row r="274" spans="1:22" x14ac:dyDescent="0.25">
      <c r="A274" s="4">
        <v>43484</v>
      </c>
      <c r="B274" s="5">
        <v>7.9</v>
      </c>
      <c r="C274" s="10">
        <v>1111</v>
      </c>
      <c r="E274">
        <v>71.400000000000006</v>
      </c>
      <c r="F274" s="10">
        <v>68.900000000000006</v>
      </c>
      <c r="O274" s="10">
        <v>3012</v>
      </c>
      <c r="P274">
        <v>2987</v>
      </c>
      <c r="V274" t="s">
        <v>267</v>
      </c>
    </row>
    <row r="275" spans="1:22" x14ac:dyDescent="0.25">
      <c r="A275" s="4">
        <v>43485</v>
      </c>
      <c r="B275" s="5">
        <v>6</v>
      </c>
      <c r="C275" s="10">
        <v>639</v>
      </c>
      <c r="E275">
        <v>68.5</v>
      </c>
      <c r="F275" s="10">
        <v>69.3</v>
      </c>
      <c r="O275" s="10">
        <v>3014</v>
      </c>
      <c r="P275">
        <v>2987</v>
      </c>
      <c r="V275" s="2" t="s">
        <v>268</v>
      </c>
    </row>
    <row r="276" spans="1:22" x14ac:dyDescent="0.25">
      <c r="A276" s="4">
        <v>43486</v>
      </c>
      <c r="B276" s="5">
        <v>7</v>
      </c>
      <c r="C276" s="10">
        <v>848</v>
      </c>
      <c r="E276">
        <v>83.9</v>
      </c>
      <c r="F276" s="10">
        <v>71.7</v>
      </c>
      <c r="O276" s="10">
        <v>3017</v>
      </c>
      <c r="P276">
        <v>2968</v>
      </c>
      <c r="V276" t="s">
        <v>269</v>
      </c>
    </row>
    <row r="277" spans="1:22" x14ac:dyDescent="0.25">
      <c r="A277" s="4">
        <v>43487</v>
      </c>
      <c r="B277" s="5">
        <v>0.9</v>
      </c>
      <c r="C277" s="10">
        <v>248</v>
      </c>
      <c r="E277">
        <v>88.8</v>
      </c>
      <c r="F277" s="10">
        <v>77.8</v>
      </c>
      <c r="O277" s="10">
        <v>3017</v>
      </c>
      <c r="P277">
        <v>2965</v>
      </c>
      <c r="V277" s="2" t="s">
        <v>270</v>
      </c>
    </row>
    <row r="278" spans="1:22" x14ac:dyDescent="0.25">
      <c r="A278" s="4">
        <v>43489</v>
      </c>
      <c r="B278" s="5">
        <v>3</v>
      </c>
      <c r="C278" s="10">
        <v>494</v>
      </c>
      <c r="F278" s="10">
        <v>77.7</v>
      </c>
      <c r="O278" s="10">
        <v>3021</v>
      </c>
      <c r="P278">
        <v>2964</v>
      </c>
      <c r="V278" t="s">
        <v>271</v>
      </c>
    </row>
    <row r="279" spans="1:22" x14ac:dyDescent="0.25">
      <c r="A279" s="4">
        <v>43490</v>
      </c>
      <c r="B279" s="5">
        <v>6.75</v>
      </c>
      <c r="C279" s="10">
        <v>812</v>
      </c>
      <c r="E279">
        <v>79.5</v>
      </c>
      <c r="F279" s="10">
        <v>72.900000000000006</v>
      </c>
      <c r="O279" s="10">
        <v>3022</v>
      </c>
      <c r="P279">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v>2957</v>
      </c>
      <c r="V281" s="16" t="s">
        <v>274</v>
      </c>
    </row>
    <row r="282" spans="1:22" x14ac:dyDescent="0.25">
      <c r="A282" s="4">
        <v>43493</v>
      </c>
      <c r="B282" s="5">
        <v>3.6</v>
      </c>
      <c r="C282" s="10">
        <v>583</v>
      </c>
      <c r="E282">
        <v>66.900000000000006</v>
      </c>
      <c r="F282" s="10">
        <v>65.7</v>
      </c>
      <c r="O282" s="10">
        <v>3028</v>
      </c>
      <c r="P282">
        <v>2956</v>
      </c>
      <c r="V282" s="16" t="s">
        <v>275</v>
      </c>
    </row>
    <row r="283" spans="1:22" x14ac:dyDescent="0.25">
      <c r="A283" s="4">
        <v>43494</v>
      </c>
      <c r="B283" s="5">
        <v>0.1</v>
      </c>
      <c r="O283" s="10">
        <v>3028</v>
      </c>
      <c r="P283">
        <v>2957</v>
      </c>
      <c r="V283" s="16" t="s">
        <v>276</v>
      </c>
    </row>
    <row r="284" spans="1:22" x14ac:dyDescent="0.25">
      <c r="A284" s="4">
        <v>43495</v>
      </c>
      <c r="B284" s="5">
        <v>1.1000000000000001</v>
      </c>
      <c r="F284" s="10">
        <v>62.1</v>
      </c>
      <c r="O284" s="10">
        <v>3028</v>
      </c>
      <c r="P284">
        <v>2957</v>
      </c>
      <c r="V284" s="2" t="s">
        <v>277</v>
      </c>
    </row>
    <row r="285" spans="1:22" x14ac:dyDescent="0.25">
      <c r="A285" s="4">
        <v>43496</v>
      </c>
      <c r="B285" s="5">
        <v>2.8</v>
      </c>
      <c r="C285" s="10">
        <v>410</v>
      </c>
      <c r="E285">
        <v>71.3</v>
      </c>
      <c r="F285" s="10">
        <v>66.099999999999994</v>
      </c>
      <c r="O285" s="10">
        <v>3028</v>
      </c>
      <c r="P285">
        <v>2958</v>
      </c>
      <c r="V285" s="16" t="s">
        <v>278</v>
      </c>
    </row>
    <row r="286" spans="1:22" x14ac:dyDescent="0.25">
      <c r="A286" s="4">
        <v>43497</v>
      </c>
      <c r="B286" s="5">
        <v>6.8</v>
      </c>
      <c r="C286" s="10">
        <v>568</v>
      </c>
      <c r="F286" s="10">
        <v>70.099999999999994</v>
      </c>
      <c r="O286" s="10">
        <v>3032</v>
      </c>
      <c r="P286">
        <v>2955</v>
      </c>
      <c r="V286" s="32" t="s">
        <v>279</v>
      </c>
    </row>
    <row r="287" spans="1:22" x14ac:dyDescent="0.25">
      <c r="A287" s="4">
        <v>43498</v>
      </c>
      <c r="B287" s="5">
        <v>5.9</v>
      </c>
      <c r="C287" s="10">
        <v>325</v>
      </c>
      <c r="F287" s="10">
        <v>57.8</v>
      </c>
      <c r="O287" s="10">
        <v>3032</v>
      </c>
      <c r="P287">
        <v>2955</v>
      </c>
      <c r="V287" s="16" t="s">
        <v>280</v>
      </c>
    </row>
    <row r="288" spans="1:22" x14ac:dyDescent="0.25">
      <c r="A288" s="33">
        <v>43499</v>
      </c>
      <c r="B288" s="5">
        <v>3.9</v>
      </c>
      <c r="C288" s="10">
        <v>158</v>
      </c>
      <c r="F288" s="10">
        <v>82.9</v>
      </c>
      <c r="J288" s="37">
        <v>65.7</v>
      </c>
      <c r="K288">
        <v>50</v>
      </c>
      <c r="O288" s="10">
        <v>3032</v>
      </c>
      <c r="P288">
        <v>2952</v>
      </c>
      <c r="V288" s="16" t="s">
        <v>285</v>
      </c>
    </row>
    <row r="289" spans="1:22" x14ac:dyDescent="0.25">
      <c r="A289" s="4">
        <v>43501</v>
      </c>
      <c r="B289" s="5">
        <v>0.3</v>
      </c>
      <c r="C289" s="10">
        <v>126</v>
      </c>
      <c r="F289" s="10">
        <v>87.3</v>
      </c>
      <c r="I289">
        <v>87.3</v>
      </c>
      <c r="O289" s="10">
        <v>3032</v>
      </c>
      <c r="P289">
        <v>2952</v>
      </c>
      <c r="V289" s="16" t="s">
        <v>286</v>
      </c>
    </row>
    <row r="290" spans="1:22" x14ac:dyDescent="0.25">
      <c r="A290" s="4">
        <v>43503</v>
      </c>
      <c r="B290" s="5">
        <v>3</v>
      </c>
      <c r="C290" s="10">
        <v>359</v>
      </c>
      <c r="F290" s="10">
        <v>70.5</v>
      </c>
      <c r="I290">
        <v>93.4</v>
      </c>
      <c r="O290" s="10">
        <v>3032</v>
      </c>
      <c r="P290">
        <v>2950</v>
      </c>
      <c r="V290" s="2" t="s">
        <v>287</v>
      </c>
    </row>
    <row r="291" spans="1:22" x14ac:dyDescent="0.25">
      <c r="A291" s="4">
        <v>43506</v>
      </c>
      <c r="B291" s="5">
        <v>1</v>
      </c>
      <c r="C291" s="10">
        <v>250</v>
      </c>
      <c r="F291" s="10">
        <v>87.6</v>
      </c>
      <c r="I291">
        <v>83.9</v>
      </c>
      <c r="O291" s="10">
        <v>3033</v>
      </c>
      <c r="P291">
        <v>2952</v>
      </c>
      <c r="V291" s="16" t="s">
        <v>288</v>
      </c>
    </row>
    <row r="292" spans="1:22" x14ac:dyDescent="0.25">
      <c r="A292" s="4">
        <v>43507</v>
      </c>
      <c r="B292" s="5">
        <v>1.4</v>
      </c>
      <c r="C292" s="10">
        <v>158</v>
      </c>
      <c r="F292" s="10">
        <v>72.8</v>
      </c>
      <c r="O292" s="10">
        <v>3033</v>
      </c>
      <c r="P292">
        <v>2952</v>
      </c>
      <c r="V292" s="16" t="s">
        <v>289</v>
      </c>
    </row>
    <row r="293" spans="1:22" x14ac:dyDescent="0.25">
      <c r="A293" s="4">
        <v>43508</v>
      </c>
      <c r="B293" s="5">
        <v>1.1000000000000001</v>
      </c>
      <c r="C293" s="10">
        <v>112</v>
      </c>
      <c r="F293" s="10">
        <v>75.900000000000006</v>
      </c>
      <c r="O293" s="10">
        <v>3033</v>
      </c>
      <c r="P293">
        <v>2949</v>
      </c>
      <c r="V293" s="16" t="s">
        <v>290</v>
      </c>
    </row>
    <row r="294" spans="1:22" x14ac:dyDescent="0.25">
      <c r="A294" s="4">
        <v>43511</v>
      </c>
      <c r="B294" s="5">
        <v>1</v>
      </c>
      <c r="C294" s="10">
        <v>141</v>
      </c>
      <c r="F294" s="10">
        <v>84.4</v>
      </c>
      <c r="O294" s="10">
        <v>3033</v>
      </c>
      <c r="P294">
        <v>2950</v>
      </c>
    </row>
    <row r="295" spans="1:22" x14ac:dyDescent="0.25">
      <c r="A295" s="4">
        <v>43512</v>
      </c>
      <c r="B295" s="5">
        <v>1.2</v>
      </c>
      <c r="C295" s="10">
        <v>112</v>
      </c>
      <c r="F295" s="10">
        <v>66.099999999999994</v>
      </c>
      <c r="O295" s="10">
        <v>3033</v>
      </c>
      <c r="P295">
        <v>2950</v>
      </c>
      <c r="V295" t="s">
        <v>579</v>
      </c>
    </row>
    <row r="296" spans="1:22" x14ac:dyDescent="0.25">
      <c r="A296" s="4">
        <v>43514</v>
      </c>
      <c r="B296" s="5">
        <v>1.1000000000000001</v>
      </c>
      <c r="C296" s="10">
        <v>184</v>
      </c>
      <c r="F296" s="10">
        <v>74.3</v>
      </c>
      <c r="O296" s="10">
        <v>3033</v>
      </c>
      <c r="P296">
        <v>2950</v>
      </c>
      <c r="V296" t="s">
        <v>291</v>
      </c>
    </row>
    <row r="297" spans="1:22" x14ac:dyDescent="0.25">
      <c r="A297" s="4">
        <v>43517</v>
      </c>
      <c r="B297" s="5">
        <v>1.3</v>
      </c>
      <c r="C297" s="10">
        <v>206</v>
      </c>
      <c r="F297" s="10">
        <v>77.7</v>
      </c>
      <c r="O297" s="10">
        <v>3033</v>
      </c>
      <c r="P297">
        <v>2949</v>
      </c>
    </row>
    <row r="298" spans="1:22" x14ac:dyDescent="0.25">
      <c r="A298" s="4">
        <v>43518</v>
      </c>
      <c r="B298" s="5">
        <v>4.0999999999999996</v>
      </c>
      <c r="C298" s="10">
        <v>156</v>
      </c>
      <c r="F298" s="10">
        <v>71.2</v>
      </c>
      <c r="O298" s="10">
        <v>3035</v>
      </c>
      <c r="P298">
        <v>2949</v>
      </c>
    </row>
    <row r="299" spans="1:22" x14ac:dyDescent="0.25">
      <c r="A299" s="4">
        <v>43519</v>
      </c>
      <c r="B299" s="5">
        <v>3.1</v>
      </c>
      <c r="C299" s="10">
        <v>116</v>
      </c>
      <c r="F299" s="10">
        <v>83.6</v>
      </c>
      <c r="O299" s="10">
        <v>3037</v>
      </c>
      <c r="P299">
        <v>2947</v>
      </c>
      <c r="V299" t="s">
        <v>292</v>
      </c>
    </row>
    <row r="300" spans="1:22" x14ac:dyDescent="0.25">
      <c r="A300" s="4">
        <v>43520</v>
      </c>
      <c r="B300" s="5">
        <v>1</v>
      </c>
      <c r="C300" s="10">
        <v>159</v>
      </c>
      <c r="F300" s="10">
        <v>81.8</v>
      </c>
      <c r="O300" s="10">
        <v>3038</v>
      </c>
      <c r="P300">
        <v>2946</v>
      </c>
    </row>
    <row r="301" spans="1:22" x14ac:dyDescent="0.25">
      <c r="A301" s="4">
        <v>43524</v>
      </c>
      <c r="B301" s="5">
        <v>1.4</v>
      </c>
      <c r="C301" s="10">
        <v>247</v>
      </c>
      <c r="F301" s="10">
        <v>86.6</v>
      </c>
      <c r="M301" s="10">
        <v>2004</v>
      </c>
      <c r="O301" s="10">
        <v>3039</v>
      </c>
      <c r="P301">
        <v>2945</v>
      </c>
      <c r="V301" t="s">
        <v>293</v>
      </c>
    </row>
    <row r="302" spans="1:22" x14ac:dyDescent="0.25">
      <c r="A302" s="4">
        <v>43525</v>
      </c>
      <c r="B302" s="5">
        <v>2</v>
      </c>
      <c r="C302" s="10">
        <v>149</v>
      </c>
      <c r="F302" s="10">
        <v>78.5</v>
      </c>
      <c r="M302" s="10">
        <v>2072</v>
      </c>
      <c r="O302" s="10">
        <v>3039</v>
      </c>
      <c r="P302">
        <v>2940</v>
      </c>
      <c r="V302" s="2" t="s">
        <v>297</v>
      </c>
    </row>
    <row r="303" spans="1:22" x14ac:dyDescent="0.25">
      <c r="A303" s="4">
        <v>43526</v>
      </c>
      <c r="B303" s="5">
        <v>3.6</v>
      </c>
      <c r="C303" s="10">
        <v>198</v>
      </c>
      <c r="F303" s="10">
        <v>63.1</v>
      </c>
      <c r="M303" s="10">
        <v>2160</v>
      </c>
      <c r="O303" s="10">
        <v>3041</v>
      </c>
      <c r="P303">
        <v>2939</v>
      </c>
    </row>
    <row r="304" spans="1:22" x14ac:dyDescent="0.25">
      <c r="A304" s="4">
        <v>43527</v>
      </c>
      <c r="B304" s="5">
        <v>2.9</v>
      </c>
      <c r="C304" s="10">
        <v>230</v>
      </c>
      <c r="F304" s="10">
        <v>72.2</v>
      </c>
      <c r="M304" s="36">
        <v>2231</v>
      </c>
      <c r="N304" s="48"/>
      <c r="O304" s="10">
        <v>3041</v>
      </c>
      <c r="P304">
        <v>2939</v>
      </c>
    </row>
    <row r="305" spans="1:22" x14ac:dyDescent="0.25">
      <c r="A305" s="4">
        <v>43543</v>
      </c>
      <c r="B305" s="5">
        <v>1</v>
      </c>
      <c r="C305" s="10">
        <v>370</v>
      </c>
      <c r="F305" s="10">
        <v>95.1</v>
      </c>
      <c r="O305" s="10">
        <v>3042</v>
      </c>
      <c r="P305">
        <v>2937</v>
      </c>
      <c r="V305" t="s">
        <v>294</v>
      </c>
    </row>
    <row r="306" spans="1:22" x14ac:dyDescent="0.25">
      <c r="A306" s="4">
        <v>43545</v>
      </c>
      <c r="B306" s="5">
        <v>1</v>
      </c>
      <c r="C306" s="10">
        <v>149</v>
      </c>
      <c r="F306" s="10">
        <v>87.9</v>
      </c>
      <c r="O306" s="10">
        <v>3043</v>
      </c>
      <c r="P306">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v>2930</v>
      </c>
      <c r="T308" s="10">
        <f xml:space="preserve"> 4201-2102</f>
        <v>2099</v>
      </c>
      <c r="V308" t="s">
        <v>296</v>
      </c>
    </row>
    <row r="309" spans="1:22" x14ac:dyDescent="0.25">
      <c r="A309" s="4">
        <v>43548</v>
      </c>
      <c r="B309" s="5">
        <v>2.8</v>
      </c>
      <c r="C309" s="10">
        <v>123</v>
      </c>
      <c r="F309" s="10">
        <v>78.900000000000006</v>
      </c>
      <c r="M309" s="10">
        <v>1773</v>
      </c>
      <c r="O309" s="10">
        <v>3046</v>
      </c>
      <c r="P309">
        <v>2926</v>
      </c>
      <c r="V309" t="s">
        <v>295</v>
      </c>
    </row>
    <row r="310" spans="1:22" x14ac:dyDescent="0.25">
      <c r="A310" s="4">
        <v>43550</v>
      </c>
      <c r="B310" s="5">
        <v>1.1000000000000001</v>
      </c>
      <c r="C310" s="10">
        <v>46</v>
      </c>
      <c r="F310" s="10">
        <v>91.3</v>
      </c>
      <c r="O310" s="10">
        <v>3047</v>
      </c>
      <c r="P310">
        <v>2923</v>
      </c>
      <c r="V310" t="s">
        <v>298</v>
      </c>
    </row>
    <row r="311" spans="1:22" x14ac:dyDescent="0.25">
      <c r="A311" s="4">
        <v>43551</v>
      </c>
      <c r="B311" s="5">
        <v>1.2</v>
      </c>
      <c r="C311" s="10">
        <v>110</v>
      </c>
      <c r="F311" s="10">
        <v>89.1</v>
      </c>
      <c r="M311" s="10">
        <v>1742</v>
      </c>
      <c r="O311" s="10">
        <v>3048</v>
      </c>
      <c r="P311">
        <v>2921</v>
      </c>
    </row>
    <row r="312" spans="1:22" x14ac:dyDescent="0.25">
      <c r="A312" s="4">
        <v>43552</v>
      </c>
      <c r="B312" s="5">
        <v>1.1000000000000001</v>
      </c>
      <c r="C312" s="10">
        <v>85</v>
      </c>
      <c r="F312" s="10">
        <v>82.4</v>
      </c>
      <c r="M312" s="10">
        <v>1821</v>
      </c>
      <c r="O312" s="10">
        <v>3048</v>
      </c>
      <c r="P312">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v>2918</v>
      </c>
      <c r="V314" t="s">
        <v>301</v>
      </c>
    </row>
    <row r="315" spans="1:22" x14ac:dyDescent="0.25">
      <c r="A315" s="4">
        <v>43555</v>
      </c>
      <c r="B315" s="5">
        <v>4.5999999999999996</v>
      </c>
      <c r="C315" s="10">
        <v>156</v>
      </c>
      <c r="F315" s="10">
        <v>66</v>
      </c>
      <c r="O315" s="10">
        <v>3051</v>
      </c>
      <c r="P315">
        <v>2914</v>
      </c>
      <c r="T315" s="10">
        <v>2073</v>
      </c>
      <c r="V315" t="s">
        <v>302</v>
      </c>
    </row>
    <row r="316" spans="1:22" x14ac:dyDescent="0.25">
      <c r="A316" s="4">
        <v>43557</v>
      </c>
      <c r="B316" s="5">
        <v>2.2999999999999998</v>
      </c>
      <c r="C316" s="10">
        <v>673</v>
      </c>
      <c r="F316" s="10">
        <v>94.7</v>
      </c>
      <c r="M316" s="10">
        <v>509</v>
      </c>
      <c r="O316" s="10">
        <v>3053</v>
      </c>
      <c r="P316">
        <v>2914</v>
      </c>
      <c r="V316" t="s">
        <v>303</v>
      </c>
    </row>
    <row r="317" spans="1:22" x14ac:dyDescent="0.25">
      <c r="A317" s="4">
        <v>43569</v>
      </c>
      <c r="B317" s="5">
        <v>2.9</v>
      </c>
      <c r="C317" s="10">
        <v>327</v>
      </c>
      <c r="F317" s="10">
        <v>96</v>
      </c>
      <c r="M317" s="10">
        <v>200</v>
      </c>
      <c r="O317" s="10">
        <v>3057</v>
      </c>
      <c r="P317">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v>2911</v>
      </c>
      <c r="V319" t="s">
        <v>306</v>
      </c>
    </row>
    <row r="320" spans="1:22" x14ac:dyDescent="0.25">
      <c r="A320" s="4">
        <v>43572</v>
      </c>
      <c r="B320" s="5">
        <v>1</v>
      </c>
      <c r="C320" s="10">
        <v>323</v>
      </c>
      <c r="F320" s="10">
        <v>90.7</v>
      </c>
      <c r="M320" s="10">
        <v>756</v>
      </c>
      <c r="O320" s="10">
        <v>3057</v>
      </c>
      <c r="P320">
        <v>2909</v>
      </c>
    </row>
    <row r="321" spans="1:22" x14ac:dyDescent="0.25">
      <c r="A321" s="4">
        <v>43573</v>
      </c>
      <c r="B321" s="5">
        <v>1</v>
      </c>
      <c r="C321" s="10">
        <v>273</v>
      </c>
      <c r="F321" s="10">
        <v>86.8</v>
      </c>
      <c r="M321" s="10">
        <v>862</v>
      </c>
      <c r="O321" s="10">
        <v>3057</v>
      </c>
      <c r="P321">
        <v>2908</v>
      </c>
    </row>
    <row r="322" spans="1:22" x14ac:dyDescent="0.25">
      <c r="A322" s="4">
        <v>43574</v>
      </c>
      <c r="B322" s="5">
        <v>3.6</v>
      </c>
      <c r="C322" s="10">
        <v>222</v>
      </c>
      <c r="F322" s="10">
        <v>90.5</v>
      </c>
      <c r="M322" s="10">
        <v>1067</v>
      </c>
      <c r="O322" s="10">
        <v>3063</v>
      </c>
      <c r="P322">
        <v>2908</v>
      </c>
    </row>
    <row r="323" spans="1:22" x14ac:dyDescent="0.25">
      <c r="A323" s="4">
        <v>43575</v>
      </c>
      <c r="B323" s="5">
        <v>2.1</v>
      </c>
      <c r="C323" s="10">
        <v>217</v>
      </c>
      <c r="F323" s="10">
        <v>85.7</v>
      </c>
      <c r="M323" s="10">
        <v>1083</v>
      </c>
      <c r="O323" s="10">
        <v>3065</v>
      </c>
      <c r="P323">
        <v>2907</v>
      </c>
    </row>
    <row r="324" spans="1:22" x14ac:dyDescent="0.25">
      <c r="A324" s="4">
        <v>43578</v>
      </c>
      <c r="B324" s="5">
        <v>1.75</v>
      </c>
      <c r="C324" s="10">
        <v>182</v>
      </c>
      <c r="F324" s="10">
        <v>87.4</v>
      </c>
      <c r="M324" s="10">
        <v>1104</v>
      </c>
      <c r="O324" s="10">
        <v>3066</v>
      </c>
      <c r="P324">
        <v>2906</v>
      </c>
    </row>
    <row r="325" spans="1:22" x14ac:dyDescent="0.25">
      <c r="A325" s="4">
        <v>43579</v>
      </c>
      <c r="B325" s="5">
        <v>0.7</v>
      </c>
      <c r="O325" s="10">
        <v>3068</v>
      </c>
      <c r="P325">
        <v>2904</v>
      </c>
      <c r="V325" t="s">
        <v>307</v>
      </c>
    </row>
    <row r="326" spans="1:22" x14ac:dyDescent="0.25">
      <c r="A326" s="4">
        <v>43581</v>
      </c>
      <c r="B326" s="5">
        <v>2.9</v>
      </c>
      <c r="C326" s="10">
        <v>336</v>
      </c>
      <c r="F326" s="10">
        <v>93.2</v>
      </c>
      <c r="M326" s="10">
        <v>1133</v>
      </c>
      <c r="O326" s="10">
        <v>3068</v>
      </c>
      <c r="P326">
        <v>2904</v>
      </c>
    </row>
    <row r="327" spans="1:22" x14ac:dyDescent="0.25">
      <c r="A327" s="4">
        <v>43582</v>
      </c>
      <c r="B327" s="5">
        <v>3</v>
      </c>
      <c r="C327" s="10">
        <v>300</v>
      </c>
      <c r="F327" s="10">
        <v>90.7</v>
      </c>
      <c r="M327" s="10">
        <v>1313</v>
      </c>
      <c r="O327" s="10">
        <v>3069</v>
      </c>
      <c r="P327">
        <v>2904</v>
      </c>
    </row>
    <row r="328" spans="1:22" x14ac:dyDescent="0.25">
      <c r="A328" s="4">
        <v>43583</v>
      </c>
      <c r="B328" s="5">
        <v>1.5</v>
      </c>
      <c r="F328" s="10">
        <v>85</v>
      </c>
      <c r="M328" s="10">
        <v>1501</v>
      </c>
      <c r="O328" s="10">
        <v>3069</v>
      </c>
      <c r="P328">
        <v>2902</v>
      </c>
    </row>
    <row r="329" spans="1:22" x14ac:dyDescent="0.25">
      <c r="A329" s="4">
        <v>43584</v>
      </c>
      <c r="B329" s="5">
        <v>1.4</v>
      </c>
      <c r="C329" s="10">
        <v>280</v>
      </c>
      <c r="F329" s="10">
        <v>85.4</v>
      </c>
      <c r="M329" s="10">
        <v>1625</v>
      </c>
      <c r="O329" s="10">
        <v>3069</v>
      </c>
      <c r="P329">
        <v>2904</v>
      </c>
      <c r="V329" t="s">
        <v>308</v>
      </c>
    </row>
    <row r="330" spans="1:22" x14ac:dyDescent="0.25">
      <c r="A330" s="4">
        <v>43585</v>
      </c>
      <c r="B330" s="5">
        <v>0.9</v>
      </c>
      <c r="C330" s="10">
        <v>181</v>
      </c>
      <c r="F330" s="10">
        <v>85.6</v>
      </c>
      <c r="M330" s="10">
        <v>1682</v>
      </c>
      <c r="O330" s="10">
        <v>3069</v>
      </c>
      <c r="P330">
        <v>2904</v>
      </c>
    </row>
    <row r="331" spans="1:22" x14ac:dyDescent="0.25">
      <c r="A331" s="4">
        <v>43588</v>
      </c>
      <c r="B331" s="5">
        <v>4.2</v>
      </c>
      <c r="C331" s="10">
        <v>317</v>
      </c>
      <c r="F331" s="10">
        <v>86.1</v>
      </c>
      <c r="M331" s="10">
        <v>1820</v>
      </c>
      <c r="O331" s="10">
        <v>3071</v>
      </c>
      <c r="P331">
        <v>2901</v>
      </c>
      <c r="V331" t="s">
        <v>309</v>
      </c>
    </row>
    <row r="332" spans="1:22" x14ac:dyDescent="0.25">
      <c r="A332" s="4">
        <v>43589</v>
      </c>
      <c r="B332" s="5">
        <v>4.5</v>
      </c>
      <c r="C332" s="10">
        <v>246</v>
      </c>
      <c r="F332" s="10">
        <v>83.3</v>
      </c>
      <c r="M332" s="10">
        <v>1951</v>
      </c>
      <c r="O332" s="10">
        <v>3073</v>
      </c>
      <c r="P332">
        <v>2894</v>
      </c>
      <c r="V332" s="2" t="s">
        <v>310</v>
      </c>
    </row>
    <row r="333" spans="1:22" x14ac:dyDescent="0.25">
      <c r="A333" s="4">
        <v>43590</v>
      </c>
      <c r="B333" s="5">
        <v>2.7</v>
      </c>
      <c r="C333" s="10">
        <v>327</v>
      </c>
      <c r="F333" s="10">
        <v>76.8</v>
      </c>
      <c r="M333" s="10">
        <v>2132</v>
      </c>
      <c r="O333" s="10">
        <v>3073</v>
      </c>
      <c r="P333">
        <v>2892</v>
      </c>
      <c r="V333" s="2" t="s">
        <v>311</v>
      </c>
    </row>
    <row r="334" spans="1:22" x14ac:dyDescent="0.25">
      <c r="A334" s="4">
        <v>43591</v>
      </c>
      <c r="B334" s="5">
        <v>1.5</v>
      </c>
      <c r="C334" s="10">
        <v>295</v>
      </c>
      <c r="F334" s="10">
        <v>76.3</v>
      </c>
      <c r="M334" s="36">
        <v>2233</v>
      </c>
      <c r="N334" s="48"/>
      <c r="O334" s="10">
        <v>3073</v>
      </c>
      <c r="P334">
        <v>2891</v>
      </c>
    </row>
    <row r="335" spans="1:22" x14ac:dyDescent="0.25">
      <c r="A335" s="4">
        <v>43592</v>
      </c>
      <c r="B335" s="5">
        <v>1.5</v>
      </c>
      <c r="C335" s="10">
        <v>167</v>
      </c>
      <c r="F335" s="10">
        <v>74.900000000000006</v>
      </c>
      <c r="M335" s="36">
        <v>2241</v>
      </c>
      <c r="N335" s="48"/>
      <c r="O335" s="10">
        <v>3074</v>
      </c>
      <c r="P335">
        <v>2889</v>
      </c>
      <c r="V335" s="2" t="s">
        <v>312</v>
      </c>
    </row>
    <row r="336" spans="1:22" x14ac:dyDescent="0.25">
      <c r="A336" s="4">
        <v>43595</v>
      </c>
      <c r="B336" s="5">
        <v>2.9</v>
      </c>
      <c r="C336" s="10">
        <v>415</v>
      </c>
      <c r="F336" s="10">
        <v>84.1</v>
      </c>
      <c r="M336" s="36">
        <v>2262</v>
      </c>
      <c r="N336" s="48"/>
      <c r="O336" s="10">
        <v>3075</v>
      </c>
      <c r="P336">
        <v>2889</v>
      </c>
      <c r="V336" s="36" t="s">
        <v>313</v>
      </c>
    </row>
    <row r="337" spans="1:22" x14ac:dyDescent="0.25">
      <c r="A337" s="4">
        <v>43596</v>
      </c>
      <c r="B337" s="5">
        <v>3.2</v>
      </c>
      <c r="C337" s="10">
        <v>199</v>
      </c>
      <c r="F337" s="10">
        <v>70.900000000000006</v>
      </c>
      <c r="M337" s="36">
        <v>2313</v>
      </c>
      <c r="N337" s="48"/>
      <c r="O337" s="10">
        <v>3075</v>
      </c>
      <c r="P337">
        <v>2888</v>
      </c>
    </row>
    <row r="338" spans="1:22" x14ac:dyDescent="0.25">
      <c r="A338" s="4">
        <v>43597</v>
      </c>
      <c r="B338" s="5">
        <v>2.7</v>
      </c>
      <c r="C338" s="10">
        <v>314</v>
      </c>
      <c r="F338" s="10">
        <v>66.2</v>
      </c>
      <c r="M338" s="36">
        <v>2436</v>
      </c>
      <c r="N338" s="48"/>
      <c r="O338" s="10">
        <v>3075</v>
      </c>
      <c r="P338">
        <v>2885</v>
      </c>
      <c r="T338" s="10">
        <f xml:space="preserve"> 4201-2151</f>
        <v>2050</v>
      </c>
      <c r="V338" t="s">
        <v>314</v>
      </c>
    </row>
    <row r="339" spans="1:22" x14ac:dyDescent="0.25">
      <c r="A339" s="33">
        <v>43599</v>
      </c>
      <c r="B339" s="5">
        <v>1.6</v>
      </c>
      <c r="C339" s="10">
        <v>160</v>
      </c>
      <c r="F339" s="10">
        <v>70.599999999999994</v>
      </c>
      <c r="M339" s="36">
        <v>2445</v>
      </c>
      <c r="N339" s="48"/>
      <c r="O339" s="10">
        <v>3075</v>
      </c>
      <c r="P339">
        <v>2882</v>
      </c>
    </row>
    <row r="340" spans="1:22" x14ac:dyDescent="0.25">
      <c r="A340" s="4">
        <v>43600</v>
      </c>
      <c r="B340" s="5">
        <v>1</v>
      </c>
      <c r="C340" s="10">
        <v>125</v>
      </c>
      <c r="F340" s="10">
        <v>72.8</v>
      </c>
      <c r="M340" s="36">
        <v>2465</v>
      </c>
      <c r="N340" s="48"/>
      <c r="O340" s="10">
        <v>3075</v>
      </c>
      <c r="P340">
        <v>2881</v>
      </c>
    </row>
    <row r="341" spans="1:22" x14ac:dyDescent="0.25">
      <c r="A341" s="4">
        <v>43601</v>
      </c>
      <c r="B341" s="5">
        <v>3.9</v>
      </c>
      <c r="C341" s="10">
        <v>194</v>
      </c>
      <c r="F341" s="10">
        <v>77.8</v>
      </c>
      <c r="M341" s="36">
        <v>2466</v>
      </c>
      <c r="N341" s="48"/>
      <c r="O341" s="10">
        <v>3075</v>
      </c>
      <c r="P341">
        <v>2878</v>
      </c>
      <c r="V341" s="16" t="s">
        <v>315</v>
      </c>
    </row>
    <row r="342" spans="1:22" x14ac:dyDescent="0.25">
      <c r="A342" s="4">
        <v>43602</v>
      </c>
      <c r="B342" s="5">
        <v>6.8</v>
      </c>
      <c r="V342" s="2" t="s">
        <v>316</v>
      </c>
    </row>
    <row r="343" spans="1:22" x14ac:dyDescent="0.25">
      <c r="A343" s="4">
        <v>43603</v>
      </c>
      <c r="B343" s="5">
        <v>8.3000000000000007</v>
      </c>
      <c r="C343" s="10">
        <v>448</v>
      </c>
      <c r="F343" s="10">
        <v>96.2</v>
      </c>
      <c r="M343" s="46">
        <v>448</v>
      </c>
      <c r="N343" s="49"/>
      <c r="O343" s="10">
        <v>3078</v>
      </c>
      <c r="P343">
        <v>2875</v>
      </c>
      <c r="V343" t="s">
        <v>317</v>
      </c>
    </row>
    <row r="344" spans="1:22" x14ac:dyDescent="0.25">
      <c r="A344" s="4">
        <v>43604</v>
      </c>
      <c r="B344" s="5">
        <v>2</v>
      </c>
      <c r="C344" s="10">
        <v>344</v>
      </c>
      <c r="F344" s="10">
        <v>89.5</v>
      </c>
      <c r="M344" s="46">
        <v>600</v>
      </c>
      <c r="N344" s="49"/>
      <c r="O344" s="10">
        <v>3078</v>
      </c>
      <c r="P344">
        <v>2872</v>
      </c>
      <c r="V344" t="s">
        <v>318</v>
      </c>
    </row>
    <row r="345" spans="1:22" x14ac:dyDescent="0.25">
      <c r="A345" s="4">
        <v>43605</v>
      </c>
      <c r="B345" s="5">
        <v>2</v>
      </c>
      <c r="C345" s="10">
        <v>275</v>
      </c>
      <c r="F345" s="10">
        <v>84.4</v>
      </c>
      <c r="M345" s="46">
        <v>800</v>
      </c>
      <c r="N345" s="49"/>
      <c r="O345" s="10">
        <v>3079</v>
      </c>
      <c r="P345">
        <v>2872</v>
      </c>
      <c r="V345" t="s">
        <v>319</v>
      </c>
    </row>
    <row r="346" spans="1:22" x14ac:dyDescent="0.25">
      <c r="A346" s="4">
        <v>43606</v>
      </c>
      <c r="B346" s="5">
        <v>1.4</v>
      </c>
      <c r="C346" s="10">
        <v>389</v>
      </c>
      <c r="F346" s="10">
        <v>91</v>
      </c>
      <c r="M346" s="46">
        <v>1000</v>
      </c>
      <c r="N346" s="49"/>
      <c r="O346" s="10">
        <v>3080</v>
      </c>
      <c r="P346">
        <v>2871</v>
      </c>
      <c r="V346" t="s">
        <v>320</v>
      </c>
    </row>
    <row r="347" spans="1:22" x14ac:dyDescent="0.25">
      <c r="A347" s="4">
        <v>43607</v>
      </c>
      <c r="B347" s="5">
        <v>1.2</v>
      </c>
      <c r="C347" s="10">
        <v>186</v>
      </c>
      <c r="F347" s="10">
        <v>93</v>
      </c>
      <c r="M347" s="46">
        <v>1001</v>
      </c>
      <c r="N347" s="49"/>
      <c r="O347" s="10">
        <v>3081</v>
      </c>
      <c r="P347">
        <v>2869</v>
      </c>
      <c r="V347" t="s">
        <v>321</v>
      </c>
    </row>
    <row r="348" spans="1:22" x14ac:dyDescent="0.25">
      <c r="A348" s="4">
        <v>43608</v>
      </c>
      <c r="B348" s="5">
        <v>1.5</v>
      </c>
      <c r="C348" s="10">
        <v>296</v>
      </c>
      <c r="F348" s="10">
        <v>90.5</v>
      </c>
      <c r="M348" s="46">
        <v>1101</v>
      </c>
      <c r="N348" s="49"/>
      <c r="O348" s="10">
        <v>3083</v>
      </c>
      <c r="P348">
        <v>2867</v>
      </c>
      <c r="V348" t="s">
        <v>322</v>
      </c>
    </row>
    <row r="349" spans="1:22" x14ac:dyDescent="0.25">
      <c r="A349" s="4">
        <v>43609</v>
      </c>
      <c r="B349" s="5">
        <v>2.5</v>
      </c>
      <c r="C349" s="10">
        <v>885</v>
      </c>
      <c r="F349" s="10">
        <v>83.1</v>
      </c>
      <c r="M349" s="46">
        <v>1700</v>
      </c>
      <c r="N349" s="49"/>
      <c r="O349" s="10">
        <v>3083</v>
      </c>
      <c r="P349">
        <v>2865</v>
      </c>
      <c r="V349" t="s">
        <v>323</v>
      </c>
    </row>
    <row r="350" spans="1:22" x14ac:dyDescent="0.25">
      <c r="A350" s="4">
        <v>43610</v>
      </c>
      <c r="B350" s="5">
        <v>1.5</v>
      </c>
      <c r="C350" s="10">
        <v>401</v>
      </c>
      <c r="F350" s="10">
        <v>86.9</v>
      </c>
      <c r="M350" s="46">
        <v>1845</v>
      </c>
      <c r="N350" s="49"/>
      <c r="O350" s="10">
        <v>3083</v>
      </c>
      <c r="P350">
        <v>2866</v>
      </c>
      <c r="V350" t="s">
        <v>324</v>
      </c>
    </row>
    <row r="351" spans="1:22" x14ac:dyDescent="0.25">
      <c r="A351" s="4">
        <v>43611</v>
      </c>
      <c r="B351" s="5">
        <v>1.1000000000000001</v>
      </c>
      <c r="C351" s="10">
        <v>243</v>
      </c>
      <c r="F351" s="10">
        <v>92.2</v>
      </c>
      <c r="M351" s="46">
        <v>1900</v>
      </c>
      <c r="N351" s="49"/>
      <c r="O351" s="10">
        <v>3083</v>
      </c>
      <c r="P351">
        <v>2866</v>
      </c>
    </row>
    <row r="352" spans="1:22" x14ac:dyDescent="0.25">
      <c r="A352" s="4">
        <v>43612</v>
      </c>
      <c r="B352" s="5">
        <v>1.1000000000000001</v>
      </c>
      <c r="C352" s="10">
        <v>325</v>
      </c>
      <c r="F352" s="10">
        <v>89.8</v>
      </c>
      <c r="M352" s="46">
        <v>2100</v>
      </c>
      <c r="N352" s="49"/>
      <c r="O352" s="10">
        <v>3083</v>
      </c>
      <c r="P352">
        <v>2865</v>
      </c>
      <c r="V352" t="s">
        <v>325</v>
      </c>
    </row>
    <row r="353" spans="1:22" x14ac:dyDescent="0.25">
      <c r="A353" s="4">
        <v>43613</v>
      </c>
      <c r="B353" s="5">
        <v>1.75</v>
      </c>
      <c r="C353" s="10">
        <v>226</v>
      </c>
      <c r="F353" s="10">
        <v>87.6</v>
      </c>
      <c r="M353" s="46">
        <v>2150</v>
      </c>
      <c r="N353" s="49"/>
      <c r="O353" s="10">
        <v>3084</v>
      </c>
      <c r="P353">
        <v>2861</v>
      </c>
    </row>
    <row r="354" spans="1:22" x14ac:dyDescent="0.25">
      <c r="A354" s="4">
        <v>43614</v>
      </c>
      <c r="B354" s="5">
        <v>1</v>
      </c>
      <c r="C354" s="10">
        <v>153</v>
      </c>
      <c r="F354" s="10">
        <v>90.8</v>
      </c>
      <c r="M354" s="46">
        <v>2151</v>
      </c>
      <c r="N354" s="49"/>
      <c r="O354" s="10">
        <v>3084</v>
      </c>
      <c r="P354">
        <v>2860</v>
      </c>
    </row>
    <row r="355" spans="1:22" x14ac:dyDescent="0.25">
      <c r="A355" s="4">
        <v>43615</v>
      </c>
      <c r="B355" s="5">
        <v>1.9</v>
      </c>
      <c r="C355" s="10">
        <v>214</v>
      </c>
      <c r="F355" s="10">
        <v>85.5</v>
      </c>
      <c r="M355" s="46">
        <v>2200</v>
      </c>
      <c r="N355" s="49"/>
      <c r="O355" s="10">
        <v>3084</v>
      </c>
      <c r="P355">
        <v>2858</v>
      </c>
    </row>
    <row r="356" spans="1:22" x14ac:dyDescent="0.25">
      <c r="A356" s="4">
        <v>43616</v>
      </c>
      <c r="B356" s="5">
        <v>4.5</v>
      </c>
      <c r="C356" s="10">
        <v>285</v>
      </c>
      <c r="F356" s="10">
        <v>83.2</v>
      </c>
      <c r="M356" s="46">
        <v>2300</v>
      </c>
      <c r="N356" s="49"/>
      <c r="O356" s="10">
        <v>3085</v>
      </c>
      <c r="P356">
        <v>2857</v>
      </c>
    </row>
    <row r="357" spans="1:22" x14ac:dyDescent="0.25">
      <c r="A357" s="4">
        <v>43617</v>
      </c>
      <c r="B357" s="5">
        <v>3.2</v>
      </c>
      <c r="C357" s="10">
        <v>229</v>
      </c>
      <c r="F357" s="10">
        <v>84.7</v>
      </c>
      <c r="M357" s="46">
        <v>2302</v>
      </c>
      <c r="N357" s="49"/>
      <c r="O357" s="10">
        <v>3088</v>
      </c>
      <c r="P357">
        <v>2856</v>
      </c>
    </row>
    <row r="358" spans="1:22" x14ac:dyDescent="0.25">
      <c r="A358" s="4">
        <v>43618</v>
      </c>
      <c r="B358" s="5">
        <v>2</v>
      </c>
      <c r="C358" s="10">
        <v>351</v>
      </c>
      <c r="F358" s="10">
        <v>83.5</v>
      </c>
      <c r="M358" s="46">
        <v>2414</v>
      </c>
      <c r="N358" s="49"/>
      <c r="O358" s="10">
        <v>3088</v>
      </c>
      <c r="P358">
        <v>2857</v>
      </c>
      <c r="V358" t="s">
        <v>326</v>
      </c>
    </row>
    <row r="359" spans="1:22" x14ac:dyDescent="0.25">
      <c r="A359" s="4">
        <v>43619</v>
      </c>
      <c r="B359" s="5">
        <v>1.6</v>
      </c>
      <c r="C359" s="10">
        <v>298</v>
      </c>
      <c r="F359" s="10">
        <v>84.9</v>
      </c>
      <c r="M359" s="36">
        <v>2470</v>
      </c>
      <c r="N359" s="48"/>
      <c r="O359" s="10">
        <v>3089</v>
      </c>
      <c r="P359">
        <v>2855</v>
      </c>
      <c r="V359" t="s">
        <v>327</v>
      </c>
    </row>
    <row r="360" spans="1:22" x14ac:dyDescent="0.25">
      <c r="A360" s="18">
        <v>43621</v>
      </c>
      <c r="B360" s="5">
        <v>2.8</v>
      </c>
      <c r="C360" s="10">
        <v>468</v>
      </c>
      <c r="F360" s="10">
        <v>82.7</v>
      </c>
      <c r="M360" s="36">
        <v>2570</v>
      </c>
      <c r="N360" s="48"/>
      <c r="O360" s="10">
        <v>3092</v>
      </c>
      <c r="P360">
        <v>2855</v>
      </c>
    </row>
    <row r="361" spans="1:22" x14ac:dyDescent="0.25">
      <c r="A361" s="4">
        <v>43622</v>
      </c>
      <c r="B361" s="5">
        <v>3.4</v>
      </c>
      <c r="C361" s="10">
        <v>396</v>
      </c>
      <c r="F361" s="10">
        <v>78</v>
      </c>
      <c r="M361" s="36">
        <v>2651</v>
      </c>
      <c r="N361" s="48"/>
      <c r="O361" s="10">
        <v>3093</v>
      </c>
      <c r="P361">
        <v>2857</v>
      </c>
      <c r="V361" t="s">
        <v>329</v>
      </c>
    </row>
    <row r="362" spans="1:22" x14ac:dyDescent="0.25">
      <c r="A362" s="4">
        <v>43623</v>
      </c>
      <c r="B362" s="5">
        <v>1.2</v>
      </c>
      <c r="V362" t="s">
        <v>328</v>
      </c>
    </row>
    <row r="363" spans="1:22" x14ac:dyDescent="0.25">
      <c r="A363" s="4">
        <v>43624</v>
      </c>
      <c r="B363" s="5">
        <v>4</v>
      </c>
      <c r="C363" s="10">
        <v>390</v>
      </c>
      <c r="F363" s="10">
        <v>82.3</v>
      </c>
      <c r="M363" s="36">
        <v>2682</v>
      </c>
      <c r="N363" s="48"/>
      <c r="O363" s="10">
        <v>3094</v>
      </c>
      <c r="P363">
        <v>2857</v>
      </c>
      <c r="V363" s="16" t="s">
        <v>330</v>
      </c>
    </row>
    <row r="364" spans="1:22" x14ac:dyDescent="0.25">
      <c r="A364" s="4">
        <v>43625</v>
      </c>
      <c r="B364" s="5">
        <v>2</v>
      </c>
      <c r="C364" s="10">
        <v>262</v>
      </c>
      <c r="F364" s="10">
        <v>84.4</v>
      </c>
      <c r="M364" s="36">
        <v>2712</v>
      </c>
      <c r="N364" s="48"/>
      <c r="O364" s="10">
        <v>3095</v>
      </c>
      <c r="P364">
        <v>2855</v>
      </c>
      <c r="V364" s="16" t="s">
        <v>331</v>
      </c>
    </row>
    <row r="365" spans="1:22" x14ac:dyDescent="0.25">
      <c r="A365" s="4">
        <v>43627</v>
      </c>
      <c r="B365" s="5">
        <v>1</v>
      </c>
      <c r="O365" s="10">
        <v>3095</v>
      </c>
      <c r="P365">
        <v>2855</v>
      </c>
      <c r="V365" s="16" t="s">
        <v>332</v>
      </c>
    </row>
    <row r="366" spans="1:22" x14ac:dyDescent="0.25">
      <c r="A366" s="4">
        <v>43628</v>
      </c>
      <c r="B366" s="5">
        <v>2</v>
      </c>
      <c r="C366" s="10">
        <v>214</v>
      </c>
      <c r="F366" s="10">
        <v>93</v>
      </c>
      <c r="M366" s="46">
        <v>1001</v>
      </c>
      <c r="N366" s="49"/>
      <c r="T366" s="10">
        <f xml:space="preserve"> 4201-2130</f>
        <v>2071</v>
      </c>
      <c r="V366" s="16" t="s">
        <v>333</v>
      </c>
    </row>
    <row r="367" spans="1:22" x14ac:dyDescent="0.25">
      <c r="A367" s="4">
        <v>43629</v>
      </c>
      <c r="B367" s="5">
        <v>3.8</v>
      </c>
      <c r="C367" s="10">
        <v>539</v>
      </c>
      <c r="F367" s="10">
        <v>83.1</v>
      </c>
      <c r="M367" s="36">
        <v>2713</v>
      </c>
      <c r="N367" s="48"/>
      <c r="O367" s="10">
        <v>3100</v>
      </c>
      <c r="P367">
        <v>2850</v>
      </c>
      <c r="T367" s="10">
        <f xml:space="preserve"> 4201-2394</f>
        <v>1807</v>
      </c>
      <c r="V367" s="16" t="s">
        <v>334</v>
      </c>
    </row>
    <row r="368" spans="1:22" x14ac:dyDescent="0.25">
      <c r="A368" s="33">
        <v>43630</v>
      </c>
      <c r="B368" s="5">
        <v>4.5999999999999996</v>
      </c>
      <c r="C368" s="10">
        <v>434</v>
      </c>
      <c r="F368" s="10">
        <v>75.8</v>
      </c>
      <c r="M368" s="36">
        <v>2817</v>
      </c>
      <c r="N368" s="48"/>
      <c r="O368" s="10">
        <v>3100</v>
      </c>
      <c r="P368">
        <v>2850</v>
      </c>
      <c r="V368" s="16" t="s">
        <v>335</v>
      </c>
    </row>
    <row r="369" spans="1:22" x14ac:dyDescent="0.25">
      <c r="A369" s="4">
        <v>43631</v>
      </c>
      <c r="B369" s="5">
        <v>6.3</v>
      </c>
      <c r="C369" s="10">
        <v>432</v>
      </c>
      <c r="F369" s="10">
        <v>81.7</v>
      </c>
      <c r="M369" s="36">
        <v>2918</v>
      </c>
      <c r="N369" s="48"/>
      <c r="O369" s="10">
        <v>3104</v>
      </c>
      <c r="P369">
        <v>2847</v>
      </c>
      <c r="V369" s="16" t="s">
        <v>336</v>
      </c>
    </row>
    <row r="370" spans="1:22" x14ac:dyDescent="0.25">
      <c r="A370" s="4">
        <v>43632</v>
      </c>
      <c r="B370" s="5">
        <v>4.2</v>
      </c>
      <c r="C370" s="10">
        <v>415</v>
      </c>
      <c r="F370" s="10">
        <v>78.3</v>
      </c>
      <c r="M370" s="36">
        <v>3019</v>
      </c>
      <c r="N370" s="48"/>
      <c r="O370" s="10">
        <v>3105</v>
      </c>
      <c r="P370">
        <v>2843</v>
      </c>
      <c r="T370" s="10">
        <f xml:space="preserve"> 4201-2586</f>
        <v>1615</v>
      </c>
      <c r="V370" s="16" t="s">
        <v>337</v>
      </c>
    </row>
    <row r="371" spans="1:22" x14ac:dyDescent="0.25">
      <c r="A371" s="4">
        <v>43633</v>
      </c>
      <c r="B371" s="5">
        <v>1</v>
      </c>
      <c r="C371" s="10">
        <v>288</v>
      </c>
      <c r="F371" s="10">
        <v>79.2</v>
      </c>
      <c r="M371" s="36">
        <v>3020</v>
      </c>
      <c r="N371" s="48"/>
      <c r="O371" s="10">
        <v>3104</v>
      </c>
      <c r="P371">
        <v>2842</v>
      </c>
      <c r="V371" s="16" t="s">
        <v>338</v>
      </c>
    </row>
    <row r="372" spans="1:22" x14ac:dyDescent="0.25">
      <c r="A372" s="4">
        <v>43634</v>
      </c>
      <c r="B372" s="5">
        <v>1.1000000000000001</v>
      </c>
      <c r="C372" s="10">
        <v>307</v>
      </c>
      <c r="F372" s="10">
        <v>87.9</v>
      </c>
      <c r="M372" s="36">
        <v>3021</v>
      </c>
      <c r="N372" s="48"/>
      <c r="O372" s="10">
        <v>3104</v>
      </c>
      <c r="P372">
        <v>2842</v>
      </c>
      <c r="V372" s="16" t="s">
        <v>339</v>
      </c>
    </row>
    <row r="373" spans="1:22" x14ac:dyDescent="0.25">
      <c r="A373" s="4">
        <v>43635</v>
      </c>
      <c r="B373" s="5">
        <v>1.03</v>
      </c>
      <c r="C373" s="10">
        <v>208</v>
      </c>
      <c r="F373" s="10">
        <v>86.1</v>
      </c>
      <c r="M373" s="36">
        <v>3023</v>
      </c>
      <c r="N373" s="48"/>
      <c r="O373" s="10">
        <v>3104</v>
      </c>
      <c r="P373">
        <v>2842</v>
      </c>
      <c r="V373" s="16" t="s">
        <v>340</v>
      </c>
    </row>
    <row r="374" spans="1:22" x14ac:dyDescent="0.25">
      <c r="A374" s="4">
        <v>43636</v>
      </c>
      <c r="B374" s="5">
        <v>3.6</v>
      </c>
      <c r="C374" s="10">
        <v>382</v>
      </c>
      <c r="F374" s="10">
        <v>78.5</v>
      </c>
      <c r="M374" s="36">
        <v>3140</v>
      </c>
      <c r="N374" s="48"/>
      <c r="O374" s="10">
        <v>3104</v>
      </c>
      <c r="P374">
        <v>2838</v>
      </c>
      <c r="V374" s="16" t="s">
        <v>341</v>
      </c>
    </row>
    <row r="375" spans="1:22" x14ac:dyDescent="0.25">
      <c r="A375" s="4">
        <v>43637</v>
      </c>
      <c r="B375" s="5">
        <v>5.8</v>
      </c>
      <c r="C375" s="10">
        <v>481</v>
      </c>
      <c r="F375" s="10">
        <v>75.900000000000006</v>
      </c>
      <c r="M375" s="36">
        <v>3240</v>
      </c>
      <c r="N375" s="48"/>
      <c r="O375" s="10">
        <v>3107</v>
      </c>
      <c r="P375">
        <v>2831</v>
      </c>
      <c r="V375" s="16" t="s">
        <v>342</v>
      </c>
    </row>
    <row r="376" spans="1:22" x14ac:dyDescent="0.25">
      <c r="A376" s="4">
        <v>43638</v>
      </c>
      <c r="B376" s="5">
        <v>8.6999999999999993</v>
      </c>
      <c r="C376" s="10">
        <v>708</v>
      </c>
      <c r="F376" s="10">
        <v>75.8</v>
      </c>
      <c r="M376" s="36">
        <v>3450</v>
      </c>
      <c r="N376" s="48"/>
      <c r="O376" s="10">
        <v>3111</v>
      </c>
      <c r="P376">
        <v>2827</v>
      </c>
      <c r="V376" s="16" t="s">
        <v>343</v>
      </c>
    </row>
    <row r="377" spans="1:22" x14ac:dyDescent="0.25">
      <c r="A377" s="4">
        <v>43639</v>
      </c>
      <c r="B377" s="5">
        <v>2.9</v>
      </c>
      <c r="C377" s="10">
        <v>336</v>
      </c>
      <c r="F377" s="10">
        <v>77.400000000000006</v>
      </c>
      <c r="M377" s="36">
        <v>3359</v>
      </c>
      <c r="N377" s="48"/>
      <c r="O377" s="10">
        <v>3111</v>
      </c>
      <c r="P377">
        <v>2827</v>
      </c>
    </row>
    <row r="378" spans="1:22" x14ac:dyDescent="0.25">
      <c r="A378" s="4">
        <v>43640</v>
      </c>
      <c r="B378" s="5">
        <v>3.4</v>
      </c>
      <c r="C378" s="10">
        <v>457</v>
      </c>
      <c r="F378" s="10">
        <v>75.099999999999994</v>
      </c>
      <c r="M378" s="36">
        <v>3550</v>
      </c>
      <c r="N378" s="48"/>
      <c r="O378" s="10">
        <v>3113</v>
      </c>
      <c r="P378">
        <v>2825</v>
      </c>
      <c r="V378" t="s">
        <v>344</v>
      </c>
    </row>
    <row r="379" spans="1:22" x14ac:dyDescent="0.25">
      <c r="A379" s="4">
        <v>43641</v>
      </c>
      <c r="B379" s="5">
        <v>1</v>
      </c>
      <c r="C379" s="10">
        <v>293</v>
      </c>
      <c r="F379" s="10">
        <v>83.3</v>
      </c>
      <c r="M379" s="36">
        <v>3555</v>
      </c>
      <c r="N379" s="48"/>
      <c r="O379" s="10">
        <v>3113</v>
      </c>
      <c r="P379">
        <v>2825</v>
      </c>
      <c r="V379" t="s">
        <v>345</v>
      </c>
    </row>
    <row r="380" spans="1:22" x14ac:dyDescent="0.25">
      <c r="A380" s="4">
        <v>43642</v>
      </c>
      <c r="B380" s="5">
        <v>2.8</v>
      </c>
      <c r="C380" s="10">
        <v>377</v>
      </c>
      <c r="F380" s="10">
        <v>78.2</v>
      </c>
      <c r="M380" s="36">
        <v>3635</v>
      </c>
      <c r="N380" s="48"/>
      <c r="O380" s="10">
        <v>3114</v>
      </c>
      <c r="P380">
        <v>2824</v>
      </c>
      <c r="V380" s="2" t="s">
        <v>346</v>
      </c>
    </row>
    <row r="381" spans="1:22" x14ac:dyDescent="0.25">
      <c r="A381" s="4">
        <v>43643</v>
      </c>
      <c r="B381" s="5">
        <v>5.6</v>
      </c>
      <c r="C381" s="10">
        <v>542</v>
      </c>
      <c r="F381" s="10">
        <v>74.7</v>
      </c>
      <c r="M381" s="36">
        <v>3745</v>
      </c>
      <c r="N381" s="48"/>
      <c r="O381" s="10">
        <v>3114</v>
      </c>
      <c r="P381">
        <v>2823</v>
      </c>
      <c r="T381" s="10">
        <f xml:space="preserve"> 4201-3066</f>
        <v>1135</v>
      </c>
      <c r="V381" t="s">
        <v>347</v>
      </c>
    </row>
    <row r="382" spans="1:22" x14ac:dyDescent="0.25">
      <c r="A382" s="4">
        <v>43644</v>
      </c>
      <c r="B382" s="5">
        <v>6.4</v>
      </c>
      <c r="C382" s="10">
        <v>687</v>
      </c>
      <c r="F382" s="10">
        <v>76.400000000000006</v>
      </c>
      <c r="M382" s="36">
        <v>3900</v>
      </c>
      <c r="N382" s="48"/>
      <c r="O382" s="10">
        <v>3116</v>
      </c>
      <c r="P382">
        <v>2818</v>
      </c>
      <c r="V382" t="s">
        <v>348</v>
      </c>
    </row>
    <row r="383" spans="1:22" x14ac:dyDescent="0.25">
      <c r="A383" s="4">
        <v>43645</v>
      </c>
      <c r="B383" s="5">
        <v>6.9</v>
      </c>
      <c r="C383" s="10">
        <v>696</v>
      </c>
      <c r="F383" s="10">
        <v>77.010000000000005</v>
      </c>
      <c r="M383" s="36" t="s">
        <v>350</v>
      </c>
      <c r="N383" s="48"/>
      <c r="O383" s="10">
        <v>3120</v>
      </c>
      <c r="P383" s="2">
        <v>2809</v>
      </c>
      <c r="Q383" s="2"/>
      <c r="R383" s="2"/>
      <c r="S383" s="54"/>
      <c r="T383" s="36">
        <f xml:space="preserve"> 4201-3220</f>
        <v>981</v>
      </c>
      <c r="U383" s="40"/>
      <c r="V383" s="21" t="s">
        <v>349</v>
      </c>
    </row>
    <row r="384" spans="1:22" x14ac:dyDescent="0.25">
      <c r="A384" s="4">
        <v>43646</v>
      </c>
      <c r="B384" s="5">
        <v>2.6</v>
      </c>
      <c r="C384" s="10">
        <v>458</v>
      </c>
      <c r="F384" s="10">
        <v>78.8</v>
      </c>
      <c r="M384" s="36" t="s">
        <v>350</v>
      </c>
      <c r="N384" s="48"/>
      <c r="O384" s="10">
        <v>3120</v>
      </c>
      <c r="P384">
        <v>2809</v>
      </c>
      <c r="V384" t="s">
        <v>352</v>
      </c>
    </row>
    <row r="385" spans="1:22" x14ac:dyDescent="0.25">
      <c r="A385" s="4">
        <v>43647</v>
      </c>
      <c r="B385" s="5">
        <v>2</v>
      </c>
      <c r="C385" s="10">
        <v>292</v>
      </c>
      <c r="F385" s="10">
        <v>86</v>
      </c>
      <c r="M385" s="36" t="s">
        <v>350</v>
      </c>
      <c r="N385" s="48"/>
      <c r="O385" s="10">
        <v>3121</v>
      </c>
      <c r="P385">
        <v>2809</v>
      </c>
      <c r="V385" t="s">
        <v>351</v>
      </c>
    </row>
    <row r="386" spans="1:22" x14ac:dyDescent="0.25">
      <c r="A386" s="4">
        <v>43648</v>
      </c>
      <c r="B386" s="5">
        <v>1.5</v>
      </c>
      <c r="C386" s="10">
        <v>299</v>
      </c>
      <c r="F386" s="10">
        <v>83.6</v>
      </c>
      <c r="M386" s="36" t="s">
        <v>350</v>
      </c>
      <c r="N386" s="48"/>
      <c r="O386" s="10">
        <v>3121</v>
      </c>
      <c r="P386">
        <v>2809</v>
      </c>
      <c r="T386" s="10">
        <f xml:space="preserve"> 4201-3261</f>
        <v>940</v>
      </c>
      <c r="V386" t="s">
        <v>353</v>
      </c>
    </row>
    <row r="387" spans="1:22" x14ac:dyDescent="0.25">
      <c r="A387" s="4">
        <v>43650</v>
      </c>
      <c r="B387" s="5">
        <v>1.6</v>
      </c>
      <c r="C387" s="10">
        <v>481</v>
      </c>
      <c r="F387" s="10">
        <v>85.4</v>
      </c>
      <c r="M387" s="36" t="s">
        <v>350</v>
      </c>
      <c r="N387" s="48"/>
      <c r="O387" s="10">
        <v>3121</v>
      </c>
      <c r="P387">
        <v>2811</v>
      </c>
      <c r="T387" s="10">
        <f xml:space="preserve"> 4201-3306</f>
        <v>895</v>
      </c>
      <c r="V387" t="s">
        <v>354</v>
      </c>
    </row>
    <row r="388" spans="1:22" x14ac:dyDescent="0.25">
      <c r="A388" s="4">
        <v>43651</v>
      </c>
      <c r="B388" s="5">
        <v>1.9</v>
      </c>
      <c r="C388" s="10">
        <v>293</v>
      </c>
      <c r="F388" s="10">
        <v>89.4</v>
      </c>
      <c r="M388" s="36" t="s">
        <v>350</v>
      </c>
      <c r="N388" s="48"/>
      <c r="O388" s="10">
        <v>3124</v>
      </c>
      <c r="P388">
        <v>2810</v>
      </c>
      <c r="V388" t="s">
        <v>355</v>
      </c>
    </row>
    <row r="389" spans="1:22" x14ac:dyDescent="0.25">
      <c r="A389" s="4">
        <v>43652</v>
      </c>
      <c r="B389" s="5">
        <v>0.5</v>
      </c>
      <c r="C389" s="10">
        <v>183</v>
      </c>
      <c r="F389" s="10">
        <v>88.5</v>
      </c>
      <c r="M389" s="36" t="s">
        <v>350</v>
      </c>
      <c r="N389" s="48"/>
      <c r="O389" s="10">
        <v>3125</v>
      </c>
      <c r="P389" s="16">
        <v>2809</v>
      </c>
      <c r="Q389" s="16"/>
      <c r="R389" s="16"/>
      <c r="S389" s="55"/>
      <c r="T389" s="46"/>
      <c r="U389" s="45"/>
      <c r="V389" t="s">
        <v>356</v>
      </c>
    </row>
    <row r="390" spans="1:22" x14ac:dyDescent="0.25">
      <c r="A390" s="4">
        <v>43653</v>
      </c>
      <c r="B390" s="5">
        <v>0.75</v>
      </c>
      <c r="C390" s="10">
        <v>181</v>
      </c>
      <c r="F390" s="10">
        <v>91.7</v>
      </c>
      <c r="M390" s="36" t="s">
        <v>350</v>
      </c>
      <c r="N390" s="48"/>
      <c r="O390" s="10">
        <v>3125</v>
      </c>
      <c r="P390" s="2">
        <v>2809</v>
      </c>
      <c r="Q390" s="2"/>
      <c r="R390" s="2"/>
      <c r="S390" s="54"/>
      <c r="T390" s="36"/>
      <c r="U390" s="40"/>
      <c r="V390" t="s">
        <v>357</v>
      </c>
    </row>
    <row r="391" spans="1:22" x14ac:dyDescent="0.25">
      <c r="A391" s="4">
        <v>43654</v>
      </c>
      <c r="B391" s="5">
        <v>0.6</v>
      </c>
      <c r="C391" s="10">
        <v>160</v>
      </c>
      <c r="F391" s="10">
        <v>92.5</v>
      </c>
      <c r="M391" s="36" t="s">
        <v>350</v>
      </c>
      <c r="N391" s="48"/>
      <c r="O391" s="10">
        <v>3125</v>
      </c>
      <c r="P391">
        <v>2810</v>
      </c>
      <c r="V391" t="s">
        <v>358</v>
      </c>
    </row>
    <row r="392" spans="1:22" x14ac:dyDescent="0.25">
      <c r="A392" s="4">
        <v>43657</v>
      </c>
      <c r="B392" s="5">
        <v>4.0999999999999996</v>
      </c>
      <c r="C392" s="10">
        <v>523</v>
      </c>
      <c r="F392" s="10">
        <v>84.5</v>
      </c>
      <c r="M392" s="36" t="s">
        <v>350</v>
      </c>
      <c r="N392" s="48"/>
      <c r="O392" s="10">
        <v>3126</v>
      </c>
      <c r="P392">
        <v>2812</v>
      </c>
      <c r="V392" t="s">
        <v>359</v>
      </c>
    </row>
    <row r="393" spans="1:22" x14ac:dyDescent="0.25">
      <c r="A393" s="4">
        <v>43658</v>
      </c>
      <c r="B393" s="5">
        <v>0.6</v>
      </c>
      <c r="C393" s="10">
        <v>206</v>
      </c>
      <c r="F393" s="10">
        <v>91.7</v>
      </c>
      <c r="M393" s="36" t="s">
        <v>350</v>
      </c>
      <c r="N393" s="48"/>
      <c r="O393" s="10">
        <v>3126</v>
      </c>
      <c r="P393">
        <v>2812</v>
      </c>
      <c r="V393" t="s">
        <v>360</v>
      </c>
    </row>
    <row r="394" spans="1:22" x14ac:dyDescent="0.25">
      <c r="A394" s="4">
        <v>43660</v>
      </c>
      <c r="B394" s="5">
        <v>0.9</v>
      </c>
      <c r="C394" s="10">
        <v>197</v>
      </c>
      <c r="F394" s="10">
        <v>90.4</v>
      </c>
      <c r="M394" s="36" t="s">
        <v>350</v>
      </c>
      <c r="N394" s="48"/>
      <c r="O394" s="10">
        <v>3126</v>
      </c>
      <c r="P394">
        <v>2812</v>
      </c>
    </row>
    <row r="395" spans="1:22" x14ac:dyDescent="0.25">
      <c r="A395" s="4">
        <v>43661</v>
      </c>
      <c r="B395" s="5">
        <v>0.7</v>
      </c>
      <c r="C395" s="10">
        <v>135</v>
      </c>
      <c r="F395" s="10">
        <v>91.1</v>
      </c>
      <c r="M395" s="36" t="s">
        <v>350</v>
      </c>
      <c r="N395" s="48"/>
      <c r="O395" s="10">
        <v>3126</v>
      </c>
      <c r="P395">
        <v>2812</v>
      </c>
      <c r="V395" t="s">
        <v>361</v>
      </c>
    </row>
    <row r="396" spans="1:22" x14ac:dyDescent="0.25">
      <c r="A396" s="4">
        <v>43663</v>
      </c>
      <c r="B396" s="5">
        <v>0.2</v>
      </c>
      <c r="C396" s="10">
        <v>75</v>
      </c>
      <c r="F396" s="10">
        <v>92</v>
      </c>
      <c r="M396" s="10">
        <v>2160</v>
      </c>
      <c r="O396" s="10">
        <v>3126</v>
      </c>
      <c r="P396">
        <v>2813</v>
      </c>
      <c r="V396" t="s">
        <v>362</v>
      </c>
    </row>
    <row r="397" spans="1:22" x14ac:dyDescent="0.25">
      <c r="A397" s="4">
        <v>43664</v>
      </c>
      <c r="B397" s="5">
        <v>1.6</v>
      </c>
      <c r="C397" s="10">
        <v>363</v>
      </c>
      <c r="F397" s="10">
        <v>84.8</v>
      </c>
      <c r="M397" s="36" t="s">
        <v>350</v>
      </c>
      <c r="N397" s="48"/>
      <c r="O397" s="10">
        <v>3126</v>
      </c>
      <c r="P397">
        <v>2813</v>
      </c>
      <c r="V397" t="s">
        <v>363</v>
      </c>
    </row>
    <row r="398" spans="1:22" x14ac:dyDescent="0.25">
      <c r="A398" s="4">
        <v>43665</v>
      </c>
      <c r="B398" s="5">
        <v>2.8</v>
      </c>
      <c r="C398" s="10">
        <v>175</v>
      </c>
      <c r="F398" s="10">
        <v>88.6</v>
      </c>
      <c r="M398" s="36" t="s">
        <v>350</v>
      </c>
      <c r="N398" s="48"/>
      <c r="O398" s="10">
        <v>3126</v>
      </c>
      <c r="P398">
        <v>2813</v>
      </c>
      <c r="T398" s="10">
        <v>470</v>
      </c>
      <c r="V398" t="s">
        <v>364</v>
      </c>
    </row>
    <row r="399" spans="1:22" x14ac:dyDescent="0.25">
      <c r="A399" s="4">
        <v>43666</v>
      </c>
      <c r="B399" s="5">
        <v>4</v>
      </c>
      <c r="C399" s="10">
        <v>112</v>
      </c>
      <c r="F399" s="10">
        <v>90.2</v>
      </c>
      <c r="M399" s="36" t="s">
        <v>350</v>
      </c>
      <c r="N399" s="48"/>
      <c r="O399" s="10">
        <v>3127</v>
      </c>
      <c r="P399">
        <v>2814</v>
      </c>
      <c r="V399" t="s">
        <v>365</v>
      </c>
    </row>
    <row r="400" spans="1:22" x14ac:dyDescent="0.25">
      <c r="A400" s="4">
        <v>43667</v>
      </c>
      <c r="B400" s="5">
        <v>1</v>
      </c>
      <c r="C400" s="10">
        <v>112</v>
      </c>
      <c r="F400" s="10">
        <v>88.4</v>
      </c>
      <c r="M400" s="36" t="s">
        <v>350</v>
      </c>
      <c r="N400" s="48"/>
      <c r="O400" s="10">
        <v>3128</v>
      </c>
      <c r="P400">
        <v>2812</v>
      </c>
      <c r="V400" t="s">
        <v>366</v>
      </c>
    </row>
    <row r="401" spans="1:22" x14ac:dyDescent="0.25">
      <c r="A401" s="4">
        <v>43669</v>
      </c>
      <c r="B401" s="5">
        <v>0.6</v>
      </c>
      <c r="C401" s="10">
        <v>116</v>
      </c>
      <c r="F401" s="10">
        <v>93.1</v>
      </c>
      <c r="M401" s="36" t="s">
        <v>350</v>
      </c>
      <c r="N401" s="48"/>
      <c r="O401" s="10">
        <v>3128</v>
      </c>
      <c r="P401">
        <v>2812</v>
      </c>
      <c r="T401" s="10">
        <f xml:space="preserve"> 4201-3786</f>
        <v>415</v>
      </c>
      <c r="V401" t="s">
        <v>367</v>
      </c>
    </row>
    <row r="402" spans="1:22" x14ac:dyDescent="0.25">
      <c r="A402" s="18">
        <v>43671</v>
      </c>
      <c r="B402" s="5">
        <v>0.5</v>
      </c>
      <c r="C402" s="10">
        <v>206</v>
      </c>
      <c r="F402" s="10">
        <v>91.3</v>
      </c>
      <c r="M402" s="36" t="s">
        <v>350</v>
      </c>
      <c r="N402" s="48"/>
      <c r="O402" s="10">
        <v>3128</v>
      </c>
      <c r="P402">
        <v>2812</v>
      </c>
      <c r="V402" t="s">
        <v>368</v>
      </c>
    </row>
    <row r="403" spans="1:22" x14ac:dyDescent="0.25">
      <c r="A403" s="4">
        <v>43672</v>
      </c>
      <c r="B403" s="5">
        <v>0.7</v>
      </c>
      <c r="C403" s="10">
        <v>109</v>
      </c>
      <c r="F403" s="10">
        <v>93.6</v>
      </c>
      <c r="M403" s="36" t="s">
        <v>350</v>
      </c>
      <c r="N403" s="48"/>
      <c r="O403" s="10">
        <v>3128</v>
      </c>
      <c r="P403">
        <v>2812</v>
      </c>
      <c r="V403" t="s">
        <v>369</v>
      </c>
    </row>
    <row r="404" spans="1:22" x14ac:dyDescent="0.25">
      <c r="A404" s="4">
        <v>43673</v>
      </c>
      <c r="B404" s="5">
        <v>6</v>
      </c>
      <c r="C404" s="10">
        <v>111</v>
      </c>
      <c r="F404" s="10">
        <v>83.8</v>
      </c>
      <c r="M404" s="36" t="s">
        <v>350</v>
      </c>
      <c r="N404" s="48"/>
      <c r="O404" s="10">
        <v>3129</v>
      </c>
      <c r="P404">
        <v>2812</v>
      </c>
      <c r="V404" t="s">
        <v>370</v>
      </c>
    </row>
    <row r="405" spans="1:22" x14ac:dyDescent="0.25">
      <c r="A405" s="4">
        <v>43674</v>
      </c>
      <c r="B405" s="5">
        <v>0.9</v>
      </c>
      <c r="C405" s="10">
        <v>137</v>
      </c>
      <c r="F405" s="10">
        <v>83.2</v>
      </c>
      <c r="M405" s="36" t="s">
        <v>350</v>
      </c>
      <c r="N405" s="48"/>
      <c r="O405" s="10">
        <v>3130</v>
      </c>
      <c r="P405">
        <v>2812</v>
      </c>
    </row>
    <row r="406" spans="1:22" x14ac:dyDescent="0.25">
      <c r="A406" s="4">
        <v>43675</v>
      </c>
      <c r="B406" s="5">
        <v>2</v>
      </c>
      <c r="V406" t="s">
        <v>371</v>
      </c>
    </row>
    <row r="407" spans="1:22" x14ac:dyDescent="0.25">
      <c r="A407" s="4">
        <v>43676</v>
      </c>
      <c r="B407" s="5">
        <v>0.8</v>
      </c>
      <c r="C407" s="10">
        <v>226</v>
      </c>
      <c r="F407" s="10">
        <v>88.5</v>
      </c>
      <c r="M407" s="36" t="s">
        <v>350</v>
      </c>
      <c r="N407" s="48"/>
      <c r="O407" s="10">
        <v>3130</v>
      </c>
      <c r="P407">
        <v>2812</v>
      </c>
      <c r="T407" s="10">
        <f xml:space="preserve"> 4201-3888</f>
        <v>313</v>
      </c>
      <c r="V407" t="s">
        <v>372</v>
      </c>
    </row>
    <row r="408" spans="1:22" x14ac:dyDescent="0.25">
      <c r="A408" s="4">
        <v>43677</v>
      </c>
      <c r="B408" s="5">
        <v>0.6</v>
      </c>
      <c r="C408" s="10">
        <v>93</v>
      </c>
      <c r="F408" s="10">
        <v>91.2</v>
      </c>
      <c r="M408" s="36" t="s">
        <v>350</v>
      </c>
      <c r="N408" s="48"/>
      <c r="O408" s="10">
        <v>3130</v>
      </c>
      <c r="P408">
        <v>2812</v>
      </c>
      <c r="V408" t="s">
        <v>373</v>
      </c>
    </row>
    <row r="409" spans="1:22" x14ac:dyDescent="0.25">
      <c r="A409" s="4">
        <v>43678</v>
      </c>
      <c r="B409" s="5">
        <v>2.9</v>
      </c>
      <c r="C409" s="10">
        <v>107</v>
      </c>
      <c r="F409" s="10">
        <v>84.1</v>
      </c>
      <c r="M409" s="36" t="s">
        <v>350</v>
      </c>
      <c r="N409" s="48"/>
      <c r="O409" s="10">
        <v>3132</v>
      </c>
      <c r="P409">
        <v>2814</v>
      </c>
      <c r="V409" t="s">
        <v>374</v>
      </c>
    </row>
    <row r="410" spans="1:22" x14ac:dyDescent="0.25">
      <c r="A410" s="4">
        <v>43679</v>
      </c>
      <c r="B410" s="5">
        <v>2.6</v>
      </c>
      <c r="C410" s="10">
        <v>105</v>
      </c>
      <c r="F410" s="10">
        <v>88.6</v>
      </c>
      <c r="M410" s="36" t="s">
        <v>350</v>
      </c>
      <c r="N410" s="48"/>
      <c r="O410" s="10">
        <v>3133</v>
      </c>
      <c r="P410">
        <v>2812</v>
      </c>
    </row>
    <row r="411" spans="1:22" x14ac:dyDescent="0.25">
      <c r="A411" s="4">
        <v>43680</v>
      </c>
      <c r="B411" s="5">
        <v>2.8</v>
      </c>
      <c r="C411" s="10">
        <v>87</v>
      </c>
      <c r="F411" s="10">
        <v>94.3</v>
      </c>
      <c r="M411" s="36" t="s">
        <v>350</v>
      </c>
      <c r="N411" s="48"/>
      <c r="O411" s="10">
        <v>3133</v>
      </c>
      <c r="P411">
        <v>2812</v>
      </c>
      <c r="V411" t="s">
        <v>375</v>
      </c>
    </row>
    <row r="412" spans="1:22" x14ac:dyDescent="0.25">
      <c r="A412" s="4">
        <v>43681</v>
      </c>
      <c r="B412" s="5">
        <v>0.5</v>
      </c>
      <c r="C412" s="10">
        <v>120</v>
      </c>
      <c r="F412" s="10">
        <v>86.7</v>
      </c>
      <c r="M412" s="36" t="s">
        <v>350</v>
      </c>
      <c r="N412" s="48"/>
      <c r="O412" s="10">
        <v>3133</v>
      </c>
      <c r="P412">
        <v>2812</v>
      </c>
    </row>
    <row r="413" spans="1:22" x14ac:dyDescent="0.25">
      <c r="A413" s="4">
        <v>43682</v>
      </c>
      <c r="B413" s="5">
        <v>0.9</v>
      </c>
      <c r="C413" s="10">
        <v>119</v>
      </c>
      <c r="F413" s="10">
        <v>94.1</v>
      </c>
      <c r="M413" s="36" t="s">
        <v>350</v>
      </c>
      <c r="N413" s="48"/>
      <c r="O413" s="10">
        <v>3133</v>
      </c>
      <c r="P413">
        <v>2813</v>
      </c>
      <c r="V413" t="s">
        <v>376</v>
      </c>
    </row>
    <row r="414" spans="1:22" x14ac:dyDescent="0.25">
      <c r="A414" s="4">
        <v>43683</v>
      </c>
      <c r="B414" s="5">
        <v>0.75</v>
      </c>
      <c r="C414" s="10">
        <v>98</v>
      </c>
      <c r="F414" s="10">
        <v>88.8</v>
      </c>
      <c r="M414" s="36" t="s">
        <v>350</v>
      </c>
      <c r="N414" s="48"/>
      <c r="O414" s="10">
        <v>3134</v>
      </c>
      <c r="P414">
        <v>2812</v>
      </c>
      <c r="V414" t="s">
        <v>377</v>
      </c>
    </row>
    <row r="415" spans="1:22" x14ac:dyDescent="0.25">
      <c r="A415" s="4">
        <v>43684</v>
      </c>
      <c r="B415" s="5">
        <v>1.6</v>
      </c>
      <c r="C415" s="10">
        <v>122</v>
      </c>
      <c r="F415" s="10">
        <v>90.2</v>
      </c>
      <c r="M415" s="36" t="s">
        <v>350</v>
      </c>
      <c r="N415" s="48"/>
      <c r="O415" s="10">
        <v>3134</v>
      </c>
      <c r="P415">
        <v>2811</v>
      </c>
      <c r="V415" t="s">
        <v>378</v>
      </c>
    </row>
    <row r="416" spans="1:22" x14ac:dyDescent="0.25">
      <c r="A416" s="4">
        <v>43685</v>
      </c>
      <c r="B416" s="5">
        <v>1.75</v>
      </c>
      <c r="M416" s="36" t="s">
        <v>350</v>
      </c>
      <c r="N416" s="48"/>
      <c r="V416" t="s">
        <v>379</v>
      </c>
    </row>
    <row r="417" spans="1:22" x14ac:dyDescent="0.25">
      <c r="A417" s="4">
        <v>43686</v>
      </c>
      <c r="B417" s="5">
        <v>4.5</v>
      </c>
      <c r="C417" s="10">
        <v>128</v>
      </c>
      <c r="F417" s="10">
        <v>83.6</v>
      </c>
      <c r="M417" s="36" t="s">
        <v>350</v>
      </c>
      <c r="N417" s="48"/>
      <c r="O417" s="10">
        <v>3138</v>
      </c>
      <c r="P417">
        <v>2811</v>
      </c>
      <c r="V417" s="37" t="s">
        <v>380</v>
      </c>
    </row>
    <row r="418" spans="1:22" x14ac:dyDescent="0.25">
      <c r="A418" s="4">
        <v>43687</v>
      </c>
      <c r="B418" s="5">
        <v>4.0999999999999996</v>
      </c>
      <c r="C418" s="10">
        <v>111</v>
      </c>
      <c r="F418" s="10">
        <v>90.1</v>
      </c>
      <c r="M418" s="36" t="s">
        <v>350</v>
      </c>
      <c r="N418" s="48"/>
      <c r="O418" s="10">
        <v>3138</v>
      </c>
      <c r="P418">
        <v>2811</v>
      </c>
      <c r="V418" t="s">
        <v>381</v>
      </c>
    </row>
    <row r="419" spans="1:22" x14ac:dyDescent="0.25">
      <c r="A419" s="4">
        <v>43688</v>
      </c>
      <c r="B419" s="5">
        <v>1.1000000000000001</v>
      </c>
      <c r="C419" s="10">
        <v>88</v>
      </c>
      <c r="F419" s="10">
        <v>89.8</v>
      </c>
      <c r="M419" s="36" t="s">
        <v>350</v>
      </c>
      <c r="N419" s="48"/>
      <c r="O419" s="10">
        <v>3139</v>
      </c>
      <c r="P419">
        <v>2812</v>
      </c>
      <c r="V419" t="s">
        <v>382</v>
      </c>
    </row>
    <row r="420" spans="1:22" x14ac:dyDescent="0.25">
      <c r="A420" s="4">
        <v>43689</v>
      </c>
      <c r="B420" s="5">
        <v>0.9</v>
      </c>
      <c r="C420" s="10">
        <v>81</v>
      </c>
      <c r="F420" s="10">
        <v>87.7</v>
      </c>
      <c r="M420" s="36" t="s">
        <v>350</v>
      </c>
      <c r="N420" s="48"/>
      <c r="V420" t="s">
        <v>383</v>
      </c>
    </row>
    <row r="421" spans="1:22" x14ac:dyDescent="0.25">
      <c r="A421" s="4">
        <v>43690</v>
      </c>
      <c r="B421" s="5">
        <v>0.7</v>
      </c>
      <c r="C421" s="10">
        <v>89</v>
      </c>
      <c r="F421" s="10">
        <v>91</v>
      </c>
      <c r="M421" s="36" t="s">
        <v>350</v>
      </c>
      <c r="N421" s="48"/>
      <c r="O421" s="10">
        <v>3140</v>
      </c>
      <c r="P421">
        <v>2813</v>
      </c>
      <c r="V421" s="37" t="s">
        <v>384</v>
      </c>
    </row>
    <row r="422" spans="1:22" x14ac:dyDescent="0.25">
      <c r="A422" s="4">
        <v>43691</v>
      </c>
      <c r="B422" s="5">
        <v>0.4</v>
      </c>
      <c r="C422" s="10">
        <v>84</v>
      </c>
      <c r="F422" s="10">
        <v>95.2</v>
      </c>
      <c r="M422" s="36" t="s">
        <v>350</v>
      </c>
      <c r="N422" s="48"/>
      <c r="O422" s="10">
        <v>3141</v>
      </c>
      <c r="P422">
        <v>2814</v>
      </c>
      <c r="V422" t="s">
        <v>385</v>
      </c>
    </row>
    <row r="423" spans="1:22" x14ac:dyDescent="0.25">
      <c r="A423" s="4">
        <v>43692</v>
      </c>
      <c r="B423" s="5">
        <v>1.2</v>
      </c>
      <c r="C423" s="10">
        <v>94</v>
      </c>
      <c r="F423" s="10">
        <v>88.3</v>
      </c>
      <c r="M423" s="36" t="s">
        <v>350</v>
      </c>
      <c r="N423" s="48"/>
      <c r="O423" s="10">
        <v>3142</v>
      </c>
      <c r="P423">
        <v>2814</v>
      </c>
      <c r="T423" s="10">
        <v>285</v>
      </c>
      <c r="V423" t="s">
        <v>392</v>
      </c>
    </row>
    <row r="424" spans="1:22" x14ac:dyDescent="0.25">
      <c r="A424" s="4">
        <v>43693</v>
      </c>
      <c r="B424" s="5">
        <v>0.9</v>
      </c>
      <c r="C424" s="10">
        <v>117</v>
      </c>
      <c r="F424" s="10">
        <v>89.7</v>
      </c>
      <c r="M424" s="36" t="s">
        <v>350</v>
      </c>
      <c r="N424" s="48"/>
      <c r="O424" s="10">
        <v>3142</v>
      </c>
      <c r="P424">
        <v>2817</v>
      </c>
      <c r="V424" t="s">
        <v>386</v>
      </c>
    </row>
    <row r="425" spans="1:22" x14ac:dyDescent="0.25">
      <c r="A425" s="4">
        <v>43694</v>
      </c>
      <c r="B425" s="5">
        <v>0.3</v>
      </c>
      <c r="C425" s="10">
        <v>107</v>
      </c>
      <c r="F425" s="10">
        <v>91.6</v>
      </c>
      <c r="M425" s="36" t="s">
        <v>350</v>
      </c>
      <c r="N425" s="48"/>
      <c r="O425" s="10">
        <v>3142</v>
      </c>
      <c r="P425">
        <v>2818</v>
      </c>
      <c r="V425" t="s">
        <v>387</v>
      </c>
    </row>
    <row r="426" spans="1:22" x14ac:dyDescent="0.25">
      <c r="A426" s="4">
        <v>43695</v>
      </c>
      <c r="B426" s="5">
        <v>0.6</v>
      </c>
      <c r="C426" s="10">
        <v>107</v>
      </c>
      <c r="F426" s="10">
        <v>88.8</v>
      </c>
      <c r="M426" s="36" t="s">
        <v>350</v>
      </c>
      <c r="N426" s="48"/>
      <c r="O426" s="10">
        <v>3143</v>
      </c>
      <c r="P426">
        <v>2816</v>
      </c>
    </row>
    <row r="427" spans="1:22" x14ac:dyDescent="0.25">
      <c r="A427" s="4">
        <v>43696</v>
      </c>
      <c r="B427" s="5">
        <v>0.3</v>
      </c>
      <c r="C427" s="10">
        <v>111</v>
      </c>
      <c r="F427" s="10">
        <v>85.6</v>
      </c>
      <c r="M427" s="36" t="s">
        <v>350</v>
      </c>
      <c r="N427" s="48"/>
      <c r="O427" s="10">
        <v>3143</v>
      </c>
      <c r="P427">
        <v>2816</v>
      </c>
      <c r="V427" t="s">
        <v>388</v>
      </c>
    </row>
    <row r="428" spans="1:22" x14ac:dyDescent="0.25">
      <c r="A428" s="4">
        <v>43697</v>
      </c>
      <c r="B428" s="5">
        <v>0.6</v>
      </c>
      <c r="C428" s="10">
        <v>109</v>
      </c>
      <c r="F428" s="10">
        <v>88.9</v>
      </c>
      <c r="M428" s="36" t="s">
        <v>350</v>
      </c>
      <c r="N428" s="48"/>
      <c r="O428" s="10">
        <v>3144</v>
      </c>
      <c r="P428">
        <v>2817</v>
      </c>
    </row>
    <row r="429" spans="1:22" x14ac:dyDescent="0.25">
      <c r="A429" s="4">
        <v>43698</v>
      </c>
      <c r="B429" s="5">
        <v>0.6</v>
      </c>
      <c r="C429" s="10">
        <v>135</v>
      </c>
      <c r="F429" s="10">
        <v>95.6</v>
      </c>
      <c r="M429" s="36" t="s">
        <v>350</v>
      </c>
      <c r="N429" s="48"/>
      <c r="O429" s="10">
        <v>3144</v>
      </c>
      <c r="P429">
        <v>2816</v>
      </c>
      <c r="V429" t="s">
        <v>390</v>
      </c>
    </row>
    <row r="430" spans="1:22" x14ac:dyDescent="0.25">
      <c r="A430" s="4">
        <v>43699</v>
      </c>
      <c r="B430" s="5">
        <v>0.5</v>
      </c>
      <c r="C430" s="10">
        <v>121</v>
      </c>
      <c r="F430" s="10">
        <v>91.7</v>
      </c>
      <c r="M430" s="36" t="s">
        <v>350</v>
      </c>
      <c r="N430" s="48"/>
      <c r="O430" s="10">
        <v>3144</v>
      </c>
      <c r="P430">
        <v>2816</v>
      </c>
      <c r="T430" s="10">
        <v>260</v>
      </c>
      <c r="V430" t="s">
        <v>391</v>
      </c>
    </row>
    <row r="431" spans="1:22" x14ac:dyDescent="0.25">
      <c r="A431" s="4">
        <v>43700</v>
      </c>
      <c r="B431" s="5">
        <v>4.5</v>
      </c>
      <c r="C431" s="10">
        <v>142</v>
      </c>
      <c r="F431" s="10">
        <v>93.7</v>
      </c>
      <c r="M431" s="36" t="s">
        <v>350</v>
      </c>
      <c r="N431" s="48"/>
      <c r="O431" s="10">
        <v>3148</v>
      </c>
      <c r="P431">
        <v>2817</v>
      </c>
      <c r="T431" s="10">
        <v>262</v>
      </c>
      <c r="V431" t="s">
        <v>393</v>
      </c>
    </row>
    <row r="432" spans="1:22" x14ac:dyDescent="0.25">
      <c r="A432" s="4">
        <v>43701</v>
      </c>
      <c r="B432" s="5">
        <v>2.2000000000000002</v>
      </c>
      <c r="C432" s="10">
        <v>117</v>
      </c>
      <c r="F432" s="10">
        <v>88.9</v>
      </c>
      <c r="M432" s="36" t="s">
        <v>350</v>
      </c>
      <c r="N432" s="48"/>
      <c r="O432" s="10">
        <v>3149</v>
      </c>
      <c r="P432">
        <v>2817</v>
      </c>
      <c r="T432" s="10">
        <v>258</v>
      </c>
      <c r="V432" t="s">
        <v>395</v>
      </c>
    </row>
    <row r="433" spans="1:22" x14ac:dyDescent="0.25">
      <c r="A433" s="4">
        <v>43702</v>
      </c>
      <c r="B433" s="5">
        <v>0.6</v>
      </c>
      <c r="C433" s="10">
        <v>108</v>
      </c>
      <c r="F433" s="10">
        <v>90.7</v>
      </c>
      <c r="M433" s="36" t="s">
        <v>350</v>
      </c>
      <c r="N433" s="48"/>
      <c r="O433" s="10">
        <v>3149</v>
      </c>
      <c r="P433">
        <v>2816</v>
      </c>
      <c r="V433" t="s">
        <v>394</v>
      </c>
    </row>
    <row r="434" spans="1:22" x14ac:dyDescent="0.25">
      <c r="A434" s="4">
        <v>43703</v>
      </c>
      <c r="B434" s="5">
        <v>0.75</v>
      </c>
      <c r="C434" s="10">
        <v>100</v>
      </c>
      <c r="F434" s="10">
        <v>87</v>
      </c>
      <c r="M434" s="36" t="s">
        <v>350</v>
      </c>
      <c r="N434" s="48"/>
      <c r="O434" s="10">
        <v>3149</v>
      </c>
      <c r="P434">
        <v>2816</v>
      </c>
    </row>
    <row r="435" spans="1:22" x14ac:dyDescent="0.25">
      <c r="A435" s="4">
        <v>43704</v>
      </c>
      <c r="B435" s="5">
        <v>1.3</v>
      </c>
      <c r="C435" s="10">
        <v>121</v>
      </c>
      <c r="F435" s="10">
        <v>89.3</v>
      </c>
      <c r="M435" s="36" t="s">
        <v>350</v>
      </c>
      <c r="N435" s="48"/>
      <c r="O435" s="10">
        <v>3148</v>
      </c>
      <c r="P435">
        <v>2814</v>
      </c>
      <c r="V435" t="s">
        <v>396</v>
      </c>
    </row>
    <row r="436" spans="1:22" x14ac:dyDescent="0.25">
      <c r="A436" s="4">
        <v>43705</v>
      </c>
      <c r="B436" s="5">
        <v>0.3</v>
      </c>
      <c r="C436" s="10">
        <v>79</v>
      </c>
      <c r="F436" s="10">
        <v>94.9</v>
      </c>
      <c r="M436" s="36" t="s">
        <v>350</v>
      </c>
      <c r="N436" s="48"/>
      <c r="O436" s="10">
        <v>3148</v>
      </c>
      <c r="P436">
        <v>2813</v>
      </c>
      <c r="T436" s="10">
        <v>250</v>
      </c>
      <c r="V436" s="2" t="s">
        <v>397</v>
      </c>
    </row>
    <row r="437" spans="1:22" x14ac:dyDescent="0.25">
      <c r="A437" s="4">
        <v>43706</v>
      </c>
      <c r="B437" s="5">
        <v>0.1</v>
      </c>
      <c r="C437" s="10">
        <v>72</v>
      </c>
      <c r="F437" s="10">
        <v>91.7</v>
      </c>
      <c r="M437" s="36" t="s">
        <v>350</v>
      </c>
      <c r="N437" s="48"/>
      <c r="O437" s="10">
        <v>3148</v>
      </c>
      <c r="P437">
        <v>2812</v>
      </c>
      <c r="V437" t="s">
        <v>398</v>
      </c>
    </row>
    <row r="438" spans="1:22" x14ac:dyDescent="0.25">
      <c r="A438" s="4">
        <v>43707</v>
      </c>
      <c r="B438" s="5">
        <v>0.5</v>
      </c>
      <c r="C438" s="10">
        <v>257</v>
      </c>
      <c r="F438" s="10">
        <v>90.7</v>
      </c>
      <c r="M438" s="36" t="s">
        <v>350</v>
      </c>
      <c r="N438" s="48"/>
      <c r="O438" s="10">
        <v>3148</v>
      </c>
      <c r="P438">
        <v>2811</v>
      </c>
      <c r="V438" t="s">
        <v>399</v>
      </c>
    </row>
    <row r="439" spans="1:22" x14ac:dyDescent="0.25">
      <c r="A439" s="4">
        <v>43708</v>
      </c>
      <c r="B439" s="5">
        <v>0.4</v>
      </c>
      <c r="C439" s="10">
        <v>98</v>
      </c>
      <c r="F439" s="10">
        <v>85.7</v>
      </c>
      <c r="M439" s="36" t="s">
        <v>350</v>
      </c>
      <c r="N439" s="48"/>
      <c r="O439" s="10">
        <v>3148</v>
      </c>
      <c r="P439">
        <v>2810</v>
      </c>
      <c r="T439" s="10">
        <v>230</v>
      </c>
      <c r="V439" t="s">
        <v>400</v>
      </c>
    </row>
    <row r="440" spans="1:22" x14ac:dyDescent="0.25">
      <c r="A440" s="18">
        <v>43710</v>
      </c>
      <c r="B440" s="5">
        <v>0.7</v>
      </c>
      <c r="C440" s="10">
        <v>139</v>
      </c>
      <c r="F440" s="10">
        <v>86.3</v>
      </c>
      <c r="M440" s="36" t="s">
        <v>350</v>
      </c>
      <c r="N440" s="48"/>
      <c r="O440" s="10">
        <v>3148</v>
      </c>
      <c r="P440">
        <v>2810</v>
      </c>
      <c r="V440" s="16" t="s">
        <v>401</v>
      </c>
    </row>
    <row r="441" spans="1:22" x14ac:dyDescent="0.25">
      <c r="A441" s="4">
        <v>43711</v>
      </c>
      <c r="B441" s="5">
        <v>0.8</v>
      </c>
      <c r="C441" s="10">
        <v>93</v>
      </c>
      <c r="F441" s="10">
        <v>92.5</v>
      </c>
      <c r="M441" s="36" t="s">
        <v>350</v>
      </c>
      <c r="N441" s="48"/>
      <c r="O441" s="10">
        <v>3148</v>
      </c>
      <c r="P441">
        <v>2810</v>
      </c>
      <c r="T441" s="10">
        <v>223</v>
      </c>
      <c r="V441" s="2" t="s">
        <v>402</v>
      </c>
    </row>
    <row r="442" spans="1:22" x14ac:dyDescent="0.25">
      <c r="A442" s="4">
        <v>43712</v>
      </c>
      <c r="B442" s="5">
        <v>0.2</v>
      </c>
      <c r="C442" s="10">
        <v>80</v>
      </c>
      <c r="F442" s="10">
        <v>96.2</v>
      </c>
      <c r="M442" s="36" t="s">
        <v>350</v>
      </c>
      <c r="N442" s="48"/>
      <c r="O442" s="10">
        <v>3149</v>
      </c>
      <c r="P442">
        <v>2810</v>
      </c>
      <c r="T442" s="10">
        <v>217</v>
      </c>
      <c r="V442" s="2" t="s">
        <v>403</v>
      </c>
    </row>
    <row r="443" spans="1:22" x14ac:dyDescent="0.25">
      <c r="A443" s="4">
        <v>43713</v>
      </c>
      <c r="B443" s="5">
        <v>0.6</v>
      </c>
      <c r="C443" s="10">
        <v>71</v>
      </c>
      <c r="F443" s="10">
        <v>93</v>
      </c>
      <c r="M443" s="36" t="s">
        <v>350</v>
      </c>
      <c r="N443" s="48"/>
      <c r="O443" s="10">
        <v>3149</v>
      </c>
      <c r="P443" s="16">
        <v>2809</v>
      </c>
      <c r="Q443" s="2"/>
      <c r="R443" s="2"/>
      <c r="S443" s="54"/>
      <c r="T443" s="36">
        <v>212</v>
      </c>
      <c r="U443" s="40"/>
      <c r="V443" s="2" t="s">
        <v>404</v>
      </c>
    </row>
    <row r="444" spans="1:22" x14ac:dyDescent="0.25">
      <c r="A444" s="4">
        <v>43714</v>
      </c>
      <c r="B444" s="5">
        <v>3.1</v>
      </c>
      <c r="C444" s="10">
        <v>92</v>
      </c>
      <c r="F444" s="10">
        <v>93.5</v>
      </c>
      <c r="M444" s="36" t="s">
        <v>350</v>
      </c>
      <c r="N444" s="48"/>
      <c r="O444" s="10">
        <v>3152</v>
      </c>
      <c r="P444" s="16">
        <v>2808</v>
      </c>
      <c r="Q444" s="2"/>
      <c r="R444" s="2"/>
      <c r="S444" s="54"/>
      <c r="T444" s="36">
        <v>213</v>
      </c>
      <c r="U444" s="40"/>
      <c r="V444" s="2" t="s">
        <v>405</v>
      </c>
    </row>
    <row r="445" spans="1:22" x14ac:dyDescent="0.25">
      <c r="A445" s="4">
        <v>43715</v>
      </c>
      <c r="B445" s="5">
        <v>1.5</v>
      </c>
      <c r="C445" s="10">
        <v>81</v>
      </c>
      <c r="F445" s="10">
        <v>93.8</v>
      </c>
      <c r="M445" s="36" t="s">
        <v>350</v>
      </c>
      <c r="N445" s="48"/>
      <c r="O445" s="10">
        <v>3152</v>
      </c>
      <c r="P445" s="16">
        <v>2808</v>
      </c>
      <c r="T445" s="10">
        <v>200</v>
      </c>
      <c r="V445" s="16" t="s">
        <v>411</v>
      </c>
    </row>
    <row r="446" spans="1:22" x14ac:dyDescent="0.25">
      <c r="A446" s="4">
        <v>43716</v>
      </c>
      <c r="B446" s="5">
        <v>0.7</v>
      </c>
      <c r="C446" s="10">
        <v>87</v>
      </c>
      <c r="F446" s="10">
        <v>95.4</v>
      </c>
      <c r="M446" s="36" t="s">
        <v>350</v>
      </c>
      <c r="N446" s="48"/>
      <c r="O446" s="10">
        <v>3152</v>
      </c>
      <c r="P446" s="16">
        <v>2808</v>
      </c>
      <c r="T446" s="10">
        <v>191</v>
      </c>
      <c r="V446" s="16" t="s">
        <v>406</v>
      </c>
    </row>
    <row r="447" spans="1:22" x14ac:dyDescent="0.25">
      <c r="A447" s="4">
        <v>43717</v>
      </c>
      <c r="B447" s="5">
        <v>0.2</v>
      </c>
      <c r="C447" s="10">
        <v>77</v>
      </c>
      <c r="F447" s="10">
        <v>97.4</v>
      </c>
      <c r="M447" s="36" t="s">
        <v>350</v>
      </c>
      <c r="N447" s="48"/>
      <c r="O447" s="10">
        <v>3152</v>
      </c>
      <c r="P447" s="16">
        <v>2807</v>
      </c>
      <c r="Q447" s="2"/>
      <c r="R447" s="2"/>
      <c r="S447" s="54"/>
      <c r="T447" s="36">
        <v>183</v>
      </c>
      <c r="U447" s="40"/>
      <c r="V447" s="16" t="s">
        <v>407</v>
      </c>
    </row>
    <row r="448" spans="1:22" x14ac:dyDescent="0.25">
      <c r="A448" s="4">
        <v>43718</v>
      </c>
      <c r="B448" s="5">
        <v>0.6</v>
      </c>
      <c r="C448" s="10">
        <v>84</v>
      </c>
      <c r="F448" s="10">
        <v>94</v>
      </c>
      <c r="M448" s="36" t="s">
        <v>350</v>
      </c>
      <c r="N448" s="48"/>
      <c r="O448" s="10">
        <v>3153</v>
      </c>
      <c r="P448" s="16">
        <v>2807</v>
      </c>
      <c r="V448" s="16" t="s">
        <v>408</v>
      </c>
    </row>
    <row r="449" spans="1:22" x14ac:dyDescent="0.25">
      <c r="A449" s="4">
        <v>43719</v>
      </c>
      <c r="B449" s="5">
        <v>0.4</v>
      </c>
      <c r="C449" s="10">
        <v>64</v>
      </c>
      <c r="F449" s="36">
        <v>98.4</v>
      </c>
      <c r="M449" s="36" t="s">
        <v>350</v>
      </c>
      <c r="N449" s="48"/>
      <c r="O449" s="10">
        <v>3154</v>
      </c>
      <c r="P449">
        <v>2808</v>
      </c>
      <c r="T449" s="10">
        <v>171</v>
      </c>
      <c r="V449" s="16" t="s">
        <v>409</v>
      </c>
    </row>
    <row r="450" spans="1:22" x14ac:dyDescent="0.25">
      <c r="A450" s="4">
        <v>43720</v>
      </c>
      <c r="B450" s="5">
        <v>0.6</v>
      </c>
      <c r="C450" s="10">
        <v>73</v>
      </c>
      <c r="F450" s="10">
        <v>87.7</v>
      </c>
      <c r="M450" s="36" t="s">
        <v>350</v>
      </c>
      <c r="N450" s="48"/>
      <c r="O450" s="10">
        <v>3155</v>
      </c>
      <c r="P450">
        <v>2807</v>
      </c>
      <c r="V450" s="31" t="s">
        <v>410</v>
      </c>
    </row>
    <row r="451" spans="1:22" x14ac:dyDescent="0.25">
      <c r="A451" s="4">
        <v>43721</v>
      </c>
      <c r="B451" s="5">
        <v>3.4</v>
      </c>
      <c r="C451" s="10">
        <v>80</v>
      </c>
      <c r="F451" s="10">
        <v>95</v>
      </c>
      <c r="M451" s="36" t="s">
        <v>350</v>
      </c>
      <c r="N451" s="48"/>
      <c r="O451" s="10">
        <v>3155</v>
      </c>
      <c r="P451">
        <v>2809</v>
      </c>
      <c r="V451" s="16" t="s">
        <v>412</v>
      </c>
    </row>
    <row r="452" spans="1:22" x14ac:dyDescent="0.25">
      <c r="A452" s="18">
        <v>43723</v>
      </c>
      <c r="B452" s="5">
        <v>1.6</v>
      </c>
      <c r="C452" s="10">
        <v>137</v>
      </c>
      <c r="F452" s="10">
        <v>90.5</v>
      </c>
      <c r="M452" s="36" t="s">
        <v>413</v>
      </c>
      <c r="N452" s="48"/>
      <c r="O452" s="10">
        <v>3154</v>
      </c>
      <c r="P452">
        <v>2809</v>
      </c>
    </row>
    <row r="453" spans="1:22" x14ac:dyDescent="0.25">
      <c r="A453" s="4">
        <v>43724</v>
      </c>
      <c r="B453" s="5">
        <v>0.5</v>
      </c>
      <c r="C453" s="10">
        <v>84</v>
      </c>
      <c r="F453" s="10">
        <v>94</v>
      </c>
      <c r="M453" s="36" t="s">
        <v>413</v>
      </c>
      <c r="N453" s="48"/>
      <c r="O453" s="10">
        <v>3154</v>
      </c>
      <c r="P453">
        <v>2808</v>
      </c>
      <c r="T453" s="10">
        <v>153</v>
      </c>
      <c r="V453" t="s">
        <v>414</v>
      </c>
    </row>
    <row r="454" spans="1:22" x14ac:dyDescent="0.25">
      <c r="A454" s="4">
        <v>43725</v>
      </c>
      <c r="B454" s="5">
        <v>0.4</v>
      </c>
      <c r="C454" s="10">
        <v>69</v>
      </c>
      <c r="F454" s="10">
        <v>94.2</v>
      </c>
      <c r="M454" s="36" t="s">
        <v>413</v>
      </c>
      <c r="N454" s="48"/>
      <c r="O454" s="10">
        <v>3153</v>
      </c>
      <c r="P454">
        <v>2809</v>
      </c>
      <c r="V454" t="s">
        <v>415</v>
      </c>
    </row>
    <row r="455" spans="1:22" x14ac:dyDescent="0.25">
      <c r="A455" s="4">
        <v>43726</v>
      </c>
      <c r="B455" s="5">
        <v>0.4</v>
      </c>
      <c r="C455" s="10">
        <v>69</v>
      </c>
      <c r="F455" s="10">
        <v>88.4</v>
      </c>
      <c r="M455" s="36" t="s">
        <v>413</v>
      </c>
      <c r="N455" s="48"/>
      <c r="O455" s="10">
        <v>3153</v>
      </c>
      <c r="P455">
        <v>2809</v>
      </c>
      <c r="T455" s="10">
        <v>147</v>
      </c>
      <c r="V455" t="s">
        <v>416</v>
      </c>
    </row>
    <row r="456" spans="1:22" x14ac:dyDescent="0.25">
      <c r="A456" s="4">
        <v>43727</v>
      </c>
      <c r="B456" s="5">
        <v>0.2</v>
      </c>
      <c r="C456" s="10">
        <v>65</v>
      </c>
      <c r="F456" s="10">
        <v>95.4</v>
      </c>
      <c r="M456" s="36" t="s">
        <v>413</v>
      </c>
      <c r="N456" s="48"/>
      <c r="O456" s="10">
        <v>3153</v>
      </c>
      <c r="P456">
        <v>2808</v>
      </c>
      <c r="T456" s="36">
        <v>145</v>
      </c>
      <c r="U456" s="40"/>
      <c r="V456" t="s">
        <v>420</v>
      </c>
    </row>
    <row r="457" spans="1:22" x14ac:dyDescent="0.25">
      <c r="A457" s="4">
        <v>43728</v>
      </c>
      <c r="B457" s="5">
        <v>4.2</v>
      </c>
      <c r="C457" s="10">
        <v>74</v>
      </c>
      <c r="F457" s="10">
        <v>90.5</v>
      </c>
      <c r="M457" s="36" t="s">
        <v>413</v>
      </c>
      <c r="N457" s="48"/>
      <c r="O457" s="10">
        <v>3153</v>
      </c>
      <c r="P457">
        <v>2808</v>
      </c>
      <c r="T457" s="10">
        <v>151</v>
      </c>
      <c r="V457" t="s">
        <v>417</v>
      </c>
    </row>
    <row r="458" spans="1:22" x14ac:dyDescent="0.25">
      <c r="A458" s="4">
        <v>43729</v>
      </c>
      <c r="B458" s="5">
        <v>5.6</v>
      </c>
      <c r="C458" s="10">
        <v>64</v>
      </c>
      <c r="F458" s="36">
        <v>100</v>
      </c>
      <c r="M458" s="36" t="s">
        <v>413</v>
      </c>
      <c r="N458" s="48"/>
      <c r="O458" s="10">
        <v>3155</v>
      </c>
      <c r="P458">
        <v>2808</v>
      </c>
      <c r="Q458">
        <v>82</v>
      </c>
      <c r="T458" s="10">
        <v>161</v>
      </c>
      <c r="V458" t="s">
        <v>424</v>
      </c>
    </row>
    <row r="459" spans="1:22" x14ac:dyDescent="0.25">
      <c r="A459" s="4">
        <v>43730</v>
      </c>
      <c r="B459" s="5">
        <v>2.2999999999999998</v>
      </c>
      <c r="C459" s="10">
        <v>85</v>
      </c>
      <c r="F459" s="10">
        <v>87.1</v>
      </c>
      <c r="M459" s="36" t="s">
        <v>413</v>
      </c>
      <c r="N459" s="48"/>
      <c r="O459" s="10">
        <v>3157</v>
      </c>
      <c r="P459">
        <v>2807</v>
      </c>
      <c r="Q459">
        <v>75</v>
      </c>
      <c r="T459" s="10">
        <v>165</v>
      </c>
      <c r="V459" t="s">
        <v>421</v>
      </c>
    </row>
    <row r="460" spans="1:22" x14ac:dyDescent="0.25">
      <c r="A460" s="4">
        <v>43731</v>
      </c>
      <c r="B460" s="5">
        <v>5.6</v>
      </c>
      <c r="O460" s="10">
        <v>3159</v>
      </c>
      <c r="P460">
        <v>2804</v>
      </c>
      <c r="Q460">
        <v>46</v>
      </c>
      <c r="T460" s="10">
        <v>211</v>
      </c>
      <c r="V460" t="s">
        <v>422</v>
      </c>
    </row>
    <row r="461" spans="1:22" x14ac:dyDescent="0.25">
      <c r="A461" s="4">
        <v>43732</v>
      </c>
      <c r="B461" s="5">
        <v>2.8</v>
      </c>
      <c r="O461" s="10">
        <v>3160</v>
      </c>
      <c r="P461" s="2">
        <v>2802</v>
      </c>
      <c r="Q461">
        <v>26</v>
      </c>
      <c r="V461" t="s">
        <v>423</v>
      </c>
    </row>
    <row r="462" spans="1:22" x14ac:dyDescent="0.25">
      <c r="A462" s="4">
        <v>43733</v>
      </c>
      <c r="B462" s="5">
        <v>2.4</v>
      </c>
      <c r="O462" s="10">
        <v>3161</v>
      </c>
      <c r="P462" s="2">
        <v>2800</v>
      </c>
      <c r="Q462">
        <v>23</v>
      </c>
      <c r="T462" s="10">
        <v>273</v>
      </c>
      <c r="V462" t="s">
        <v>425</v>
      </c>
    </row>
    <row r="463" spans="1:22" x14ac:dyDescent="0.25">
      <c r="A463" s="4">
        <v>43734</v>
      </c>
      <c r="B463" s="5">
        <v>4.0999999999999996</v>
      </c>
      <c r="C463" s="10">
        <v>441</v>
      </c>
      <c r="F463" s="10">
        <v>79.400000000000006</v>
      </c>
      <c r="M463" s="36" t="s">
        <v>413</v>
      </c>
      <c r="N463" s="48"/>
      <c r="O463" s="10">
        <v>3160</v>
      </c>
      <c r="P463">
        <v>2802</v>
      </c>
      <c r="Q463">
        <v>21</v>
      </c>
      <c r="V463" t="s">
        <v>426</v>
      </c>
    </row>
    <row r="464" spans="1:22" x14ac:dyDescent="0.25">
      <c r="A464" s="4">
        <v>43735</v>
      </c>
      <c r="B464" s="5">
        <v>7.6</v>
      </c>
      <c r="C464" s="10">
        <v>152</v>
      </c>
      <c r="F464" s="10">
        <v>86.8</v>
      </c>
      <c r="M464" s="36" t="s">
        <v>413</v>
      </c>
      <c r="N464" s="48"/>
      <c r="O464" s="10">
        <v>3160</v>
      </c>
      <c r="P464">
        <v>2802</v>
      </c>
      <c r="Q464">
        <v>21</v>
      </c>
      <c r="V464" s="31" t="s">
        <v>427</v>
      </c>
    </row>
    <row r="465" spans="1:22" x14ac:dyDescent="0.25">
      <c r="A465" s="4">
        <v>43736</v>
      </c>
      <c r="B465" s="5">
        <v>3.3</v>
      </c>
      <c r="C465" s="10">
        <v>89</v>
      </c>
      <c r="F465" s="10">
        <v>84.3</v>
      </c>
      <c r="M465" s="36" t="s">
        <v>413</v>
      </c>
      <c r="N465" s="48"/>
      <c r="O465" s="10">
        <v>3160</v>
      </c>
      <c r="P465">
        <v>2802</v>
      </c>
      <c r="Q465">
        <v>21</v>
      </c>
      <c r="T465" s="10">
        <v>275</v>
      </c>
      <c r="V465" t="s">
        <v>428</v>
      </c>
    </row>
    <row r="466" spans="1:22" x14ac:dyDescent="0.25">
      <c r="A466" s="4">
        <v>43737</v>
      </c>
      <c r="B466" s="5">
        <v>0.3</v>
      </c>
      <c r="C466" s="10">
        <v>78</v>
      </c>
      <c r="F466" s="10">
        <v>87.2</v>
      </c>
      <c r="M466" s="36" t="s">
        <v>413</v>
      </c>
      <c r="N466" s="48"/>
      <c r="O466" s="10">
        <v>3160</v>
      </c>
      <c r="P466">
        <v>2802</v>
      </c>
      <c r="Q466">
        <v>21</v>
      </c>
      <c r="T466" s="10">
        <v>269</v>
      </c>
      <c r="V466" t="s">
        <v>429</v>
      </c>
    </row>
    <row r="467" spans="1:22" x14ac:dyDescent="0.25">
      <c r="A467" s="4">
        <v>43738</v>
      </c>
      <c r="B467" s="5">
        <v>0.5</v>
      </c>
      <c r="C467" s="10">
        <v>77</v>
      </c>
      <c r="F467" s="10">
        <v>90.9</v>
      </c>
      <c r="M467" s="36" t="s">
        <v>413</v>
      </c>
      <c r="N467" s="48"/>
      <c r="O467" s="10">
        <v>3161</v>
      </c>
      <c r="P467">
        <v>2803</v>
      </c>
      <c r="Q467">
        <v>21</v>
      </c>
      <c r="V467" t="s">
        <v>430</v>
      </c>
    </row>
    <row r="468" spans="1:22" x14ac:dyDescent="0.25">
      <c r="A468" s="4">
        <v>43739</v>
      </c>
      <c r="B468" s="5">
        <v>1</v>
      </c>
      <c r="C468" s="10">
        <v>104</v>
      </c>
      <c r="F468" s="10">
        <v>88.5</v>
      </c>
      <c r="M468" s="36" t="s">
        <v>413</v>
      </c>
      <c r="N468" s="48"/>
      <c r="O468" s="10">
        <v>3165</v>
      </c>
      <c r="P468">
        <v>2805</v>
      </c>
      <c r="Q468">
        <v>17</v>
      </c>
      <c r="T468" s="10">
        <v>274</v>
      </c>
      <c r="V468" t="s">
        <v>431</v>
      </c>
    </row>
    <row r="469" spans="1:22" x14ac:dyDescent="0.25">
      <c r="A469" s="4">
        <v>43740</v>
      </c>
      <c r="B469" s="5">
        <v>0.6</v>
      </c>
      <c r="C469" s="10">
        <v>111</v>
      </c>
      <c r="F469" s="10">
        <v>88.3</v>
      </c>
      <c r="M469" s="36" t="s">
        <v>413</v>
      </c>
      <c r="N469" s="48"/>
      <c r="O469" s="10">
        <v>3165</v>
      </c>
      <c r="P469">
        <v>2804</v>
      </c>
      <c r="Q469">
        <v>17</v>
      </c>
      <c r="T469" s="10">
        <v>272</v>
      </c>
      <c r="V469" t="s">
        <v>432</v>
      </c>
    </row>
    <row r="470" spans="1:22" x14ac:dyDescent="0.25">
      <c r="A470" s="4">
        <v>43741</v>
      </c>
      <c r="B470" s="5">
        <v>0.4</v>
      </c>
      <c r="C470" s="10">
        <v>88</v>
      </c>
      <c r="F470" s="10">
        <v>94.3</v>
      </c>
      <c r="M470" s="36" t="s">
        <v>413</v>
      </c>
      <c r="N470" s="48"/>
      <c r="O470" s="10">
        <v>3165</v>
      </c>
      <c r="P470">
        <v>2802</v>
      </c>
      <c r="Q470">
        <v>13</v>
      </c>
      <c r="V470" t="s">
        <v>433</v>
      </c>
    </row>
    <row r="471" spans="1:22" x14ac:dyDescent="0.25">
      <c r="A471" s="4">
        <v>43744</v>
      </c>
      <c r="B471" s="5">
        <v>5.3</v>
      </c>
      <c r="C471" s="10">
        <v>65</v>
      </c>
      <c r="F471" s="10">
        <v>86.2</v>
      </c>
      <c r="M471" s="36" t="s">
        <v>413</v>
      </c>
      <c r="N471" s="48"/>
      <c r="O471" s="10">
        <v>3165</v>
      </c>
      <c r="P471">
        <v>2803</v>
      </c>
      <c r="Q471">
        <v>13</v>
      </c>
      <c r="T471" s="10">
        <v>275</v>
      </c>
      <c r="V471" t="s">
        <v>434</v>
      </c>
    </row>
    <row r="472" spans="1:22" x14ac:dyDescent="0.25">
      <c r="A472" s="4">
        <v>43743</v>
      </c>
      <c r="B472" s="5">
        <v>6.3</v>
      </c>
      <c r="C472" s="10">
        <v>543</v>
      </c>
      <c r="F472" s="10">
        <v>92.1</v>
      </c>
      <c r="M472" s="36" t="s">
        <v>413</v>
      </c>
      <c r="N472" s="48"/>
      <c r="O472" s="10">
        <v>3167</v>
      </c>
      <c r="P472">
        <v>2802</v>
      </c>
      <c r="Q472">
        <v>13</v>
      </c>
      <c r="T472" s="10">
        <v>276</v>
      </c>
      <c r="V472" t="s">
        <v>435</v>
      </c>
    </row>
    <row r="473" spans="1:22" x14ac:dyDescent="0.25">
      <c r="A473" s="4">
        <v>43744</v>
      </c>
      <c r="B473" s="5">
        <v>0.3</v>
      </c>
      <c r="C473" s="10">
        <v>65</v>
      </c>
      <c r="F473" s="10">
        <v>96.9</v>
      </c>
      <c r="M473" s="36" t="s">
        <v>413</v>
      </c>
      <c r="N473" s="48"/>
      <c r="O473" s="10">
        <v>3167</v>
      </c>
      <c r="P473">
        <v>2803</v>
      </c>
      <c r="Q473">
        <v>13</v>
      </c>
      <c r="T473" s="10">
        <v>271</v>
      </c>
      <c r="V473" t="s">
        <v>436</v>
      </c>
    </row>
    <row r="474" spans="1:22" x14ac:dyDescent="0.25">
      <c r="A474" s="4">
        <v>43745</v>
      </c>
      <c r="B474" s="5">
        <v>0.75</v>
      </c>
      <c r="C474" s="10">
        <v>73</v>
      </c>
      <c r="F474" s="10">
        <v>100</v>
      </c>
      <c r="M474" s="36" t="s">
        <v>413</v>
      </c>
      <c r="N474" s="48"/>
      <c r="O474" s="10">
        <v>3167</v>
      </c>
      <c r="P474">
        <v>2803</v>
      </c>
      <c r="Q474">
        <v>13</v>
      </c>
      <c r="T474" s="10">
        <v>269</v>
      </c>
      <c r="V474" t="s">
        <v>437</v>
      </c>
    </row>
    <row r="475" spans="1:22" x14ac:dyDescent="0.25">
      <c r="A475" s="4">
        <v>43746</v>
      </c>
      <c r="B475" s="5">
        <v>0.4</v>
      </c>
      <c r="C475" s="10">
        <v>64</v>
      </c>
      <c r="F475" s="10">
        <v>98.4</v>
      </c>
      <c r="M475" s="36" t="s">
        <v>413</v>
      </c>
      <c r="N475" s="48"/>
      <c r="O475" s="10">
        <v>3167</v>
      </c>
      <c r="P475">
        <v>2802</v>
      </c>
      <c r="Q475">
        <v>13</v>
      </c>
      <c r="T475" s="10">
        <v>254</v>
      </c>
      <c r="V475" t="s">
        <v>438</v>
      </c>
    </row>
    <row r="476" spans="1:22" x14ac:dyDescent="0.25">
      <c r="A476" s="4">
        <v>43748</v>
      </c>
      <c r="B476" s="5">
        <v>0.5</v>
      </c>
      <c r="C476" s="10">
        <v>127</v>
      </c>
      <c r="F476" s="10">
        <v>96.1</v>
      </c>
      <c r="M476" s="36" t="s">
        <v>413</v>
      </c>
      <c r="N476" s="48"/>
      <c r="O476" s="10">
        <v>3167</v>
      </c>
      <c r="P476">
        <v>2802</v>
      </c>
      <c r="Q476">
        <v>13</v>
      </c>
      <c r="T476" s="10">
        <v>233</v>
      </c>
      <c r="V476" t="s">
        <v>439</v>
      </c>
    </row>
    <row r="477" spans="1:22" x14ac:dyDescent="0.25">
      <c r="A477" s="4">
        <v>43749</v>
      </c>
      <c r="B477" s="5">
        <v>2.5</v>
      </c>
      <c r="C477" s="10">
        <v>85</v>
      </c>
      <c r="F477" s="10">
        <v>83.5</v>
      </c>
      <c r="M477" s="36" t="s">
        <v>413</v>
      </c>
      <c r="N477" s="48"/>
      <c r="O477" s="10">
        <v>3169</v>
      </c>
      <c r="P477">
        <v>2803</v>
      </c>
      <c r="Q477">
        <v>13</v>
      </c>
      <c r="T477" s="10">
        <v>232</v>
      </c>
      <c r="V477" t="s">
        <v>440</v>
      </c>
    </row>
    <row r="478" spans="1:22" x14ac:dyDescent="0.25">
      <c r="A478" s="4">
        <v>43750</v>
      </c>
      <c r="B478" s="5">
        <v>0.1</v>
      </c>
      <c r="C478" s="10">
        <v>77</v>
      </c>
      <c r="F478" s="10">
        <v>89.6</v>
      </c>
      <c r="M478" s="36" t="s">
        <v>413</v>
      </c>
      <c r="N478" s="48"/>
      <c r="O478" s="10">
        <v>3169</v>
      </c>
      <c r="P478">
        <v>2803</v>
      </c>
      <c r="Q478">
        <v>13</v>
      </c>
      <c r="T478" s="10">
        <v>223</v>
      </c>
      <c r="V478" t="s">
        <v>441</v>
      </c>
    </row>
    <row r="479" spans="1:22" x14ac:dyDescent="0.25">
      <c r="A479" s="4">
        <v>43751</v>
      </c>
      <c r="B479" s="5">
        <v>1.6</v>
      </c>
      <c r="C479" s="10">
        <v>85</v>
      </c>
      <c r="F479" s="10">
        <v>91.8</v>
      </c>
      <c r="M479" s="36" t="s">
        <v>413</v>
      </c>
      <c r="N479" s="48"/>
      <c r="O479" s="10">
        <v>3171</v>
      </c>
      <c r="P479">
        <v>2803</v>
      </c>
      <c r="Q479">
        <v>13</v>
      </c>
      <c r="T479" s="10">
        <v>224</v>
      </c>
      <c r="V479" t="s">
        <v>442</v>
      </c>
    </row>
    <row r="480" spans="1:22" x14ac:dyDescent="0.25">
      <c r="A480" s="4">
        <v>43752</v>
      </c>
      <c r="B480" s="5">
        <v>1.1000000000000001</v>
      </c>
      <c r="C480" s="10">
        <v>79</v>
      </c>
      <c r="F480" s="10">
        <v>89.9</v>
      </c>
      <c r="M480" s="36" t="s">
        <v>413</v>
      </c>
      <c r="N480" s="48"/>
      <c r="O480" s="10">
        <v>3171</v>
      </c>
      <c r="P480">
        <v>2803</v>
      </c>
      <c r="Q480">
        <v>13</v>
      </c>
      <c r="T480" s="10">
        <v>225</v>
      </c>
      <c r="V480" t="s">
        <v>450</v>
      </c>
    </row>
    <row r="481" spans="1:22" x14ac:dyDescent="0.25">
      <c r="A481" s="4">
        <v>43753</v>
      </c>
      <c r="B481" s="5">
        <v>0.5</v>
      </c>
      <c r="C481" s="10">
        <v>85</v>
      </c>
      <c r="F481" s="10">
        <v>86.2</v>
      </c>
      <c r="M481" s="36" t="s">
        <v>413</v>
      </c>
      <c r="N481" s="48"/>
      <c r="O481" s="10">
        <v>3171</v>
      </c>
      <c r="P481">
        <v>2803</v>
      </c>
      <c r="Q481">
        <v>13</v>
      </c>
      <c r="T481" s="10">
        <v>261</v>
      </c>
      <c r="V481" t="s">
        <v>451</v>
      </c>
    </row>
    <row r="482" spans="1:22" x14ac:dyDescent="0.25">
      <c r="A482" s="18">
        <v>43756</v>
      </c>
      <c r="B482" s="5">
        <v>1</v>
      </c>
      <c r="C482" s="10">
        <v>213</v>
      </c>
      <c r="F482" s="10">
        <v>91.5</v>
      </c>
      <c r="M482" s="36" t="s">
        <v>413</v>
      </c>
      <c r="N482" s="48"/>
      <c r="O482" s="10">
        <v>3171</v>
      </c>
      <c r="P482">
        <v>2803</v>
      </c>
      <c r="Q482">
        <v>13</v>
      </c>
      <c r="T482" s="10">
        <v>182</v>
      </c>
      <c r="V482" t="s">
        <v>452</v>
      </c>
    </row>
    <row r="483" spans="1:22" x14ac:dyDescent="0.25">
      <c r="A483" s="4">
        <v>43757</v>
      </c>
      <c r="B483" s="5">
        <v>3.7</v>
      </c>
      <c r="C483" s="10">
        <v>82</v>
      </c>
      <c r="F483" s="10">
        <v>93.9</v>
      </c>
      <c r="M483" s="36" t="s">
        <v>413</v>
      </c>
      <c r="N483" s="48"/>
      <c r="O483" s="10">
        <v>3171</v>
      </c>
      <c r="P483">
        <v>2803</v>
      </c>
      <c r="Q483">
        <v>13</v>
      </c>
      <c r="T483" s="10">
        <v>170</v>
      </c>
      <c r="V483" t="s">
        <v>453</v>
      </c>
    </row>
    <row r="484" spans="1:22" x14ac:dyDescent="0.25">
      <c r="A484" s="4">
        <v>43758</v>
      </c>
      <c r="B484" s="5">
        <v>0.3</v>
      </c>
      <c r="C484" s="10">
        <v>65</v>
      </c>
      <c r="F484" s="10">
        <v>96.9</v>
      </c>
      <c r="M484" s="36" t="s">
        <v>413</v>
      </c>
      <c r="N484" s="48"/>
      <c r="O484" s="10">
        <v>3171</v>
      </c>
      <c r="P484">
        <v>2803</v>
      </c>
      <c r="Q484">
        <v>13</v>
      </c>
      <c r="T484" s="10">
        <v>161</v>
      </c>
      <c r="V484" t="s">
        <v>454</v>
      </c>
    </row>
    <row r="485" spans="1:22" x14ac:dyDescent="0.25">
      <c r="A485" s="4">
        <v>43759</v>
      </c>
      <c r="B485" s="5">
        <v>2.6</v>
      </c>
      <c r="C485" s="10">
        <v>53</v>
      </c>
      <c r="F485" s="10">
        <v>92.5</v>
      </c>
      <c r="M485" s="36" t="s">
        <v>413</v>
      </c>
      <c r="N485" s="48"/>
      <c r="O485" s="10">
        <v>3171</v>
      </c>
      <c r="P485">
        <v>2803</v>
      </c>
      <c r="Q485">
        <v>13</v>
      </c>
      <c r="T485" s="10">
        <v>153</v>
      </c>
      <c r="V485" t="s">
        <v>455</v>
      </c>
    </row>
    <row r="486" spans="1:22" x14ac:dyDescent="0.25">
      <c r="A486" s="4">
        <v>43760</v>
      </c>
      <c r="B486" s="5">
        <v>1</v>
      </c>
      <c r="C486" s="10">
        <v>74</v>
      </c>
      <c r="F486" s="10">
        <v>95.9</v>
      </c>
      <c r="M486" s="36" t="s">
        <v>413</v>
      </c>
      <c r="N486" s="48"/>
      <c r="O486" s="10">
        <v>3171</v>
      </c>
      <c r="P486">
        <v>2805</v>
      </c>
      <c r="Q486">
        <v>13</v>
      </c>
      <c r="T486" s="10">
        <v>148</v>
      </c>
      <c r="V486" t="s">
        <v>456</v>
      </c>
    </row>
    <row r="487" spans="1:22" x14ac:dyDescent="0.25">
      <c r="A487" s="4">
        <v>43761</v>
      </c>
      <c r="B487" s="5">
        <v>0.8</v>
      </c>
      <c r="C487" s="10">
        <v>60</v>
      </c>
      <c r="F487" s="10">
        <v>96.7</v>
      </c>
      <c r="M487" s="36" t="s">
        <v>413</v>
      </c>
      <c r="N487" s="48"/>
      <c r="O487" s="10">
        <v>3172</v>
      </c>
      <c r="P487">
        <v>2805</v>
      </c>
      <c r="Q487">
        <v>13</v>
      </c>
      <c r="T487" s="36">
        <v>144</v>
      </c>
      <c r="U487" s="40"/>
      <c r="V487" t="s">
        <v>457</v>
      </c>
    </row>
    <row r="488" spans="1:22" x14ac:dyDescent="0.25">
      <c r="A488" s="4">
        <v>43762</v>
      </c>
      <c r="B488" s="5">
        <v>2.2999999999999998</v>
      </c>
      <c r="C488" s="10">
        <v>223</v>
      </c>
      <c r="F488" s="10">
        <v>91.9</v>
      </c>
      <c r="M488" s="36" t="s">
        <v>413</v>
      </c>
      <c r="N488" s="48"/>
      <c r="O488" s="10">
        <v>3172</v>
      </c>
      <c r="P488">
        <v>2806</v>
      </c>
      <c r="Q488">
        <v>13</v>
      </c>
      <c r="T488" s="10">
        <v>155</v>
      </c>
      <c r="V488" t="s">
        <v>458</v>
      </c>
    </row>
    <row r="489" spans="1:22" x14ac:dyDescent="0.25">
      <c r="A489" s="4">
        <v>43763</v>
      </c>
      <c r="B489" s="5">
        <v>7.4</v>
      </c>
      <c r="C489" s="10">
        <v>58</v>
      </c>
      <c r="F489" s="10">
        <v>96.6</v>
      </c>
      <c r="M489" s="36" t="s">
        <v>413</v>
      </c>
      <c r="N489" s="48"/>
      <c r="O489" s="10">
        <v>3172</v>
      </c>
      <c r="P489">
        <v>2806</v>
      </c>
      <c r="Q489">
        <v>13</v>
      </c>
      <c r="T489" s="10">
        <v>155</v>
      </c>
      <c r="V489" t="s">
        <v>459</v>
      </c>
    </row>
    <row r="490" spans="1:22" x14ac:dyDescent="0.25">
      <c r="A490" s="4">
        <v>43764</v>
      </c>
      <c r="B490" s="5">
        <v>5.0999999999999996</v>
      </c>
      <c r="C490" s="10">
        <v>53</v>
      </c>
      <c r="F490" s="10">
        <v>96.4</v>
      </c>
      <c r="M490" s="36" t="s">
        <v>413</v>
      </c>
      <c r="N490" s="48"/>
      <c r="O490" s="10">
        <v>3175</v>
      </c>
      <c r="P490">
        <v>2805</v>
      </c>
      <c r="Q490">
        <v>11</v>
      </c>
      <c r="T490" s="10">
        <v>160</v>
      </c>
      <c r="V490" t="s">
        <v>461</v>
      </c>
    </row>
    <row r="491" spans="1:22" x14ac:dyDescent="0.25">
      <c r="A491" s="4">
        <v>43765</v>
      </c>
      <c r="B491" s="5">
        <v>1.9</v>
      </c>
      <c r="C491" s="10">
        <v>223</v>
      </c>
      <c r="F491" s="10">
        <v>96</v>
      </c>
      <c r="M491" s="36" t="s">
        <v>413</v>
      </c>
      <c r="N491" s="48"/>
      <c r="O491" s="10">
        <v>3176</v>
      </c>
      <c r="P491">
        <v>2805</v>
      </c>
      <c r="Q491">
        <v>11</v>
      </c>
      <c r="T491" s="10">
        <v>161</v>
      </c>
      <c r="V491" t="s">
        <v>462</v>
      </c>
    </row>
    <row r="492" spans="1:22" x14ac:dyDescent="0.25">
      <c r="A492" s="4">
        <v>43766</v>
      </c>
      <c r="B492" s="5">
        <v>0.9</v>
      </c>
      <c r="C492" s="10">
        <v>58</v>
      </c>
      <c r="F492" s="10">
        <v>96.6</v>
      </c>
      <c r="M492" s="36" t="s">
        <v>413</v>
      </c>
      <c r="N492" s="48"/>
      <c r="O492" s="10">
        <v>3178</v>
      </c>
      <c r="P492">
        <v>2805</v>
      </c>
      <c r="Q492">
        <v>9</v>
      </c>
      <c r="T492" s="10">
        <v>164</v>
      </c>
      <c r="V492" t="s">
        <v>463</v>
      </c>
    </row>
    <row r="493" spans="1:22" x14ac:dyDescent="0.25">
      <c r="A493" s="4">
        <v>43767</v>
      </c>
      <c r="B493" s="5">
        <v>0.5</v>
      </c>
      <c r="C493" s="10">
        <v>68</v>
      </c>
      <c r="F493" s="10">
        <v>91.2</v>
      </c>
      <c r="M493" s="36" t="s">
        <v>413</v>
      </c>
      <c r="N493" s="48"/>
      <c r="O493" s="10">
        <v>3178</v>
      </c>
      <c r="P493">
        <v>2805</v>
      </c>
      <c r="Q493">
        <v>9</v>
      </c>
      <c r="T493" s="10">
        <v>162</v>
      </c>
      <c r="V493" t="s">
        <v>464</v>
      </c>
    </row>
    <row r="494" spans="1:22" x14ac:dyDescent="0.25">
      <c r="A494" s="4">
        <v>43768</v>
      </c>
      <c r="B494" s="5">
        <v>0.5</v>
      </c>
      <c r="C494" s="36">
        <v>51</v>
      </c>
      <c r="D494" s="48"/>
      <c r="F494" s="10">
        <v>98</v>
      </c>
      <c r="M494" s="36" t="s">
        <v>413</v>
      </c>
      <c r="N494" s="48"/>
      <c r="O494" s="10">
        <v>3178</v>
      </c>
      <c r="P494">
        <v>2805</v>
      </c>
      <c r="Q494">
        <v>9</v>
      </c>
      <c r="T494" s="10">
        <v>161</v>
      </c>
      <c r="V494" t="s">
        <v>465</v>
      </c>
    </row>
    <row r="495" spans="1:22" x14ac:dyDescent="0.25">
      <c r="A495" s="4">
        <v>43769</v>
      </c>
      <c r="B495" s="5">
        <v>0.7</v>
      </c>
      <c r="C495" s="10">
        <v>58</v>
      </c>
      <c r="F495" s="10">
        <v>86.2</v>
      </c>
      <c r="M495" s="36" t="s">
        <v>413</v>
      </c>
      <c r="N495" s="48"/>
      <c r="O495" s="10">
        <v>3178</v>
      </c>
      <c r="P495">
        <v>2806</v>
      </c>
      <c r="Q495">
        <v>9</v>
      </c>
      <c r="T495" s="10">
        <v>166</v>
      </c>
      <c r="V495" t="s">
        <v>467</v>
      </c>
    </row>
    <row r="496" spans="1:22" x14ac:dyDescent="0.25">
      <c r="A496" s="4">
        <v>43770</v>
      </c>
      <c r="B496" s="5">
        <v>2.1</v>
      </c>
      <c r="C496" s="10">
        <v>235</v>
      </c>
      <c r="F496" s="10">
        <v>93.6</v>
      </c>
      <c r="M496" s="36" t="s">
        <v>413</v>
      </c>
      <c r="N496" s="48"/>
      <c r="O496" s="10">
        <v>3178</v>
      </c>
      <c r="P496">
        <v>2803</v>
      </c>
      <c r="Q496">
        <v>9</v>
      </c>
      <c r="T496" s="10">
        <v>165</v>
      </c>
      <c r="V496" t="s">
        <v>468</v>
      </c>
    </row>
    <row r="497" spans="1:22" x14ac:dyDescent="0.25">
      <c r="A497" s="4">
        <v>43771</v>
      </c>
      <c r="B497" s="5">
        <v>4.5</v>
      </c>
      <c r="C497" s="10">
        <v>55</v>
      </c>
      <c r="F497" s="10">
        <v>98.2</v>
      </c>
      <c r="M497" s="36" t="s">
        <v>413</v>
      </c>
      <c r="N497" s="48"/>
      <c r="O497" s="10">
        <v>3178</v>
      </c>
      <c r="P497">
        <v>2804</v>
      </c>
      <c r="Q497">
        <v>9</v>
      </c>
      <c r="T497" s="10">
        <v>164</v>
      </c>
      <c r="V497" t="s">
        <v>469</v>
      </c>
    </row>
    <row r="498" spans="1:22" x14ac:dyDescent="0.25">
      <c r="A498" s="4">
        <v>43772</v>
      </c>
      <c r="B498" s="5">
        <v>0.8</v>
      </c>
      <c r="C498" s="36">
        <v>51</v>
      </c>
      <c r="D498" s="48"/>
      <c r="F498" s="10">
        <v>98</v>
      </c>
      <c r="M498" s="36" t="s">
        <v>413</v>
      </c>
      <c r="N498" s="48"/>
      <c r="O498" s="10">
        <v>3178</v>
      </c>
      <c r="P498">
        <v>2804</v>
      </c>
      <c r="Q498">
        <v>9</v>
      </c>
      <c r="T498" s="10">
        <v>152</v>
      </c>
      <c r="V498" t="s">
        <v>471</v>
      </c>
    </row>
    <row r="499" spans="1:22" x14ac:dyDescent="0.25">
      <c r="A499" s="4">
        <v>43773</v>
      </c>
      <c r="B499" s="5">
        <v>2</v>
      </c>
      <c r="C499" s="10">
        <v>51</v>
      </c>
      <c r="F499" s="10">
        <v>96.1</v>
      </c>
      <c r="M499" s="36" t="s">
        <v>413</v>
      </c>
      <c r="N499" s="48"/>
      <c r="O499" s="10">
        <v>3179</v>
      </c>
      <c r="P499">
        <v>2804</v>
      </c>
      <c r="Q499">
        <v>9</v>
      </c>
      <c r="T499" s="36">
        <v>139</v>
      </c>
      <c r="U499" s="40"/>
      <c r="V499" t="s">
        <v>472</v>
      </c>
    </row>
    <row r="500" spans="1:22" x14ac:dyDescent="0.25">
      <c r="A500" s="4">
        <v>43774</v>
      </c>
      <c r="B500" s="5">
        <v>0.2</v>
      </c>
      <c r="C500" s="36">
        <v>46</v>
      </c>
      <c r="D500" s="48"/>
      <c r="F500" s="10">
        <v>97.8</v>
      </c>
      <c r="M500" s="36" t="s">
        <v>413</v>
      </c>
      <c r="N500" s="48"/>
      <c r="O500" s="10">
        <v>3179</v>
      </c>
      <c r="P500">
        <v>2804</v>
      </c>
      <c r="Q500">
        <v>9</v>
      </c>
      <c r="T500" s="36">
        <v>132</v>
      </c>
      <c r="U500" s="40"/>
      <c r="V500" t="s">
        <v>473</v>
      </c>
    </row>
    <row r="501" spans="1:22" x14ac:dyDescent="0.25">
      <c r="A501" s="4">
        <v>43775</v>
      </c>
      <c r="B501" s="5">
        <v>0.3</v>
      </c>
      <c r="C501" s="10">
        <v>56</v>
      </c>
      <c r="F501" s="10">
        <v>98.2</v>
      </c>
      <c r="M501" s="36" t="s">
        <v>413</v>
      </c>
      <c r="N501" s="48"/>
      <c r="O501" s="10">
        <v>3179</v>
      </c>
      <c r="P501">
        <v>2803</v>
      </c>
      <c r="Q501">
        <v>9</v>
      </c>
      <c r="T501" s="36">
        <v>121</v>
      </c>
      <c r="U501" s="40"/>
      <c r="V501" t="s">
        <v>474</v>
      </c>
    </row>
    <row r="502" spans="1:22" x14ac:dyDescent="0.25">
      <c r="A502" s="4">
        <v>43776</v>
      </c>
      <c r="B502" s="5">
        <v>0.8</v>
      </c>
      <c r="C502" s="46">
        <v>50</v>
      </c>
      <c r="D502" s="49"/>
      <c r="F502" s="10">
        <v>98</v>
      </c>
      <c r="M502" s="36" t="s">
        <v>413</v>
      </c>
      <c r="N502" s="48"/>
      <c r="O502" s="10">
        <v>3181</v>
      </c>
      <c r="P502">
        <v>2802</v>
      </c>
      <c r="Q502">
        <v>9</v>
      </c>
      <c r="T502" s="36">
        <v>120</v>
      </c>
      <c r="U502" s="40"/>
      <c r="V502" t="s">
        <v>475</v>
      </c>
    </row>
    <row r="503" spans="1:22" x14ac:dyDescent="0.25">
      <c r="A503" s="4">
        <v>43777</v>
      </c>
      <c r="B503" s="5">
        <v>4</v>
      </c>
      <c r="C503" s="36">
        <v>38</v>
      </c>
      <c r="D503" s="48"/>
      <c r="F503" s="10">
        <v>97.4</v>
      </c>
      <c r="M503" s="36" t="s">
        <v>413</v>
      </c>
      <c r="N503" s="48"/>
      <c r="O503" s="10">
        <v>3182</v>
      </c>
      <c r="P503">
        <v>2802</v>
      </c>
      <c r="Q503">
        <v>9</v>
      </c>
      <c r="T503" s="36">
        <v>118</v>
      </c>
      <c r="U503" s="40"/>
      <c r="V503" t="s">
        <v>476</v>
      </c>
    </row>
    <row r="504" spans="1:22" x14ac:dyDescent="0.25">
      <c r="A504" s="4">
        <v>43778</v>
      </c>
      <c r="B504" s="5">
        <v>3.5</v>
      </c>
      <c r="C504" s="46">
        <v>49</v>
      </c>
      <c r="D504" s="49"/>
      <c r="F504" s="10">
        <v>100</v>
      </c>
      <c r="M504" s="36" t="s">
        <v>413</v>
      </c>
      <c r="N504" s="48"/>
      <c r="O504" s="10">
        <v>3182</v>
      </c>
      <c r="P504">
        <v>2802</v>
      </c>
      <c r="Q504">
        <v>9</v>
      </c>
      <c r="T504" s="36">
        <v>110</v>
      </c>
      <c r="U504" s="40"/>
      <c r="V504" t="s">
        <v>477</v>
      </c>
    </row>
    <row r="505" spans="1:22" x14ac:dyDescent="0.25">
      <c r="A505" s="4">
        <v>43779</v>
      </c>
      <c r="B505" s="5">
        <v>1.1000000000000001</v>
      </c>
      <c r="C505" s="46">
        <v>45</v>
      </c>
      <c r="D505" s="49"/>
      <c r="F505" s="10">
        <v>86.7</v>
      </c>
      <c r="M505" s="36" t="s">
        <v>413</v>
      </c>
      <c r="N505" s="48"/>
      <c r="O505" s="10">
        <v>3182</v>
      </c>
      <c r="P505">
        <v>2802</v>
      </c>
      <c r="Q505">
        <v>9</v>
      </c>
      <c r="T505" s="10">
        <v>111</v>
      </c>
      <c r="V505" s="52" t="s">
        <v>479</v>
      </c>
    </row>
    <row r="506" spans="1:22" x14ac:dyDescent="0.25">
      <c r="A506" s="4">
        <v>43780</v>
      </c>
      <c r="B506" s="5">
        <v>0.5</v>
      </c>
      <c r="C506" s="46">
        <v>56</v>
      </c>
      <c r="D506" s="49"/>
      <c r="F506" s="10">
        <v>96.4</v>
      </c>
      <c r="M506" s="36" t="s">
        <v>413</v>
      </c>
      <c r="N506" s="48"/>
      <c r="O506" s="10">
        <v>3182</v>
      </c>
      <c r="P506">
        <v>2802</v>
      </c>
      <c r="Q506">
        <v>9</v>
      </c>
      <c r="T506" s="36">
        <v>108</v>
      </c>
      <c r="U506" s="40"/>
      <c r="V506" t="s">
        <v>480</v>
      </c>
    </row>
    <row r="507" spans="1:22" x14ac:dyDescent="0.25">
      <c r="A507" s="4">
        <v>43781</v>
      </c>
      <c r="B507" s="5">
        <v>0.7</v>
      </c>
      <c r="C507" s="46">
        <v>46</v>
      </c>
      <c r="D507" s="49"/>
      <c r="F507" s="10">
        <v>93.5</v>
      </c>
      <c r="M507" s="36" t="s">
        <v>413</v>
      </c>
      <c r="N507" s="48"/>
      <c r="O507" s="10">
        <v>3182</v>
      </c>
      <c r="P507">
        <v>2802</v>
      </c>
      <c r="Q507">
        <v>9</v>
      </c>
      <c r="T507" s="36">
        <v>107</v>
      </c>
      <c r="U507" s="40"/>
      <c r="V507" t="s">
        <v>481</v>
      </c>
    </row>
    <row r="508" spans="1:22" x14ac:dyDescent="0.25">
      <c r="A508" s="4">
        <v>43782</v>
      </c>
      <c r="B508" s="5">
        <v>1.6</v>
      </c>
      <c r="C508" s="46">
        <v>44</v>
      </c>
      <c r="D508" s="49"/>
      <c r="F508" s="10">
        <v>84.1</v>
      </c>
      <c r="M508" s="36" t="s">
        <v>413</v>
      </c>
      <c r="N508" s="48"/>
      <c r="O508" s="10">
        <v>3182</v>
      </c>
      <c r="P508">
        <v>2803</v>
      </c>
      <c r="Q508">
        <v>9</v>
      </c>
      <c r="T508" s="10">
        <v>108</v>
      </c>
      <c r="V508" t="s">
        <v>483</v>
      </c>
    </row>
    <row r="509" spans="1:22" x14ac:dyDescent="0.25">
      <c r="A509" s="4">
        <v>43783</v>
      </c>
      <c r="B509" s="5">
        <v>4.9000000000000004</v>
      </c>
      <c r="C509" s="46">
        <v>68</v>
      </c>
      <c r="D509" s="49">
        <v>270</v>
      </c>
      <c r="F509" s="10">
        <v>92.6</v>
      </c>
      <c r="M509" s="36" t="s">
        <v>413</v>
      </c>
      <c r="N509" s="48"/>
      <c r="O509" s="10">
        <v>3182</v>
      </c>
      <c r="P509">
        <v>2802</v>
      </c>
      <c r="Q509">
        <v>9</v>
      </c>
      <c r="T509" s="36">
        <v>105</v>
      </c>
      <c r="U509" s="40">
        <v>359</v>
      </c>
      <c r="V509" s="2" t="s">
        <v>495</v>
      </c>
    </row>
    <row r="510" spans="1:22" x14ac:dyDescent="0.25">
      <c r="A510" s="4">
        <v>43784</v>
      </c>
      <c r="B510" s="5">
        <v>8.1</v>
      </c>
      <c r="C510" s="46">
        <v>60</v>
      </c>
      <c r="D510" s="49">
        <v>50</v>
      </c>
      <c r="F510" s="10">
        <v>100</v>
      </c>
      <c r="M510" s="36" t="s">
        <v>413</v>
      </c>
      <c r="N510" s="48"/>
      <c r="O510" s="10">
        <v>3184</v>
      </c>
      <c r="P510">
        <v>2802</v>
      </c>
      <c r="Q510">
        <v>9</v>
      </c>
      <c r="T510" s="36">
        <v>101</v>
      </c>
      <c r="U510" s="37">
        <v>500</v>
      </c>
      <c r="V510" t="s">
        <v>496</v>
      </c>
    </row>
    <row r="511" spans="1:22" x14ac:dyDescent="0.25">
      <c r="A511" s="4">
        <v>43785</v>
      </c>
      <c r="B511" s="5">
        <v>8.4</v>
      </c>
      <c r="C511" s="10">
        <v>47</v>
      </c>
      <c r="D511" s="47">
        <v>994</v>
      </c>
      <c r="F511" s="10">
        <v>93.6</v>
      </c>
      <c r="L511" s="47">
        <v>72.3</v>
      </c>
      <c r="M511" s="36" t="s">
        <v>413</v>
      </c>
      <c r="N511" s="49"/>
      <c r="O511" s="10">
        <v>3184</v>
      </c>
      <c r="P511">
        <v>2802</v>
      </c>
      <c r="Q511">
        <v>9</v>
      </c>
      <c r="T511" s="46">
        <v>102</v>
      </c>
      <c r="U511" s="37">
        <v>559</v>
      </c>
      <c r="V511" s="2" t="s">
        <v>494</v>
      </c>
    </row>
    <row r="512" spans="1:22" x14ac:dyDescent="0.25">
      <c r="A512" s="4">
        <v>43786</v>
      </c>
      <c r="B512" s="5">
        <v>3.6</v>
      </c>
      <c r="C512" s="10">
        <v>53</v>
      </c>
      <c r="D512" s="47">
        <v>457</v>
      </c>
      <c r="F512" s="10">
        <v>92.5</v>
      </c>
      <c r="L512" s="47">
        <v>58</v>
      </c>
      <c r="M512" s="36" t="s">
        <v>413</v>
      </c>
      <c r="N512" s="49"/>
      <c r="O512" s="10">
        <v>3184</v>
      </c>
      <c r="P512">
        <v>2802</v>
      </c>
      <c r="Q512">
        <v>9</v>
      </c>
      <c r="T512" s="46">
        <v>101</v>
      </c>
      <c r="U512" s="37">
        <v>579</v>
      </c>
      <c r="V512" t="s">
        <v>499</v>
      </c>
    </row>
    <row r="513" spans="1:22" x14ac:dyDescent="0.25">
      <c r="A513" s="4">
        <v>43787</v>
      </c>
      <c r="B513" s="5">
        <v>2.1</v>
      </c>
      <c r="C513" s="10">
        <v>51</v>
      </c>
      <c r="D513" s="47">
        <v>375</v>
      </c>
      <c r="F513" s="10">
        <v>92.2</v>
      </c>
      <c r="L513" s="47">
        <v>72</v>
      </c>
      <c r="M513" s="36" t="s">
        <v>413</v>
      </c>
      <c r="O513" s="10">
        <v>3184</v>
      </c>
      <c r="P513">
        <v>2802</v>
      </c>
      <c r="Q513">
        <v>9</v>
      </c>
      <c r="T513" s="10">
        <v>103</v>
      </c>
      <c r="U513" s="37">
        <v>624</v>
      </c>
      <c r="V513" s="16" t="s">
        <v>500</v>
      </c>
    </row>
    <row r="514" spans="1:22" x14ac:dyDescent="0.25">
      <c r="A514" s="4">
        <v>43788</v>
      </c>
      <c r="B514" s="5">
        <v>1.9</v>
      </c>
      <c r="C514" s="10">
        <v>52</v>
      </c>
      <c r="D514" s="47">
        <v>314</v>
      </c>
      <c r="F514" s="10">
        <v>94.2</v>
      </c>
      <c r="L514" s="47">
        <v>61.8</v>
      </c>
      <c r="M514" s="36" t="s">
        <v>413</v>
      </c>
      <c r="N514" s="48"/>
      <c r="O514" s="10">
        <v>3184</v>
      </c>
      <c r="P514">
        <v>2802</v>
      </c>
      <c r="Q514">
        <v>9</v>
      </c>
      <c r="T514" s="36">
        <v>98</v>
      </c>
      <c r="U514" s="37">
        <v>696</v>
      </c>
    </row>
    <row r="515" spans="1:22" x14ac:dyDescent="0.25">
      <c r="A515" s="4">
        <v>43789</v>
      </c>
      <c r="B515" s="5">
        <v>2.9</v>
      </c>
      <c r="C515" s="10">
        <v>65</v>
      </c>
      <c r="D515" s="47">
        <v>430</v>
      </c>
      <c r="F515" s="10">
        <v>90.8</v>
      </c>
      <c r="L515" s="47">
        <v>58.6</v>
      </c>
      <c r="M515" s="36" t="s">
        <v>413</v>
      </c>
      <c r="O515" s="10">
        <v>3184</v>
      </c>
      <c r="P515">
        <v>2802</v>
      </c>
      <c r="Q515">
        <v>9</v>
      </c>
      <c r="T515" s="36">
        <v>94</v>
      </c>
      <c r="U515" s="37">
        <v>777</v>
      </c>
      <c r="V515" t="s">
        <v>501</v>
      </c>
    </row>
    <row r="516" spans="1:22" x14ac:dyDescent="0.25">
      <c r="A516" s="4">
        <v>43790</v>
      </c>
      <c r="B516" s="5">
        <v>2.8</v>
      </c>
      <c r="C516" s="10">
        <v>44</v>
      </c>
      <c r="D516" s="47">
        <v>354</v>
      </c>
      <c r="F516" s="10">
        <v>90.9</v>
      </c>
      <c r="L516" s="47">
        <v>59.6</v>
      </c>
      <c r="M516" s="36" t="s">
        <v>413</v>
      </c>
      <c r="O516" s="10">
        <v>3185</v>
      </c>
      <c r="Q516">
        <v>9</v>
      </c>
      <c r="T516" s="10">
        <v>95</v>
      </c>
      <c r="U516" s="37">
        <v>838</v>
      </c>
      <c r="V516" t="s">
        <v>504</v>
      </c>
    </row>
    <row r="517" spans="1:22" x14ac:dyDescent="0.25">
      <c r="A517" s="4">
        <v>43791</v>
      </c>
      <c r="B517" s="5">
        <v>9.1999999999999993</v>
      </c>
      <c r="V517" t="s">
        <v>502</v>
      </c>
    </row>
    <row r="518" spans="1:22" x14ac:dyDescent="0.25">
      <c r="A518" s="4">
        <v>43792</v>
      </c>
      <c r="B518" s="5">
        <v>10.6</v>
      </c>
      <c r="V518" s="2" t="s">
        <v>503</v>
      </c>
    </row>
    <row r="519" spans="1:22" x14ac:dyDescent="0.25">
      <c r="A519" s="4">
        <v>43793</v>
      </c>
      <c r="B519" s="5">
        <v>5.7</v>
      </c>
      <c r="C519" s="10">
        <v>140</v>
      </c>
      <c r="D519" s="47">
        <v>111</v>
      </c>
      <c r="F519" s="10">
        <v>87.9</v>
      </c>
      <c r="L519" s="47">
        <v>78.400000000000006</v>
      </c>
      <c r="M519" s="36" t="s">
        <v>413</v>
      </c>
      <c r="N519" s="47">
        <v>100</v>
      </c>
      <c r="O519" s="10">
        <v>3186</v>
      </c>
      <c r="P519" s="2">
        <v>2799</v>
      </c>
      <c r="Q519">
        <v>9</v>
      </c>
      <c r="T519" s="10">
        <v>110</v>
      </c>
      <c r="U519" s="37">
        <v>1051</v>
      </c>
      <c r="V519" t="s">
        <v>506</v>
      </c>
    </row>
    <row r="520" spans="1:22" x14ac:dyDescent="0.25">
      <c r="A520" s="4">
        <v>43794</v>
      </c>
      <c r="B520" s="5">
        <v>4.3</v>
      </c>
      <c r="D520" s="47">
        <v>235</v>
      </c>
      <c r="O520" s="10">
        <v>3187</v>
      </c>
      <c r="P520" s="16">
        <v>2798</v>
      </c>
      <c r="V520" s="10" t="s">
        <v>507</v>
      </c>
    </row>
    <row r="521" spans="1:22" x14ac:dyDescent="0.25">
      <c r="A521" s="4">
        <v>43795</v>
      </c>
      <c r="B521" s="5">
        <v>1.7</v>
      </c>
      <c r="D521" s="47">
        <v>170</v>
      </c>
      <c r="F521" s="10">
        <v>88.1</v>
      </c>
      <c r="L521" s="47">
        <v>82.9</v>
      </c>
      <c r="M521" s="36" t="s">
        <v>413</v>
      </c>
      <c r="N521" s="47">
        <v>155</v>
      </c>
      <c r="O521" s="10">
        <v>3188</v>
      </c>
      <c r="P521">
        <v>2798</v>
      </c>
      <c r="Q521">
        <v>9</v>
      </c>
      <c r="T521" s="10">
        <v>107</v>
      </c>
      <c r="V521" t="s">
        <v>508</v>
      </c>
    </row>
    <row r="522" spans="1:22" x14ac:dyDescent="0.25">
      <c r="A522" s="4">
        <v>43796</v>
      </c>
      <c r="B522" s="5">
        <v>0.8</v>
      </c>
      <c r="C522" s="10">
        <v>92</v>
      </c>
      <c r="D522" s="47">
        <v>158</v>
      </c>
      <c r="F522" s="10">
        <v>92</v>
      </c>
      <c r="L522" s="47">
        <v>62.7</v>
      </c>
      <c r="M522" s="36" t="s">
        <v>413</v>
      </c>
      <c r="N522" s="47">
        <v>252</v>
      </c>
      <c r="O522" s="10">
        <v>3188</v>
      </c>
      <c r="P522">
        <v>2798</v>
      </c>
      <c r="Q522">
        <v>9</v>
      </c>
      <c r="T522" s="10">
        <v>107</v>
      </c>
    </row>
    <row r="523" spans="1:22" x14ac:dyDescent="0.25">
      <c r="A523" s="4">
        <v>43797</v>
      </c>
      <c r="B523" s="5">
        <v>2.1</v>
      </c>
      <c r="C523" s="10">
        <v>38</v>
      </c>
      <c r="D523" s="47">
        <v>194</v>
      </c>
      <c r="F523" s="10">
        <v>86.8</v>
      </c>
      <c r="L523" s="47">
        <v>61.3</v>
      </c>
      <c r="M523" s="36" t="s">
        <v>413</v>
      </c>
      <c r="N523" s="47">
        <v>322</v>
      </c>
      <c r="O523" s="10">
        <v>3188</v>
      </c>
      <c r="P523">
        <v>2798</v>
      </c>
      <c r="Q523">
        <v>9</v>
      </c>
      <c r="T523" s="10">
        <v>108</v>
      </c>
    </row>
    <row r="524" spans="1:22" x14ac:dyDescent="0.25">
      <c r="A524" s="4">
        <v>43798</v>
      </c>
      <c r="B524" s="5">
        <v>1.8</v>
      </c>
      <c r="C524" s="10">
        <v>40</v>
      </c>
      <c r="D524" s="47">
        <v>239</v>
      </c>
      <c r="F524" s="10">
        <v>85</v>
      </c>
      <c r="L524" s="47">
        <v>48.5</v>
      </c>
      <c r="M524" s="36" t="s">
        <v>413</v>
      </c>
      <c r="N524" s="47">
        <v>405</v>
      </c>
      <c r="O524" s="10">
        <v>3188</v>
      </c>
      <c r="P524">
        <v>2798</v>
      </c>
      <c r="Q524">
        <v>9</v>
      </c>
      <c r="T524" s="10">
        <v>106</v>
      </c>
      <c r="V524" t="s">
        <v>509</v>
      </c>
    </row>
    <row r="525" spans="1:22" x14ac:dyDescent="0.25">
      <c r="A525" s="4">
        <v>43799</v>
      </c>
      <c r="B525" s="5">
        <v>1.1000000000000001</v>
      </c>
      <c r="C525" s="10">
        <v>42</v>
      </c>
      <c r="D525" s="47">
        <v>118</v>
      </c>
      <c r="F525" s="10">
        <v>95.2</v>
      </c>
      <c r="L525" s="47">
        <v>56.8</v>
      </c>
      <c r="M525" s="36" t="s">
        <v>413</v>
      </c>
      <c r="N525" s="47">
        <v>412</v>
      </c>
      <c r="O525" s="10">
        <v>3188</v>
      </c>
      <c r="P525">
        <v>2798</v>
      </c>
      <c r="Q525">
        <v>9</v>
      </c>
      <c r="T525" s="10">
        <v>101</v>
      </c>
      <c r="V525" t="s">
        <v>510</v>
      </c>
    </row>
    <row r="526" spans="1:22" x14ac:dyDescent="0.25">
      <c r="A526" s="4">
        <v>43800</v>
      </c>
      <c r="B526" s="5">
        <v>0.7</v>
      </c>
      <c r="C526" s="10">
        <v>48</v>
      </c>
      <c r="D526" s="47">
        <v>164</v>
      </c>
      <c r="F526" s="10">
        <v>93.8</v>
      </c>
      <c r="L526" s="47">
        <v>61.6</v>
      </c>
      <c r="M526" s="36" t="s">
        <v>413</v>
      </c>
      <c r="N526" s="47">
        <v>436</v>
      </c>
      <c r="O526" s="10">
        <v>3188</v>
      </c>
      <c r="P526">
        <v>2798</v>
      </c>
      <c r="Q526">
        <v>9</v>
      </c>
      <c r="R526" s="2">
        <v>1904</v>
      </c>
      <c r="S526" s="54"/>
      <c r="T526" s="10">
        <v>98</v>
      </c>
      <c r="V526" t="s">
        <v>511</v>
      </c>
    </row>
    <row r="527" spans="1:22" x14ac:dyDescent="0.25">
      <c r="A527" s="4">
        <v>43801</v>
      </c>
      <c r="B527" s="5">
        <v>3.7</v>
      </c>
      <c r="C527" s="10">
        <v>65</v>
      </c>
      <c r="F527" s="10">
        <v>95.4</v>
      </c>
      <c r="M527" s="36" t="s">
        <v>413</v>
      </c>
      <c r="O527" s="10">
        <v>3189</v>
      </c>
      <c r="P527">
        <v>2799</v>
      </c>
      <c r="Q527">
        <v>9</v>
      </c>
      <c r="R527" s="2">
        <v>894</v>
      </c>
      <c r="S527" s="54"/>
      <c r="T527" s="10">
        <v>115</v>
      </c>
      <c r="V527" t="s">
        <v>513</v>
      </c>
    </row>
    <row r="528" spans="1:22" x14ac:dyDescent="0.25">
      <c r="A528" s="4">
        <v>43802</v>
      </c>
      <c r="B528" s="5">
        <v>2.2999999999999998</v>
      </c>
      <c r="O528" s="10">
        <v>3192</v>
      </c>
      <c r="P528">
        <v>2770</v>
      </c>
      <c r="R528" s="2">
        <v>1838</v>
      </c>
      <c r="S528" s="54"/>
      <c r="V528" s="56" t="s">
        <v>515</v>
      </c>
    </row>
    <row r="529" spans="1:22" x14ac:dyDescent="0.25">
      <c r="A529" s="4">
        <v>43803</v>
      </c>
      <c r="B529" s="5">
        <v>1.1000000000000001</v>
      </c>
      <c r="R529" s="2">
        <v>1775</v>
      </c>
      <c r="S529" s="54"/>
      <c r="V529" t="s">
        <v>516</v>
      </c>
    </row>
    <row r="530" spans="1:22" x14ac:dyDescent="0.25">
      <c r="A530" s="4">
        <v>43804</v>
      </c>
      <c r="B530" s="5">
        <v>5.4</v>
      </c>
      <c r="O530" s="10">
        <v>3168</v>
      </c>
      <c r="P530">
        <v>2567</v>
      </c>
      <c r="R530" s="2">
        <v>1577</v>
      </c>
      <c r="S530" s="54"/>
      <c r="V530" s="2" t="s">
        <v>517</v>
      </c>
    </row>
    <row r="531" spans="1:22" x14ac:dyDescent="0.25">
      <c r="A531" s="4">
        <v>43805</v>
      </c>
      <c r="B531" s="5">
        <v>2</v>
      </c>
      <c r="R531" s="2">
        <v>1534</v>
      </c>
      <c r="S531" s="54"/>
      <c r="V531" s="16" t="s">
        <v>518</v>
      </c>
    </row>
    <row r="532" spans="1:22" x14ac:dyDescent="0.25">
      <c r="A532" s="4">
        <v>43806</v>
      </c>
      <c r="B532" s="59">
        <v>4.5999999999999996</v>
      </c>
      <c r="O532" s="10">
        <v>3136</v>
      </c>
      <c r="P532">
        <v>2431</v>
      </c>
      <c r="R532" s="2">
        <v>1365</v>
      </c>
      <c r="S532" s="54"/>
      <c r="V532" s="2" t="s">
        <v>519</v>
      </c>
    </row>
    <row r="533" spans="1:22" x14ac:dyDescent="0.25">
      <c r="A533" s="4">
        <v>43807</v>
      </c>
      <c r="B533" s="59">
        <v>3.7</v>
      </c>
      <c r="Q533">
        <v>0</v>
      </c>
      <c r="R533" s="2">
        <v>1224</v>
      </c>
      <c r="S533" s="54"/>
      <c r="V533" s="2" t="s">
        <v>520</v>
      </c>
    </row>
    <row r="534" spans="1:22" x14ac:dyDescent="0.25">
      <c r="A534" s="4">
        <v>43808</v>
      </c>
      <c r="B534" s="59">
        <v>3.2</v>
      </c>
      <c r="R534" s="2">
        <v>1075</v>
      </c>
      <c r="S534" s="54"/>
      <c r="V534" s="16" t="s">
        <v>521</v>
      </c>
    </row>
    <row r="535" spans="1:22" x14ac:dyDescent="0.25">
      <c r="A535" s="4">
        <v>43809</v>
      </c>
      <c r="B535" s="59">
        <v>2.5</v>
      </c>
      <c r="R535" s="2">
        <v>971</v>
      </c>
      <c r="S535" s="54"/>
      <c r="V535" s="16" t="s">
        <v>522</v>
      </c>
    </row>
    <row r="536" spans="1:22" x14ac:dyDescent="0.25">
      <c r="A536" s="4">
        <v>43810</v>
      </c>
      <c r="B536" s="59">
        <v>1.8</v>
      </c>
      <c r="R536" s="2">
        <v>886</v>
      </c>
      <c r="S536" s="54"/>
      <c r="V536" s="16" t="s">
        <v>523</v>
      </c>
    </row>
    <row r="537" spans="1:22" x14ac:dyDescent="0.25">
      <c r="A537" s="4">
        <v>43811</v>
      </c>
      <c r="B537" s="59">
        <v>5.4</v>
      </c>
      <c r="R537" s="2">
        <v>692</v>
      </c>
      <c r="S537" s="54"/>
      <c r="V537" s="16" t="s">
        <v>524</v>
      </c>
    </row>
    <row r="538" spans="1:22" x14ac:dyDescent="0.25">
      <c r="A538" s="4">
        <v>43812</v>
      </c>
      <c r="B538" s="26">
        <v>7.6</v>
      </c>
      <c r="R538" s="2">
        <v>471</v>
      </c>
      <c r="S538" s="54"/>
      <c r="V538" s="2" t="s">
        <v>525</v>
      </c>
    </row>
    <row r="539" spans="1:22" x14ac:dyDescent="0.25">
      <c r="A539" s="4">
        <v>43813</v>
      </c>
      <c r="B539" s="26">
        <v>9.5</v>
      </c>
      <c r="O539" s="10">
        <v>3213</v>
      </c>
      <c r="P539">
        <v>1726</v>
      </c>
      <c r="R539" s="2">
        <v>197</v>
      </c>
      <c r="S539" s="54"/>
      <c r="V539" s="2" t="s">
        <v>526</v>
      </c>
    </row>
    <row r="540" spans="1:22" x14ac:dyDescent="0.25">
      <c r="A540" s="4">
        <v>43814</v>
      </c>
      <c r="B540" s="26">
        <v>5.75</v>
      </c>
      <c r="R540" s="2">
        <v>0</v>
      </c>
      <c r="S540" s="54"/>
      <c r="V540" s="16" t="s">
        <v>527</v>
      </c>
    </row>
    <row r="541" spans="1:22" x14ac:dyDescent="0.25">
      <c r="A541" s="4">
        <v>43815</v>
      </c>
      <c r="B541" s="26">
        <v>4.3</v>
      </c>
      <c r="O541" s="10">
        <v>3254</v>
      </c>
      <c r="P541">
        <v>1603</v>
      </c>
      <c r="R541" s="2">
        <v>0</v>
      </c>
      <c r="S541" s="54" t="s">
        <v>544</v>
      </c>
      <c r="V541" s="16" t="s">
        <v>528</v>
      </c>
    </row>
    <row r="542" spans="1:22" x14ac:dyDescent="0.25">
      <c r="A542" s="4">
        <v>43816</v>
      </c>
      <c r="B542" s="26">
        <v>3.4</v>
      </c>
      <c r="O542" s="10">
        <v>3254</v>
      </c>
      <c r="P542">
        <v>1601</v>
      </c>
      <c r="S542" s="53">
        <v>1904</v>
      </c>
      <c r="V542" s="2" t="s">
        <v>529</v>
      </c>
    </row>
    <row r="543" spans="1:22" x14ac:dyDescent="0.25">
      <c r="A543" s="4">
        <v>43817</v>
      </c>
      <c r="B543" s="26">
        <v>2.6</v>
      </c>
      <c r="C543" s="10">
        <v>741</v>
      </c>
      <c r="O543" s="10">
        <v>3258</v>
      </c>
      <c r="P543">
        <v>1620</v>
      </c>
      <c r="S543" s="53">
        <v>1864</v>
      </c>
      <c r="V543" s="2" t="s">
        <v>530</v>
      </c>
    </row>
    <row r="544" spans="1:22" x14ac:dyDescent="0.25">
      <c r="A544" s="4">
        <v>43818</v>
      </c>
      <c r="B544" s="26">
        <v>4.2</v>
      </c>
      <c r="C544" s="10">
        <v>528</v>
      </c>
      <c r="F544" s="10">
        <v>94.9</v>
      </c>
      <c r="M544" s="10">
        <v>380</v>
      </c>
      <c r="O544" s="10">
        <v>3258</v>
      </c>
      <c r="P544">
        <v>1707</v>
      </c>
      <c r="S544" s="53">
        <v>1762</v>
      </c>
      <c r="T544" s="10">
        <v>4201</v>
      </c>
      <c r="V544" s="16" t="s">
        <v>532</v>
      </c>
    </row>
    <row r="545" spans="1:25" x14ac:dyDescent="0.25">
      <c r="A545" s="4">
        <v>43819</v>
      </c>
      <c r="B545" s="26">
        <v>3.2</v>
      </c>
      <c r="C545" s="10">
        <v>192</v>
      </c>
      <c r="F545" s="10">
        <v>85.9</v>
      </c>
      <c r="M545" s="10">
        <v>529.01</v>
      </c>
      <c r="O545" s="10">
        <v>3258</v>
      </c>
      <c r="P545">
        <v>1757</v>
      </c>
      <c r="S545" s="53">
        <v>1697</v>
      </c>
      <c r="T545" s="10">
        <v>4201</v>
      </c>
      <c r="V545" s="16" t="s">
        <v>535</v>
      </c>
    </row>
    <row r="546" spans="1:25" x14ac:dyDescent="0.25">
      <c r="A546" s="4">
        <v>43820</v>
      </c>
      <c r="B546" s="26">
        <v>7.6</v>
      </c>
      <c r="C546" s="10">
        <v>360</v>
      </c>
      <c r="M546" s="10">
        <v>809</v>
      </c>
      <c r="O546" s="10">
        <v>3260</v>
      </c>
      <c r="P546">
        <v>1851</v>
      </c>
      <c r="S546" s="53">
        <v>1559</v>
      </c>
      <c r="T546" s="10">
        <v>4201</v>
      </c>
      <c r="V546" s="16" t="s">
        <v>533</v>
      </c>
    </row>
    <row r="547" spans="1:25" x14ac:dyDescent="0.25">
      <c r="A547" s="4">
        <v>43821</v>
      </c>
      <c r="B547" s="26">
        <v>4.5999999999999996</v>
      </c>
      <c r="C547" s="10">
        <v>518</v>
      </c>
      <c r="F547" s="10">
        <v>78.2</v>
      </c>
      <c r="M547" s="10">
        <v>1000</v>
      </c>
      <c r="O547" s="10">
        <v>3260</v>
      </c>
      <c r="P547">
        <v>1905</v>
      </c>
      <c r="S547" s="53">
        <v>1485</v>
      </c>
      <c r="T547" s="10">
        <v>4201</v>
      </c>
      <c r="V547" s="2" t="s">
        <v>534</v>
      </c>
    </row>
    <row r="548" spans="1:25" x14ac:dyDescent="0.25">
      <c r="A548" s="4">
        <v>43822</v>
      </c>
      <c r="B548" s="26">
        <v>5.0999999999999996</v>
      </c>
      <c r="C548" s="10">
        <v>280</v>
      </c>
      <c r="F548" s="10">
        <v>84.6</v>
      </c>
      <c r="M548" s="10">
        <v>1001</v>
      </c>
      <c r="O548" s="10">
        <v>3261</v>
      </c>
      <c r="P548">
        <v>1973</v>
      </c>
      <c r="S548" s="53">
        <v>1382</v>
      </c>
      <c r="T548" s="10">
        <v>4201</v>
      </c>
    </row>
    <row r="549" spans="1:25" x14ac:dyDescent="0.25">
      <c r="A549" s="4">
        <v>43823</v>
      </c>
      <c r="B549" s="26">
        <v>4.7</v>
      </c>
      <c r="C549" s="10">
        <v>216</v>
      </c>
      <c r="F549" s="10">
        <v>89.4</v>
      </c>
      <c r="M549" s="10">
        <v>1001</v>
      </c>
      <c r="O549" s="10">
        <v>3260</v>
      </c>
      <c r="P549">
        <v>2067</v>
      </c>
      <c r="S549" s="53">
        <v>1238</v>
      </c>
      <c r="V549" s="16" t="s">
        <v>536</v>
      </c>
    </row>
    <row r="550" spans="1:25" x14ac:dyDescent="0.25">
      <c r="A550" s="4">
        <v>43824</v>
      </c>
      <c r="B550" s="26">
        <v>5</v>
      </c>
      <c r="C550" s="10">
        <v>92</v>
      </c>
      <c r="F550" s="10">
        <v>84.8</v>
      </c>
      <c r="M550" s="10">
        <v>1002</v>
      </c>
      <c r="O550" s="10">
        <v>3262</v>
      </c>
      <c r="P550">
        <v>2123</v>
      </c>
      <c r="S550" s="53">
        <v>1137</v>
      </c>
      <c r="T550" s="10">
        <v>4201</v>
      </c>
      <c r="V550" s="16" t="s">
        <v>537</v>
      </c>
    </row>
    <row r="551" spans="1:25" x14ac:dyDescent="0.25">
      <c r="A551" s="4">
        <v>43825</v>
      </c>
      <c r="B551" s="26">
        <v>7.1</v>
      </c>
      <c r="C551" s="10">
        <v>187</v>
      </c>
      <c r="F551" s="10">
        <v>79.099999999999994</v>
      </c>
      <c r="M551" s="10">
        <v>1076</v>
      </c>
      <c r="O551" s="10">
        <v>3263</v>
      </c>
      <c r="P551">
        <v>2217</v>
      </c>
      <c r="S551" s="53">
        <v>978</v>
      </c>
      <c r="T551" s="10">
        <v>4136</v>
      </c>
      <c r="V551" s="16" t="s">
        <v>538</v>
      </c>
    </row>
    <row r="552" spans="1:25" x14ac:dyDescent="0.25">
      <c r="A552" s="4">
        <v>43826</v>
      </c>
      <c r="B552" s="26">
        <v>4.4000000000000004</v>
      </c>
      <c r="C552" s="10">
        <v>122</v>
      </c>
      <c r="F552" s="10">
        <v>82</v>
      </c>
      <c r="M552" s="10">
        <v>1002</v>
      </c>
      <c r="O552" s="10">
        <v>3262</v>
      </c>
      <c r="P552">
        <v>2282</v>
      </c>
      <c r="S552" s="53">
        <v>870</v>
      </c>
      <c r="T552" s="10">
        <v>4089</v>
      </c>
      <c r="V552" s="16"/>
    </row>
    <row r="553" spans="1:25" x14ac:dyDescent="0.25">
      <c r="A553" s="4">
        <v>43827</v>
      </c>
      <c r="B553" s="26">
        <v>5.0999999999999996</v>
      </c>
      <c r="C553" s="10">
        <v>115</v>
      </c>
      <c r="F553" s="10">
        <v>87</v>
      </c>
      <c r="M553" s="10">
        <v>1004</v>
      </c>
      <c r="O553" s="10">
        <v>3265</v>
      </c>
      <c r="P553">
        <v>2348</v>
      </c>
      <c r="S553" s="53">
        <v>770</v>
      </c>
      <c r="T553" s="10">
        <v>4043</v>
      </c>
      <c r="V553" s="16"/>
    </row>
    <row r="554" spans="1:25" x14ac:dyDescent="0.25">
      <c r="A554" s="4">
        <v>43828</v>
      </c>
      <c r="B554" s="26">
        <v>1.1000000000000001</v>
      </c>
      <c r="O554" s="10">
        <v>3267</v>
      </c>
      <c r="P554">
        <v>2367</v>
      </c>
      <c r="S554" s="53">
        <v>734</v>
      </c>
      <c r="V554" s="16"/>
    </row>
    <row r="555" spans="1:25" x14ac:dyDescent="0.25">
      <c r="A555" s="4">
        <v>43829</v>
      </c>
      <c r="B555" s="26">
        <v>2.6</v>
      </c>
      <c r="C555" s="10">
        <v>187</v>
      </c>
      <c r="F555" s="10">
        <v>86.6</v>
      </c>
      <c r="M555" s="10">
        <v>1006</v>
      </c>
      <c r="O555" s="10">
        <v>3267</v>
      </c>
      <c r="P555">
        <v>2409</v>
      </c>
      <c r="S555" s="53">
        <v>670</v>
      </c>
      <c r="T555" s="10">
        <v>3933</v>
      </c>
      <c r="V555" s="16" t="s">
        <v>539</v>
      </c>
    </row>
    <row r="556" spans="1:25" x14ac:dyDescent="0.25">
      <c r="A556" s="4">
        <v>43830</v>
      </c>
      <c r="B556" s="26">
        <v>5.7</v>
      </c>
      <c r="C556" s="10">
        <v>130</v>
      </c>
      <c r="F556" s="10">
        <v>89.2</v>
      </c>
      <c r="M556" s="10">
        <v>1007</v>
      </c>
      <c r="O556" s="10">
        <v>3268</v>
      </c>
      <c r="P556">
        <v>2490</v>
      </c>
      <c r="S556" s="53">
        <v>542</v>
      </c>
      <c r="T556" s="10">
        <v>3856</v>
      </c>
      <c r="V556" s="16" t="s">
        <v>540</v>
      </c>
    </row>
    <row r="557" spans="1:25" x14ac:dyDescent="0.25">
      <c r="A557" s="4">
        <v>43831</v>
      </c>
      <c r="B557" s="26">
        <v>5</v>
      </c>
      <c r="C557" s="10">
        <v>101</v>
      </c>
      <c r="F557" s="10">
        <v>93.1</v>
      </c>
      <c r="M557" s="10">
        <v>1013</v>
      </c>
      <c r="O557" s="10">
        <v>3268</v>
      </c>
      <c r="P557">
        <v>2550</v>
      </c>
      <c r="S557" s="53">
        <v>440</v>
      </c>
      <c r="T557" s="10">
        <v>3778</v>
      </c>
      <c r="V557" s="2" t="s">
        <v>541</v>
      </c>
    </row>
    <row r="558" spans="1:25" x14ac:dyDescent="0.25">
      <c r="A558" s="4">
        <v>43832</v>
      </c>
      <c r="B558" s="26">
        <v>2.2999999999999998</v>
      </c>
      <c r="C558" s="10">
        <v>92</v>
      </c>
      <c r="F558" s="10">
        <v>84.8</v>
      </c>
      <c r="M558" s="10">
        <v>1017</v>
      </c>
      <c r="O558" s="10">
        <v>3268</v>
      </c>
      <c r="P558">
        <v>2587</v>
      </c>
      <c r="S558" s="53">
        <v>384</v>
      </c>
      <c r="T558" s="10">
        <v>3712</v>
      </c>
      <c r="V558" s="16"/>
    </row>
    <row r="559" spans="1:25" x14ac:dyDescent="0.25">
      <c r="A559" s="4">
        <v>43833</v>
      </c>
      <c r="B559" s="26">
        <v>6.4</v>
      </c>
      <c r="C559" s="10">
        <v>144</v>
      </c>
      <c r="F559" s="10">
        <v>86.1</v>
      </c>
      <c r="M559" s="10">
        <v>1071</v>
      </c>
      <c r="O559" s="10">
        <v>3267</v>
      </c>
      <c r="P559">
        <v>2680</v>
      </c>
      <c r="S559" s="53">
        <v>230</v>
      </c>
      <c r="T559" s="10">
        <v>3623</v>
      </c>
      <c r="V559" s="16" t="s">
        <v>542</v>
      </c>
    </row>
    <row r="560" spans="1:25" x14ac:dyDescent="0.25">
      <c r="A560" s="4">
        <v>43834</v>
      </c>
      <c r="B560" s="26">
        <v>10.3</v>
      </c>
      <c r="C560" s="10">
        <v>100</v>
      </c>
      <c r="F560" s="10">
        <v>93</v>
      </c>
      <c r="M560" s="10">
        <v>1036</v>
      </c>
      <c r="O560" s="10">
        <v>3270</v>
      </c>
      <c r="P560">
        <v>2813</v>
      </c>
      <c r="S560" s="54">
        <v>0</v>
      </c>
      <c r="T560" s="10">
        <v>3550</v>
      </c>
      <c r="V560" s="57" t="s">
        <v>543</v>
      </c>
      <c r="W560" s="58"/>
      <c r="X560" s="58"/>
      <c r="Y560" s="58"/>
    </row>
    <row r="561" spans="1:22" x14ac:dyDescent="0.25">
      <c r="A561" s="4">
        <v>43835</v>
      </c>
      <c r="B561" s="26">
        <v>7.4</v>
      </c>
      <c r="C561" s="10">
        <v>96</v>
      </c>
      <c r="F561" s="10">
        <v>91.7</v>
      </c>
      <c r="M561" s="10">
        <v>1007</v>
      </c>
      <c r="O561" s="10">
        <v>3271</v>
      </c>
      <c r="P561">
        <v>2815</v>
      </c>
      <c r="S561" s="53" t="s">
        <v>546</v>
      </c>
      <c r="T561" s="10">
        <v>3490</v>
      </c>
      <c r="V561" s="16"/>
    </row>
    <row r="562" spans="1:22" x14ac:dyDescent="0.25">
      <c r="A562" s="4">
        <v>43836</v>
      </c>
      <c r="B562" s="26">
        <v>3.6</v>
      </c>
      <c r="C562" s="10">
        <v>107</v>
      </c>
      <c r="F562" s="10">
        <v>88.8</v>
      </c>
      <c r="M562" s="10">
        <v>1033</v>
      </c>
      <c r="O562" s="10">
        <v>3273</v>
      </c>
      <c r="P562">
        <v>2817</v>
      </c>
      <c r="S562" s="53">
        <v>1712</v>
      </c>
      <c r="T562" s="10">
        <v>3423</v>
      </c>
      <c r="V562" s="16" t="s">
        <v>547</v>
      </c>
    </row>
    <row r="563" spans="1:22" x14ac:dyDescent="0.25">
      <c r="A563" s="4">
        <v>43837</v>
      </c>
      <c r="B563" s="26">
        <v>1.4</v>
      </c>
      <c r="C563" s="10">
        <v>67</v>
      </c>
      <c r="F563" s="10">
        <v>77.599999999999994</v>
      </c>
      <c r="M563" s="10">
        <v>1033</v>
      </c>
      <c r="O563" s="10">
        <v>3275</v>
      </c>
      <c r="P563">
        <v>2819</v>
      </c>
      <c r="S563" s="53">
        <v>1659</v>
      </c>
      <c r="T563" s="10">
        <v>3394</v>
      </c>
    </row>
    <row r="564" spans="1:22" x14ac:dyDescent="0.25">
      <c r="A564" s="4">
        <v>43838</v>
      </c>
      <c r="B564" s="26">
        <v>1.2</v>
      </c>
      <c r="C564" s="10">
        <v>67</v>
      </c>
      <c r="F564" s="10">
        <v>95.5</v>
      </c>
      <c r="M564" s="10">
        <v>1036</v>
      </c>
      <c r="O564" s="10">
        <v>3275</v>
      </c>
      <c r="P564">
        <v>2819</v>
      </c>
      <c r="S564" s="53">
        <v>1589</v>
      </c>
      <c r="T564" s="10">
        <v>3354</v>
      </c>
      <c r="V564" s="2" t="s">
        <v>548</v>
      </c>
    </row>
    <row r="565" spans="1:22" x14ac:dyDescent="0.25">
      <c r="A565" s="4">
        <v>43839</v>
      </c>
      <c r="B565" s="26">
        <v>4.4000000000000004</v>
      </c>
      <c r="C565" s="10">
        <v>52</v>
      </c>
      <c r="F565" s="10">
        <v>88.5</v>
      </c>
      <c r="M565" s="10">
        <v>1002</v>
      </c>
      <c r="O565" s="10">
        <v>3275</v>
      </c>
      <c r="P565">
        <v>2819</v>
      </c>
      <c r="S565" s="53">
        <v>1352</v>
      </c>
      <c r="T565" s="10">
        <v>3319</v>
      </c>
      <c r="V565" s="16" t="s">
        <v>549</v>
      </c>
    </row>
    <row r="566" spans="1:22" x14ac:dyDescent="0.25">
      <c r="A566" s="4">
        <v>43840</v>
      </c>
      <c r="B566" s="26">
        <v>6.2</v>
      </c>
      <c r="C566" s="10">
        <v>67</v>
      </c>
      <c r="F566" s="10">
        <v>94</v>
      </c>
      <c r="M566" s="10">
        <v>1007</v>
      </c>
      <c r="O566" s="10">
        <v>3276</v>
      </c>
      <c r="P566">
        <v>2818</v>
      </c>
      <c r="S566" s="53">
        <v>996</v>
      </c>
      <c r="T566" s="10">
        <v>3273</v>
      </c>
      <c r="V566" s="16" t="s">
        <v>550</v>
      </c>
    </row>
    <row r="567" spans="1:22" x14ac:dyDescent="0.25">
      <c r="A567" s="4">
        <v>43841</v>
      </c>
      <c r="B567" s="26">
        <v>12.1</v>
      </c>
      <c r="C567" s="10">
        <v>70</v>
      </c>
      <c r="F567" s="10">
        <v>91.4</v>
      </c>
      <c r="M567" s="10">
        <v>1033</v>
      </c>
      <c r="O567" s="10">
        <v>3276</v>
      </c>
      <c r="P567">
        <v>2816</v>
      </c>
      <c r="S567" s="53">
        <v>390</v>
      </c>
      <c r="T567" s="10">
        <v>3227</v>
      </c>
      <c r="V567" s="2" t="s">
        <v>557</v>
      </c>
    </row>
    <row r="568" spans="1:22" x14ac:dyDescent="0.25">
      <c r="A568" s="4">
        <v>43842</v>
      </c>
      <c r="B568" s="5">
        <v>2.6</v>
      </c>
      <c r="C568" s="10">
        <v>78</v>
      </c>
      <c r="F568" s="10">
        <v>92.3</v>
      </c>
      <c r="M568" s="10">
        <v>1043</v>
      </c>
      <c r="O568" s="10">
        <v>3276</v>
      </c>
      <c r="P568">
        <v>2816</v>
      </c>
      <c r="S568" s="53">
        <v>263</v>
      </c>
      <c r="T568" s="10">
        <v>3172</v>
      </c>
      <c r="V568" s="2"/>
    </row>
    <row r="569" spans="1:22" x14ac:dyDescent="0.25">
      <c r="A569" s="4">
        <v>43843</v>
      </c>
      <c r="B569" s="5">
        <v>5.5</v>
      </c>
      <c r="O569" s="10">
        <v>3277</v>
      </c>
      <c r="P569" s="2">
        <v>2819</v>
      </c>
      <c r="S569" s="54">
        <v>0</v>
      </c>
      <c r="T569" s="36">
        <v>4201</v>
      </c>
      <c r="V569" s="31" t="s">
        <v>551</v>
      </c>
    </row>
    <row r="570" spans="1:22" x14ac:dyDescent="0.25">
      <c r="A570" s="4">
        <v>43844</v>
      </c>
      <c r="B570" s="5">
        <v>2.2000000000000002</v>
      </c>
      <c r="V570" s="2" t="s">
        <v>552</v>
      </c>
    </row>
    <row r="571" spans="1:22" x14ac:dyDescent="0.25">
      <c r="A571" s="4">
        <v>43845</v>
      </c>
      <c r="B571" s="5">
        <v>1</v>
      </c>
      <c r="V571" s="2"/>
    </row>
    <row r="572" spans="1:22" x14ac:dyDescent="0.25">
      <c r="A572" s="4">
        <v>43846</v>
      </c>
      <c r="B572" s="5">
        <v>6.6</v>
      </c>
      <c r="V572" s="16" t="s">
        <v>554</v>
      </c>
    </row>
    <row r="573" spans="1:22" x14ac:dyDescent="0.25">
      <c r="A573" s="4">
        <v>43847</v>
      </c>
      <c r="B573" s="5">
        <v>3</v>
      </c>
      <c r="V573" s="16" t="s">
        <v>553</v>
      </c>
    </row>
    <row r="574" spans="1:22" x14ac:dyDescent="0.25">
      <c r="A574" s="4">
        <v>43848</v>
      </c>
      <c r="B574" s="5">
        <v>12</v>
      </c>
      <c r="M574" s="36" t="s">
        <v>556</v>
      </c>
      <c r="O574" s="10">
        <v>3277</v>
      </c>
      <c r="P574">
        <v>2819</v>
      </c>
      <c r="T574" s="10">
        <v>4201</v>
      </c>
      <c r="V574" s="20" t="s">
        <v>555</v>
      </c>
    </row>
    <row r="575" spans="1:22" x14ac:dyDescent="0.25">
      <c r="A575" s="4">
        <v>43849</v>
      </c>
      <c r="B575" s="5">
        <v>2</v>
      </c>
      <c r="C575" s="10">
        <v>1106</v>
      </c>
      <c r="F575" s="10">
        <v>93.9</v>
      </c>
      <c r="M575" s="10">
        <v>1051</v>
      </c>
      <c r="O575" s="10">
        <v>3278</v>
      </c>
      <c r="P575">
        <v>2819</v>
      </c>
      <c r="T575" s="10">
        <v>4201</v>
      </c>
      <c r="V575" s="16"/>
    </row>
    <row r="576" spans="1:22" x14ac:dyDescent="0.25">
      <c r="A576" s="4">
        <v>43850</v>
      </c>
      <c r="B576" s="5">
        <v>3.1</v>
      </c>
      <c r="C576" s="10">
        <v>172</v>
      </c>
      <c r="F576" s="10">
        <v>91.3</v>
      </c>
      <c r="M576" s="10">
        <v>0</v>
      </c>
      <c r="T576" s="10">
        <v>4201</v>
      </c>
      <c r="V576" s="16" t="s">
        <v>565</v>
      </c>
    </row>
    <row r="577" spans="1:22" x14ac:dyDescent="0.25">
      <c r="A577" s="18">
        <v>43851</v>
      </c>
      <c r="B577" s="6">
        <v>1.8</v>
      </c>
      <c r="C577" s="36">
        <v>1207</v>
      </c>
      <c r="D577" s="48"/>
      <c r="E577" s="2"/>
      <c r="F577" s="36">
        <v>95.6</v>
      </c>
      <c r="G577" s="2"/>
      <c r="H577" s="2"/>
      <c r="I577" s="2"/>
      <c r="J577" s="40"/>
      <c r="K577" s="2"/>
      <c r="L577" s="48"/>
      <c r="M577" s="36">
        <v>1158</v>
      </c>
      <c r="N577" s="48"/>
      <c r="O577" s="36">
        <v>3280</v>
      </c>
      <c r="P577" s="2">
        <v>2818</v>
      </c>
      <c r="Q577" s="2"/>
      <c r="R577" s="2"/>
      <c r="S577" s="54"/>
      <c r="T577" s="36">
        <v>4201</v>
      </c>
      <c r="U577" s="40"/>
      <c r="V577" s="19" t="s">
        <v>558</v>
      </c>
    </row>
    <row r="578" spans="1:22" x14ac:dyDescent="0.25">
      <c r="A578" s="4">
        <v>43852</v>
      </c>
      <c r="B578" s="5">
        <v>0.5</v>
      </c>
      <c r="C578" s="10">
        <v>172</v>
      </c>
      <c r="F578" s="10">
        <v>73.3</v>
      </c>
      <c r="M578" s="10">
        <v>1265</v>
      </c>
      <c r="O578" s="10">
        <v>3280</v>
      </c>
      <c r="P578">
        <v>2818</v>
      </c>
      <c r="T578" s="10">
        <v>4201</v>
      </c>
      <c r="V578" s="16" t="s">
        <v>561</v>
      </c>
    </row>
    <row r="579" spans="1:22" x14ac:dyDescent="0.25">
      <c r="A579" s="4">
        <v>43853</v>
      </c>
      <c r="B579" s="5">
        <v>1</v>
      </c>
      <c r="C579" s="10">
        <v>165</v>
      </c>
      <c r="F579" s="10">
        <v>64.8</v>
      </c>
      <c r="M579" s="10">
        <v>1355</v>
      </c>
      <c r="O579" s="10">
        <v>3281</v>
      </c>
      <c r="P579">
        <v>2818</v>
      </c>
      <c r="T579" s="10">
        <v>4201</v>
      </c>
      <c r="V579" s="16" t="s">
        <v>560</v>
      </c>
    </row>
    <row r="580" spans="1:22" x14ac:dyDescent="0.25">
      <c r="A580" s="4">
        <v>43854</v>
      </c>
      <c r="B580" s="5">
        <v>0.7</v>
      </c>
      <c r="C580" s="10">
        <v>66</v>
      </c>
      <c r="F580" s="10">
        <v>68.2</v>
      </c>
      <c r="M580" s="10">
        <v>1366</v>
      </c>
      <c r="O580" s="10">
        <v>3281</v>
      </c>
      <c r="P580">
        <v>2818</v>
      </c>
      <c r="T580" s="10">
        <v>4201</v>
      </c>
      <c r="V580" s="16" t="s">
        <v>562</v>
      </c>
    </row>
    <row r="581" spans="1:22" x14ac:dyDescent="0.25">
      <c r="A581" s="4">
        <v>43855</v>
      </c>
      <c r="B581" s="5">
        <v>0.5</v>
      </c>
      <c r="C581" s="10">
        <v>91</v>
      </c>
      <c r="F581" s="10">
        <v>68.099999999999994</v>
      </c>
      <c r="M581" s="10">
        <v>1404</v>
      </c>
      <c r="O581" s="10">
        <v>3281</v>
      </c>
      <c r="P581">
        <v>2818</v>
      </c>
      <c r="T581" s="10">
        <v>4197</v>
      </c>
      <c r="V581" s="16" t="s">
        <v>563</v>
      </c>
    </row>
    <row r="582" spans="1:22" x14ac:dyDescent="0.25">
      <c r="A582" s="4">
        <v>43856</v>
      </c>
      <c r="B582" s="5">
        <v>1.1000000000000001</v>
      </c>
      <c r="C582" s="10">
        <v>505</v>
      </c>
      <c r="F582" s="10">
        <v>90.5</v>
      </c>
      <c r="M582" s="10">
        <v>1456</v>
      </c>
      <c r="O582" s="10">
        <v>3281</v>
      </c>
      <c r="P582">
        <v>2818</v>
      </c>
      <c r="T582" s="10">
        <v>4177</v>
      </c>
      <c r="V582" s="16" t="s">
        <v>563</v>
      </c>
    </row>
    <row r="583" spans="1:22" x14ac:dyDescent="0.25">
      <c r="A583" s="4">
        <v>43857</v>
      </c>
      <c r="B583" s="5">
        <v>3.1</v>
      </c>
      <c r="C583" s="10">
        <v>595</v>
      </c>
      <c r="F583" s="10">
        <v>88.2</v>
      </c>
      <c r="M583" s="10">
        <v>1559</v>
      </c>
      <c r="O583" s="10">
        <v>3284</v>
      </c>
      <c r="P583">
        <v>2818</v>
      </c>
      <c r="T583" s="10">
        <v>3957</v>
      </c>
      <c r="V583" s="2" t="s">
        <v>564</v>
      </c>
    </row>
    <row r="584" spans="1:22" x14ac:dyDescent="0.25">
      <c r="A584" s="4">
        <v>43858</v>
      </c>
      <c r="B584" s="5">
        <v>1.6</v>
      </c>
      <c r="C584" s="10">
        <v>624</v>
      </c>
      <c r="F584" s="10">
        <v>85.6</v>
      </c>
      <c r="M584" s="10">
        <v>1672</v>
      </c>
      <c r="O584" s="10">
        <v>3284</v>
      </c>
      <c r="P584">
        <v>2819</v>
      </c>
      <c r="T584" s="10">
        <v>3525</v>
      </c>
      <c r="V584" s="16" t="s">
        <v>566</v>
      </c>
    </row>
    <row r="585" spans="1:22" x14ac:dyDescent="0.25">
      <c r="A585" s="4">
        <v>43859</v>
      </c>
      <c r="B585" s="5">
        <v>0.5</v>
      </c>
      <c r="C585" s="10">
        <v>122</v>
      </c>
      <c r="F585" s="10">
        <v>80.3</v>
      </c>
      <c r="M585" s="10">
        <v>1678</v>
      </c>
      <c r="O585" s="10">
        <v>3284</v>
      </c>
      <c r="P585">
        <v>2819</v>
      </c>
      <c r="T585" s="10">
        <v>3502</v>
      </c>
      <c r="V585" s="16" t="s">
        <v>567</v>
      </c>
    </row>
    <row r="586" spans="1:22" x14ac:dyDescent="0.25">
      <c r="A586" s="4">
        <v>43860</v>
      </c>
      <c r="B586" s="5">
        <v>1.5</v>
      </c>
      <c r="C586" s="10">
        <v>113</v>
      </c>
      <c r="F586" s="10">
        <v>67.3</v>
      </c>
      <c r="M586" s="10">
        <v>1723</v>
      </c>
      <c r="O586" s="10">
        <v>3284</v>
      </c>
      <c r="P586">
        <v>2820</v>
      </c>
      <c r="T586" s="10">
        <v>3457</v>
      </c>
      <c r="V586" s="16" t="s">
        <v>569</v>
      </c>
    </row>
    <row r="587" spans="1:22" x14ac:dyDescent="0.25">
      <c r="A587" s="4">
        <v>43861</v>
      </c>
      <c r="B587" s="5">
        <v>1.8</v>
      </c>
      <c r="C587" s="10">
        <v>294</v>
      </c>
      <c r="F587" s="10">
        <v>62.9</v>
      </c>
      <c r="M587" s="10">
        <v>1860</v>
      </c>
      <c r="O587" s="10">
        <v>3284</v>
      </c>
      <c r="P587">
        <v>2820</v>
      </c>
      <c r="T587" s="10">
        <v>3352</v>
      </c>
      <c r="V587" s="16" t="s">
        <v>570</v>
      </c>
    </row>
    <row r="588" spans="1:22" x14ac:dyDescent="0.25">
      <c r="A588" s="4">
        <v>43862</v>
      </c>
      <c r="B588" s="5">
        <v>2.9</v>
      </c>
      <c r="C588" s="10">
        <v>417</v>
      </c>
      <c r="F588" s="10">
        <v>67.900000000000006</v>
      </c>
      <c r="M588" s="10">
        <v>2012</v>
      </c>
      <c r="O588" s="10">
        <v>3284</v>
      </c>
      <c r="P588">
        <v>2820</v>
      </c>
      <c r="T588" s="10">
        <v>3238</v>
      </c>
      <c r="V588" s="16" t="s">
        <v>571</v>
      </c>
    </row>
    <row r="589" spans="1:22" x14ac:dyDescent="0.25">
      <c r="A589" s="4">
        <v>43863</v>
      </c>
      <c r="B589" s="5">
        <v>0.6</v>
      </c>
      <c r="C589" s="10">
        <v>225</v>
      </c>
      <c r="F589" s="10">
        <v>78.7</v>
      </c>
      <c r="M589" s="10">
        <v>2054</v>
      </c>
      <c r="O589" s="10">
        <v>3284</v>
      </c>
      <c r="P589">
        <v>2820</v>
      </c>
      <c r="T589" s="10">
        <v>3201</v>
      </c>
      <c r="V589" s="16" t="s">
        <v>572</v>
      </c>
    </row>
    <row r="590" spans="1:22" x14ac:dyDescent="0.25">
      <c r="A590" s="4">
        <v>43864</v>
      </c>
      <c r="B590" s="5">
        <v>3.5</v>
      </c>
      <c r="C590" s="10">
        <v>535</v>
      </c>
      <c r="F590" s="10">
        <v>60</v>
      </c>
      <c r="M590" s="10">
        <v>2329</v>
      </c>
      <c r="O590" s="10">
        <v>3284</v>
      </c>
      <c r="P590">
        <v>2821</v>
      </c>
      <c r="T590" s="10">
        <v>3035</v>
      </c>
      <c r="V590" s="16" t="s">
        <v>573</v>
      </c>
    </row>
    <row r="591" spans="1:22" x14ac:dyDescent="0.25">
      <c r="A591" s="4">
        <v>43865</v>
      </c>
      <c r="B591" s="5">
        <v>2.2999999999999998</v>
      </c>
      <c r="C591" s="10">
        <v>494</v>
      </c>
      <c r="F591" s="10">
        <v>65.2</v>
      </c>
      <c r="M591" s="46">
        <v>2534</v>
      </c>
      <c r="O591" s="10">
        <v>3284</v>
      </c>
      <c r="P591">
        <v>2825</v>
      </c>
      <c r="T591" s="46">
        <v>2895</v>
      </c>
      <c r="V591" s="16" t="s">
        <v>574</v>
      </c>
    </row>
    <row r="592" spans="1:22" x14ac:dyDescent="0.25">
      <c r="A592" s="4">
        <v>43866</v>
      </c>
      <c r="B592" s="5">
        <v>1.2</v>
      </c>
      <c r="C592" s="10">
        <v>246</v>
      </c>
      <c r="F592" s="10">
        <v>67.099999999999994</v>
      </c>
      <c r="M592" s="10">
        <v>2537</v>
      </c>
      <c r="O592" s="10">
        <v>3285</v>
      </c>
      <c r="P592">
        <v>2825</v>
      </c>
      <c r="T592" s="10">
        <v>2875</v>
      </c>
      <c r="V592" s="16" t="s">
        <v>575</v>
      </c>
    </row>
    <row r="593" spans="1:22" x14ac:dyDescent="0.25">
      <c r="A593" s="4">
        <v>43867</v>
      </c>
      <c r="B593" s="5">
        <v>3.8</v>
      </c>
      <c r="C593" s="10">
        <v>567</v>
      </c>
      <c r="F593" s="10">
        <v>61.2</v>
      </c>
      <c r="M593" s="10">
        <v>2765</v>
      </c>
      <c r="O593" s="10">
        <v>3286</v>
      </c>
      <c r="P593">
        <v>2824</v>
      </c>
      <c r="T593" s="10">
        <v>2736</v>
      </c>
      <c r="V593" s="16" t="s">
        <v>576</v>
      </c>
    </row>
    <row r="594" spans="1:22" x14ac:dyDescent="0.25">
      <c r="A594" s="4">
        <v>43868</v>
      </c>
      <c r="B594" s="5">
        <v>5.5</v>
      </c>
      <c r="C594" s="10">
        <v>869</v>
      </c>
      <c r="F594" s="10">
        <v>56.4</v>
      </c>
      <c r="M594" s="10">
        <v>3027</v>
      </c>
      <c r="O594" s="10">
        <v>3285</v>
      </c>
      <c r="P594">
        <v>2824</v>
      </c>
      <c r="T594" s="10">
        <v>2579</v>
      </c>
      <c r="V594" s="16" t="s">
        <v>577</v>
      </c>
    </row>
    <row r="595" spans="1:22" x14ac:dyDescent="0.25">
      <c r="A595" s="4">
        <v>43869</v>
      </c>
      <c r="B595" s="5">
        <v>6.2</v>
      </c>
      <c r="C595" s="10">
        <v>1096</v>
      </c>
      <c r="F595" s="10">
        <v>63.5</v>
      </c>
      <c r="M595" s="10">
        <v>3437</v>
      </c>
      <c r="O595" s="10">
        <v>3286</v>
      </c>
      <c r="P595">
        <v>2825</v>
      </c>
      <c r="T595" s="10">
        <v>2331</v>
      </c>
      <c r="V595" s="16" t="s">
        <v>582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7" zoomScale="130" zoomScaleNormal="130" workbookViewId="0">
      <selection activeCell="I23" sqref="I23"/>
    </sheetView>
  </sheetViews>
  <sheetFormatPr defaultRowHeight="15" x14ac:dyDescent="0.25"/>
  <cols>
    <col min="1" max="1" width="14.28515625" customWidth="1"/>
  </cols>
  <sheetData>
    <row r="1" spans="1:13" x14ac:dyDescent="0.25">
      <c r="A1" t="s">
        <v>443</v>
      </c>
    </row>
    <row r="2" spans="1:13" x14ac:dyDescent="0.25">
      <c r="C2" t="s">
        <v>446</v>
      </c>
      <c r="D2">
        <f>SUM(B6:B1001)</f>
        <v>28</v>
      </c>
    </row>
    <row r="3" spans="1:13" x14ac:dyDescent="0.25">
      <c r="A3" t="s">
        <v>447</v>
      </c>
      <c r="B3" t="s">
        <v>448</v>
      </c>
    </row>
    <row r="5" spans="1:13" x14ac:dyDescent="0.25">
      <c r="A5" t="s">
        <v>444</v>
      </c>
      <c r="B5" s="2" t="s">
        <v>498</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487</v>
      </c>
      <c r="K18" s="44">
        <v>44075</v>
      </c>
    </row>
    <row r="19" spans="1:11" x14ac:dyDescent="0.25">
      <c r="A19" s="43">
        <v>43793</v>
      </c>
      <c r="B19">
        <v>1</v>
      </c>
      <c r="D19" t="s">
        <v>497</v>
      </c>
      <c r="K19" s="44">
        <v>44105</v>
      </c>
    </row>
    <row r="20" spans="1:11" x14ac:dyDescent="0.25">
      <c r="A20" s="43">
        <v>43796</v>
      </c>
      <c r="B20">
        <v>2</v>
      </c>
      <c r="D20" t="s">
        <v>505</v>
      </c>
      <c r="K20" s="44">
        <v>44136</v>
      </c>
    </row>
    <row r="21" spans="1:11" x14ac:dyDescent="0.25">
      <c r="A21" s="43">
        <v>43800</v>
      </c>
      <c r="B21">
        <v>1</v>
      </c>
      <c r="D21" t="s">
        <v>514</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559</v>
      </c>
    </row>
    <row r="29" spans="1:11" x14ac:dyDescent="0.25">
      <c r="D29" t="s">
        <v>568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2020-02-09T02:10:06Z</dcterms:modified>
</cp:coreProperties>
</file>