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S\Declives-RedeViaria\SpeedSlopeFactor\"/>
    </mc:Choice>
  </mc:AlternateContent>
  <xr:revisionPtr revIDLastSave="0" documentId="13_ncr:1_{7284E5A6-E9B8-4722-9D23-BF9911CEAB7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olha1" sheetId="1" r:id="rId1"/>
    <sheet name="Folha2" sheetId="2" r:id="rId2"/>
    <sheet name="Folha3" sheetId="3" r:id="rId3"/>
  </sheets>
  <definedNames>
    <definedName name="_xlnm._FilterDatabase" localSheetId="2" hidden="1">Folha3!$B$1:$AK$1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J8" i="1"/>
  <c r="I8" i="1"/>
  <c r="H8" i="1"/>
  <c r="Q14" i="1"/>
  <c r="K32" i="1"/>
  <c r="K33" i="1"/>
  <c r="K34" i="1"/>
  <c r="K35" i="1"/>
  <c r="K36" i="1"/>
  <c r="K37" i="1"/>
  <c r="K38" i="1"/>
  <c r="K39" i="1"/>
  <c r="K40" i="1"/>
  <c r="K41" i="1"/>
  <c r="J32" i="1"/>
  <c r="J33" i="1"/>
  <c r="J34" i="1"/>
  <c r="J35" i="1"/>
  <c r="J36" i="1"/>
  <c r="J37" i="1"/>
  <c r="J38" i="1"/>
  <c r="J39" i="1"/>
  <c r="I32" i="1"/>
  <c r="I33" i="1"/>
  <c r="I34" i="1"/>
  <c r="I35" i="1"/>
  <c r="I36" i="1"/>
  <c r="H32" i="1"/>
  <c r="H33" i="1"/>
  <c r="H34" i="1"/>
  <c r="J43" i="1"/>
  <c r="J44" i="1"/>
  <c r="J45" i="1"/>
  <c r="I41" i="1"/>
  <c r="I42" i="1"/>
  <c r="I43" i="1"/>
  <c r="I44" i="1"/>
  <c r="I45" i="1"/>
  <c r="I46" i="1"/>
  <c r="I47" i="1"/>
  <c r="H44" i="1"/>
  <c r="H45" i="1"/>
  <c r="H46" i="1"/>
  <c r="H47" i="1"/>
  <c r="H48" i="1"/>
  <c r="H49" i="1"/>
  <c r="H50" i="1"/>
  <c r="H38" i="1"/>
  <c r="H39" i="1"/>
  <c r="H40" i="1"/>
  <c r="H41" i="1"/>
  <c r="H42" i="1"/>
  <c r="H43" i="1"/>
  <c r="K43" i="1"/>
  <c r="K44" i="1"/>
  <c r="K42" i="1"/>
  <c r="J41" i="1"/>
  <c r="J42" i="1"/>
  <c r="J40" i="1"/>
  <c r="I38" i="1"/>
  <c r="I39" i="1"/>
  <c r="I40" i="1"/>
  <c r="I37" i="1"/>
  <c r="AG1929" i="3"/>
  <c r="H35" i="1"/>
  <c r="H36" i="1"/>
  <c r="H37" i="1"/>
  <c r="AG1292" i="3"/>
  <c r="AG145" i="3"/>
  <c r="AG186" i="3"/>
  <c r="AG308" i="3"/>
  <c r="AG58" i="3"/>
  <c r="AG674" i="3"/>
  <c r="AG998" i="3"/>
  <c r="AG590" i="3"/>
  <c r="AG92" i="3"/>
  <c r="AG1195" i="3"/>
  <c r="AG1104" i="3"/>
  <c r="AG179" i="3"/>
  <c r="AG398" i="3"/>
  <c r="AG1388" i="3"/>
  <c r="AG81" i="3"/>
  <c r="AG1743" i="3"/>
  <c r="AG793" i="3"/>
  <c r="AG296" i="3"/>
  <c r="AG1493" i="3"/>
  <c r="AG79" i="3"/>
  <c r="AG284" i="3"/>
  <c r="AG1343" i="3"/>
  <c r="AG451" i="3"/>
  <c r="AG1168" i="3"/>
  <c r="AG220" i="3"/>
  <c r="AG1738" i="3"/>
  <c r="AG57" i="3"/>
  <c r="AG688" i="3"/>
  <c r="AG401" i="3"/>
  <c r="AG128" i="3"/>
  <c r="AG91" i="3"/>
  <c r="AG607" i="3"/>
  <c r="AG541" i="3"/>
  <c r="AG1450" i="3"/>
  <c r="AG759" i="3"/>
  <c r="AG1040" i="3"/>
  <c r="AG120" i="3"/>
  <c r="AG258" i="3"/>
  <c r="AG926" i="3"/>
  <c r="AG1731" i="3"/>
  <c r="AG1730" i="3"/>
  <c r="AG919" i="3"/>
  <c r="AG419" i="3"/>
  <c r="AG468" i="3"/>
  <c r="AG159" i="3"/>
  <c r="AG1845" i="3"/>
  <c r="AG631" i="3"/>
  <c r="AG136" i="3"/>
  <c r="AG291" i="3"/>
  <c r="AG442" i="3"/>
  <c r="AG987" i="3"/>
  <c r="AG55" i="3"/>
  <c r="AG1685" i="3"/>
  <c r="AG1683" i="3"/>
  <c r="AG157" i="3"/>
  <c r="AG1540" i="3"/>
  <c r="AG1089" i="3"/>
  <c r="AG1187" i="3"/>
  <c r="AG1287" i="3"/>
  <c r="AG90" i="3"/>
  <c r="AG673" i="3"/>
  <c r="AG207" i="3"/>
  <c r="AG750" i="3"/>
  <c r="AG655" i="3"/>
  <c r="AG572" i="3"/>
  <c r="AG453" i="3"/>
  <c r="AG568" i="3"/>
  <c r="AG1399" i="3"/>
  <c r="AG556" i="3"/>
  <c r="AG19" i="3"/>
  <c r="AG1262" i="3"/>
  <c r="AG1041" i="3"/>
  <c r="AG1813" i="3"/>
  <c r="AG719" i="3"/>
  <c r="AG717" i="3"/>
  <c r="AG916" i="3"/>
  <c r="AG151" i="3"/>
  <c r="AG85" i="3"/>
  <c r="AG74" i="3"/>
  <c r="AG425" i="3"/>
  <c r="AG421" i="3"/>
  <c r="AG327" i="3"/>
  <c r="AG410" i="3"/>
  <c r="AG17" i="3"/>
  <c r="AG1133" i="3"/>
  <c r="AG137" i="3"/>
  <c r="AG253" i="3"/>
  <c r="AG250" i="3"/>
  <c r="AG187" i="3"/>
  <c r="AG133" i="3"/>
  <c r="AG351" i="3"/>
  <c r="AG1335" i="3"/>
  <c r="AG498" i="3"/>
  <c r="AG743" i="3"/>
  <c r="AG50" i="3"/>
  <c r="AG89" i="3"/>
  <c r="AG820" i="3"/>
  <c r="AG1085" i="3"/>
  <c r="AG1198" i="3"/>
  <c r="AG51" i="3"/>
  <c r="AG3" i="3"/>
  <c r="AG709" i="3"/>
  <c r="AG1603" i="3"/>
  <c r="AG356" i="3"/>
  <c r="AG791" i="3"/>
  <c r="AG49" i="3"/>
  <c r="AG201" i="3"/>
  <c r="AG106" i="3"/>
  <c r="AG301" i="3"/>
  <c r="AG46" i="3"/>
  <c r="AG1042" i="3"/>
  <c r="AG682" i="3"/>
  <c r="AG338" i="3"/>
  <c r="AG122" i="3"/>
  <c r="AG334" i="3"/>
  <c r="AG331" i="3"/>
  <c r="AG1578" i="3"/>
  <c r="AG1019" i="3"/>
  <c r="AG143" i="3"/>
  <c r="AG1571" i="3"/>
  <c r="AG142" i="3"/>
  <c r="AG315" i="3"/>
  <c r="AG988" i="3"/>
  <c r="AG543" i="3"/>
  <c r="AG472" i="3"/>
  <c r="AG70" i="3"/>
  <c r="AG76" i="3"/>
  <c r="AG132" i="3"/>
  <c r="AG616" i="3"/>
  <c r="AG1119" i="3"/>
  <c r="AG1746" i="3"/>
  <c r="AG958" i="3"/>
  <c r="AG104" i="3"/>
  <c r="AG332" i="3"/>
  <c r="AG588" i="3"/>
  <c r="AG326" i="3"/>
  <c r="AG33" i="3"/>
  <c r="AG72" i="3"/>
  <c r="AG1223" i="3"/>
  <c r="AG357" i="3"/>
  <c r="AG163" i="3"/>
  <c r="AG124" i="3"/>
  <c r="AG80" i="3"/>
  <c r="AG178" i="3"/>
  <c r="AG636" i="3"/>
  <c r="AG247" i="3"/>
  <c r="AG63" i="3"/>
  <c r="AG1032" i="3"/>
  <c r="AG618" i="3"/>
  <c r="AG383" i="3"/>
  <c r="AG1183" i="3"/>
  <c r="AG131" i="3"/>
  <c r="AG875" i="3"/>
  <c r="AG83" i="3"/>
  <c r="AG512" i="3"/>
  <c r="AG606" i="3"/>
  <c r="AG368" i="3"/>
  <c r="AG839" i="3"/>
  <c r="W2003" i="3"/>
  <c r="F16" i="2" l="1"/>
  <c r="G16" i="2" l="1"/>
  <c r="E53" i="1"/>
  <c r="E8" i="2"/>
  <c r="E7" i="2" s="1"/>
  <c r="E52" i="1"/>
  <c r="E46" i="1"/>
  <c r="E47" i="1"/>
  <c r="E48" i="1"/>
  <c r="E49" i="1"/>
  <c r="E50" i="1"/>
  <c r="E51" i="1"/>
  <c r="F8" i="2"/>
  <c r="F7" i="2" s="1"/>
  <c r="I26" i="2"/>
  <c r="I23" i="2"/>
  <c r="I24" i="2"/>
  <c r="I25" i="2"/>
  <c r="I27" i="2"/>
  <c r="I28" i="2"/>
  <c r="I29" i="2"/>
  <c r="I30" i="2"/>
  <c r="I31" i="2"/>
  <c r="I32" i="2"/>
  <c r="I33" i="2"/>
  <c r="I34" i="2"/>
  <c r="I35" i="2"/>
  <c r="I36" i="2"/>
  <c r="I37" i="2"/>
  <c r="I38" i="2"/>
  <c r="E12" i="2" l="1"/>
  <c r="H27" i="2"/>
  <c r="H35" i="2"/>
  <c r="H36" i="2"/>
  <c r="H37" i="2"/>
  <c r="H30" i="2"/>
  <c r="H38" i="2"/>
  <c r="H31" i="2"/>
  <c r="H32" i="2"/>
  <c r="H33" i="2"/>
  <c r="H34" i="2"/>
  <c r="H28" i="2"/>
  <c r="H29" i="2"/>
  <c r="H26" i="2"/>
  <c r="H23" i="2"/>
  <c r="H24" i="2"/>
  <c r="H25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F20" i="1"/>
  <c r="F21" i="1"/>
  <c r="F22" i="1"/>
  <c r="F23" i="1"/>
  <c r="F24" i="1"/>
  <c r="F25" i="1"/>
  <c r="F26" i="1"/>
  <c r="F27" i="1"/>
  <c r="F28" i="1"/>
  <c r="F30" i="1"/>
  <c r="F31" i="1"/>
  <c r="F32" i="1"/>
  <c r="G35" i="1"/>
  <c r="G37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<sst xmlns="http://schemas.openxmlformats.org/spreadsheetml/2006/main" count="8435" uniqueCount="1390">
  <si>
    <t>declive</t>
  </si>
  <si>
    <t>tempo</t>
  </si>
  <si>
    <t>tempo 2</t>
  </si>
  <si>
    <t>subir</t>
  </si>
  <si>
    <t>descer</t>
  </si>
  <si>
    <t>vamos ver qual o zero</t>
  </si>
  <si>
    <t>a partir de -25</t>
  </si>
  <si>
    <t>a partir de -13</t>
  </si>
  <si>
    <t>ou função ou escalado</t>
  </si>
  <si>
    <t>3 a 5</t>
  </si>
  <si>
    <t>5 a 8</t>
  </si>
  <si>
    <t>8 a 10</t>
  </si>
  <si>
    <t>ainda está a penalizar pouco as subidas.</t>
  </si>
  <si>
    <t>passar para 10?</t>
  </si>
  <si>
    <t>tem de ser feito com select by atributes</t>
  </si>
  <si>
    <t>a</t>
  </si>
  <si>
    <t>b</t>
  </si>
  <si>
    <t>c</t>
  </si>
  <si>
    <t>y=0.1+((0.9-169*C)/13 )* (x+13)+C(x+13)^2</t>
  </si>
  <si>
    <t>y= c + bx + ax^2</t>
  </si>
  <si>
    <t>a partir de +20</t>
  </si>
  <si>
    <t>1+26*(0.1-1)/(-26*13+13^2)* [declive] +(0.1-1)/(-26*13+13^2)* [declive]^2</t>
  </si>
  <si>
    <t>com positivos, calcular -1*declive</t>
  </si>
  <si>
    <t xml:space="preserve">if lenght&gt;60 </t>
  </si>
  <si>
    <t xml:space="preserve">if lenght&gt;120 </t>
  </si>
  <si>
    <t>a subir</t>
  </si>
  <si>
    <t xml:space="preserve">if length&gt;30 </t>
  </si>
  <si>
    <t>10 a 13</t>
  </si>
  <si>
    <t>if length&gt;15</t>
  </si>
  <si>
    <t>&gt;13</t>
  </si>
  <si>
    <t>igual a</t>
  </si>
  <si>
    <t>e ainda</t>
  </si>
  <si>
    <t>Perceber melhor como fiz!</t>
  </si>
  <si>
    <t>,1 não existe</t>
  </si>
  <si>
    <t>não</t>
  </si>
  <si>
    <t>sim</t>
  </si>
  <si>
    <t>OBJECTID_1 *</t>
  </si>
  <si>
    <t>OBJECTID</t>
  </si>
  <si>
    <t>R_TIPO</t>
  </si>
  <si>
    <t>R_NOME</t>
  </si>
  <si>
    <t>MORADA</t>
  </si>
  <si>
    <t>COD_SIG</t>
  </si>
  <si>
    <t>IDTIPO</t>
  </si>
  <si>
    <t>COD_TROCO</t>
  </si>
  <si>
    <t>FL</t>
  </si>
  <si>
    <t>TL</t>
  </si>
  <si>
    <t>FR</t>
  </si>
  <si>
    <t>TR</t>
  </si>
  <si>
    <t>Seconds</t>
  </si>
  <si>
    <t>Func_Class</t>
  </si>
  <si>
    <t>Hierarquia</t>
  </si>
  <si>
    <t>pedonal</t>
  </si>
  <si>
    <t>Ciclovia</t>
  </si>
  <si>
    <t>Shape_Leng</t>
  </si>
  <si>
    <t>Oneway</t>
  </si>
  <si>
    <t>Z_From</t>
  </si>
  <si>
    <t>Z_To</t>
  </si>
  <si>
    <t>Gain</t>
  </si>
  <si>
    <t>Shape_Length</t>
  </si>
  <si>
    <t>xVerdes</t>
  </si>
  <si>
    <t>xCarris</t>
  </si>
  <si>
    <t>xEmpedrado</t>
  </si>
  <si>
    <t>func_decliv</t>
  </si>
  <si>
    <t>func_dec_simet</t>
  </si>
  <si>
    <t>Tempo_FT</t>
  </si>
  <si>
    <t>Tempo_TF</t>
  </si>
  <si>
    <t>func2_decl</t>
  </si>
  <si>
    <t>func2_simetric</t>
  </si>
  <si>
    <t>Tempo2_FT</t>
  </si>
  <si>
    <t>Tempo2_TF</t>
  </si>
  <si>
    <t>Escadinhas</t>
  </si>
  <si>
    <t>Barroca</t>
  </si>
  <si>
    <t>Escadinhas da Barroca</t>
  </si>
  <si>
    <t xml:space="preserve"> </t>
  </si>
  <si>
    <t>Calçada</t>
  </si>
  <si>
    <t>Carmo</t>
  </si>
  <si>
    <t>Calçada do Carmo</t>
  </si>
  <si>
    <t>Nova do Colégio</t>
  </si>
  <si>
    <t>Calçada Nova do Colégio</t>
  </si>
  <si>
    <t>Porta do Carro</t>
  </si>
  <si>
    <t>Escadinhas da Porta do Carro</t>
  </si>
  <si>
    <t>Monte</t>
  </si>
  <si>
    <t>Calçada do Monte</t>
  </si>
  <si>
    <t>Rua</t>
  </si>
  <si>
    <t>Marquês de Ponte de Lima</t>
  </si>
  <si>
    <t>Rua Marquês de Ponte de Lima</t>
  </si>
  <si>
    <t>Patriarcal</t>
  </si>
  <si>
    <t>Calçada da Patriarcal</t>
  </si>
  <si>
    <t>Santana</t>
  </si>
  <si>
    <t>Calçada de Santana</t>
  </si>
  <si>
    <t>Travessa</t>
  </si>
  <si>
    <t>Salgadeiras</t>
  </si>
  <si>
    <t>Travessa das Salgadeiras</t>
  </si>
  <si>
    <t>Santo António da Glória</t>
  </si>
  <si>
    <t>Rua de Santo António da Glória</t>
  </si>
  <si>
    <t>Largo</t>
  </si>
  <si>
    <t>Terreirinho</t>
  </si>
  <si>
    <t>Largo do Terreirinho</t>
  </si>
  <si>
    <t>Lavra</t>
  </si>
  <si>
    <t>Calçada do Lavra</t>
  </si>
  <si>
    <t>Beco</t>
  </si>
  <si>
    <t>Guia</t>
  </si>
  <si>
    <t>Beco da Guia</t>
  </si>
  <si>
    <t>Latino Coelho</t>
  </si>
  <si>
    <t>Rua Latino Coelho</t>
  </si>
  <si>
    <t>Jogo da Pela</t>
  </si>
  <si>
    <t>Calçada do Jogo da Pela</t>
  </si>
  <si>
    <t>Palma</t>
  </si>
  <si>
    <t>Travessa da Palma</t>
  </si>
  <si>
    <t>Vila</t>
  </si>
  <si>
    <t>Ferreira</t>
  </si>
  <si>
    <t>Vila Ferreira (Calçada do Lavra, 18)</t>
  </si>
  <si>
    <t>Petinguím</t>
  </si>
  <si>
    <t>Beco do Petinguím</t>
  </si>
  <si>
    <t>Mãe D'Água</t>
  </si>
  <si>
    <t>Rua da Mãe D'Água</t>
  </si>
  <si>
    <t>Santa Justa</t>
  </si>
  <si>
    <t>Rua de Santa Justa</t>
  </si>
  <si>
    <t>Rosa</t>
  </si>
  <si>
    <t>Largo da Rosa</t>
  </si>
  <si>
    <t>Glória</t>
  </si>
  <si>
    <t>Calçada da Glória</t>
  </si>
  <si>
    <t>Menino Deus</t>
  </si>
  <si>
    <t>Largo do Menino Deus</t>
  </si>
  <si>
    <t>Joaquim António de Aguiar</t>
  </si>
  <si>
    <t>Rua Joaquim António de Aguiar</t>
  </si>
  <si>
    <t>FT</t>
  </si>
  <si>
    <t>Funil</t>
  </si>
  <si>
    <t>Travessa do Funil</t>
  </si>
  <si>
    <t>Garcia</t>
  </si>
  <si>
    <t>Calçada do Garcia</t>
  </si>
  <si>
    <t>Bartolomeu de Gusmão</t>
  </si>
  <si>
    <t>Rua Bartolomeu de Gusmão</t>
  </si>
  <si>
    <t>Marcos Portugal</t>
  </si>
  <si>
    <t>Rua Marcos Portugal</t>
  </si>
  <si>
    <t>Calçada do Menino Deus</t>
  </si>
  <si>
    <t>São Lázaro</t>
  </si>
  <si>
    <t>Beco de São Lázaro</t>
  </si>
  <si>
    <t>Conceição da Glória</t>
  </si>
  <si>
    <t>Travessa da Conceição da Glória</t>
  </si>
  <si>
    <t>Comendadeiras de Santos</t>
  </si>
  <si>
    <t>Escadinhas das Comendadeiras de Santos</t>
  </si>
  <si>
    <t>Fala-Só</t>
  </si>
  <si>
    <t>Travessa do Fala-Só</t>
  </si>
  <si>
    <t>Rua da Conceição da Glória</t>
  </si>
  <si>
    <t>Praça</t>
  </si>
  <si>
    <t>Novas Nações</t>
  </si>
  <si>
    <t>Praça das Novas Nações</t>
  </si>
  <si>
    <t>Santo António dos Capuchos</t>
  </si>
  <si>
    <t>Rua de Santo António dos Capuchos</t>
  </si>
  <si>
    <t>Rua de São Lázaro</t>
  </si>
  <si>
    <t>Rotunda</t>
  </si>
  <si>
    <t>1 (Vale de Chelas)</t>
  </si>
  <si>
    <t>Rotunda 1 (Vale de Chelas)</t>
  </si>
  <si>
    <t>TF</t>
  </si>
  <si>
    <t>Mouraria</t>
  </si>
  <si>
    <t>Calçada da Mouraria</t>
  </si>
  <si>
    <t>Francisco Lázaro</t>
  </si>
  <si>
    <t>Rua Francisco Lázaro</t>
  </si>
  <si>
    <t>Vale de Santo António</t>
  </si>
  <si>
    <t>Rua do Vale de Santo António</t>
  </si>
  <si>
    <t>Pátio</t>
  </si>
  <si>
    <t>Dom Fradique (Rua dos Cegos, 44)</t>
  </si>
  <si>
    <t>Pátio de Dom Fradique (Rua dos Cegos, 44)</t>
  </si>
  <si>
    <t>Forno</t>
  </si>
  <si>
    <t>Beco do Forno (Socorro)</t>
  </si>
  <si>
    <t>Martim Vaz</t>
  </si>
  <si>
    <t>Rua de Martim Vaz</t>
  </si>
  <si>
    <t>Jorge Afonso</t>
  </si>
  <si>
    <t>Rua Jorge Afonso</t>
  </si>
  <si>
    <t>João do Outeiro</t>
  </si>
  <si>
    <t>Rua João do Outeiro</t>
  </si>
  <si>
    <t>David Lopes</t>
  </si>
  <si>
    <t>Rua David Lopes</t>
  </si>
  <si>
    <t>Travessa de Santana</t>
  </si>
  <si>
    <t>Lajes</t>
  </si>
  <si>
    <t>Calçada das Lajes</t>
  </si>
  <si>
    <t>Espírito Santo</t>
  </si>
  <si>
    <t>Travessa do Espírito Santo</t>
  </si>
  <si>
    <t>Maria da Fonte</t>
  </si>
  <si>
    <t>Rua Maria da Fonte</t>
  </si>
  <si>
    <t>Avenida</t>
  </si>
  <si>
    <t>Marechal Francisco da Costa Gomes</t>
  </si>
  <si>
    <t>Avenida Marechal Francisco da Costa Gomes</t>
  </si>
  <si>
    <t>Rosendo</t>
  </si>
  <si>
    <t>Beco do Rosendo</t>
  </si>
  <si>
    <t>Forte</t>
  </si>
  <si>
    <t>Travessa do Forte</t>
  </si>
  <si>
    <t>Olarias</t>
  </si>
  <si>
    <t>Largo das Olarias</t>
  </si>
  <si>
    <t>São Vicente</t>
  </si>
  <si>
    <t>Largo de São Vicente</t>
  </si>
  <si>
    <t>Duque</t>
  </si>
  <si>
    <t>Calçada do Duque</t>
  </si>
  <si>
    <t>Alegria</t>
  </si>
  <si>
    <t>Rua da Alegria</t>
  </si>
  <si>
    <t>Imprensa Nacional</t>
  </si>
  <si>
    <t>Rua da Imprensa Nacional</t>
  </si>
  <si>
    <t>Sol a Chelas</t>
  </si>
  <si>
    <t>Rua do Sol a Chelas</t>
  </si>
  <si>
    <t>Milagre de Santo António</t>
  </si>
  <si>
    <t>Rua do Milagre de Santo António</t>
  </si>
  <si>
    <t>Heliodoro Salgado</t>
  </si>
  <si>
    <t>Rua Heliodoro Salgado</t>
  </si>
  <si>
    <t>Nova do Desterro</t>
  </si>
  <si>
    <t>Rua Nova do Desterro</t>
  </si>
  <si>
    <t>Jacinta Marto</t>
  </si>
  <si>
    <t>Rua Jacinta Marto</t>
  </si>
  <si>
    <t>Jasmim</t>
  </si>
  <si>
    <t>Rua do Jasmim (Príncipe Real)</t>
  </si>
  <si>
    <t>São Marçal</t>
  </si>
  <si>
    <t>Rua de São Marçal</t>
  </si>
  <si>
    <t>Travessa da Glória</t>
  </si>
  <si>
    <t>Arco a São Mamede</t>
  </si>
  <si>
    <t>Rua do Arco a São Mamede</t>
  </si>
  <si>
    <t>Beatas</t>
  </si>
  <si>
    <t>Beco das Beatas</t>
  </si>
  <si>
    <t>5A</t>
  </si>
  <si>
    <t>Rua 5A (Vale de Chelas)</t>
  </si>
  <si>
    <t>Amoreiras</t>
  </si>
  <si>
    <t>Rua das Amoreiras (Rato)</t>
  </si>
  <si>
    <t>Pereira</t>
  </si>
  <si>
    <t>Travessa da Pereira</t>
  </si>
  <si>
    <t>Lóios</t>
  </si>
  <si>
    <t>Beco dos Lóios</t>
  </si>
  <si>
    <t>Arroios</t>
  </si>
  <si>
    <t>Rua de Arroios</t>
  </si>
  <si>
    <t>Guiné</t>
  </si>
  <si>
    <t>Rua da Guiné</t>
  </si>
  <si>
    <t>Monte Olivete</t>
  </si>
  <si>
    <t>Rua do Monte Olivete</t>
  </si>
  <si>
    <t>Engenheiro Miguel Pais</t>
  </si>
  <si>
    <t>Calçada Engenheiro Miguel Pais</t>
  </si>
  <si>
    <t>Bela Vista à Graça</t>
  </si>
  <si>
    <t>Rua da Bela Vista à Graça</t>
  </si>
  <si>
    <t>Barata Salgueiro</t>
  </si>
  <si>
    <t>Rua Barata Salgueiro</t>
  </si>
  <si>
    <t>Rua das Beatas</t>
  </si>
  <si>
    <t>Pena</t>
  </si>
  <si>
    <t>Travessa da Pena</t>
  </si>
  <si>
    <t>Rua Particular</t>
  </si>
  <si>
    <t>Rua Particular  (Rua Frei Manuel do Cenáculo)</t>
  </si>
  <si>
    <t>Santa Marta</t>
  </si>
  <si>
    <t>Beco de Santa Marta</t>
  </si>
  <si>
    <t>Graça</t>
  </si>
  <si>
    <t>Calçada da Graça</t>
  </si>
  <si>
    <t>Calçada de Arroios</t>
  </si>
  <si>
    <t>Combatentes</t>
  </si>
  <si>
    <t>Avenida dos Combatentes</t>
  </si>
  <si>
    <t>Santa Cruz do Castelo</t>
  </si>
  <si>
    <t>Rua de Santa Cruz do Castelo</t>
  </si>
  <si>
    <t>Palmeiras</t>
  </si>
  <si>
    <t>Largo das Palmeiras</t>
  </si>
  <si>
    <t>Escola do Exército</t>
  </si>
  <si>
    <t>Rua da Escola do Exército</t>
  </si>
  <si>
    <t>Senhora do Monte</t>
  </si>
  <si>
    <t>Rua da Senhora do Monte</t>
  </si>
  <si>
    <t>Dona Estefânia</t>
  </si>
  <si>
    <t>Rua de Dona Estefânia</t>
  </si>
  <si>
    <t>Barão de Sabrosa</t>
  </si>
  <si>
    <t>Rua Barão de Sabrosa</t>
  </si>
  <si>
    <t>Meio do Forte</t>
  </si>
  <si>
    <t>Travessa do Meio do Forte</t>
  </si>
  <si>
    <t>Conde de Pombeiro</t>
  </si>
  <si>
    <t>Calçada do Conde de Pombeiro</t>
  </si>
  <si>
    <t>Andaluz</t>
  </si>
  <si>
    <t>Largo de Andaluz</t>
  </si>
  <si>
    <t>Moinho de Vento</t>
  </si>
  <si>
    <t>Calçada do Moinho de Vento</t>
  </si>
  <si>
    <t>Adolfo Coelho</t>
  </si>
  <si>
    <t>Rua Adolfo Coelho</t>
  </si>
  <si>
    <t>Emília Eduarda</t>
  </si>
  <si>
    <t>Rua Emília Eduarda</t>
  </si>
  <si>
    <t>Coleginho</t>
  </si>
  <si>
    <t>Pátio do Coleginho (Rua Marquês de Ponte de Lima, 15)</t>
  </si>
  <si>
    <t>Macau</t>
  </si>
  <si>
    <t>Rua de Macau</t>
  </si>
  <si>
    <t>Travessa de Dona Estefânia</t>
  </si>
  <si>
    <t>Marquês de Subserra</t>
  </si>
  <si>
    <t>Rua Marquês de Subserra</t>
  </si>
  <si>
    <t>Afonso III</t>
  </si>
  <si>
    <t>Avenida Afonso III</t>
  </si>
  <si>
    <t>Cabeço de Bola</t>
  </si>
  <si>
    <t>Largo do Cabeço de Bola</t>
  </si>
  <si>
    <t>Rua 5/6 (Vale de Chelas)</t>
  </si>
  <si>
    <t>Santiago</t>
  </si>
  <si>
    <t>Rua de Santiago</t>
  </si>
  <si>
    <t>Agostinho da Silva</t>
  </si>
  <si>
    <t>Largo Agostinho da Silva</t>
  </si>
  <si>
    <t>António Luís Inácio</t>
  </si>
  <si>
    <t>Rua António Luís Inácio</t>
  </si>
  <si>
    <t>Alto Varejão</t>
  </si>
  <si>
    <t>Rato</t>
  </si>
  <si>
    <t>Largo do Rato</t>
  </si>
  <si>
    <t>Maria</t>
  </si>
  <si>
    <t>Rua Maria</t>
  </si>
  <si>
    <t>Freiras a Arroios</t>
  </si>
  <si>
    <t>Travessa das Freiras a Arroios</t>
  </si>
  <si>
    <t>Dom Domingos Jardo</t>
  </si>
  <si>
    <t>Rua Dom Domingos Jardo</t>
  </si>
  <si>
    <t>Castilho</t>
  </si>
  <si>
    <t>Rua Castilho</t>
  </si>
  <si>
    <t>António Gonçalves</t>
  </si>
  <si>
    <t>Rua António Gonçalves</t>
  </si>
  <si>
    <t>Ilha do Pico</t>
  </si>
  <si>
    <t>Rua da Ilha do Pico</t>
  </si>
  <si>
    <t>Forte de Santa Apolónia</t>
  </si>
  <si>
    <t>Rua do Forte de Santa Apolónia</t>
  </si>
  <si>
    <t>Salitre</t>
  </si>
  <si>
    <t>Rua do Salitre</t>
  </si>
  <si>
    <t>Desterro</t>
  </si>
  <si>
    <t>Calçada do Desterro</t>
  </si>
  <si>
    <t>Açougue</t>
  </si>
  <si>
    <t>Travessa do Açougue (São Vicente)</t>
  </si>
  <si>
    <t>Mastro</t>
  </si>
  <si>
    <t>Largo do Mastro</t>
  </si>
  <si>
    <t>Sol à Graça</t>
  </si>
  <si>
    <t>Rua do Sol à Graça</t>
  </si>
  <si>
    <t>Alameda</t>
  </si>
  <si>
    <t>Edgar Cardoso</t>
  </si>
  <si>
    <t>Alameda Edgar Cardoso</t>
  </si>
  <si>
    <t>José Vaz de Carvalho</t>
  </si>
  <si>
    <t>Travessa José Vaz de Carvalho</t>
  </si>
  <si>
    <t>Conde de Monsaraz</t>
  </si>
  <si>
    <t>Rua Conde de Monsaraz</t>
  </si>
  <si>
    <t>Gaspar Trigo</t>
  </si>
  <si>
    <t>Travessa de Gaspar Trigo</t>
  </si>
  <si>
    <t>Mestre António Martins</t>
  </si>
  <si>
    <t>Rua Mestre António Martins</t>
  </si>
  <si>
    <t>Josefa de Óbidos</t>
  </si>
  <si>
    <t>Rua Josefa de Óbidos</t>
  </si>
  <si>
    <t>Severa</t>
  </si>
  <si>
    <t>Largo da Severa</t>
  </si>
  <si>
    <t>Ressano Garcia</t>
  </si>
  <si>
    <t>Avenida Ressano Garcia</t>
  </si>
  <si>
    <t>Paço da Rainha</t>
  </si>
  <si>
    <t>Dom Afonso Henriques</t>
  </si>
  <si>
    <t>Alameda Dom Afonso Henriques</t>
  </si>
  <si>
    <t>António Pereira Carrilho</t>
  </si>
  <si>
    <t>Rua António Pereira Carrilho</t>
  </si>
  <si>
    <t>Voz do Operário</t>
  </si>
  <si>
    <t>Rua da Voz do Operário</t>
  </si>
  <si>
    <t>João Vaz</t>
  </si>
  <si>
    <t>Travessa de João Vaz</t>
  </si>
  <si>
    <t>Flores de Lima</t>
  </si>
  <si>
    <t>Rua Flores de Lima</t>
  </si>
  <si>
    <t>Amoreiras a Arroios</t>
  </si>
  <si>
    <t>Travessa das Amoreiras a Arroios</t>
  </si>
  <si>
    <t>Sabino de Sousa</t>
  </si>
  <si>
    <t>Rua Sabino de Sousa</t>
  </si>
  <si>
    <t>Gomes Freire</t>
  </si>
  <si>
    <t>Rua Gomes Freire</t>
  </si>
  <si>
    <t>Viriato</t>
  </si>
  <si>
    <t>Rua Viriato</t>
  </si>
  <si>
    <t>Rafael de Andrade</t>
  </si>
  <si>
    <t>Rua de Rafael de Andrade</t>
  </si>
  <si>
    <t>Manuel Bento de Sousa</t>
  </si>
  <si>
    <t>Rua Manuel Bento de Sousa</t>
  </si>
  <si>
    <t>Travessa de São Vicente</t>
  </si>
  <si>
    <t>Telhal</t>
  </si>
  <si>
    <t>Rua do Telhal (São José)</t>
  </si>
  <si>
    <t>Sanches Coelho</t>
  </si>
  <si>
    <t>Rua Sanches Coelho</t>
  </si>
  <si>
    <t>Álvaro Pais</t>
  </si>
  <si>
    <t>Avenida Álvaro Pais</t>
  </si>
  <si>
    <t>Manuel Bernardes</t>
  </si>
  <si>
    <t>Rua de Manuel Bernardes</t>
  </si>
  <si>
    <t>Travessa do Monte</t>
  </si>
  <si>
    <t>Arco do Marquês de Alegrete</t>
  </si>
  <si>
    <t>Rua do Arco do Marquês de Alegrete</t>
  </si>
  <si>
    <t>2 (Vale de Chelas)</t>
  </si>
  <si>
    <t>Rotunda 2 (Vale de Chelas)</t>
  </si>
  <si>
    <t>Pátio das Olarias (Rua das Olarias, 57)</t>
  </si>
  <si>
    <t>Timor</t>
  </si>
  <si>
    <t>Rua de Timor</t>
  </si>
  <si>
    <t>Engenheiro Duarte Pacheco</t>
  </si>
  <si>
    <t>Avenida Engenheiro Duarte Pacheco</t>
  </si>
  <si>
    <t>São Filipe Néri</t>
  </si>
  <si>
    <t>Rua de São Filipe Néri</t>
  </si>
  <si>
    <t>Açores</t>
  </si>
  <si>
    <t>Rua dos Açores</t>
  </si>
  <si>
    <t>Maestro Pedro de Freitas Branco</t>
  </si>
  <si>
    <t>Rua Maestro Pedro de Freitas Branco</t>
  </si>
  <si>
    <t>Tomás Ribeiro</t>
  </si>
  <si>
    <t>Rua Tomás Ribeiro</t>
  </si>
  <si>
    <t>Mendonça e Costa</t>
  </si>
  <si>
    <t>Largo Mendonça e Costa</t>
  </si>
  <si>
    <t>Marquês de Fronteira</t>
  </si>
  <si>
    <t>Rua Marquês de Fronteira</t>
  </si>
  <si>
    <t>Senhora da Glória</t>
  </si>
  <si>
    <t>Rua da Senhora da Glória</t>
  </si>
  <si>
    <t>Aquiles Monteverde</t>
  </si>
  <si>
    <t>Rua Aquiles Monteverde</t>
  </si>
  <si>
    <t>Convento da Encarnação</t>
  </si>
  <si>
    <t>Largo do Convento da Encarnação</t>
  </si>
  <si>
    <t>Pedro Nunes</t>
  </si>
  <si>
    <t>Rua Pedro Nunes</t>
  </si>
  <si>
    <t>Fontes Pereira de Melo</t>
  </si>
  <si>
    <t>Avenida Fontes Pereira de Melo</t>
  </si>
  <si>
    <t>Saco</t>
  </si>
  <si>
    <t>Rua do Saco</t>
  </si>
  <si>
    <t>Cecílio de Sousa</t>
  </si>
  <si>
    <t>Rua Cecílio de Sousa</t>
  </si>
  <si>
    <t>Castelinhos</t>
  </si>
  <si>
    <t>Rua dos Castelinhos</t>
  </si>
  <si>
    <t>Rosa Araújo</t>
  </si>
  <si>
    <t>Rua Rosa Araújo</t>
  </si>
  <si>
    <t>Portugal Durão</t>
  </si>
  <si>
    <t>Rua Portugal Durão</t>
  </si>
  <si>
    <t>Antero de Quental</t>
  </si>
  <si>
    <t>Rua Antero de Quental</t>
  </si>
  <si>
    <t>Costa do Castelo</t>
  </si>
  <si>
    <t>Leite de Vasconcelos</t>
  </si>
  <si>
    <t>Rua Leite de Vasconcelos</t>
  </si>
  <si>
    <t>Rodrigo da Fonseca</t>
  </si>
  <si>
    <t>Rua Rodrigo da Fonseca</t>
  </si>
  <si>
    <t>Egas Moniz</t>
  </si>
  <si>
    <t>Rua Egas Moniz</t>
  </si>
  <si>
    <t>Bento da Rocha Cabral</t>
  </si>
  <si>
    <t>Calçada Bento da Rocha Cabral</t>
  </si>
  <si>
    <t>Santa Bárbara</t>
  </si>
  <si>
    <t>Largo de Santa Bárbara</t>
  </si>
  <si>
    <t>Túnel</t>
  </si>
  <si>
    <t>Marquês</t>
  </si>
  <si>
    <t>Túnel do Marquês</t>
  </si>
  <si>
    <t>Nazaré</t>
  </si>
  <si>
    <t>Travessa da Nazaré</t>
  </si>
  <si>
    <t>Santana da Cruz</t>
  </si>
  <si>
    <t>Travessa de Santana da Cruz</t>
  </si>
  <si>
    <t>Rovisco Pais</t>
  </si>
  <si>
    <t>Avenida Rovisco Pais</t>
  </si>
  <si>
    <t>Eduardo Fernandes (Esculápio)</t>
  </si>
  <si>
    <t>Rua Eduardo Fernandes (Esculápio)</t>
  </si>
  <si>
    <t>Sousa Lopes</t>
  </si>
  <si>
    <t>Rua Sousa Lopes</t>
  </si>
  <si>
    <t>B projectada á Av. Forças Armadas</t>
  </si>
  <si>
    <t>Rua B projectada á Av. Forças Armadas</t>
  </si>
  <si>
    <t>Forças Armadas</t>
  </si>
  <si>
    <t>Avenida das Forças Armadas</t>
  </si>
  <si>
    <t>Mónicas</t>
  </si>
  <si>
    <t>Travessa das Mónicas</t>
  </si>
  <si>
    <t>Alameda de Santo António dos Capuchos</t>
  </si>
  <si>
    <t>Cidade da Horta</t>
  </si>
  <si>
    <t>Rua Cidade da Horta</t>
  </si>
  <si>
    <t>Mouzinho de Albuquerque</t>
  </si>
  <si>
    <t>Avenida Mouzinho de Albuquerque</t>
  </si>
  <si>
    <t>Birbantes</t>
  </si>
  <si>
    <t>Beco dos Birbantes</t>
  </si>
  <si>
    <t>Cardeal Mercier</t>
  </si>
  <si>
    <t>Rua Cardeal Mercier</t>
  </si>
  <si>
    <t>Entrecampos</t>
  </si>
  <si>
    <t>Rua de Entrecampos</t>
  </si>
  <si>
    <t>Caminho</t>
  </si>
  <si>
    <t>Quinta dos Peixinhos</t>
  </si>
  <si>
    <t>Caminho Quinta dos Peixinhos</t>
  </si>
  <si>
    <t>Rua de Santa Marta</t>
  </si>
  <si>
    <t>Forno do Sol</t>
  </si>
  <si>
    <t>Beco do Forno do Sol</t>
  </si>
  <si>
    <t>Anjos</t>
  </si>
  <si>
    <t>Rua dos Anjos</t>
  </si>
  <si>
    <t>Campo dos Mártires da Pátria</t>
  </si>
  <si>
    <t>São Sebastião</t>
  </si>
  <si>
    <t>Ciclovia de São Sebastião</t>
  </si>
  <si>
    <t>Mariana Vapor</t>
  </si>
  <si>
    <t>Pátio Mariana Vapor (Escadinhas do Monte, 6)</t>
  </si>
  <si>
    <t>General Garcia Rosado</t>
  </si>
  <si>
    <t>Rua General Garcia Rosado</t>
  </si>
  <si>
    <t>Alexandre Herculano</t>
  </si>
  <si>
    <t>Rua Alexandre Herculano</t>
  </si>
  <si>
    <t>Camilo Castelo Branco</t>
  </si>
  <si>
    <t>Rua Camilo Castelo Branco</t>
  </si>
  <si>
    <t>Beneficência</t>
  </si>
  <si>
    <t>Rua da Beneficência</t>
  </si>
  <si>
    <t>Gustavo de Matos Sequeira</t>
  </si>
  <si>
    <t>Rua de Gustavo de Matos Sequeira</t>
  </si>
  <si>
    <t>General Roçadas</t>
  </si>
  <si>
    <t>Avenida General Roçadas</t>
  </si>
  <si>
    <t>Augusto dos Santos</t>
  </si>
  <si>
    <t>Rua Augusto dos Santos</t>
  </si>
  <si>
    <t>Henrique Alves</t>
  </si>
  <si>
    <t>Rua Henrique Alves</t>
  </si>
  <si>
    <t>Borges Graínha</t>
  </si>
  <si>
    <t>Rua Borges Graínha</t>
  </si>
  <si>
    <t>Leão</t>
  </si>
  <si>
    <t>Largo do Leão</t>
  </si>
  <si>
    <t>António Ferreira</t>
  </si>
  <si>
    <t>Rua António Ferreira</t>
  </si>
  <si>
    <t>Visconde de Santarém</t>
  </si>
  <si>
    <t>Rua Visconde de Santarém</t>
  </si>
  <si>
    <t>Sidónio Pais</t>
  </si>
  <si>
    <t>Avenida de Sidónio Pais</t>
  </si>
  <si>
    <t>Sociedade Farmacêutica</t>
  </si>
  <si>
    <t>Rua da Sociedade Farmacêutica</t>
  </si>
  <si>
    <t>Rua das Olarias</t>
  </si>
  <si>
    <t>Mindelo</t>
  </si>
  <si>
    <t>Rua Mindelo</t>
  </si>
  <si>
    <t>Neves Ferreira</t>
  </si>
  <si>
    <t>Rua Neves Ferreira</t>
  </si>
  <si>
    <t>Beco das Olarias</t>
  </si>
  <si>
    <t>Largo do Monte</t>
  </si>
  <si>
    <t>Cidadão João Gonçalves</t>
  </si>
  <si>
    <t>Travessa Cidadão João Gonçalves</t>
  </si>
  <si>
    <t>Lagares</t>
  </si>
  <si>
    <t>Rua dos Lagares</t>
  </si>
  <si>
    <t>Mário Castelhano</t>
  </si>
  <si>
    <t>Rua Mário Castelhano</t>
  </si>
  <si>
    <t>Engenheiro Canto Resende</t>
  </si>
  <si>
    <t>Rua Engenheiro Canto Resende</t>
  </si>
  <si>
    <t>Carlos José Barreiros</t>
  </si>
  <si>
    <t>Rua Carlos José Barreiros</t>
  </si>
  <si>
    <t>Jean Monnet</t>
  </si>
  <si>
    <t>Largo Jean Monnet</t>
  </si>
  <si>
    <t>Ilha do Faial</t>
  </si>
  <si>
    <t>Praça da Ilha do Faial</t>
  </si>
  <si>
    <t>Pascoal de Melo</t>
  </si>
  <si>
    <t>Rua de Pascoal de Melo</t>
  </si>
  <si>
    <t>Imaginário</t>
  </si>
  <si>
    <t>Beco do Imaginário</t>
  </si>
  <si>
    <t>São Gens</t>
  </si>
  <si>
    <t>Rua de São Gens</t>
  </si>
  <si>
    <t>Largo da Graça</t>
  </si>
  <si>
    <t>Índia</t>
  </si>
  <si>
    <t>Beco do Índia</t>
  </si>
  <si>
    <t>José António Serrano</t>
  </si>
  <si>
    <t>Rua José António Serrano</t>
  </si>
  <si>
    <t>Braamcamp Freire</t>
  </si>
  <si>
    <t>Rua Braamcamp Freire</t>
  </si>
  <si>
    <t>Restauradores</t>
  </si>
  <si>
    <t>Praça Restauradores</t>
  </si>
  <si>
    <t>Palmira</t>
  </si>
  <si>
    <t>Rua Palmira</t>
  </si>
  <si>
    <t>Penha de França</t>
  </si>
  <si>
    <t>Rua da Penha de França</t>
  </si>
  <si>
    <t>Agostinho Lourenço</t>
  </si>
  <si>
    <t>Rua Agostinho Lourenço</t>
  </si>
  <si>
    <t>Praça da Alegria</t>
  </si>
  <si>
    <t>Fábrica dos Pentes</t>
  </si>
  <si>
    <t>Travessa da Fábrica dos Pentes</t>
  </si>
  <si>
    <t>Passadiço</t>
  </si>
  <si>
    <t>Rua do Passadiço</t>
  </si>
  <si>
    <t>Actriz Virgínia</t>
  </si>
  <si>
    <t>Rua Actriz Virgínia</t>
  </si>
  <si>
    <t>Artilharia Um</t>
  </si>
  <si>
    <t>Rua de Artilharia Um</t>
  </si>
  <si>
    <t>Mitelo</t>
  </si>
  <si>
    <t>Largo do Mitelo</t>
  </si>
  <si>
    <t>João XXI</t>
  </si>
  <si>
    <t>Avenida João XXI</t>
  </si>
  <si>
    <t>Marquês de Pombal</t>
  </si>
  <si>
    <t>Praça do Marquês de Pombal</t>
  </si>
  <si>
    <t>Cegos</t>
  </si>
  <si>
    <t>Rua dos Cegos</t>
  </si>
  <si>
    <t>Cinco de Outubro</t>
  </si>
  <si>
    <t>Avenida Cinco de Outubro</t>
  </si>
  <si>
    <t>António Maria Baptista</t>
  </si>
  <si>
    <t>Rua António Maria Baptista</t>
  </si>
  <si>
    <t>Almirante Reis</t>
  </si>
  <si>
    <t>Avenida Almirante Reis</t>
  </si>
  <si>
    <t>Azinhaga</t>
  </si>
  <si>
    <t>Alto do Varejão</t>
  </si>
  <si>
    <t>Azinhaga do Alto do Varejão</t>
  </si>
  <si>
    <t>Sousa Martins</t>
  </si>
  <si>
    <t>Rua Sousa Martins</t>
  </si>
  <si>
    <t>Al Berto</t>
  </si>
  <si>
    <t>Rua Al Berto</t>
  </si>
  <si>
    <t>São Sebastião da Pedreira</t>
  </si>
  <si>
    <t>Rua de São Sebastião da Pedreira</t>
  </si>
  <si>
    <t>Sampaio e Pina</t>
  </si>
  <si>
    <t>Rua Sampaio e Pina</t>
  </si>
  <si>
    <t>Parada</t>
  </si>
  <si>
    <t>Alto de São João</t>
  </si>
  <si>
    <t>Parada do Alto de São João</t>
  </si>
  <si>
    <t>Hintze Ribeiro</t>
  </si>
  <si>
    <t>Largo Hintze Ribeiro</t>
  </si>
  <si>
    <t>Verónica</t>
  </si>
  <si>
    <t>Rua da Verónica</t>
  </si>
  <si>
    <t>Dr. Almeida Amaral</t>
  </si>
  <si>
    <t>Rua Dr. Almeida Amaral</t>
  </si>
  <si>
    <t>Trindade Coelho</t>
  </si>
  <si>
    <t>Largo Trindade Coelho</t>
  </si>
  <si>
    <t>Alfredo Roque Gameiro</t>
  </si>
  <si>
    <t>Rua Alfredo Roque Gameiro</t>
  </si>
  <si>
    <t>Cruz da Carreira</t>
  </si>
  <si>
    <t>Rua da Cruz da Carreira</t>
  </si>
  <si>
    <t>Bempostinha</t>
  </si>
  <si>
    <t>Beco da Bempostinha</t>
  </si>
  <si>
    <t>Quatro de Agosto</t>
  </si>
  <si>
    <t>Rua Quatro de Agosto</t>
  </si>
  <si>
    <t>Luciano Cordeiro</t>
  </si>
  <si>
    <t>Rua Luciano Cordeiro</t>
  </si>
  <si>
    <t>Eduardo Costa</t>
  </si>
  <si>
    <t>Rua Eduardo Costa</t>
  </si>
  <si>
    <t>Légua da Póvoa</t>
  </si>
  <si>
    <t>Travessa da Légua da Póvoa</t>
  </si>
  <si>
    <t>Diogo de Macedo</t>
  </si>
  <si>
    <t>Rua Diogo de Macedo</t>
  </si>
  <si>
    <t>Largo dos Lóios</t>
  </si>
  <si>
    <t>General Pimenta de Castro</t>
  </si>
  <si>
    <t>Rua General Pimenta de Castro</t>
  </si>
  <si>
    <t>António Pedro</t>
  </si>
  <si>
    <t>Rua António Pedro</t>
  </si>
  <si>
    <t>Actor João Rosa</t>
  </si>
  <si>
    <t>Rua Actor João Rosa</t>
  </si>
  <si>
    <t>Dom João V</t>
  </si>
  <si>
    <t>Rua Dom João V</t>
  </si>
  <si>
    <t>Monte do Carmo</t>
  </si>
  <si>
    <t>Travessa do Monte do Carmo</t>
  </si>
  <si>
    <t>Frei Manuel do Cenáculo</t>
  </si>
  <si>
    <t>Rua Frei Manuel do Cenáculo</t>
  </si>
  <si>
    <t>São Pedro de Alcântara</t>
  </si>
  <si>
    <t>Rua de São Pedro de Alcântara</t>
  </si>
  <si>
    <t>São Bento</t>
  </si>
  <si>
    <t>Rua de São Bento</t>
  </si>
  <si>
    <t>Conde de Sabugosa</t>
  </si>
  <si>
    <t>Rua Conde de Sabugosa</t>
  </si>
  <si>
    <t>Martins Sarmento</t>
  </si>
  <si>
    <t>Rua Martins Sarmento</t>
  </si>
  <si>
    <t>Jardim</t>
  </si>
  <si>
    <t>Alfredo Keil</t>
  </si>
  <si>
    <t>Jardim Alfredo Keil</t>
  </si>
  <si>
    <t>Travessa do Desterro</t>
  </si>
  <si>
    <t>Rua Interior</t>
  </si>
  <si>
    <t>Particular</t>
  </si>
  <si>
    <t>Rua Interior Particular</t>
  </si>
  <si>
    <t>Angra do Heroísmo</t>
  </si>
  <si>
    <t>Rua de Angra do Heroísmo</t>
  </si>
  <si>
    <t>Coronel Eduardo Galhardo</t>
  </si>
  <si>
    <t>Avenida Coronel Eduardo Galhardo</t>
  </si>
  <si>
    <t>Edith Cavel</t>
  </si>
  <si>
    <t>Rua Edith Cavel</t>
  </si>
  <si>
    <t>Cardeal Cerejeira</t>
  </si>
  <si>
    <t>Alameda Cardeal Cerejeira</t>
  </si>
  <si>
    <t>António Augusto de Aguiar</t>
  </si>
  <si>
    <t>Avenida António Augusto de Aguiar</t>
  </si>
  <si>
    <t>Teixeira Pinto</t>
  </si>
  <si>
    <t>Rua Teixeira Pinto</t>
  </si>
  <si>
    <t>Manuel da Maia</t>
  </si>
  <si>
    <t>Avenida Manuel da Maia</t>
  </si>
  <si>
    <t>Abade Faria</t>
  </si>
  <si>
    <t>Rua Abade Faria</t>
  </si>
  <si>
    <t>Salema</t>
  </si>
  <si>
    <t>Pátio do Salema (Escadinhas da Barroca, 7)</t>
  </si>
  <si>
    <t>Rodrigues Sampaio</t>
  </si>
  <si>
    <t>Rua Rodrigues Sampaio</t>
  </si>
  <si>
    <t>Picheleira</t>
  </si>
  <si>
    <t>Calçada da Picheleira</t>
  </si>
  <si>
    <t>São Bernardino</t>
  </si>
  <si>
    <t>Travessa de São Bernardino</t>
  </si>
  <si>
    <t>Veríssimo Sarmento</t>
  </si>
  <si>
    <t>Rua Veríssimo Sarmento</t>
  </si>
  <si>
    <t>Dom Luís de Noronha</t>
  </si>
  <si>
    <t>Rua de Dom Luís de Noronha</t>
  </si>
  <si>
    <t>Roma</t>
  </si>
  <si>
    <t>Avenida de Roma</t>
  </si>
  <si>
    <t>Príncipe Real</t>
  </si>
  <si>
    <t>Praça do Príncipe Real</t>
  </si>
  <si>
    <t>António José de Almeida</t>
  </si>
  <si>
    <t>Avenida de António José de Almeida</t>
  </si>
  <si>
    <t>Almirante Barroso</t>
  </si>
  <si>
    <t>Rua Almirante Barroso</t>
  </si>
  <si>
    <t>Capitão Henrique Galvão</t>
  </si>
  <si>
    <t>Rua Capitão Henrique Galvão</t>
  </si>
  <si>
    <t>Portas do Sol</t>
  </si>
  <si>
    <t>Largo das Portas do Sol</t>
  </si>
  <si>
    <t>Brito Aranha</t>
  </si>
  <si>
    <t>Rua Brito Aranha</t>
  </si>
  <si>
    <t>Lopes</t>
  </si>
  <si>
    <t>Rua Lopes</t>
  </si>
  <si>
    <t>São Mamede</t>
  </si>
  <si>
    <t>Largo de São Mamede</t>
  </si>
  <si>
    <t>Álvaro Coutinho</t>
  </si>
  <si>
    <t>Rua Álvaro Coutinho</t>
  </si>
  <si>
    <t>Alto da Eira</t>
  </si>
  <si>
    <t>Rua do Alto da Eira</t>
  </si>
  <si>
    <t>Sousa Viterbo</t>
  </si>
  <si>
    <t>Rua Sousa Viterbo</t>
  </si>
  <si>
    <t>Rodrigues de Freitas</t>
  </si>
  <si>
    <t>Largo Rodrigues de Freitas</t>
  </si>
  <si>
    <t>José Pinheiro de Melo</t>
  </si>
  <si>
    <t>Rua José Pinheiro de Melo</t>
  </si>
  <si>
    <t>Coronel Luna de Oliveira</t>
  </si>
  <si>
    <t>Rua Coronel Luna de Oliveira</t>
  </si>
  <si>
    <t>Estrada</t>
  </si>
  <si>
    <t>Laranjeiras</t>
  </si>
  <si>
    <t>Estrada das Laranjeiras</t>
  </si>
  <si>
    <t>José Luis Champalimaud</t>
  </si>
  <si>
    <t>Largo José Luis Champalimaud</t>
  </si>
  <si>
    <t>Virgínia</t>
  </si>
  <si>
    <t>Rua Virgínia (Bairro Estrela de Ouro)</t>
  </si>
  <si>
    <t>Conselheiro Arantes Pedroso</t>
  </si>
  <si>
    <t>Rua Conselheiro Arantes Pedroso</t>
  </si>
  <si>
    <t>Capitão Renato Baptista</t>
  </si>
  <si>
    <t>Rua Capitão Renato Baptista</t>
  </si>
  <si>
    <t>Estados Unidos da América</t>
  </si>
  <si>
    <t>Avenida dos Estados Unidos da América</t>
  </si>
  <si>
    <t>Actor Isidoro</t>
  </si>
  <si>
    <t>Rua Actor Isidoro</t>
  </si>
  <si>
    <t>Liberdade</t>
  </si>
  <si>
    <t>Avenida da Liberdade</t>
  </si>
  <si>
    <t>Machado de Assis</t>
  </si>
  <si>
    <t>Largo Machado de Assis</t>
  </si>
  <si>
    <t>Carlos Testa</t>
  </si>
  <si>
    <t>Rua Carlos Testa</t>
  </si>
  <si>
    <t>Cidade de Bucareste</t>
  </si>
  <si>
    <t>Rua Cidade de Bucareste</t>
  </si>
  <si>
    <t>Óscar Monteiro Torres</t>
  </si>
  <si>
    <t>Avenida Óscar Monteiro Torres</t>
  </si>
  <si>
    <t>Bagatela</t>
  </si>
  <si>
    <t>Pátio do Bagatela (Travessa Légua da Póvoa, 9/Rua Artilharia Um, 51)</t>
  </si>
  <si>
    <t>Cruz do Torel</t>
  </si>
  <si>
    <t>Travessa da Cruz do Torel</t>
  </si>
  <si>
    <t>Ramalho Ortigão</t>
  </si>
  <si>
    <t>Rua Ramalho Ortigão</t>
  </si>
  <si>
    <t>Mouzinho da Silveira</t>
  </si>
  <si>
    <t>Rua Mouzinho da Silveira</t>
  </si>
  <si>
    <t>Paiva Couceiro</t>
  </si>
  <si>
    <t>Praça Paiva Couceiro</t>
  </si>
  <si>
    <t>D. Pedro IV</t>
  </si>
  <si>
    <t>Praça D. Pedro IV</t>
  </si>
  <si>
    <t>Álvaro de Santa Rita Vaz</t>
  </si>
  <si>
    <t>Rua Álvaro de Santa Rita Vaz</t>
  </si>
  <si>
    <t>São José</t>
  </si>
  <si>
    <t>Rua de São José</t>
  </si>
  <si>
    <t>Bernardo Lima</t>
  </si>
  <si>
    <t>Rua Bernardo Lima</t>
  </si>
  <si>
    <t>Frei Amador Arrais</t>
  </si>
  <si>
    <t>Rua Frei Amador Arrais</t>
  </si>
  <si>
    <t>Padre António Vieira</t>
  </si>
  <si>
    <t>Rua Padre António Vieira</t>
  </si>
  <si>
    <t>Honório Barreto</t>
  </si>
  <si>
    <t>Largo Honório Barreto</t>
  </si>
  <si>
    <t>Zaire</t>
  </si>
  <si>
    <t>Rua do Zaire</t>
  </si>
  <si>
    <t>Benformoso</t>
  </si>
  <si>
    <t>Rua do Benformoso</t>
  </si>
  <si>
    <t>Francisco Tomás da Costa</t>
  </si>
  <si>
    <t>Rua Francisco Tomás da Costa</t>
  </si>
  <si>
    <t>Conde de Valbom</t>
  </si>
  <si>
    <t>Avenida Conde de Valbom</t>
  </si>
  <si>
    <t>Ferreira Lapa</t>
  </si>
  <si>
    <t>Rua Ferreira Lapa</t>
  </si>
  <si>
    <t>Xavier Cordeiro</t>
  </si>
  <si>
    <t>Rua Xavier Cordeiro</t>
  </si>
  <si>
    <t>Álvares Cabral</t>
  </si>
  <si>
    <t>Avenida Álvares Cabral</t>
  </si>
  <si>
    <t>Cardal de São José</t>
  </si>
  <si>
    <t>Rua do Cardal de São José</t>
  </si>
  <si>
    <t>Ângela Pinto</t>
  </si>
  <si>
    <t>Rua Ângela Pinto</t>
  </si>
  <si>
    <t>Braamcamp</t>
  </si>
  <si>
    <t>Rua Braamcamp</t>
  </si>
  <si>
    <t>Via</t>
  </si>
  <si>
    <t>Acesso RTB9</t>
  </si>
  <si>
    <t>Via Acesso RTB9 (Av. Marechal Francisco da Costa Gomes)</t>
  </si>
  <si>
    <t>Francisco de Holanda</t>
  </si>
  <si>
    <t>Rua Francisco de Holanda</t>
  </si>
  <si>
    <t>Pinheiro Chagas</t>
  </si>
  <si>
    <t>Rua Pinheiro Chagas</t>
  </si>
  <si>
    <t>Rua do Convento da Encarnação</t>
  </si>
  <si>
    <t>Travessa de São Sebastião da Pedreira</t>
  </si>
  <si>
    <t>Capelão</t>
  </si>
  <si>
    <t>Rua do Capelão</t>
  </si>
  <si>
    <t>Profª Margarida Vieira Mendes</t>
  </si>
  <si>
    <t>Rua Profª Margarida Vieira Mendes</t>
  </si>
  <si>
    <t>Filipe Folque</t>
  </si>
  <si>
    <t>Rua Filipe Folque</t>
  </si>
  <si>
    <t>Casal Ribeiro</t>
  </si>
  <si>
    <t>Avenida Casal Ribeiro</t>
  </si>
  <si>
    <t>Queiroz</t>
  </si>
  <si>
    <t>Vila Queiroz (Rua Maria, 56)</t>
  </si>
  <si>
    <t>Professor Celestino da Costa</t>
  </si>
  <si>
    <t>Rua Professor Celestino da Costa</t>
  </si>
  <si>
    <t>Heróis de Quionga</t>
  </si>
  <si>
    <t>Rua dos Heróis de Quionga</t>
  </si>
  <si>
    <t>Carrilho Videira</t>
  </si>
  <si>
    <t>Rua Carrilho Videira</t>
  </si>
  <si>
    <t>Dom Francisco Manuel de Melo</t>
  </si>
  <si>
    <t>Rua Dom Francisco Manuel de Melo</t>
  </si>
  <si>
    <t>Prazeres</t>
  </si>
  <si>
    <t>Rua dos Prazeres</t>
  </si>
  <si>
    <t>José Sobral Cid</t>
  </si>
  <si>
    <t>Rua José Sobral Cid</t>
  </si>
  <si>
    <t>República</t>
  </si>
  <si>
    <t>Avenida da República</t>
  </si>
  <si>
    <t>Rua da Mouraria</t>
  </si>
  <si>
    <t>Rua da Graça</t>
  </si>
  <si>
    <t>Alexandre Braga</t>
  </si>
  <si>
    <t>Rua Alexandre Braga</t>
  </si>
  <si>
    <t>Rebelo da Silva</t>
  </si>
  <si>
    <t>Rua Rebelo da Silva</t>
  </si>
  <si>
    <t>Vila Lopes (Rua Lopes, 3)</t>
  </si>
  <si>
    <t>Julieta Ferrão</t>
  </si>
  <si>
    <t>Rua Julieta Ferrão</t>
  </si>
  <si>
    <t>Carvalho</t>
  </si>
  <si>
    <t>Vila Carvalho (Rua Rafael Andrade, 21)</t>
  </si>
  <si>
    <t>Natália Correia</t>
  </si>
  <si>
    <t>Rua Natália Correia</t>
  </si>
  <si>
    <t>Rua da Palma</t>
  </si>
  <si>
    <t>Olaias</t>
  </si>
  <si>
    <t>Rotunda das Olaias</t>
  </si>
  <si>
    <t>Duque do Cadaval</t>
  </si>
  <si>
    <t>Largo Duque do Cadaval</t>
  </si>
  <si>
    <t>Oliveira</t>
  </si>
  <si>
    <t>Beco da Oliveira</t>
  </si>
  <si>
    <t>Cardal da Graça</t>
  </si>
  <si>
    <t>Rua do Cardal da Graça</t>
  </si>
  <si>
    <t>Defensores de Chaves</t>
  </si>
  <si>
    <t>Avenida dos Defensores de Chaves</t>
  </si>
  <si>
    <t>Carlos Mardel</t>
  </si>
  <si>
    <t>Rua Carlos Mardel</t>
  </si>
  <si>
    <t>Luís Bivar</t>
  </si>
  <si>
    <t>Avenida Luís Bivar</t>
  </si>
  <si>
    <t>Melo Gouveia</t>
  </si>
  <si>
    <t>Rua Melo Gouveia</t>
  </si>
  <si>
    <t>Ilha de São Tomé</t>
  </si>
  <si>
    <t>Rua da Ilha de São Tomé</t>
  </si>
  <si>
    <t>Dom Duarte</t>
  </si>
  <si>
    <t>Rua Dom Duarte</t>
  </si>
  <si>
    <t>Sapadores</t>
  </si>
  <si>
    <t>Rua dos Sapadores</t>
  </si>
  <si>
    <t>Filipe da Mata</t>
  </si>
  <si>
    <t>Rua Filipe da Mata</t>
  </si>
  <si>
    <t>Marcelino de Mesquita</t>
  </si>
  <si>
    <t>Rua Marcelino de Mesquita</t>
  </si>
  <si>
    <t>Moçambique</t>
  </si>
  <si>
    <t>Rua de Moçambique</t>
  </si>
  <si>
    <t>Intendente Pina Manique</t>
  </si>
  <si>
    <t>Largo do Intendente Pina Manique</t>
  </si>
  <si>
    <t>Afonso Costa</t>
  </si>
  <si>
    <t>Avenida Afonso Costa</t>
  </si>
  <si>
    <t>Themudo Barata</t>
  </si>
  <si>
    <t>Rua Themudo Barata</t>
  </si>
  <si>
    <t>Duque de Loulé</t>
  </si>
  <si>
    <t>Avenida Duque de Loulé</t>
  </si>
  <si>
    <t>Santos Dumont</t>
  </si>
  <si>
    <t>Avenida Santos Dumont</t>
  </si>
  <si>
    <t>Padre Gregório Verdonk</t>
  </si>
  <si>
    <t>Rua Padre Gregório Verdonk</t>
  </si>
  <si>
    <t>Portas de Santo Antão</t>
  </si>
  <si>
    <t>Rua das Portas de Santo Antão</t>
  </si>
  <si>
    <t>Engenheiro Arantes e Oliveira</t>
  </si>
  <si>
    <t>Avenida Engenheiro Arantes e Oliveira</t>
  </si>
  <si>
    <t>Alves Redol</t>
  </si>
  <si>
    <t>Rua Alves Redol</t>
  </si>
  <si>
    <t>Fábrica das Sedas</t>
  </si>
  <si>
    <t>Travessa Fábrica das Sedas</t>
  </si>
  <si>
    <t>Carlos Ribeiro</t>
  </si>
  <si>
    <t>Rua Carlos Ribeiro</t>
  </si>
  <si>
    <t>Olegário Mariano</t>
  </si>
  <si>
    <t>Praça Olegário Mariano</t>
  </si>
  <si>
    <t>Veloso Salgado</t>
  </si>
  <si>
    <t>Rua Veloso Salgado</t>
  </si>
  <si>
    <t>Baixo Horizonte</t>
  </si>
  <si>
    <t>Rua Baixo Horizonte</t>
  </si>
  <si>
    <t>Duque de Palmela</t>
  </si>
  <si>
    <t>Rua Duque de Palmela</t>
  </si>
  <si>
    <t>Escola Politécnica</t>
  </si>
  <si>
    <t>Rua da Escola Politécnica</t>
  </si>
  <si>
    <t>Carvalho Araújo</t>
  </si>
  <si>
    <t>Rua Carvalho Araújo</t>
  </si>
  <si>
    <t>Fernando Pedroso</t>
  </si>
  <si>
    <t>Rua de Fernando Pedroso</t>
  </si>
  <si>
    <t>Dom Pedro V</t>
  </si>
  <si>
    <t>Rua Dom Pedro V</t>
  </si>
  <si>
    <t>João das Regras</t>
  </si>
  <si>
    <t>Rua João das Regras</t>
  </si>
  <si>
    <t>Praça de Espanha</t>
  </si>
  <si>
    <t>Ciclovia da Praça de Espanha</t>
  </si>
  <si>
    <t>Cruz Vermelha</t>
  </si>
  <si>
    <t>Rua da Cruz Vermelha</t>
  </si>
  <si>
    <t>Rua da Guia</t>
  </si>
  <si>
    <t>Madre de Deus</t>
  </si>
  <si>
    <t>Rua da Madre de Deus</t>
  </si>
  <si>
    <t>Dom Antão de Almada</t>
  </si>
  <si>
    <t>Rua Dom Antão de Almada</t>
  </si>
  <si>
    <t>Sebastião Saraiva Lima</t>
  </si>
  <si>
    <t>Rua Sebastião Saraiva Lima</t>
  </si>
  <si>
    <t>Frei Miguel Contreiras</t>
  </si>
  <si>
    <t>Avenida Frei Miguel Contreiras</t>
  </si>
  <si>
    <t>Marconi</t>
  </si>
  <si>
    <t>Avenida Marconi</t>
  </si>
  <si>
    <t>Doutor António Cândido</t>
  </si>
  <si>
    <t>Rua Doutor António Cândido</t>
  </si>
  <si>
    <t>Rua da Rosa</t>
  </si>
  <si>
    <t>Praia da Vitória</t>
  </si>
  <si>
    <t>Avenida Praia da Vitória</t>
  </si>
  <si>
    <t>Contador-Mor</t>
  </si>
  <si>
    <t>Largo do Contador-Mor</t>
  </si>
  <si>
    <t>Sol a Santana</t>
  </si>
  <si>
    <t>Rua do Sol a Santana</t>
  </si>
  <si>
    <t>Cândida</t>
  </si>
  <si>
    <t>Vila Cândida (Avenida General Roçadas, 24)</t>
  </si>
  <si>
    <t>Flores</t>
  </si>
  <si>
    <t>Praça das Flores</t>
  </si>
  <si>
    <t>Mestre Martins Correia</t>
  </si>
  <si>
    <t>Rua Mestre Martins Correia</t>
  </si>
  <si>
    <t>Rua da Glória</t>
  </si>
  <si>
    <t>São João de Deus</t>
  </si>
  <si>
    <t>Avenida São João de Deus</t>
  </si>
  <si>
    <t>Vilhena Barbosa</t>
  </si>
  <si>
    <t>Rua Vilhena Barbosa</t>
  </si>
  <si>
    <t>Almirante Gago Coutinho</t>
  </si>
  <si>
    <t>Avenida Almirante Gago Coutinho</t>
  </si>
  <si>
    <t>Guerra Junqueiro</t>
  </si>
  <si>
    <t>Avenida Guerra Junqueiro</t>
  </si>
  <si>
    <t>Actor António Cardoso</t>
  </si>
  <si>
    <t>Rua Actor António Cardoso</t>
  </si>
  <si>
    <t>Autoparque</t>
  </si>
  <si>
    <t>Sabugosa</t>
  </si>
  <si>
    <t>Autoparque Sabugosa</t>
  </si>
  <si>
    <t>Magalhães Lima</t>
  </si>
  <si>
    <t>Avenida Magalhães Lima</t>
  </si>
  <si>
    <t>Arco da Graça</t>
  </si>
  <si>
    <t>Rua do Arco da Graça</t>
  </si>
  <si>
    <t>Praça das Amoreiras</t>
  </si>
  <si>
    <t>Chile</t>
  </si>
  <si>
    <t>Praça do Chile</t>
  </si>
  <si>
    <t>Tenente Raúl Cascais</t>
  </si>
  <si>
    <t>Rua Tenente Raúl Cascais</t>
  </si>
  <si>
    <t>Irene</t>
  </si>
  <si>
    <t>Vila Irene (Escadinhas do Monte, 5)</t>
  </si>
  <si>
    <t>Gomes Leal</t>
  </si>
  <si>
    <t>Rua de Gomes Leal</t>
  </si>
  <si>
    <t>Francisco Sá Carneiro</t>
  </si>
  <si>
    <t>Praça Francisco Sá Carneiro</t>
  </si>
  <si>
    <t>Arnaldo Gama</t>
  </si>
  <si>
    <t>Rua Arnaldo Gama</t>
  </si>
  <si>
    <t>Engenheiro Vieira da Silva</t>
  </si>
  <si>
    <t>Rua Engenheiro Vieira da Silva</t>
  </si>
  <si>
    <t>Chaby Pinheiro</t>
  </si>
  <si>
    <t>Rua Chaby Pinheiro</t>
  </si>
  <si>
    <t>Barbosa Cólen</t>
  </si>
  <si>
    <t>Rua Barbosa Cólen</t>
  </si>
  <si>
    <t>Gonçalves Crespo</t>
  </si>
  <si>
    <t>Rua Gonçalves Crespo</t>
  </si>
  <si>
    <t>Reis Gomes</t>
  </si>
  <si>
    <t>Rua Reis Gomes</t>
  </si>
  <si>
    <t>Actor Alves da Costa</t>
  </si>
  <si>
    <t>Rua Actor Alves da Costa</t>
  </si>
  <si>
    <t>Caetano Alberto</t>
  </si>
  <si>
    <t>Rua Caetano Alberto</t>
  </si>
  <si>
    <t>General Farinha Beirão</t>
  </si>
  <si>
    <t>Rua General Farinha Beirão</t>
  </si>
  <si>
    <t>Paio Peres Correia</t>
  </si>
  <si>
    <t>Rua Paio Peres Correia</t>
  </si>
  <si>
    <t>Robalo Gouveia</t>
  </si>
  <si>
    <t>Rua Robalo Gouveia</t>
  </si>
  <si>
    <t>Brás Pacheco</t>
  </si>
  <si>
    <t>Rua Brás Pacheco</t>
  </si>
  <si>
    <t>Espanha</t>
  </si>
  <si>
    <t>Praça Espanha</t>
  </si>
  <si>
    <t>Regueirão</t>
  </si>
  <si>
    <t>Regueirão dos Anjos</t>
  </si>
  <si>
    <t>Febo Moniz</t>
  </si>
  <si>
    <t>Rua Febo Moniz</t>
  </si>
  <si>
    <t>Manuel dos Santos</t>
  </si>
  <si>
    <t>Rua Manuel dos Santos</t>
  </si>
  <si>
    <t>Visconde de Juromenha</t>
  </si>
  <si>
    <t>Rua Visconde de Juromenha</t>
  </si>
  <si>
    <t>José Falcão</t>
  </si>
  <si>
    <t>Rua José Falcão</t>
  </si>
  <si>
    <t>Cândido Guerreiro</t>
  </si>
  <si>
    <t>Rua Cândido Guerreiro</t>
  </si>
  <si>
    <t>Francisco Ribeiro (Ribeirinho)</t>
  </si>
  <si>
    <t>Rua Francisco Ribeiro (Ribeirinho)</t>
  </si>
  <si>
    <t>Augusto Abelaira</t>
  </si>
  <si>
    <t>Rua Augusto Abelaira</t>
  </si>
  <si>
    <t>Cervantes</t>
  </si>
  <si>
    <t>Rua Cervantes</t>
  </si>
  <si>
    <t>Soeiro Pereira Gomes</t>
  </si>
  <si>
    <t>Rua Soeiro Pereira Gomes</t>
  </si>
  <si>
    <t>Largo de Dona Estefânia</t>
  </si>
  <si>
    <t>Dom Fuas Roupinho</t>
  </si>
  <si>
    <t>Rua Dom Fuas Roupinho</t>
  </si>
  <si>
    <t>Castelo</t>
  </si>
  <si>
    <t>São Jorge</t>
  </si>
  <si>
    <t>Castelo de São Jorge</t>
  </si>
  <si>
    <t>José Estêvão</t>
  </si>
  <si>
    <t>Rua José Estêvão</t>
  </si>
  <si>
    <t>Passos Manuel</t>
  </si>
  <si>
    <t>Rua Passos Manuel</t>
  </si>
  <si>
    <t>Dr. Nicolau de Bettencourt</t>
  </si>
  <si>
    <t>Rua Dr. Nicolau de Bettencourt</t>
  </si>
  <si>
    <t>Rua do Terreirinho</t>
  </si>
  <si>
    <t>Funchal</t>
  </si>
  <si>
    <t>Rua do Funchal</t>
  </si>
  <si>
    <t>Barbadela</t>
  </si>
  <si>
    <t>Beco da Barbadela</t>
  </si>
  <si>
    <t>Serra Fernandes</t>
  </si>
  <si>
    <t>Vila Serra Fernandes (Travessa da Pena, 15A)</t>
  </si>
  <si>
    <t>Eduardo Brasão</t>
  </si>
  <si>
    <t>Rua Eduardo Brasão</t>
  </si>
  <si>
    <t>Bernardo de Passos</t>
  </si>
  <si>
    <t>Rua Bernardo de Passos</t>
  </si>
  <si>
    <t>Parque</t>
  </si>
  <si>
    <t>Mayer</t>
  </si>
  <si>
    <t>Parque Mayer</t>
  </si>
  <si>
    <t>Travessa do Salitre</t>
  </si>
  <si>
    <t>Figueira</t>
  </si>
  <si>
    <t>Praça da Figueira</t>
  </si>
  <si>
    <t>Joaquim Bonifácio</t>
  </si>
  <si>
    <t>Rua Joaquim Bonifácio</t>
  </si>
  <si>
    <t>Ilha Terceira</t>
  </si>
  <si>
    <t>Rua da Ilha Terceira</t>
  </si>
  <si>
    <t>Bombarda</t>
  </si>
  <si>
    <t>Rua da Bombarda</t>
  </si>
  <si>
    <t>Ladislau Piçarra</t>
  </si>
  <si>
    <t>Rua Ladislau Piçarra</t>
  </si>
  <si>
    <t>Nuno Gonçalves</t>
  </si>
  <si>
    <t>Praça Nuno Gonçalves</t>
  </si>
  <si>
    <t>Francisco de Morais</t>
  </si>
  <si>
    <t>Praça Francisco de Morais</t>
  </si>
  <si>
    <t>Impasse</t>
  </si>
  <si>
    <t>A</t>
  </si>
  <si>
    <t>Impasse A (Rua Soeiro Pereira Gomes)</t>
  </si>
  <si>
    <t>Coronel Bento Roma</t>
  </si>
  <si>
    <t>Rua Coronel Bento Roma</t>
  </si>
  <si>
    <t>Desidério Beça</t>
  </si>
  <si>
    <t>Rua Desidério Beça</t>
  </si>
  <si>
    <t>Alves Torgo</t>
  </si>
  <si>
    <t>Rua Alves Torgo</t>
  </si>
  <si>
    <t>1 (Túnel do Rego)</t>
  </si>
  <si>
    <t>Rua 1 (Túnel do Rego)</t>
  </si>
  <si>
    <t>Cego</t>
  </si>
  <si>
    <t>Travessa do Cego</t>
  </si>
  <si>
    <t>Infante Dom Pedro</t>
  </si>
  <si>
    <t>Rua Infante Dom Pedro</t>
  </si>
  <si>
    <t>Actor Taborda</t>
  </si>
  <si>
    <t>Rua Actor Taborda</t>
  </si>
  <si>
    <t>Jerónimo Corte-Real</t>
  </si>
  <si>
    <t>Rua Jerónimo Corte-Real</t>
  </si>
  <si>
    <t>João Villaret</t>
  </si>
  <si>
    <t>Rua João Villaret</t>
  </si>
  <si>
    <t>da República</t>
  </si>
  <si>
    <t>Lagares D'El-Rei</t>
  </si>
  <si>
    <t>Rua dos Lagares D'El-Rei</t>
  </si>
  <si>
    <t>José Fontana</t>
  </si>
  <si>
    <t>Praça José Fontana</t>
  </si>
  <si>
    <t>São Domingos</t>
  </si>
  <si>
    <t>Largo de São Domingos</t>
  </si>
  <si>
    <t>Ponta Delgada</t>
  </si>
  <si>
    <t>Rua de Ponta Delgada</t>
  </si>
  <si>
    <t>Rotunda 1 (Túnel do Rego)</t>
  </si>
  <si>
    <t>Eça de Queirós</t>
  </si>
  <si>
    <t>Rua Eça de Queirós</t>
  </si>
  <si>
    <t>Joaquim Costa</t>
  </si>
  <si>
    <t>Rua Joaquim Costa</t>
  </si>
  <si>
    <t>Luís Fernandes</t>
  </si>
  <si>
    <t>Rua Luís Fernandes</t>
  </si>
  <si>
    <t>Forno do Maldonado</t>
  </si>
  <si>
    <t>Travessa do Forno do Maldonado</t>
  </si>
  <si>
    <t>Estação</t>
  </si>
  <si>
    <t>Alameda da Estação</t>
  </si>
  <si>
    <t>Berna</t>
  </si>
  <si>
    <t>Avenida de Berna</t>
  </si>
  <si>
    <t>Arco do Cego</t>
  </si>
  <si>
    <t>Rua do Arco do Cego</t>
  </si>
  <si>
    <t>Horta da Cera</t>
  </si>
  <si>
    <t>Travessa da Horta da Cera</t>
  </si>
  <si>
    <t>Henrique Cardoso</t>
  </si>
  <si>
    <t>Travessa Henrique Cardoso</t>
  </si>
  <si>
    <t>Tabelião</t>
  </si>
  <si>
    <t>Largo do Tabelião</t>
  </si>
  <si>
    <t>Bacelar e Silva</t>
  </si>
  <si>
    <t>Rua Bacelar e Silva</t>
  </si>
  <si>
    <t>Augusto José Vieira</t>
  </si>
  <si>
    <t>Rua Augusto José Vieira</t>
  </si>
  <si>
    <t>Cristóvão de Figueiredo</t>
  </si>
  <si>
    <t>Rua Cristóvão de Figueiredo</t>
  </si>
  <si>
    <t>Campo Grande</t>
  </si>
  <si>
    <t>São Tomé</t>
  </si>
  <si>
    <t>Rua de São Tomé</t>
  </si>
  <si>
    <t>Duque d'Ávila</t>
  </si>
  <si>
    <t>Avenida Duque d'Ávila</t>
  </si>
  <si>
    <t>Campo Pequeno</t>
  </si>
  <si>
    <t>Rosa Damasceno</t>
  </si>
  <si>
    <t>Rua Rosa Damasceno</t>
  </si>
  <si>
    <t>Duque de Saldanha</t>
  </si>
  <si>
    <t>Praça do Duque de Saldanha</t>
  </si>
  <si>
    <t>Fialho de Almeida</t>
  </si>
  <si>
    <t>Rua Fialho de Almeida</t>
  </si>
  <si>
    <t>José Sarmento</t>
  </si>
  <si>
    <t>Rua José Sarmento</t>
  </si>
  <si>
    <t>Tavares</t>
  </si>
  <si>
    <t>Vila Tavares (Rua Andrade, 38)</t>
  </si>
  <si>
    <t>Escola de Medicina Veterinária</t>
  </si>
  <si>
    <t>Rua da Escola de Medicina Veterinária</t>
  </si>
  <si>
    <t>Madrid</t>
  </si>
  <si>
    <t>Avenida de Madrid</t>
  </si>
  <si>
    <t>Tomás Cabreira</t>
  </si>
  <si>
    <t>Rua Tomás Cabreira</t>
  </si>
  <si>
    <t>Engenheiro Santos Simões</t>
  </si>
  <si>
    <t>Rua Engenheiro Santos Simões</t>
  </si>
  <si>
    <t>Betesga</t>
  </si>
  <si>
    <t>Rua da Betesga</t>
  </si>
  <si>
    <t>2 (Túnel do Rego)</t>
  </si>
  <si>
    <t>Rotunda 2 (Túnel do Rego)</t>
  </si>
  <si>
    <t>Azeredo Perdigão</t>
  </si>
  <si>
    <t>Largo Azeredo Perdigão</t>
  </si>
  <si>
    <t>Sacadura Cabral</t>
  </si>
  <si>
    <t>Avenida Sacadura Cabral</t>
  </si>
  <si>
    <t>Actor Vale</t>
  </si>
  <si>
    <t>Rua Actor Vale</t>
  </si>
  <si>
    <t>Luís Monteiro</t>
  </si>
  <si>
    <t>Rua Luís Monteiro</t>
  </si>
  <si>
    <t>Manuel de Jesus Coelho</t>
  </si>
  <si>
    <t>Rua Manuel de Jesus Coelho</t>
  </si>
  <si>
    <t>João Crisóstomo</t>
  </si>
  <si>
    <t>Avenida João Crisóstomo</t>
  </si>
  <si>
    <t>Silva Carvalho</t>
  </si>
  <si>
    <t>Rua Silva Carvalho</t>
  </si>
  <si>
    <t>Presidente Wilson</t>
  </si>
  <si>
    <t>Rua Presidente Wilson</t>
  </si>
  <si>
    <t>Doutor Álvaro de Castro</t>
  </si>
  <si>
    <t>Rua Doutor Álvaro de Castro</t>
  </si>
  <si>
    <t>Rua de Santa Bárbara</t>
  </si>
  <si>
    <t>Guilhermina Suggia</t>
  </si>
  <si>
    <t>Rua Guilhermina Suggia</t>
  </si>
  <si>
    <t>Damas</t>
  </si>
  <si>
    <t>Rua das Damas</t>
  </si>
  <si>
    <t>Cruzado Osberno</t>
  </si>
  <si>
    <t>Rua do Cruzado Osberno</t>
  </si>
  <si>
    <t>Francisco Sanches</t>
  </si>
  <si>
    <t>Rua Francisco Sanches</t>
  </si>
  <si>
    <t>Tenente Espanca</t>
  </si>
  <si>
    <t>Rua Tenente Espanca</t>
  </si>
  <si>
    <t>Largo do Conde de Pombeiro</t>
  </si>
  <si>
    <t>António Andrade</t>
  </si>
  <si>
    <t>Rua António Andrade</t>
  </si>
  <si>
    <t>Correeiros</t>
  </si>
  <si>
    <t>Rua dos Correeiros</t>
  </si>
  <si>
    <t>Gadanho</t>
  </si>
  <si>
    <t>Vila Gadanho (Rua Castelo Branco Saraiva, 36)</t>
  </si>
  <si>
    <t>Paris (Nascente)</t>
  </si>
  <si>
    <t>Autoparque Paris (Nascente)</t>
  </si>
  <si>
    <t>Antero de Figueiredo</t>
  </si>
  <si>
    <t>Rua Antero de Figueiredo</t>
  </si>
  <si>
    <t>Picoas</t>
  </si>
  <si>
    <t>Rua das Picoas</t>
  </si>
  <si>
    <t>Quirino da Fonseca</t>
  </si>
  <si>
    <t>Rua Quirino da Fonseca</t>
  </si>
  <si>
    <t>Henrique Barrilaro Ruas</t>
  </si>
  <si>
    <t>Rua Henrique Barrilaro Ruas</t>
  </si>
  <si>
    <t>Francisco Andrade</t>
  </si>
  <si>
    <t>Rua Francisco Andrade</t>
  </si>
  <si>
    <t>Cruz da Pedra</t>
  </si>
  <si>
    <t>Calçada da Cruz da Pedra</t>
  </si>
  <si>
    <t>Newton</t>
  </si>
  <si>
    <t>Rua Newton</t>
  </si>
  <si>
    <t>Gomes da Silva</t>
  </si>
  <si>
    <t>Rua Gomes da Silva</t>
  </si>
  <si>
    <t>Morais Soares</t>
  </si>
  <si>
    <t>Rua Morais Soares</t>
  </si>
  <si>
    <t>Augusta</t>
  </si>
  <si>
    <t>Rua Augusta</t>
  </si>
  <si>
    <t>Stuart Carvalhais</t>
  </si>
  <si>
    <t>Rua Stuart Carvalhais</t>
  </si>
  <si>
    <t>Aquiles Machado</t>
  </si>
  <si>
    <t>Rua Aquiles Machado</t>
  </si>
  <si>
    <t>Oliveira de São Lázaro</t>
  </si>
  <si>
    <t>Rua da Oliveira de São Lázaro</t>
  </si>
  <si>
    <t>General Leman</t>
  </si>
  <si>
    <t>Rua General Leman</t>
  </si>
  <si>
    <t>Francisco Pedro Curado</t>
  </si>
  <si>
    <t>Rua Francisco Pedro Curado</t>
  </si>
  <si>
    <t>Carlos Reis</t>
  </si>
  <si>
    <t>Rua Carlos Reis</t>
  </si>
  <si>
    <t>Gulbenkian</t>
  </si>
  <si>
    <t>Ciclovia da Gulbenkian</t>
  </si>
  <si>
    <t>Teixeira de Pascoais</t>
  </si>
  <si>
    <t>Rua Teixeira de Pascoais</t>
  </si>
  <si>
    <t>Fernão Álvares do Oriente</t>
  </si>
  <si>
    <t>Rua Fernão Álvares do Oriente</t>
  </si>
  <si>
    <t>Praceta</t>
  </si>
  <si>
    <t>Praceta do Alto do Varejão</t>
  </si>
  <si>
    <t>Marquês de Sá da Bandeira</t>
  </si>
  <si>
    <t>Rua Marquês de Sá da Bandeira</t>
  </si>
  <si>
    <t>Rosalina</t>
  </si>
  <si>
    <t>Rua Rosalina (Bairro Estrela de Ouro)</t>
  </si>
  <si>
    <t>Enviado da Inglaterra</t>
  </si>
  <si>
    <t>Travessa do Enviado da Inglaterra</t>
  </si>
  <si>
    <t>Travessa dos Lagares</t>
  </si>
  <si>
    <t>Laura Alves</t>
  </si>
  <si>
    <t>Rua Laura Alves</t>
  </si>
  <si>
    <t>Prata</t>
  </si>
  <si>
    <t>Rua da Prata</t>
  </si>
  <si>
    <t>Travessa das Amoreiras (Rato)</t>
  </si>
  <si>
    <t>Forno do Torel</t>
  </si>
  <si>
    <t>Travessa do Forno do Torel</t>
  </si>
  <si>
    <t>Infante Dom Henrique</t>
  </si>
  <si>
    <t>Avenida Infante Dom Henrique</t>
  </si>
  <si>
    <t>Andrade Corvo</t>
  </si>
  <si>
    <t>Rua Andrade Corvo</t>
  </si>
  <si>
    <t>Néry Delgado</t>
  </si>
  <si>
    <t>Rua Néry Delgado</t>
  </si>
  <si>
    <t>Afrânio Peixoto</t>
  </si>
  <si>
    <t>Praça Afrânio Peixoto</t>
  </si>
  <si>
    <t>Autoparque Roma</t>
  </si>
  <si>
    <t>Rua da Bempostinha</t>
  </si>
  <si>
    <t>Jorge Ferreira de Vasconcelos</t>
  </si>
  <si>
    <t>Rua Jorge Ferreira de Vasconcelos</t>
  </si>
  <si>
    <t>Londres</t>
  </si>
  <si>
    <t>Praça de Londres</t>
  </si>
  <si>
    <t>Largo de São Sebastião da Pedreira</t>
  </si>
  <si>
    <t>Santa Luzia</t>
  </si>
  <si>
    <t>Largo de Santa Luzia</t>
  </si>
  <si>
    <t>João do Rio</t>
  </si>
  <si>
    <t>Praça João do Rio</t>
  </si>
  <si>
    <t>Primeiro de Dezembro</t>
  </si>
  <si>
    <t>Rua Primeiro de Dezembro</t>
  </si>
  <si>
    <t>Frei Francisco Foreiro</t>
  </si>
  <si>
    <t>Rua Frei Francisco Foreiro</t>
  </si>
  <si>
    <t>Avenida Roma</t>
  </si>
  <si>
    <t>Marques</t>
  </si>
  <si>
    <t>Vila Marques (Rua Barão de Sabrosa, 110 e 112)</t>
  </si>
  <si>
    <t>Júlio de Andrade</t>
  </si>
  <si>
    <t>Rua Júlio de Andrade</t>
  </si>
  <si>
    <t>Martens Ferrão</t>
  </si>
  <si>
    <t>Rua Martens Ferrão</t>
  </si>
  <si>
    <t>Arco Grande de Cima</t>
  </si>
  <si>
    <t>Baixo</t>
  </si>
  <si>
    <t>Rua de Baixo (Rua Particular à Rua Castelo Branco Saraiva)</t>
  </si>
  <si>
    <t>Sarmento de Beires</t>
  </si>
  <si>
    <t>Rua Sarmento de Beires</t>
  </si>
  <si>
    <t>Wanda Ramos</t>
  </si>
  <si>
    <t>Rua Wanda Ramos</t>
  </si>
  <si>
    <t>Sapateiros</t>
  </si>
  <si>
    <t>Rua dos Sapateiros</t>
  </si>
  <si>
    <t>Instituto Bacteriológico</t>
  </si>
  <si>
    <t>Rua do Instituto Bacteriológico</t>
  </si>
  <si>
    <t>Pedro Ivo</t>
  </si>
  <si>
    <t>Rua Pedro Ivo</t>
  </si>
  <si>
    <t>Barros Queirós</t>
  </si>
  <si>
    <t>Rua de Barros Queirós</t>
  </si>
  <si>
    <t>Ivone Silva</t>
  </si>
  <si>
    <t>Rua Ivone Silva</t>
  </si>
  <si>
    <t>Estácio da Veiga</t>
  </si>
  <si>
    <t>Rua Estácio da Veiga</t>
  </si>
  <si>
    <t>Martim Moniz</t>
  </si>
  <si>
    <t>Praça Martim Moniz</t>
  </si>
  <si>
    <t>Dona Filipa de Vilhena</t>
  </si>
  <si>
    <t>Rua de Dona Filipa de Vilhena</t>
  </si>
  <si>
    <t>António Enes</t>
  </si>
  <si>
    <t>Rua António Enes</t>
  </si>
  <si>
    <t>Alferes Francisco Duarte</t>
  </si>
  <si>
    <t>Largo Alferes Francisco Duarte</t>
  </si>
  <si>
    <t>Barracas</t>
  </si>
  <si>
    <t>Rua das Barracas</t>
  </si>
  <si>
    <t>Elias Garcia</t>
  </si>
  <si>
    <t>Avenida Elias Garcia</t>
  </si>
  <si>
    <t>Fernão Lopes</t>
  </si>
  <si>
    <t>Rua Fernão Lopes</t>
  </si>
  <si>
    <t>Câmara Pestana</t>
  </si>
  <si>
    <t>Rua Câmara Pestana</t>
  </si>
  <si>
    <t>Chão da Feira</t>
  </si>
  <si>
    <t>Rua do Chão da Feira</t>
  </si>
  <si>
    <t>Artur de Paiva</t>
  </si>
  <si>
    <t>Rua Artur de Paiva</t>
  </si>
  <si>
    <t>Miguel Bombarda</t>
  </si>
  <si>
    <t>Avenida Miguel Bombarda</t>
  </si>
  <si>
    <t>Lucinda do Carmo</t>
  </si>
  <si>
    <t>Rua Lucinda do Carmo</t>
  </si>
  <si>
    <t>Dom Francisco de Sousa Coutinho</t>
  </si>
  <si>
    <t>Rua Dom Francisco de Sousa Coutinho</t>
  </si>
  <si>
    <t>Andrade Caminha</t>
  </si>
  <si>
    <t>Praça Andrade Caminha</t>
  </si>
  <si>
    <t>Marquês de Tomar</t>
  </si>
  <si>
    <t>Avenida Marquês de Tomar</t>
  </si>
  <si>
    <t>Regedor</t>
  </si>
  <si>
    <t>Largo do Regedor</t>
  </si>
  <si>
    <t>Torel</t>
  </si>
  <si>
    <t>Travessa do Torel</t>
  </si>
  <si>
    <t>Amparo</t>
  </si>
  <si>
    <t>Rua do Amparo</t>
  </si>
  <si>
    <t>Costa Goodolfim</t>
  </si>
  <si>
    <t>Rua Costa Goodolfim</t>
  </si>
  <si>
    <t>Garrido</t>
  </si>
  <si>
    <t>Rua do Garrido</t>
  </si>
  <si>
    <t>Nova de São Domingos</t>
  </si>
  <si>
    <t>Travessa Nova de São Domingos</t>
  </si>
  <si>
    <t>Douradores</t>
  </si>
  <si>
    <t>Rua dos Douradores</t>
  </si>
  <si>
    <t>Ciclovia do Campo Grande</t>
  </si>
  <si>
    <t>Travessa do Alto Varejão</t>
  </si>
  <si>
    <t>Eiffel</t>
  </si>
  <si>
    <t>Rua Eiffel</t>
  </si>
  <si>
    <t>Santo António</t>
  </si>
  <si>
    <t>Calçada de Santo António</t>
  </si>
  <si>
    <t>Edison</t>
  </si>
  <si>
    <t>Rua Edison</t>
  </si>
  <si>
    <t>Leonor</t>
  </si>
  <si>
    <t>Vila Leonor (Travessa de São Bernardino, 19)</t>
  </si>
  <si>
    <t>Casal Vistoso</t>
  </si>
  <si>
    <t>Largo do Casal Vistoso</t>
  </si>
  <si>
    <t>Bulhão Pato</t>
  </si>
  <si>
    <t>Rua Bulhão Pato</t>
  </si>
  <si>
    <t>Paris (Poente)</t>
  </si>
  <si>
    <t>Autoparque Paris (Poente)</t>
  </si>
  <si>
    <t>Arco do Evaristo</t>
  </si>
  <si>
    <t>Noronha</t>
  </si>
  <si>
    <t>Travessa do Noronha</t>
  </si>
  <si>
    <t>Dom João da Câmara</t>
  </si>
  <si>
    <t>Praça Dom João da Câmara</t>
  </si>
  <si>
    <t>Visconde de Valmor</t>
  </si>
  <si>
    <t>Avenida Visconde de Valmor</t>
  </si>
  <si>
    <t>Rodrigues Cordeiro</t>
  </si>
  <si>
    <t>Largo Rodrigues Cordeiro</t>
  </si>
  <si>
    <t>Irmã Lúcia</t>
  </si>
  <si>
    <t>Jardim Irmã Lúcia</t>
  </si>
  <si>
    <t>João de Meneses</t>
  </si>
  <si>
    <t>Rua João de Meneses</t>
  </si>
  <si>
    <t>Fernandes Costa</t>
  </si>
  <si>
    <t>Largo Fernandes Costa</t>
  </si>
  <si>
    <t>Aniceto do Rosário</t>
  </si>
  <si>
    <t>Praça Aniceto do Rosário</t>
  </si>
  <si>
    <t>Cristóvão Aires</t>
  </si>
  <si>
    <t>Largo Cristóvão Aires</t>
  </si>
  <si>
    <t>Alto</t>
  </si>
  <si>
    <t>Penalva</t>
  </si>
  <si>
    <t>Alto do Penalva</t>
  </si>
  <si>
    <t>Cavaleiro de Oliveira</t>
  </si>
  <si>
    <t>Rua Cavaleiro de Oliveira</t>
  </si>
  <si>
    <t>Adro</t>
  </si>
  <si>
    <t>Travessa do Adro (Pena)</t>
  </si>
  <si>
    <t>Salvador</t>
  </si>
  <si>
    <t>Rua do Salvador</t>
  </si>
  <si>
    <t>Santo António à Graça</t>
  </si>
  <si>
    <t>Travessa de Santo António à Graça</t>
  </si>
  <si>
    <t>Rosário</t>
  </si>
  <si>
    <t>Travessa do Rosário</t>
  </si>
  <si>
    <t>Oliveira Martins</t>
  </si>
  <si>
    <t>Rua Oliveira Martins</t>
  </si>
  <si>
    <t>Áurea</t>
  </si>
  <si>
    <t>Rua Áurea</t>
  </si>
  <si>
    <t>Vitor Hugo</t>
  </si>
  <si>
    <t>Rua Vitor Hugo</t>
  </si>
  <si>
    <t>Paris</t>
  </si>
  <si>
    <t>Avenida de Paris</t>
  </si>
  <si>
    <t>Marques da Silva</t>
  </si>
  <si>
    <t>Rua Marques da Silva</t>
  </si>
  <si>
    <t>Profª Maria de Lurdes Belchior</t>
  </si>
  <si>
    <t>Rua Profª Maria de Lurdes Belchior</t>
  </si>
  <si>
    <t>Josefa Maria</t>
  </si>
  <si>
    <t>Rua Josefa Maria (Bairro Estrela de Ouro)</t>
  </si>
  <si>
    <t>Gonçalo Trancoso</t>
  </si>
  <si>
    <t>Praça Gonçalo Trancoso</t>
  </si>
  <si>
    <t>Jacinto Nunes</t>
  </si>
  <si>
    <t>Rua Jacinto Nunes</t>
  </si>
  <si>
    <t>Tomás Borba</t>
  </si>
  <si>
    <t>Rua Tomás Borba</t>
  </si>
  <si>
    <t>Travessa do Forno</t>
  </si>
  <si>
    <t>Augusto Machado</t>
  </si>
  <si>
    <t>Rua Augusto Machado</t>
  </si>
  <si>
    <t>Bispo de Cochim</t>
  </si>
  <si>
    <t>Rua Bispo de Cochim</t>
  </si>
  <si>
    <t>Jordão</t>
  </si>
  <si>
    <t>Pátio do Jordão (Travessa do Jordão, 4)</t>
  </si>
  <si>
    <t>Humberto da Cruz</t>
  </si>
  <si>
    <t>Rua Humberto da Cruz</t>
  </si>
  <si>
    <t>Carlos Pinhão</t>
  </si>
  <si>
    <t>Avenida Carlos Pinhão</t>
  </si>
  <si>
    <t>Amélia Carvalheira</t>
  </si>
  <si>
    <t>Jardim Amélia Carvalheira</t>
  </si>
  <si>
    <t>Forno do Tijolo</t>
  </si>
  <si>
    <t>Rua do Forno do Tijolo</t>
  </si>
  <si>
    <t>David de Sousa</t>
  </si>
  <si>
    <t>Rua David de Sousa</t>
  </si>
  <si>
    <t>tenho ideia que é apenas &lt;24</t>
  </si>
  <si>
    <t>-24=&lt;d&lt;0</t>
  </si>
  <si>
    <t>ESTA</t>
  </si>
  <si>
    <t>&gt; 13</t>
  </si>
  <si>
    <t>redux 1+0.9/13^2 *26d + 0.9/13^2 *d^2</t>
  </si>
  <si>
    <t>if</t>
  </si>
  <si>
    <t>usei</t>
  </si>
  <si>
    <t>-30 -&gt; 1.5</t>
  </si>
  <si>
    <t>não desce tanto, é penalizado apenas até 0.3 (em vez de 0.1)</t>
  </si>
  <si>
    <t>speedfactor = function(slope, length, g) {</t>
  </si>
  <si>
    <t xml:space="preserve">  ifelse((ifelse((slope &lt; -30),</t>
  </si>
  <si>
    <t xml:space="preserve">                 1.5,</t>
  </si>
  <si>
    <t xml:space="preserve">                 ifelse(</t>
  </si>
  <si>
    <t xml:space="preserve">                   slope &lt; 0,</t>
  </si>
  <si>
    <t xml:space="preserve">                   1 + (0.7 / 13) * 2 * slope + 0.7 / (13 ^ 2) * slope ^ 2,</t>
  </si>
  <si>
    <t xml:space="preserve">                   ifelse((slope &gt; 20), 10,</t>
  </si>
  <si>
    <t xml:space="preserve">                          ifelse((slope &gt;= 0 &amp;</t>
  </si>
  <si>
    <t xml:space="preserve">                                    slope &lt;= 20), 1 + (slope / g) ^ 2,</t>
  </si>
  <si>
    <t xml:space="preserve">                                 ifelse((slope &gt; 13 &amp;</t>
  </si>
  <si>
    <t xml:space="preserve">                                           length &gt; 15), 10,</t>
  </si>
  <si>
    <t xml:space="preserve">                                        NA)</t>
  </si>
  <si>
    <t xml:space="preserve">                          ))</t>
  </si>
  <si>
    <t xml:space="preserve">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</si>
</sst>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2" borderId="0" xfId="0" applyFill="1"/>
    <xf numFmtId="16" fontId="0" fillId="0" borderId="0" xfId="0" applyNumberFormat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49" fontId="0" fillId="0" borderId="0" xfId="0" applyNumberFormat="1"/>
    <xf numFmtId="0" fontId="3" fillId="4" borderId="1" xfId="1" applyBorder="1"/>
    <xf numFmtId="0" fontId="0" fillId="5" borderId="0" xfId="0" applyFill="1"/>
    <xf numFmtId="0" fontId="0" fillId="6" borderId="0" xfId="0" applyFill="1"/>
    <xf numFmtId="0" fontId="0" fillId="0" borderId="0" xfId="0" quotePrefix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08211963700683E-2"/>
          <c:y val="2.8252405949256338E-2"/>
          <c:w val="0.53983442265795212"/>
          <c:h val="0.897198891805191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Folha1!$C$6:$C$54</c:f>
              <c:numCache>
                <c:formatCode>General</c:formatCode>
                <c:ptCount val="49"/>
                <c:pt idx="0">
                  <c:v>-26</c:v>
                </c:pt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</c:numCache>
            </c:numRef>
          </c:xVal>
          <c:yVal>
            <c:numRef>
              <c:f>Folha1!$E$6:$E$54</c:f>
              <c:numCache>
                <c:formatCode>General</c:formatCode>
                <c:ptCount val="49"/>
                <c:pt idx="0">
                  <c:v>0.75</c:v>
                </c:pt>
                <c:pt idx="1">
                  <c:v>0.75</c:v>
                </c:pt>
                <c:pt idx="2">
                  <c:v>0.74437869822485203</c:v>
                </c:pt>
                <c:pt idx="3">
                  <c:v>0.63254437869822455</c:v>
                </c:pt>
                <c:pt idx="4">
                  <c:v>0.53136094674556178</c:v>
                </c:pt>
                <c:pt idx="5">
                  <c:v>0.4408284023668636</c:v>
                </c:pt>
                <c:pt idx="6">
                  <c:v>0.36094674556213002</c:v>
                </c:pt>
                <c:pt idx="7">
                  <c:v>0.29171597633136104</c:v>
                </c:pt>
                <c:pt idx="8">
                  <c:v>0.2331360946745562</c:v>
                </c:pt>
                <c:pt idx="9">
                  <c:v>0.18520710059171597</c:v>
                </c:pt>
                <c:pt idx="10">
                  <c:v>0.1479289940828401</c:v>
                </c:pt>
                <c:pt idx="11">
                  <c:v>0.12130177514792884</c:v>
                </c:pt>
                <c:pt idx="12">
                  <c:v>0.10532544378698194</c:v>
                </c:pt>
                <c:pt idx="13">
                  <c:v>0.1</c:v>
                </c:pt>
                <c:pt idx="14">
                  <c:v>0.10532544378698216</c:v>
                </c:pt>
                <c:pt idx="15">
                  <c:v>0.12130177514792884</c:v>
                </c:pt>
                <c:pt idx="16">
                  <c:v>0.14792899408284022</c:v>
                </c:pt>
                <c:pt idx="17">
                  <c:v>0.18520710059171597</c:v>
                </c:pt>
                <c:pt idx="18">
                  <c:v>0.23313609467455615</c:v>
                </c:pt>
                <c:pt idx="19">
                  <c:v>0.29171597633136082</c:v>
                </c:pt>
                <c:pt idx="20">
                  <c:v>0.36094674556213013</c:v>
                </c:pt>
                <c:pt idx="21">
                  <c:v>0.44082840236686394</c:v>
                </c:pt>
                <c:pt idx="22">
                  <c:v>0.53136094674556211</c:v>
                </c:pt>
                <c:pt idx="23">
                  <c:v>0.63254437869822477</c:v>
                </c:pt>
                <c:pt idx="24">
                  <c:v>0.74437869822485203</c:v>
                </c:pt>
                <c:pt idx="25">
                  <c:v>0.86686390532544388</c:v>
                </c:pt>
                <c:pt idx="26">
                  <c:v>1</c:v>
                </c:pt>
                <c:pt idx="27">
                  <c:v>1.0204081632653061</c:v>
                </c:pt>
                <c:pt idx="28">
                  <c:v>1.0816326530612246</c:v>
                </c:pt>
                <c:pt idx="29">
                  <c:v>1.1836734693877551</c:v>
                </c:pt>
                <c:pt idx="30">
                  <c:v>1.3265306122448979</c:v>
                </c:pt>
                <c:pt idx="31">
                  <c:v>1.510204081632653</c:v>
                </c:pt>
                <c:pt idx="32">
                  <c:v>1.7346938775510203</c:v>
                </c:pt>
                <c:pt idx="33">
                  <c:v>2</c:v>
                </c:pt>
                <c:pt idx="34">
                  <c:v>2.3061224489795915</c:v>
                </c:pt>
                <c:pt idx="35">
                  <c:v>2.6530612244897962</c:v>
                </c:pt>
                <c:pt idx="36">
                  <c:v>3.0408163265306123</c:v>
                </c:pt>
                <c:pt idx="37">
                  <c:v>3.4693877551020407</c:v>
                </c:pt>
                <c:pt idx="38">
                  <c:v>3.9387755102040813</c:v>
                </c:pt>
                <c:pt idx="39">
                  <c:v>4.4489795918367347</c:v>
                </c:pt>
                <c:pt idx="40">
                  <c:v>5</c:v>
                </c:pt>
                <c:pt idx="41">
                  <c:v>5.5918367346938771</c:v>
                </c:pt>
                <c:pt idx="42">
                  <c:v>6.2244897959183669</c:v>
                </c:pt>
                <c:pt idx="43">
                  <c:v>6.8979591836734686</c:v>
                </c:pt>
                <c:pt idx="44">
                  <c:v>7.6122448979591848</c:v>
                </c:pt>
                <c:pt idx="45">
                  <c:v>8.3673469387755119</c:v>
                </c:pt>
                <c:pt idx="46">
                  <c:v>9.1632653061224492</c:v>
                </c:pt>
                <c:pt idx="47">
                  <c:v>10</c:v>
                </c:pt>
                <c:pt idx="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5-405A-A991-6EA8EA770083}"/>
            </c:ext>
          </c:extLst>
        </c:ser>
        <c:ser>
          <c:idx val="1"/>
          <c:order val="1"/>
          <c:tx>
            <c:strRef>
              <c:f>Folha1!$G$4</c:f>
              <c:strCache>
                <c:ptCount val="1"/>
                <c:pt idx="0">
                  <c:v>tempo 2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4093479491534173"/>
                  <c:y val="-8.9075896762904727E-2"/>
                </c:manualLayout>
              </c:layout>
              <c:numFmt formatCode="General" sourceLinked="0"/>
            </c:trendlineLbl>
          </c:trendline>
          <c:xVal>
            <c:numRef>
              <c:f>Folha1!$C$19:$C$45</c:f>
              <c:numCache>
                <c:formatCode>General</c:formatCode>
                <c:ptCount val="27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</c:numCache>
            </c:numRef>
          </c:xVal>
          <c:yVal>
            <c:numRef>
              <c:f>Folha1!$G$19:$G$45</c:f>
              <c:numCache>
                <c:formatCode>General</c:formatCode>
                <c:ptCount val="27"/>
                <c:pt idx="0">
                  <c:v>0.1</c:v>
                </c:pt>
                <c:pt idx="13">
                  <c:v>1</c:v>
                </c:pt>
                <c:pt idx="16">
                  <c:v>1.3333333333333333</c:v>
                </c:pt>
                <c:pt idx="18">
                  <c:v>1.6666666666666665</c:v>
                </c:pt>
                <c:pt idx="21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5-405A-A991-6EA8EA770083}"/>
            </c:ext>
          </c:extLst>
        </c:ser>
        <c:ser>
          <c:idx val="2"/>
          <c:order val="2"/>
          <c:spPr>
            <a:ln w="28575">
              <a:solidFill>
                <a:schemeClr val="accent3"/>
              </a:solidFill>
            </a:ln>
          </c:spPr>
          <c:marker>
            <c:symbol val="triangle"/>
            <c:size val="4"/>
          </c:marker>
          <c:xVal>
            <c:numRef>
              <c:f>Folha1!$C$6:$C$45</c:f>
              <c:numCache>
                <c:formatCode>General</c:formatCode>
                <c:ptCount val="40"/>
                <c:pt idx="0">
                  <c:v>-26</c:v>
                </c:pt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</c:numCache>
            </c:numRef>
          </c:xVal>
          <c:yVal>
            <c:numRef>
              <c:f>Folha1!$F$6:$F$32</c:f>
              <c:numCache>
                <c:formatCode>General</c:formatCode>
                <c:ptCount val="27"/>
                <c:pt idx="0">
                  <c:v>0.75</c:v>
                </c:pt>
                <c:pt idx="1">
                  <c:v>0.75</c:v>
                </c:pt>
                <c:pt idx="5">
                  <c:v>0.5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0.1479289940828401</c:v>
                </c:pt>
                <c:pt idx="15">
                  <c:v>0.28402366863905326</c:v>
                </c:pt>
                <c:pt idx="16">
                  <c:v>0.40828402366863903</c:v>
                </c:pt>
                <c:pt idx="17">
                  <c:v>0.52071005917159763</c:v>
                </c:pt>
                <c:pt idx="18">
                  <c:v>0.62130177514792895</c:v>
                </c:pt>
                <c:pt idx="19">
                  <c:v>0.71005917159763321</c:v>
                </c:pt>
                <c:pt idx="20">
                  <c:v>0.78698224852071008</c:v>
                </c:pt>
                <c:pt idx="21">
                  <c:v>0.85207100591715978</c:v>
                </c:pt>
                <c:pt idx="22">
                  <c:v>0.90532544378698221</c:v>
                </c:pt>
                <c:pt idx="23">
                  <c:v>0.94674556213017746</c:v>
                </c:pt>
                <c:pt idx="24">
                  <c:v>0.97633136094674555</c:v>
                </c:pt>
                <c:pt idx="25">
                  <c:v>0.99408284023668636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15-405A-A991-6EA8EA77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2944"/>
        <c:axId val="76164480"/>
      </c:scatterChart>
      <c:valAx>
        <c:axId val="761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64480"/>
        <c:crosses val="autoZero"/>
        <c:crossBetween val="midCat"/>
      </c:valAx>
      <c:valAx>
        <c:axId val="761644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89230267785161"/>
          <c:y val="0.49441054243219595"/>
          <c:w val="0.18148652998563858"/>
          <c:h val="0.5023031496062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734795489619685E-2"/>
          <c:y val="9.4005824614389E-2"/>
          <c:w val="0.66649510591151384"/>
          <c:h val="0.81683356703699672"/>
        </c:manualLayout>
      </c:layout>
      <c:scatterChart>
        <c:scatterStyle val="lineMarker"/>
        <c:varyColors val="0"/>
        <c:ser>
          <c:idx val="0"/>
          <c:order val="0"/>
          <c:tx>
            <c:v>factor declive base</c:v>
          </c:tx>
          <c:spPr>
            <a:ln w="38100"/>
          </c:spPr>
          <c:marker>
            <c:symbol val="none"/>
          </c:marker>
          <c:trendline>
            <c:trendlineType val="power"/>
            <c:dispRSqr val="0"/>
            <c:dispEq val="0"/>
          </c:trendline>
          <c:xVal>
            <c:numRef>
              <c:f>Folha1!$C$6:$C$57</c:f>
              <c:numCache>
                <c:formatCode>General</c:formatCode>
                <c:ptCount val="52"/>
                <c:pt idx="0">
                  <c:v>-26</c:v>
                </c:pt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</c:numCache>
            </c:numRef>
          </c:xVal>
          <c:yVal>
            <c:numRef>
              <c:f>Folha1!$E$6:$E$57</c:f>
              <c:numCache>
                <c:formatCode>General</c:formatCode>
                <c:ptCount val="52"/>
                <c:pt idx="0">
                  <c:v>0.75</c:v>
                </c:pt>
                <c:pt idx="1">
                  <c:v>0.75</c:v>
                </c:pt>
                <c:pt idx="2">
                  <c:v>0.74437869822485203</c:v>
                </c:pt>
                <c:pt idx="3">
                  <c:v>0.63254437869822455</c:v>
                </c:pt>
                <c:pt idx="4">
                  <c:v>0.53136094674556178</c:v>
                </c:pt>
                <c:pt idx="5">
                  <c:v>0.4408284023668636</c:v>
                </c:pt>
                <c:pt idx="6">
                  <c:v>0.36094674556213002</c:v>
                </c:pt>
                <c:pt idx="7">
                  <c:v>0.29171597633136104</c:v>
                </c:pt>
                <c:pt idx="8">
                  <c:v>0.2331360946745562</c:v>
                </c:pt>
                <c:pt idx="9">
                  <c:v>0.18520710059171597</c:v>
                </c:pt>
                <c:pt idx="10">
                  <c:v>0.1479289940828401</c:v>
                </c:pt>
                <c:pt idx="11">
                  <c:v>0.12130177514792884</c:v>
                </c:pt>
                <c:pt idx="12">
                  <c:v>0.10532544378698194</c:v>
                </c:pt>
                <c:pt idx="13">
                  <c:v>0.1</c:v>
                </c:pt>
                <c:pt idx="14">
                  <c:v>0.10532544378698216</c:v>
                </c:pt>
                <c:pt idx="15">
                  <c:v>0.12130177514792884</c:v>
                </c:pt>
                <c:pt idx="16">
                  <c:v>0.14792899408284022</c:v>
                </c:pt>
                <c:pt idx="17">
                  <c:v>0.18520710059171597</c:v>
                </c:pt>
                <c:pt idx="18">
                  <c:v>0.23313609467455615</c:v>
                </c:pt>
                <c:pt idx="19">
                  <c:v>0.29171597633136082</c:v>
                </c:pt>
                <c:pt idx="20">
                  <c:v>0.36094674556213013</c:v>
                </c:pt>
                <c:pt idx="21">
                  <c:v>0.44082840236686394</c:v>
                </c:pt>
                <c:pt idx="22">
                  <c:v>0.53136094674556211</c:v>
                </c:pt>
                <c:pt idx="23">
                  <c:v>0.63254437869822477</c:v>
                </c:pt>
                <c:pt idx="24">
                  <c:v>0.74437869822485203</c:v>
                </c:pt>
                <c:pt idx="25">
                  <c:v>0.86686390532544388</c:v>
                </c:pt>
                <c:pt idx="26">
                  <c:v>1</c:v>
                </c:pt>
                <c:pt idx="27">
                  <c:v>1.0204081632653061</c:v>
                </c:pt>
                <c:pt idx="28">
                  <c:v>1.0816326530612246</c:v>
                </c:pt>
                <c:pt idx="29">
                  <c:v>1.1836734693877551</c:v>
                </c:pt>
                <c:pt idx="30">
                  <c:v>1.3265306122448979</c:v>
                </c:pt>
                <c:pt idx="31">
                  <c:v>1.510204081632653</c:v>
                </c:pt>
                <c:pt idx="32">
                  <c:v>1.7346938775510203</c:v>
                </c:pt>
                <c:pt idx="33">
                  <c:v>2</c:v>
                </c:pt>
                <c:pt idx="34">
                  <c:v>2.3061224489795915</c:v>
                </c:pt>
                <c:pt idx="35">
                  <c:v>2.6530612244897962</c:v>
                </c:pt>
                <c:pt idx="36">
                  <c:v>3.0408163265306123</c:v>
                </c:pt>
                <c:pt idx="37">
                  <c:v>3.4693877551020407</c:v>
                </c:pt>
                <c:pt idx="38">
                  <c:v>3.9387755102040813</c:v>
                </c:pt>
                <c:pt idx="39">
                  <c:v>4.4489795918367347</c:v>
                </c:pt>
                <c:pt idx="40">
                  <c:v>5</c:v>
                </c:pt>
                <c:pt idx="41">
                  <c:v>5.5918367346938771</c:v>
                </c:pt>
                <c:pt idx="42">
                  <c:v>6.2244897959183669</c:v>
                </c:pt>
                <c:pt idx="43">
                  <c:v>6.8979591836734686</c:v>
                </c:pt>
                <c:pt idx="44">
                  <c:v>7.6122448979591848</c:v>
                </c:pt>
                <c:pt idx="45">
                  <c:v>8.3673469387755119</c:v>
                </c:pt>
                <c:pt idx="46">
                  <c:v>9.1632653061224492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5-4DE8-9531-0048CCC6935C}"/>
            </c:ext>
          </c:extLst>
        </c:ser>
        <c:ser>
          <c:idx val="1"/>
          <c:order val="1"/>
          <c:tx>
            <c:v>d&gt; 3, l&gt; 120</c:v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Folha1!$C$35:$C$57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xVal>
          <c:yVal>
            <c:numRef>
              <c:f>Folha1!$H$35:$H$57</c:f>
              <c:numCache>
                <c:formatCode>General</c:formatCode>
                <c:ptCount val="23"/>
                <c:pt idx="0">
                  <c:v>1.25</c:v>
                </c:pt>
                <c:pt idx="1">
                  <c:v>1.4444444444444444</c:v>
                </c:pt>
                <c:pt idx="2">
                  <c:v>1.6944444444444446</c:v>
                </c:pt>
                <c:pt idx="3">
                  <c:v>2</c:v>
                </c:pt>
                <c:pt idx="4">
                  <c:v>2.3611111111111116</c:v>
                </c:pt>
                <c:pt idx="5">
                  <c:v>2.7777777777777777</c:v>
                </c:pt>
                <c:pt idx="6">
                  <c:v>3.25</c:v>
                </c:pt>
                <c:pt idx="7">
                  <c:v>3.7777777777777781</c:v>
                </c:pt>
                <c:pt idx="8">
                  <c:v>4.3611111111111107</c:v>
                </c:pt>
                <c:pt idx="9">
                  <c:v>5</c:v>
                </c:pt>
                <c:pt idx="10">
                  <c:v>5.6944444444444438</c:v>
                </c:pt>
                <c:pt idx="11">
                  <c:v>6.4444444444444455</c:v>
                </c:pt>
                <c:pt idx="12">
                  <c:v>7.25</c:v>
                </c:pt>
                <c:pt idx="13">
                  <c:v>8.1111111111111107</c:v>
                </c:pt>
                <c:pt idx="14">
                  <c:v>9.0277777777777786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5-4DE8-9531-0048CCC6935C}"/>
            </c:ext>
          </c:extLst>
        </c:ser>
        <c:ser>
          <c:idx val="2"/>
          <c:order val="2"/>
          <c:tx>
            <c:v>d&gt; 5, l&gt; 60</c:v>
          </c:tx>
          <c:spPr>
            <a:ln w="25400">
              <a:prstDash val="dashDot"/>
            </a:ln>
          </c:spPr>
          <c:marker>
            <c:symbol val="none"/>
          </c:marker>
          <c:xVal>
            <c:numRef>
              <c:f>Folha1!$C$37:$C$57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Folha1!$I$37:$I$57</c:f>
              <c:numCache>
                <c:formatCode>General</c:formatCode>
                <c:ptCount val="21"/>
                <c:pt idx="0">
                  <c:v>2</c:v>
                </c:pt>
                <c:pt idx="1">
                  <c:v>2.44</c:v>
                </c:pt>
                <c:pt idx="2">
                  <c:v>2.96</c:v>
                </c:pt>
                <c:pt idx="3">
                  <c:v>3.5600000000000005</c:v>
                </c:pt>
                <c:pt idx="4">
                  <c:v>4.24</c:v>
                </c:pt>
                <c:pt idx="5">
                  <c:v>5</c:v>
                </c:pt>
                <c:pt idx="6">
                  <c:v>5.8400000000000007</c:v>
                </c:pt>
                <c:pt idx="7">
                  <c:v>6.76</c:v>
                </c:pt>
                <c:pt idx="8">
                  <c:v>7.7600000000000007</c:v>
                </c:pt>
                <c:pt idx="9">
                  <c:v>8.84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5-4DE8-9531-0048CCC6935C}"/>
            </c:ext>
          </c:extLst>
        </c:ser>
        <c:ser>
          <c:idx val="3"/>
          <c:order val="3"/>
          <c:tx>
            <c:v>d&gt; 8, l&gt; 30</c:v>
          </c:tx>
          <c:spPr>
            <a:ln w="25400">
              <a:prstDash val="lgDashDotDot"/>
            </a:ln>
          </c:spPr>
          <c:marker>
            <c:symbol val="none"/>
          </c:marker>
          <c:xVal>
            <c:numRef>
              <c:f>Folha1!$C$40:$C$57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xVal>
          <c:yVal>
            <c:numRef>
              <c:f>Folha1!$J$40:$J$57</c:f>
              <c:numCache>
                <c:formatCode>General</c:formatCode>
                <c:ptCount val="18"/>
                <c:pt idx="0">
                  <c:v>4.1604938271604937</c:v>
                </c:pt>
                <c:pt idx="1">
                  <c:v>5</c:v>
                </c:pt>
                <c:pt idx="2">
                  <c:v>5.9382716049382722</c:v>
                </c:pt>
                <c:pt idx="3">
                  <c:v>6.9753086419753094</c:v>
                </c:pt>
                <c:pt idx="4">
                  <c:v>8.1111111111111107</c:v>
                </c:pt>
                <c:pt idx="5">
                  <c:v>9.3456790123456788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15-4DE8-9531-0048CCC6935C}"/>
            </c:ext>
          </c:extLst>
        </c:ser>
        <c:ser>
          <c:idx val="4"/>
          <c:order val="4"/>
          <c:tx>
            <c:v>d&gt; 10, l&gt; 15</c:v>
          </c:tx>
          <c:spPr>
            <a:ln w="25400">
              <a:prstDash val="sysDot"/>
            </a:ln>
          </c:spPr>
          <c:marker>
            <c:symbol val="none"/>
          </c:marker>
          <c:xVal>
            <c:numRef>
              <c:f>Folha1!$C$42:$C$57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Folha1!$K$42:$K$57</c:f>
              <c:numCache>
                <c:formatCode>General</c:formatCode>
                <c:ptCount val="16"/>
                <c:pt idx="0">
                  <c:v>7.25</c:v>
                </c:pt>
                <c:pt idx="1">
                  <c:v>8.5625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15-4DE8-9531-0048CCC6935C}"/>
            </c:ext>
          </c:extLst>
        </c:ser>
        <c:ser>
          <c:idx val="5"/>
          <c:order val="5"/>
          <c:tx>
            <c:v>d&gt; 13, l&gt; 15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Folha1!$C$45:$C$53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</c:numCache>
            </c:numRef>
          </c:xVal>
          <c:yVal>
            <c:numRef>
              <c:f>Folha1!$L$45:$L$53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15-4DE8-9531-0048CCC6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544"/>
        <c:axId val="81726080"/>
      </c:scatterChart>
      <c:valAx>
        <c:axId val="817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26080"/>
        <c:crosses val="autoZero"/>
        <c:crossBetween val="midCat"/>
      </c:valAx>
      <c:valAx>
        <c:axId val="817260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24544"/>
        <c:crosses val="autoZero"/>
        <c:crossBetween val="midCat"/>
      </c:valAx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9782447466007456"/>
          <c:y val="0.43699075971667939"/>
          <c:w val="0.18734239802224981"/>
          <c:h val="0.39633782763455955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Folha2!$H$23:$H$38</c:f>
              <c:numCache>
                <c:formatCode>General</c:formatCode>
                <c:ptCount val="16"/>
                <c:pt idx="0">
                  <c:v>222.92840236686391</c:v>
                </c:pt>
                <c:pt idx="1">
                  <c:v>194.06686390532545</c:v>
                </c:pt>
                <c:pt idx="2">
                  <c:v>167.20532544378696</c:v>
                </c:pt>
                <c:pt idx="3">
                  <c:v>142.3437869822485</c:v>
                </c:pt>
                <c:pt idx="4">
                  <c:v>119.48224852071006</c:v>
                </c:pt>
                <c:pt idx="5">
                  <c:v>98.6207100591716</c:v>
                </c:pt>
                <c:pt idx="6">
                  <c:v>79.759171597633141</c:v>
                </c:pt>
                <c:pt idx="7">
                  <c:v>62.897633136094669</c:v>
                </c:pt>
                <c:pt idx="8">
                  <c:v>48.03609467455621</c:v>
                </c:pt>
                <c:pt idx="9">
                  <c:v>35.174556213017752</c:v>
                </c:pt>
                <c:pt idx="10">
                  <c:v>24.31301775147929</c:v>
                </c:pt>
                <c:pt idx="11">
                  <c:v>15.451479289940828</c:v>
                </c:pt>
                <c:pt idx="12">
                  <c:v>8.5899408284023657</c:v>
                </c:pt>
                <c:pt idx="13">
                  <c:v>3.7284023668639055</c:v>
                </c:pt>
                <c:pt idx="14">
                  <c:v>0.86686390532544388</c:v>
                </c:pt>
                <c:pt idx="15">
                  <c:v>5.3254437869822485E-3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F-40F7-BBD7-0E666B89BD72}"/>
            </c:ext>
          </c:extLst>
        </c:ser>
        <c:ser>
          <c:idx val="0"/>
          <c:order val="1"/>
          <c:tx>
            <c:v>joao</c:v>
          </c:tx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Folha2!$E$23:$E$38</c:f>
              <c:numCache>
                <c:formatCode>General</c:formatCode>
                <c:ptCount val="16"/>
                <c:pt idx="0">
                  <c:v>0.12130177514792884</c:v>
                </c:pt>
                <c:pt idx="1">
                  <c:v>0.10532544378698194</c:v>
                </c:pt>
                <c:pt idx="2">
                  <c:v>9.9999999999999978E-2</c:v>
                </c:pt>
                <c:pt idx="3">
                  <c:v>0.10532544378698216</c:v>
                </c:pt>
                <c:pt idx="4">
                  <c:v>0.12130177514792884</c:v>
                </c:pt>
                <c:pt idx="5">
                  <c:v>0.14792899408284022</c:v>
                </c:pt>
                <c:pt idx="6">
                  <c:v>0.18520710059171597</c:v>
                </c:pt>
                <c:pt idx="7">
                  <c:v>0.23313609467455615</c:v>
                </c:pt>
                <c:pt idx="8">
                  <c:v>0.29171597633136082</c:v>
                </c:pt>
                <c:pt idx="9">
                  <c:v>0.36094674556213013</c:v>
                </c:pt>
                <c:pt idx="10">
                  <c:v>0.44082840236686394</c:v>
                </c:pt>
                <c:pt idx="11">
                  <c:v>0.53136094674556211</c:v>
                </c:pt>
                <c:pt idx="12">
                  <c:v>0.63254437869822477</c:v>
                </c:pt>
                <c:pt idx="13">
                  <c:v>0.74437869822485203</c:v>
                </c:pt>
                <c:pt idx="14">
                  <c:v>0.86686390532544388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F-40F7-BBD7-0E666B89BD72}"/>
            </c:ext>
          </c:extLst>
        </c:ser>
        <c:ser>
          <c:idx val="1"/>
          <c:order val="2"/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Folha2!$I$23:$I$38</c:f>
              <c:numCache>
                <c:formatCode>General</c:formatCode>
                <c:ptCount val="16"/>
                <c:pt idx="0">
                  <c:v>-0.33136094674556182</c:v>
                </c:pt>
                <c:pt idx="1">
                  <c:v>-0.15976331360946738</c:v>
                </c:pt>
                <c:pt idx="2">
                  <c:v>0</c:v>
                </c:pt>
                <c:pt idx="3">
                  <c:v>0.1479289940828401</c:v>
                </c:pt>
                <c:pt idx="4">
                  <c:v>0.28402366863905326</c:v>
                </c:pt>
                <c:pt idx="5">
                  <c:v>0.40828402366863903</c:v>
                </c:pt>
                <c:pt idx="6">
                  <c:v>0.52071005917159763</c:v>
                </c:pt>
                <c:pt idx="7">
                  <c:v>0.62130177514792895</c:v>
                </c:pt>
                <c:pt idx="8">
                  <c:v>0.71005917159763321</c:v>
                </c:pt>
                <c:pt idx="9">
                  <c:v>0.78698224852071008</c:v>
                </c:pt>
                <c:pt idx="10">
                  <c:v>0.85207100591715978</c:v>
                </c:pt>
                <c:pt idx="11">
                  <c:v>0.90532544378698221</c:v>
                </c:pt>
                <c:pt idx="12">
                  <c:v>0.94674556213017746</c:v>
                </c:pt>
                <c:pt idx="13">
                  <c:v>0.97633136094674555</c:v>
                </c:pt>
                <c:pt idx="14">
                  <c:v>0.99408284023668636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2F-40F7-BBD7-0E666B89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5904"/>
        <c:axId val="81834368"/>
      </c:scatterChart>
      <c:valAx>
        <c:axId val="81834368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835904"/>
        <c:crosses val="max"/>
        <c:crossBetween val="midCat"/>
      </c:valAx>
      <c:valAx>
        <c:axId val="818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83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Folha2!$E$23:$E$38</c:f>
              <c:numCache>
                <c:formatCode>General</c:formatCode>
                <c:ptCount val="16"/>
                <c:pt idx="0">
                  <c:v>0.12130177514792884</c:v>
                </c:pt>
                <c:pt idx="1">
                  <c:v>0.10532544378698194</c:v>
                </c:pt>
                <c:pt idx="2">
                  <c:v>9.9999999999999978E-2</c:v>
                </c:pt>
                <c:pt idx="3">
                  <c:v>0.10532544378698216</c:v>
                </c:pt>
                <c:pt idx="4">
                  <c:v>0.12130177514792884</c:v>
                </c:pt>
                <c:pt idx="5">
                  <c:v>0.14792899408284022</c:v>
                </c:pt>
                <c:pt idx="6">
                  <c:v>0.18520710059171597</c:v>
                </c:pt>
                <c:pt idx="7">
                  <c:v>0.23313609467455615</c:v>
                </c:pt>
                <c:pt idx="8">
                  <c:v>0.29171597633136082</c:v>
                </c:pt>
                <c:pt idx="9">
                  <c:v>0.36094674556213013</c:v>
                </c:pt>
                <c:pt idx="10">
                  <c:v>0.44082840236686394</c:v>
                </c:pt>
                <c:pt idx="11">
                  <c:v>0.53136094674556211</c:v>
                </c:pt>
                <c:pt idx="12">
                  <c:v>0.63254437869822477</c:v>
                </c:pt>
                <c:pt idx="13">
                  <c:v>0.74437869822485203</c:v>
                </c:pt>
                <c:pt idx="14">
                  <c:v>0.86686390532544388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4-44D1-B549-450B5EB209A3}"/>
            </c:ext>
          </c:extLst>
        </c:ser>
        <c:ser>
          <c:idx val="1"/>
          <c:order val="1"/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Folha2!$F$23:$F$38</c:f>
              <c:numCache>
                <c:formatCode>General</c:formatCode>
                <c:ptCount val="16"/>
                <c:pt idx="0">
                  <c:v>0.22130177514792893</c:v>
                </c:pt>
                <c:pt idx="1">
                  <c:v>0.20532544378698203</c:v>
                </c:pt>
                <c:pt idx="2">
                  <c:v>0.20000000000000007</c:v>
                </c:pt>
                <c:pt idx="3">
                  <c:v>0.20532544378698225</c:v>
                </c:pt>
                <c:pt idx="4">
                  <c:v>0.22130177514792893</c:v>
                </c:pt>
                <c:pt idx="5">
                  <c:v>0.2479289940828403</c:v>
                </c:pt>
                <c:pt idx="6">
                  <c:v>0.28520710059171606</c:v>
                </c:pt>
                <c:pt idx="7">
                  <c:v>0.33313609467455624</c:v>
                </c:pt>
                <c:pt idx="8">
                  <c:v>0.3917159763313609</c:v>
                </c:pt>
                <c:pt idx="9">
                  <c:v>0.46094674556213022</c:v>
                </c:pt>
                <c:pt idx="10">
                  <c:v>0.54082840236686403</c:v>
                </c:pt>
                <c:pt idx="11">
                  <c:v>0.6313609467455622</c:v>
                </c:pt>
                <c:pt idx="12">
                  <c:v>0.73254437869822486</c:v>
                </c:pt>
                <c:pt idx="13">
                  <c:v>0.84437869822485212</c:v>
                </c:pt>
                <c:pt idx="14">
                  <c:v>0.96686390532544397</c:v>
                </c:pt>
                <c:pt idx="15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4-44D1-B549-450B5EB2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016"/>
        <c:axId val="81927552"/>
      </c:scatterChart>
      <c:valAx>
        <c:axId val="819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27552"/>
        <c:crosses val="autoZero"/>
        <c:crossBetween val="midCat"/>
      </c:valAx>
      <c:valAx>
        <c:axId val="819275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2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70</xdr:row>
      <xdr:rowOff>33337</xdr:rowOff>
    </xdr:from>
    <xdr:to>
      <xdr:col>15</xdr:col>
      <xdr:colOff>542924</xdr:colOff>
      <xdr:row>84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42</xdr:row>
      <xdr:rowOff>161925</xdr:rowOff>
    </xdr:from>
    <xdr:to>
      <xdr:col>24</xdr:col>
      <xdr:colOff>190499</xdr:colOff>
      <xdr:row>61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219075</xdr:colOff>
      <xdr:row>24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153775" y="3476625"/>
          <a:ext cx="4486275" cy="1171575"/>
        </a:xfrm>
        <a:prstGeom prst="rect">
          <a:avLst/>
        </a:prstGeom>
        <a:noFill/>
      </xdr:spPr>
    </xdr:pic>
    <xdr:clientData/>
  </xdr:twoCellAnchor>
  <xdr:twoCellAnchor>
    <xdr:from>
      <xdr:col>17</xdr:col>
      <xdr:colOff>0</xdr:colOff>
      <xdr:row>26</xdr:row>
      <xdr:rowOff>0</xdr:rowOff>
    </xdr:from>
    <xdr:to>
      <xdr:col>20</xdr:col>
      <xdr:colOff>352425</xdr:colOff>
      <xdr:row>30</xdr:row>
      <xdr:rowOff>28575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153775" y="5000625"/>
          <a:ext cx="2181225" cy="790575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47625</xdr:colOff>
      <xdr:row>25</xdr:row>
      <xdr:rowOff>104775</xdr:rowOff>
    </xdr:from>
    <xdr:to>
      <xdr:col>30</xdr:col>
      <xdr:colOff>438150</xdr:colOff>
      <xdr:row>31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9142C14-0CD3-4801-B175-A4FD3FF12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4914900"/>
          <a:ext cx="465772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266700</xdr:colOff>
      <xdr:row>37</xdr:row>
      <xdr:rowOff>161925</xdr:rowOff>
    </xdr:from>
    <xdr:to>
      <xdr:col>37</xdr:col>
      <xdr:colOff>552450</xdr:colOff>
      <xdr:row>64</xdr:row>
      <xdr:rowOff>104775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2C2349B-57D8-4013-82ED-AA8CF95C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7675" y="7258050"/>
          <a:ext cx="8210550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22</xdr:row>
      <xdr:rowOff>147637</xdr:rowOff>
    </xdr:from>
    <xdr:to>
      <xdr:col>17</xdr:col>
      <xdr:colOff>476250</xdr:colOff>
      <xdr:row>37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38</xdr:row>
      <xdr:rowOff>109537</xdr:rowOff>
    </xdr:from>
    <xdr:to>
      <xdr:col>11</xdr:col>
      <xdr:colOff>323850</xdr:colOff>
      <xdr:row>52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N57"/>
  <sheetViews>
    <sheetView tabSelected="1" topLeftCell="Q31" workbookViewId="0">
      <selection activeCell="AQ54" sqref="AQ54"/>
    </sheetView>
  </sheetViews>
  <sheetFormatPr defaultRowHeight="15" x14ac:dyDescent="0.25"/>
  <cols>
    <col min="14" max="14" width="21" customWidth="1"/>
  </cols>
  <sheetData>
    <row r="1" spans="3:26" x14ac:dyDescent="0.25">
      <c r="F1" t="s">
        <v>3</v>
      </c>
      <c r="G1" t="s">
        <v>4</v>
      </c>
    </row>
    <row r="2" spans="3:26" x14ac:dyDescent="0.25">
      <c r="F2" s="2">
        <v>7</v>
      </c>
      <c r="G2">
        <v>13</v>
      </c>
      <c r="N2" t="s">
        <v>20</v>
      </c>
      <c r="O2" s="5">
        <v>10</v>
      </c>
    </row>
    <row r="3" spans="3:26" ht="18.75" x14ac:dyDescent="0.3">
      <c r="N3" t="s">
        <v>7</v>
      </c>
      <c r="O3" s="5">
        <v>0.1</v>
      </c>
      <c r="P3" t="s">
        <v>34</v>
      </c>
      <c r="Q3" s="6" t="s">
        <v>32</v>
      </c>
      <c r="R3" s="6"/>
      <c r="S3" s="6"/>
      <c r="T3" s="5"/>
    </row>
    <row r="4" spans="3:26" x14ac:dyDescent="0.25">
      <c r="C4" t="s">
        <v>0</v>
      </c>
      <c r="E4" t="s">
        <v>1</v>
      </c>
      <c r="G4" t="s">
        <v>2</v>
      </c>
      <c r="N4" t="s">
        <v>6</v>
      </c>
      <c r="O4" s="5">
        <v>0.75</v>
      </c>
      <c r="P4" t="s">
        <v>35</v>
      </c>
    </row>
    <row r="6" spans="3:26" x14ac:dyDescent="0.25">
      <c r="C6">
        <v>-26</v>
      </c>
      <c r="E6">
        <v>0.75</v>
      </c>
      <c r="F6">
        <v>0.75</v>
      </c>
    </row>
    <row r="7" spans="3:26" x14ac:dyDescent="0.25">
      <c r="C7">
        <v>-25</v>
      </c>
      <c r="E7">
        <v>0.75</v>
      </c>
      <c r="F7">
        <v>0.75</v>
      </c>
    </row>
    <row r="8" spans="3:26" x14ac:dyDescent="0.25">
      <c r="C8">
        <v>-24</v>
      </c>
      <c r="E8">
        <v>0.74437869822485203</v>
      </c>
      <c r="H8">
        <f>1+26*(0.1-1)/(-26*13+13^2)*C8 +(0.1-1)/(-26*13+13^2)*C8^2</f>
        <v>0.74437869822485192</v>
      </c>
      <c r="I8">
        <f>1+((0.1-1)/((-26)*13+13^2))*26*C8+((0.1-1)/((-26)*13+13^2))*C8^2</f>
        <v>0.74437869822485192</v>
      </c>
      <c r="J8">
        <f>1+(0.9/(13^2))*26*C8+(0.9/(13^2))*C8^2</f>
        <v>0.74437869822485192</v>
      </c>
    </row>
    <row r="9" spans="3:26" x14ac:dyDescent="0.25">
      <c r="C9">
        <v>-23</v>
      </c>
      <c r="E9">
        <v>0.63254437869822455</v>
      </c>
    </row>
    <row r="10" spans="3:26" x14ac:dyDescent="0.25">
      <c r="C10">
        <v>-22</v>
      </c>
      <c r="E10">
        <v>0.53136094674556178</v>
      </c>
      <c r="Z10" t="s">
        <v>1367</v>
      </c>
    </row>
    <row r="11" spans="3:26" x14ac:dyDescent="0.25">
      <c r="C11">
        <v>-21</v>
      </c>
      <c r="E11">
        <v>0.4408284023668636</v>
      </c>
      <c r="F11">
        <v>0.5</v>
      </c>
      <c r="Z11" t="s">
        <v>33</v>
      </c>
    </row>
    <row r="12" spans="3:26" x14ac:dyDescent="0.25">
      <c r="C12">
        <v>-20</v>
      </c>
      <c r="E12">
        <v>0.36094674556213002</v>
      </c>
      <c r="F12">
        <v>0.1</v>
      </c>
      <c r="Z12" s="7" t="s">
        <v>1368</v>
      </c>
    </row>
    <row r="13" spans="3:26" x14ac:dyDescent="0.25">
      <c r="C13">
        <v>-19</v>
      </c>
      <c r="E13">
        <v>0.29171597633136104</v>
      </c>
      <c r="F13">
        <v>0.1</v>
      </c>
      <c r="Q13">
        <v>-0.107</v>
      </c>
    </row>
    <row r="14" spans="3:26" x14ac:dyDescent="0.25">
      <c r="C14">
        <v>-18</v>
      </c>
      <c r="E14">
        <v>0.2331360946745562</v>
      </c>
      <c r="F14">
        <v>0.1</v>
      </c>
      <c r="Q14">
        <f>1+((0.1-1)/((-26)*13+13^2))+26*Q13+((0.1-1)/((-26)*13+13^2))*Q13^2</f>
        <v>-1.7766135852071006</v>
      </c>
    </row>
    <row r="15" spans="3:26" x14ac:dyDescent="0.25">
      <c r="C15">
        <v>-17</v>
      </c>
      <c r="E15">
        <v>0.18520710059171597</v>
      </c>
      <c r="F15">
        <v>0.1</v>
      </c>
    </row>
    <row r="16" spans="3:26" x14ac:dyDescent="0.25">
      <c r="C16">
        <v>-16</v>
      </c>
      <c r="E16">
        <v>0.1479289940828401</v>
      </c>
      <c r="F16">
        <v>0.1</v>
      </c>
    </row>
    <row r="17" spans="3:33" x14ac:dyDescent="0.25">
      <c r="C17">
        <v>-15</v>
      </c>
      <c r="E17">
        <v>0.12130177514792884</v>
      </c>
      <c r="F17">
        <v>0.1</v>
      </c>
    </row>
    <row r="18" spans="3:33" x14ac:dyDescent="0.25">
      <c r="C18">
        <v>-14</v>
      </c>
      <c r="E18">
        <v>0.10532544378698194</v>
      </c>
      <c r="F18">
        <v>0.1</v>
      </c>
    </row>
    <row r="19" spans="3:33" x14ac:dyDescent="0.25">
      <c r="C19">
        <v>-13</v>
      </c>
      <c r="E19">
        <v>0.1</v>
      </c>
      <c r="F19">
        <v>0.1</v>
      </c>
      <c r="G19">
        <v>0.1</v>
      </c>
      <c r="N19" t="s">
        <v>12</v>
      </c>
      <c r="Z19" s="2" t="s">
        <v>1369</v>
      </c>
    </row>
    <row r="20" spans="3:33" x14ac:dyDescent="0.25">
      <c r="C20">
        <v>-12</v>
      </c>
      <c r="E20">
        <v>0.10532544378698216</v>
      </c>
      <c r="F20">
        <f t="shared" ref="F20:F30" si="0">1-(C20/$G$2)^2</f>
        <v>0.1479289940828401</v>
      </c>
      <c r="N20" t="s">
        <v>13</v>
      </c>
      <c r="AA20" t="s">
        <v>1371</v>
      </c>
    </row>
    <row r="21" spans="3:33" x14ac:dyDescent="0.25">
      <c r="C21">
        <v>-11</v>
      </c>
      <c r="E21">
        <v>0.12130177514792884</v>
      </c>
      <c r="F21">
        <f t="shared" si="0"/>
        <v>0.28402366863905326</v>
      </c>
    </row>
    <row r="22" spans="3:33" x14ac:dyDescent="0.25">
      <c r="C22">
        <v>-10</v>
      </c>
      <c r="E22">
        <v>0.14792899408284022</v>
      </c>
      <c r="F22">
        <f t="shared" si="0"/>
        <v>0.40828402366863903</v>
      </c>
    </row>
    <row r="23" spans="3:33" x14ac:dyDescent="0.25">
      <c r="C23">
        <v>-9</v>
      </c>
      <c r="E23">
        <v>0.18520710059171597</v>
      </c>
      <c r="F23">
        <f t="shared" si="0"/>
        <v>0.52071005917159763</v>
      </c>
    </row>
    <row r="24" spans="3:33" x14ac:dyDescent="0.25">
      <c r="C24">
        <v>-8</v>
      </c>
      <c r="E24">
        <v>0.23313609467455615</v>
      </c>
      <c r="F24">
        <f t="shared" si="0"/>
        <v>0.62130177514792895</v>
      </c>
    </row>
    <row r="25" spans="3:33" x14ac:dyDescent="0.25">
      <c r="C25">
        <v>-7</v>
      </c>
      <c r="E25">
        <v>0.29171597633136082</v>
      </c>
      <c r="F25">
        <f t="shared" si="0"/>
        <v>0.71005917159763321</v>
      </c>
    </row>
    <row r="26" spans="3:33" x14ac:dyDescent="0.25">
      <c r="C26">
        <v>-6</v>
      </c>
      <c r="E26">
        <v>0.36094674556213013</v>
      </c>
      <c r="F26">
        <f t="shared" si="0"/>
        <v>0.78698224852071008</v>
      </c>
      <c r="N26" t="s">
        <v>5</v>
      </c>
    </row>
    <row r="27" spans="3:33" x14ac:dyDescent="0.25">
      <c r="C27">
        <v>-5</v>
      </c>
      <c r="E27">
        <v>0.44082840236686394</v>
      </c>
      <c r="F27">
        <f t="shared" si="0"/>
        <v>0.85207100591715978</v>
      </c>
      <c r="AG27" t="s">
        <v>1372</v>
      </c>
    </row>
    <row r="28" spans="3:33" x14ac:dyDescent="0.25">
      <c r="C28">
        <v>-4</v>
      </c>
      <c r="E28">
        <v>0.53136094674556211</v>
      </c>
      <c r="F28">
        <f t="shared" si="0"/>
        <v>0.90532544378698221</v>
      </c>
    </row>
    <row r="29" spans="3:33" x14ac:dyDescent="0.25">
      <c r="C29">
        <v>-3</v>
      </c>
      <c r="E29">
        <v>0.63254437869822477</v>
      </c>
      <c r="F29">
        <f>1-(C29/$G$2)^2</f>
        <v>0.94674556213017746</v>
      </c>
      <c r="N29" t="s">
        <v>8</v>
      </c>
    </row>
    <row r="30" spans="3:33" x14ac:dyDescent="0.25">
      <c r="C30">
        <v>-2</v>
      </c>
      <c r="E30">
        <v>0.74437869822485203</v>
      </c>
      <c r="F30">
        <f t="shared" si="0"/>
        <v>0.97633136094674555</v>
      </c>
      <c r="H30" t="s">
        <v>9</v>
      </c>
      <c r="I30" t="s">
        <v>10</v>
      </c>
      <c r="J30" t="s">
        <v>11</v>
      </c>
      <c r="K30" t="s">
        <v>27</v>
      </c>
      <c r="L30" t="s">
        <v>1370</v>
      </c>
    </row>
    <row r="31" spans="3:33" x14ac:dyDescent="0.25">
      <c r="C31">
        <v>-1</v>
      </c>
      <c r="E31">
        <v>0.86686390532544388</v>
      </c>
      <c r="F31">
        <f>1-(C31/$G$2)^2</f>
        <v>0.99408284023668636</v>
      </c>
    </row>
    <row r="32" spans="3:33" x14ac:dyDescent="0.25">
      <c r="C32">
        <v>0</v>
      </c>
      <c r="E32">
        <v>1</v>
      </c>
      <c r="F32">
        <f>1+(D32/$F$2)^2</f>
        <v>1</v>
      </c>
      <c r="G32">
        <v>1</v>
      </c>
      <c r="H32">
        <f t="shared" ref="H32:H50" si="1">1+(C32/$P$35)^2</f>
        <v>1</v>
      </c>
      <c r="I32">
        <f t="shared" ref="I32:I36" si="2">1+(C32/$P$36)^2</f>
        <v>1</v>
      </c>
      <c r="J32">
        <f t="shared" ref="J32:J39" si="3">1+(C32/$P$37)^2</f>
        <v>1</v>
      </c>
      <c r="K32">
        <f t="shared" ref="K32:K41" si="4">1+(C32/$P$38)^2</f>
        <v>1</v>
      </c>
    </row>
    <row r="33" spans="3:40" x14ac:dyDescent="0.25">
      <c r="C33">
        <v>1</v>
      </c>
      <c r="E33">
        <f t="shared" ref="E33:E53" si="5">1+(C33/$F$2)^2</f>
        <v>1.0204081632653061</v>
      </c>
      <c r="H33">
        <f t="shared" si="1"/>
        <v>1.0277777777777777</v>
      </c>
      <c r="I33">
        <f t="shared" si="2"/>
        <v>1.04</v>
      </c>
      <c r="J33">
        <f t="shared" si="3"/>
        <v>1.0493827160493827</v>
      </c>
      <c r="K33">
        <f t="shared" si="4"/>
        <v>1.0625</v>
      </c>
      <c r="N33" s="2" t="s">
        <v>31</v>
      </c>
    </row>
    <row r="34" spans="3:40" x14ac:dyDescent="0.25">
      <c r="C34">
        <v>2</v>
      </c>
      <c r="E34">
        <f t="shared" si="5"/>
        <v>1.0816326530612246</v>
      </c>
      <c r="H34">
        <f t="shared" si="1"/>
        <v>1.1111111111111112</v>
      </c>
      <c r="I34">
        <f t="shared" si="2"/>
        <v>1.1600000000000001</v>
      </c>
      <c r="J34">
        <f t="shared" si="3"/>
        <v>1.1975308641975309</v>
      </c>
      <c r="K34">
        <f t="shared" si="4"/>
        <v>1.25</v>
      </c>
    </row>
    <row r="35" spans="3:40" x14ac:dyDescent="0.25">
      <c r="C35">
        <v>3</v>
      </c>
      <c r="E35">
        <f t="shared" si="5"/>
        <v>1.1836734693877551</v>
      </c>
      <c r="G35">
        <f>1+1/3</f>
        <v>1.3333333333333333</v>
      </c>
      <c r="H35">
        <f t="shared" si="1"/>
        <v>1.25</v>
      </c>
      <c r="I35">
        <f t="shared" si="2"/>
        <v>1.3599999999999999</v>
      </c>
      <c r="J35">
        <f t="shared" si="3"/>
        <v>1.4444444444444444</v>
      </c>
      <c r="K35">
        <f t="shared" si="4"/>
        <v>1.5625</v>
      </c>
      <c r="M35" s="3" t="s">
        <v>9</v>
      </c>
      <c r="N35" t="s">
        <v>24</v>
      </c>
      <c r="O35" t="s">
        <v>25</v>
      </c>
      <c r="P35" s="2">
        <v>6</v>
      </c>
      <c r="W35">
        <v>2021</v>
      </c>
      <c r="Y35" t="s">
        <v>1373</v>
      </c>
      <c r="Z35" s="11" t="s">
        <v>1374</v>
      </c>
    </row>
    <row r="36" spans="3:40" x14ac:dyDescent="0.25">
      <c r="C36">
        <v>4</v>
      </c>
      <c r="E36">
        <f t="shared" si="5"/>
        <v>1.3265306122448979</v>
      </c>
      <c r="H36">
        <f t="shared" si="1"/>
        <v>1.4444444444444444</v>
      </c>
      <c r="I36">
        <f t="shared" si="2"/>
        <v>1.6400000000000001</v>
      </c>
      <c r="J36">
        <f t="shared" si="3"/>
        <v>1.7901234567901234</v>
      </c>
      <c r="K36">
        <f t="shared" si="4"/>
        <v>2</v>
      </c>
      <c r="M36" t="s">
        <v>10</v>
      </c>
      <c r="N36" t="s">
        <v>23</v>
      </c>
      <c r="O36" t="s">
        <v>25</v>
      </c>
      <c r="P36" s="2">
        <v>5</v>
      </c>
      <c r="Y36" t="s">
        <v>1375</v>
      </c>
    </row>
    <row r="37" spans="3:40" x14ac:dyDescent="0.25">
      <c r="C37">
        <v>5</v>
      </c>
      <c r="E37">
        <f t="shared" si="5"/>
        <v>1.510204081632653</v>
      </c>
      <c r="G37" s="1">
        <f>1+2/3</f>
        <v>1.6666666666666665</v>
      </c>
      <c r="H37">
        <f t="shared" si="1"/>
        <v>1.6944444444444446</v>
      </c>
      <c r="I37">
        <f>1+(C37/$P$36)^2</f>
        <v>2</v>
      </c>
      <c r="J37">
        <f t="shared" si="3"/>
        <v>2.2345679012345681</v>
      </c>
      <c r="K37">
        <f t="shared" si="4"/>
        <v>2.5625</v>
      </c>
      <c r="M37" t="s">
        <v>11</v>
      </c>
      <c r="N37" t="s">
        <v>26</v>
      </c>
      <c r="O37" t="s">
        <v>25</v>
      </c>
      <c r="P37" s="2">
        <v>4.5</v>
      </c>
    </row>
    <row r="38" spans="3:40" x14ac:dyDescent="0.25">
      <c r="C38">
        <v>6</v>
      </c>
      <c r="E38">
        <f t="shared" si="5"/>
        <v>1.7346938775510203</v>
      </c>
      <c r="H38">
        <f t="shared" si="1"/>
        <v>2</v>
      </c>
      <c r="I38">
        <f t="shared" ref="I38:I47" si="6">1+(C38/$P$36)^2</f>
        <v>2.44</v>
      </c>
      <c r="J38">
        <f t="shared" si="3"/>
        <v>2.7777777777777777</v>
      </c>
      <c r="K38">
        <f t="shared" si="4"/>
        <v>3.25</v>
      </c>
      <c r="M38" t="s">
        <v>27</v>
      </c>
      <c r="N38" t="s">
        <v>28</v>
      </c>
      <c r="O38" t="s">
        <v>25</v>
      </c>
      <c r="P38" s="2">
        <v>4</v>
      </c>
    </row>
    <row r="39" spans="3:40" x14ac:dyDescent="0.25">
      <c r="C39">
        <v>7</v>
      </c>
      <c r="E39">
        <f t="shared" si="5"/>
        <v>2</v>
      </c>
      <c r="H39">
        <f t="shared" si="1"/>
        <v>2.3611111111111116</v>
      </c>
      <c r="I39">
        <f t="shared" si="6"/>
        <v>2.96</v>
      </c>
      <c r="J39">
        <f t="shared" si="3"/>
        <v>3.4197530864197532</v>
      </c>
      <c r="K39">
        <f t="shared" si="4"/>
        <v>4.0625</v>
      </c>
      <c r="M39" t="s">
        <v>29</v>
      </c>
      <c r="N39" t="s">
        <v>28</v>
      </c>
      <c r="O39" t="s">
        <v>30</v>
      </c>
      <c r="P39">
        <v>10</v>
      </c>
    </row>
    <row r="40" spans="3:40" x14ac:dyDescent="0.25">
      <c r="C40">
        <v>8</v>
      </c>
      <c r="E40">
        <f t="shared" si="5"/>
        <v>2.3061224489795915</v>
      </c>
      <c r="G40">
        <v>2</v>
      </c>
      <c r="H40">
        <f t="shared" si="1"/>
        <v>2.7777777777777777</v>
      </c>
      <c r="I40">
        <f t="shared" si="6"/>
        <v>3.5600000000000005</v>
      </c>
      <c r="J40">
        <f>1+(C40/$P$37)^2</f>
        <v>4.1604938271604937</v>
      </c>
      <c r="K40">
        <f t="shared" si="4"/>
        <v>5</v>
      </c>
      <c r="N40" t="s">
        <v>14</v>
      </c>
      <c r="AN40" t="s">
        <v>1376</v>
      </c>
    </row>
    <row r="41" spans="3:40" x14ac:dyDescent="0.25">
      <c r="C41">
        <v>9</v>
      </c>
      <c r="E41">
        <f t="shared" si="5"/>
        <v>2.6530612244897962</v>
      </c>
      <c r="H41">
        <f t="shared" si="1"/>
        <v>3.25</v>
      </c>
      <c r="I41">
        <f t="shared" si="6"/>
        <v>4.24</v>
      </c>
      <c r="J41">
        <f t="shared" ref="J41:J45" si="7">1+(C41/$P$37)^2</f>
        <v>5</v>
      </c>
      <c r="K41">
        <f t="shared" si="4"/>
        <v>6.0625</v>
      </c>
      <c r="AN41" t="s">
        <v>1377</v>
      </c>
    </row>
    <row r="42" spans="3:40" x14ac:dyDescent="0.25">
      <c r="C42">
        <v>10</v>
      </c>
      <c r="E42">
        <f t="shared" si="5"/>
        <v>3.0408163265306123</v>
      </c>
      <c r="F42">
        <v>3.04</v>
      </c>
      <c r="G42">
        <v>3</v>
      </c>
      <c r="H42">
        <f t="shared" si="1"/>
        <v>3.7777777777777781</v>
      </c>
      <c r="I42">
        <f t="shared" si="6"/>
        <v>5</v>
      </c>
      <c r="J42">
        <f t="shared" si="7"/>
        <v>5.9382716049382722</v>
      </c>
      <c r="K42">
        <f>1+(C42/$P$38)^2</f>
        <v>7.25</v>
      </c>
      <c r="AN42" t="s">
        <v>1378</v>
      </c>
    </row>
    <row r="43" spans="3:40" x14ac:dyDescent="0.25">
      <c r="C43">
        <v>11</v>
      </c>
      <c r="E43">
        <f t="shared" si="5"/>
        <v>3.4693877551020407</v>
      </c>
      <c r="H43">
        <f t="shared" si="1"/>
        <v>4.3611111111111107</v>
      </c>
      <c r="I43">
        <f t="shared" si="6"/>
        <v>5.8400000000000007</v>
      </c>
      <c r="J43">
        <f t="shared" si="7"/>
        <v>6.9753086419753094</v>
      </c>
      <c r="K43">
        <f t="shared" ref="K43:K44" si="8">1+(C43/$P$38)^2</f>
        <v>8.5625</v>
      </c>
      <c r="AN43" t="s">
        <v>1379</v>
      </c>
    </row>
    <row r="44" spans="3:40" x14ac:dyDescent="0.25">
      <c r="C44">
        <v>12</v>
      </c>
      <c r="E44">
        <f t="shared" si="5"/>
        <v>3.9387755102040813</v>
      </c>
      <c r="H44">
        <f t="shared" si="1"/>
        <v>5</v>
      </c>
      <c r="I44">
        <f t="shared" si="6"/>
        <v>6.76</v>
      </c>
      <c r="J44">
        <f t="shared" si="7"/>
        <v>8.1111111111111107</v>
      </c>
      <c r="K44">
        <f t="shared" si="8"/>
        <v>10</v>
      </c>
      <c r="AN44" t="s">
        <v>1380</v>
      </c>
    </row>
    <row r="45" spans="3:40" x14ac:dyDescent="0.25">
      <c r="C45">
        <v>13</v>
      </c>
      <c r="E45">
        <f t="shared" si="5"/>
        <v>4.4489795918367347</v>
      </c>
      <c r="F45">
        <v>4.4400000000000004</v>
      </c>
      <c r="H45">
        <f t="shared" si="1"/>
        <v>5.6944444444444438</v>
      </c>
      <c r="I45">
        <f t="shared" si="6"/>
        <v>7.7600000000000007</v>
      </c>
      <c r="J45">
        <f t="shared" si="7"/>
        <v>9.3456790123456788</v>
      </c>
      <c r="K45">
        <v>10</v>
      </c>
      <c r="L45">
        <v>10</v>
      </c>
      <c r="AN45" t="s">
        <v>1381</v>
      </c>
    </row>
    <row r="46" spans="3:40" x14ac:dyDescent="0.25">
      <c r="C46">
        <v>14</v>
      </c>
      <c r="E46">
        <f t="shared" si="5"/>
        <v>5</v>
      </c>
      <c r="H46">
        <f t="shared" si="1"/>
        <v>6.4444444444444455</v>
      </c>
      <c r="I46">
        <f t="shared" si="6"/>
        <v>8.84</v>
      </c>
      <c r="J46">
        <v>10</v>
      </c>
      <c r="K46">
        <v>10</v>
      </c>
      <c r="L46">
        <v>10</v>
      </c>
      <c r="AN46" t="s">
        <v>1382</v>
      </c>
    </row>
    <row r="47" spans="3:40" x14ac:dyDescent="0.25">
      <c r="C47">
        <v>15</v>
      </c>
      <c r="E47">
        <f t="shared" si="5"/>
        <v>5.5918367346938771</v>
      </c>
      <c r="H47">
        <f t="shared" si="1"/>
        <v>7.25</v>
      </c>
      <c r="I47">
        <f t="shared" si="6"/>
        <v>10</v>
      </c>
      <c r="J47">
        <v>10</v>
      </c>
      <c r="K47">
        <v>10</v>
      </c>
      <c r="L47">
        <v>10</v>
      </c>
      <c r="AN47" t="s">
        <v>1383</v>
      </c>
    </row>
    <row r="48" spans="3:40" x14ac:dyDescent="0.25">
      <c r="C48">
        <v>16</v>
      </c>
      <c r="E48">
        <f t="shared" si="5"/>
        <v>6.2244897959183669</v>
      </c>
      <c r="H48">
        <f t="shared" si="1"/>
        <v>8.1111111111111107</v>
      </c>
      <c r="I48">
        <v>10</v>
      </c>
      <c r="J48">
        <v>10</v>
      </c>
      <c r="K48">
        <v>10</v>
      </c>
      <c r="L48">
        <v>10</v>
      </c>
      <c r="AN48" t="s">
        <v>1384</v>
      </c>
    </row>
    <row r="49" spans="3:40" x14ac:dyDescent="0.25">
      <c r="C49">
        <v>17</v>
      </c>
      <c r="E49">
        <f t="shared" si="5"/>
        <v>6.8979591836734686</v>
      </c>
      <c r="H49">
        <f t="shared" si="1"/>
        <v>9.0277777777777786</v>
      </c>
      <c r="I49">
        <v>10</v>
      </c>
      <c r="J49">
        <v>10</v>
      </c>
      <c r="K49">
        <v>10</v>
      </c>
      <c r="L49">
        <v>10</v>
      </c>
      <c r="AN49" t="s">
        <v>1385</v>
      </c>
    </row>
    <row r="50" spans="3:40" x14ac:dyDescent="0.25">
      <c r="C50">
        <v>18</v>
      </c>
      <c r="E50">
        <f t="shared" si="5"/>
        <v>7.6122448979591848</v>
      </c>
      <c r="H50">
        <f t="shared" si="1"/>
        <v>10</v>
      </c>
      <c r="I50">
        <v>10</v>
      </c>
      <c r="J50">
        <v>10</v>
      </c>
      <c r="K50">
        <v>10</v>
      </c>
      <c r="L50">
        <v>10</v>
      </c>
      <c r="AN50" t="s">
        <v>1386</v>
      </c>
    </row>
    <row r="51" spans="3:40" x14ac:dyDescent="0.25">
      <c r="C51">
        <v>19</v>
      </c>
      <c r="E51">
        <f t="shared" si="5"/>
        <v>8.3673469387755119</v>
      </c>
      <c r="H51">
        <v>10</v>
      </c>
      <c r="I51">
        <v>10</v>
      </c>
      <c r="J51">
        <v>10</v>
      </c>
      <c r="K51">
        <v>10</v>
      </c>
      <c r="L51">
        <v>10</v>
      </c>
      <c r="AN51" t="s">
        <v>1387</v>
      </c>
    </row>
    <row r="52" spans="3:40" x14ac:dyDescent="0.25">
      <c r="C52">
        <v>20</v>
      </c>
      <c r="E52">
        <f t="shared" si="5"/>
        <v>9.1632653061224492</v>
      </c>
      <c r="H52">
        <v>10</v>
      </c>
      <c r="I52">
        <v>10</v>
      </c>
      <c r="J52">
        <v>10</v>
      </c>
      <c r="K52">
        <v>10</v>
      </c>
      <c r="L52">
        <v>10</v>
      </c>
      <c r="AN52" t="s">
        <v>1388</v>
      </c>
    </row>
    <row r="53" spans="3:40" x14ac:dyDescent="0.25">
      <c r="C53">
        <v>21</v>
      </c>
      <c r="E53">
        <f t="shared" si="5"/>
        <v>10</v>
      </c>
      <c r="H53">
        <v>10</v>
      </c>
      <c r="I53">
        <v>10</v>
      </c>
      <c r="J53">
        <v>10</v>
      </c>
      <c r="K53">
        <v>10</v>
      </c>
      <c r="L53">
        <v>10</v>
      </c>
      <c r="AN53" t="s">
        <v>1389</v>
      </c>
    </row>
    <row r="54" spans="3:40" x14ac:dyDescent="0.25">
      <c r="C54">
        <v>22</v>
      </c>
      <c r="E54">
        <v>10</v>
      </c>
      <c r="H54">
        <v>10</v>
      </c>
      <c r="I54">
        <v>10</v>
      </c>
      <c r="J54">
        <v>10</v>
      </c>
      <c r="K54">
        <v>10</v>
      </c>
      <c r="L54">
        <v>10</v>
      </c>
    </row>
    <row r="55" spans="3:40" x14ac:dyDescent="0.25">
      <c r="C55">
        <v>23</v>
      </c>
      <c r="E55">
        <v>10</v>
      </c>
      <c r="H55">
        <v>10</v>
      </c>
      <c r="I55">
        <v>10</v>
      </c>
      <c r="J55">
        <v>10</v>
      </c>
      <c r="K55">
        <v>10</v>
      </c>
      <c r="L55">
        <v>10</v>
      </c>
    </row>
    <row r="56" spans="3:40" x14ac:dyDescent="0.25">
      <c r="C56">
        <v>24</v>
      </c>
      <c r="E56">
        <v>10</v>
      </c>
      <c r="H56">
        <v>10</v>
      </c>
      <c r="I56">
        <v>10</v>
      </c>
      <c r="J56">
        <v>10</v>
      </c>
      <c r="K56">
        <v>10</v>
      </c>
      <c r="L56">
        <v>10</v>
      </c>
    </row>
    <row r="57" spans="3:40" x14ac:dyDescent="0.25">
      <c r="C57">
        <v>25</v>
      </c>
      <c r="E57">
        <v>10</v>
      </c>
      <c r="H57">
        <v>10</v>
      </c>
      <c r="I57">
        <v>10</v>
      </c>
      <c r="J57">
        <v>10</v>
      </c>
      <c r="K57">
        <v>10</v>
      </c>
      <c r="L57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M38"/>
  <sheetViews>
    <sheetView topLeftCell="A25" workbookViewId="0">
      <selection activeCell="E13" sqref="E13"/>
    </sheetView>
  </sheetViews>
  <sheetFormatPr defaultRowHeight="15" x14ac:dyDescent="0.25"/>
  <cols>
    <col min="5" max="5" width="21.85546875" customWidth="1"/>
    <col min="13" max="13" width="21.85546875" customWidth="1"/>
  </cols>
  <sheetData>
    <row r="2" spans="4:13" x14ac:dyDescent="0.25">
      <c r="E2" t="s">
        <v>21</v>
      </c>
      <c r="M2">
        <v>5.3254437869822485E-3</v>
      </c>
    </row>
    <row r="3" spans="4:13" x14ac:dyDescent="0.25">
      <c r="E3" s="4" t="s">
        <v>18</v>
      </c>
      <c r="F3" s="4"/>
      <c r="G3" s="4"/>
    </row>
    <row r="4" spans="4:13" x14ac:dyDescent="0.25">
      <c r="E4" t="s">
        <v>19</v>
      </c>
    </row>
    <row r="6" spans="4:13" x14ac:dyDescent="0.25">
      <c r="D6" t="s">
        <v>15</v>
      </c>
      <c r="E6" s="1">
        <v>1</v>
      </c>
      <c r="F6" s="1">
        <v>1.1000000000000001</v>
      </c>
      <c r="G6" s="1"/>
      <c r="I6">
        <v>13</v>
      </c>
    </row>
    <row r="7" spans="4:13" x14ac:dyDescent="0.25">
      <c r="D7" t="s">
        <v>16</v>
      </c>
      <c r="E7" s="4">
        <f>26*E8</f>
        <v>0.13846153846153847</v>
      </c>
      <c r="F7" s="4">
        <f>26*F8</f>
        <v>0.13846153846153847</v>
      </c>
      <c r="G7" s="4"/>
      <c r="H7">
        <v>13</v>
      </c>
    </row>
    <row r="8" spans="4:13" x14ac:dyDescent="0.25">
      <c r="D8" t="s">
        <v>17</v>
      </c>
      <c r="E8">
        <f>(0.1-1)/(-26*13+13^2)</f>
        <v>5.3254437869822485E-3</v>
      </c>
      <c r="F8">
        <f>(0.1-1)/(-26*13+13^2)</f>
        <v>5.3254437869822485E-3</v>
      </c>
      <c r="H8">
        <v>1</v>
      </c>
      <c r="I8">
        <v>1</v>
      </c>
    </row>
    <row r="10" spans="4:13" x14ac:dyDescent="0.25">
      <c r="K10" t="s">
        <v>22</v>
      </c>
    </row>
    <row r="12" spans="4:13" x14ac:dyDescent="0.25">
      <c r="D12">
        <v>-26</v>
      </c>
      <c r="E12">
        <f t="shared" ref="E12:E22" si="0">$E$6+$E$7*D12+$E$8*(D12^2)</f>
        <v>1</v>
      </c>
    </row>
    <row r="13" spans="4:13" x14ac:dyDescent="0.25">
      <c r="D13">
        <v>-25</v>
      </c>
      <c r="E13">
        <f t="shared" si="0"/>
        <v>0.86686390532544344</v>
      </c>
    </row>
    <row r="14" spans="4:13" x14ac:dyDescent="0.25">
      <c r="D14">
        <v>-24</v>
      </c>
      <c r="E14">
        <f t="shared" si="0"/>
        <v>0.74437869822485192</v>
      </c>
    </row>
    <row r="15" spans="4:13" x14ac:dyDescent="0.25">
      <c r="D15">
        <v>-23</v>
      </c>
      <c r="E15">
        <f t="shared" si="0"/>
        <v>0.63254437869822455</v>
      </c>
    </row>
    <row r="16" spans="4:13" x14ac:dyDescent="0.25">
      <c r="D16">
        <v>-22</v>
      </c>
      <c r="E16">
        <f t="shared" si="0"/>
        <v>0.53136094674556178</v>
      </c>
      <c r="F16">
        <f>1+26*(0.1-1)/(-26*13+13^2)*D16+(0.1-1)/(-26*13+13^2)*D16^2</f>
        <v>0.53136094674556178</v>
      </c>
      <c r="G16">
        <f>1+M2*26*D16+M2*D16^2</f>
        <v>0.53136094674556178</v>
      </c>
    </row>
    <row r="17" spans="4:9" x14ac:dyDescent="0.25">
      <c r="D17">
        <v>-21</v>
      </c>
      <c r="E17">
        <f t="shared" si="0"/>
        <v>0.4408284023668636</v>
      </c>
    </row>
    <row r="18" spans="4:9" x14ac:dyDescent="0.25">
      <c r="D18">
        <v>-20</v>
      </c>
      <c r="E18">
        <f t="shared" si="0"/>
        <v>0.36094674556213002</v>
      </c>
    </row>
    <row r="19" spans="4:9" x14ac:dyDescent="0.25">
      <c r="D19">
        <v>-19</v>
      </c>
      <c r="E19">
        <f t="shared" si="0"/>
        <v>0.29171597633136104</v>
      </c>
    </row>
    <row r="20" spans="4:9" x14ac:dyDescent="0.25">
      <c r="D20">
        <v>-18</v>
      </c>
      <c r="E20">
        <f t="shared" si="0"/>
        <v>0.2331360946745562</v>
      </c>
    </row>
    <row r="21" spans="4:9" x14ac:dyDescent="0.25">
      <c r="D21">
        <v>-17</v>
      </c>
      <c r="E21">
        <f t="shared" si="0"/>
        <v>0.18520710059171597</v>
      </c>
    </row>
    <row r="22" spans="4:9" x14ac:dyDescent="0.25">
      <c r="D22">
        <v>-16</v>
      </c>
      <c r="E22">
        <f t="shared" si="0"/>
        <v>0.1479289940828401</v>
      </c>
    </row>
    <row r="23" spans="4:9" x14ac:dyDescent="0.25">
      <c r="D23">
        <v>-15</v>
      </c>
      <c r="E23">
        <f t="shared" ref="E23:E37" si="1">$E$6+$E$7*D23+$E$8*(D23^2)</f>
        <v>0.12130177514792884</v>
      </c>
      <c r="F23">
        <f t="shared" ref="F23:F37" si="2">$F$6+$F$7*D23+$F$8*(D23^2)</f>
        <v>0.22130177514792893</v>
      </c>
      <c r="H23">
        <f t="shared" ref="H23:H25" si="3">$E$6*D23^2+$E$7*D23+$E$8</f>
        <v>222.92840236686391</v>
      </c>
      <c r="I23">
        <f t="shared" ref="I23:I38" si="4">1-(D23/$I$6)^2</f>
        <v>-0.33136094674556182</v>
      </c>
    </row>
    <row r="24" spans="4:9" x14ac:dyDescent="0.25">
      <c r="D24">
        <v>-14</v>
      </c>
      <c r="E24">
        <f t="shared" si="1"/>
        <v>0.10532544378698194</v>
      </c>
      <c r="F24">
        <f t="shared" si="2"/>
        <v>0.20532544378698203</v>
      </c>
      <c r="H24">
        <f t="shared" si="3"/>
        <v>194.06686390532545</v>
      </c>
      <c r="I24">
        <f t="shared" si="4"/>
        <v>-0.15976331360946738</v>
      </c>
    </row>
    <row r="25" spans="4:9" x14ac:dyDescent="0.25">
      <c r="D25">
        <v>-13</v>
      </c>
      <c r="E25">
        <f t="shared" si="1"/>
        <v>9.9999999999999978E-2</v>
      </c>
      <c r="F25">
        <f t="shared" si="2"/>
        <v>0.20000000000000007</v>
      </c>
      <c r="H25">
        <f t="shared" si="3"/>
        <v>167.20532544378696</v>
      </c>
      <c r="I25">
        <f t="shared" si="4"/>
        <v>0</v>
      </c>
    </row>
    <row r="26" spans="4:9" x14ac:dyDescent="0.25">
      <c r="D26">
        <v>-12</v>
      </c>
      <c r="E26">
        <f t="shared" si="1"/>
        <v>0.10532544378698216</v>
      </c>
      <c r="F26">
        <f t="shared" si="2"/>
        <v>0.20532544378698225</v>
      </c>
      <c r="H26">
        <f t="shared" ref="H26:H38" si="5">$E$6*D26^2+$E$7*D26+$E$8</f>
        <v>142.3437869822485</v>
      </c>
      <c r="I26">
        <f t="shared" si="4"/>
        <v>0.1479289940828401</v>
      </c>
    </row>
    <row r="27" spans="4:9" x14ac:dyDescent="0.25">
      <c r="D27">
        <v>-11</v>
      </c>
      <c r="E27">
        <f t="shared" si="1"/>
        <v>0.12130177514792884</v>
      </c>
      <c r="F27">
        <f t="shared" si="2"/>
        <v>0.22130177514792893</v>
      </c>
      <c r="H27">
        <f t="shared" si="5"/>
        <v>119.48224852071006</v>
      </c>
      <c r="I27">
        <f t="shared" si="4"/>
        <v>0.28402366863905326</v>
      </c>
    </row>
    <row r="28" spans="4:9" x14ac:dyDescent="0.25">
      <c r="D28">
        <v>-10</v>
      </c>
      <c r="E28">
        <f t="shared" si="1"/>
        <v>0.14792899408284022</v>
      </c>
      <c r="F28">
        <f t="shared" si="2"/>
        <v>0.2479289940828403</v>
      </c>
      <c r="H28">
        <f t="shared" si="5"/>
        <v>98.6207100591716</v>
      </c>
      <c r="I28">
        <f t="shared" si="4"/>
        <v>0.40828402366863903</v>
      </c>
    </row>
    <row r="29" spans="4:9" x14ac:dyDescent="0.25">
      <c r="D29">
        <v>-9</v>
      </c>
      <c r="E29">
        <f t="shared" si="1"/>
        <v>0.18520710059171597</v>
      </c>
      <c r="F29">
        <f t="shared" si="2"/>
        <v>0.28520710059171606</v>
      </c>
      <c r="H29">
        <f t="shared" si="5"/>
        <v>79.759171597633141</v>
      </c>
      <c r="I29">
        <f t="shared" si="4"/>
        <v>0.52071005917159763</v>
      </c>
    </row>
    <row r="30" spans="4:9" x14ac:dyDescent="0.25">
      <c r="D30">
        <v>-8</v>
      </c>
      <c r="E30">
        <f t="shared" si="1"/>
        <v>0.23313609467455615</v>
      </c>
      <c r="F30">
        <f t="shared" si="2"/>
        <v>0.33313609467455624</v>
      </c>
      <c r="H30">
        <f t="shared" si="5"/>
        <v>62.897633136094669</v>
      </c>
      <c r="I30">
        <f t="shared" si="4"/>
        <v>0.62130177514792895</v>
      </c>
    </row>
    <row r="31" spans="4:9" x14ac:dyDescent="0.25">
      <c r="D31">
        <v>-7</v>
      </c>
      <c r="E31">
        <f t="shared" si="1"/>
        <v>0.29171597633136082</v>
      </c>
      <c r="F31">
        <f t="shared" si="2"/>
        <v>0.3917159763313609</v>
      </c>
      <c r="H31">
        <f t="shared" si="5"/>
        <v>48.03609467455621</v>
      </c>
      <c r="I31">
        <f t="shared" si="4"/>
        <v>0.71005917159763321</v>
      </c>
    </row>
    <row r="32" spans="4:9" x14ac:dyDescent="0.25">
      <c r="D32">
        <v>-6</v>
      </c>
      <c r="E32">
        <f t="shared" si="1"/>
        <v>0.36094674556213013</v>
      </c>
      <c r="F32">
        <f t="shared" si="2"/>
        <v>0.46094674556213022</v>
      </c>
      <c r="H32">
        <f t="shared" si="5"/>
        <v>35.174556213017752</v>
      </c>
      <c r="I32">
        <f t="shared" si="4"/>
        <v>0.78698224852071008</v>
      </c>
    </row>
    <row r="33" spans="4:9" x14ac:dyDescent="0.25">
      <c r="D33">
        <v>-5</v>
      </c>
      <c r="E33">
        <f t="shared" si="1"/>
        <v>0.44082840236686394</v>
      </c>
      <c r="F33">
        <f t="shared" si="2"/>
        <v>0.54082840236686403</v>
      </c>
      <c r="H33">
        <f t="shared" si="5"/>
        <v>24.31301775147929</v>
      </c>
      <c r="I33">
        <f t="shared" si="4"/>
        <v>0.85207100591715978</v>
      </c>
    </row>
    <row r="34" spans="4:9" x14ac:dyDescent="0.25">
      <c r="D34">
        <v>-4</v>
      </c>
      <c r="E34">
        <f t="shared" si="1"/>
        <v>0.53136094674556211</v>
      </c>
      <c r="F34">
        <f t="shared" si="2"/>
        <v>0.6313609467455622</v>
      </c>
      <c r="H34">
        <f t="shared" si="5"/>
        <v>15.451479289940828</v>
      </c>
      <c r="I34">
        <f t="shared" si="4"/>
        <v>0.90532544378698221</v>
      </c>
    </row>
    <row r="35" spans="4:9" x14ac:dyDescent="0.25">
      <c r="D35">
        <v>-3</v>
      </c>
      <c r="E35">
        <f t="shared" si="1"/>
        <v>0.63254437869822477</v>
      </c>
      <c r="F35">
        <f t="shared" si="2"/>
        <v>0.73254437869822486</v>
      </c>
      <c r="H35">
        <f t="shared" si="5"/>
        <v>8.5899408284023657</v>
      </c>
      <c r="I35">
        <f t="shared" si="4"/>
        <v>0.94674556213017746</v>
      </c>
    </row>
    <row r="36" spans="4:9" x14ac:dyDescent="0.25">
      <c r="D36">
        <v>-2</v>
      </c>
      <c r="E36">
        <f t="shared" si="1"/>
        <v>0.74437869822485203</v>
      </c>
      <c r="F36">
        <f t="shared" si="2"/>
        <v>0.84437869822485212</v>
      </c>
      <c r="H36">
        <f t="shared" si="5"/>
        <v>3.7284023668639055</v>
      </c>
      <c r="I36">
        <f t="shared" si="4"/>
        <v>0.97633136094674555</v>
      </c>
    </row>
    <row r="37" spans="4:9" x14ac:dyDescent="0.25">
      <c r="D37">
        <v>-1</v>
      </c>
      <c r="E37">
        <f t="shared" si="1"/>
        <v>0.86686390532544388</v>
      </c>
      <c r="F37">
        <f t="shared" si="2"/>
        <v>0.96686390532544397</v>
      </c>
      <c r="H37">
        <f t="shared" si="5"/>
        <v>0.86686390532544388</v>
      </c>
      <c r="I37">
        <f t="shared" si="4"/>
        <v>0.99408284023668636</v>
      </c>
    </row>
    <row r="38" spans="4:9" x14ac:dyDescent="0.25">
      <c r="D38">
        <v>0</v>
      </c>
      <c r="E38">
        <f>$E$6+$E$7*D38+$E$8*(D38^2)</f>
        <v>1</v>
      </c>
      <c r="F38">
        <f>$F$6+$F$7*D38+$F$8*(D38^2)</f>
        <v>1.1000000000000001</v>
      </c>
      <c r="H38">
        <f t="shared" si="5"/>
        <v>5.3254437869822485E-3</v>
      </c>
      <c r="I38">
        <f t="shared" si="4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049"/>
  <sheetViews>
    <sheetView topLeftCell="O1" workbookViewId="0">
      <pane ySplit="1" topLeftCell="A2" activePane="bottomLeft" state="frozenSplit"/>
      <selection activeCell="H1" sqref="H1"/>
      <selection pane="bottomLeft" activeCell="AE161" sqref="AE161"/>
    </sheetView>
  </sheetViews>
  <sheetFormatPr defaultRowHeight="15" x14ac:dyDescent="0.25"/>
  <cols>
    <col min="18" max="18" width="9.85546875" customWidth="1"/>
    <col min="24" max="24" width="10" bestFit="1" customWidth="1"/>
    <col min="25" max="25" width="11.5703125" customWidth="1"/>
    <col min="29" max="29" width="13.28515625" bestFit="1" customWidth="1"/>
    <col min="30" max="30" width="17.28515625" bestFit="1" customWidth="1"/>
    <col min="31" max="32" width="12.28515625" bestFit="1" customWidth="1"/>
    <col min="33" max="33" width="12.28515625" customWidth="1"/>
    <col min="34" max="34" width="16" customWidth="1"/>
    <col min="35" max="35" width="16.28515625" bestFit="1" customWidth="1"/>
    <col min="36" max="37" width="13.28515625" bestFit="1" customWidth="1"/>
  </cols>
  <sheetData>
    <row r="1" spans="1:37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X1" s="9" t="s">
        <v>0</v>
      </c>
      <c r="Y1" s="8" t="s">
        <v>58</v>
      </c>
      <c r="Z1" t="s">
        <v>59</v>
      </c>
      <c r="AA1" t="s">
        <v>60</v>
      </c>
      <c r="AB1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/>
      <c r="AH1" s="10" t="s">
        <v>66</v>
      </c>
      <c r="AI1" s="10" t="s">
        <v>67</v>
      </c>
      <c r="AJ1" s="10" t="s">
        <v>68</v>
      </c>
      <c r="AK1" s="10" t="s">
        <v>69</v>
      </c>
    </row>
    <row r="2" spans="1:37" x14ac:dyDescent="0.25">
      <c r="A2">
        <v>2447</v>
      </c>
      <c r="B2">
        <v>485193</v>
      </c>
      <c r="C2" t="s">
        <v>422</v>
      </c>
      <c r="D2" t="s">
        <v>423</v>
      </c>
      <c r="E2" t="s">
        <v>424</v>
      </c>
      <c r="F2">
        <v>101728</v>
      </c>
      <c r="G2">
        <v>8</v>
      </c>
      <c r="H2">
        <v>23110</v>
      </c>
      <c r="I2">
        <v>0</v>
      </c>
      <c r="J2">
        <v>0</v>
      </c>
      <c r="K2">
        <v>0</v>
      </c>
      <c r="L2">
        <v>0</v>
      </c>
      <c r="M2">
        <v>160</v>
      </c>
      <c r="N2">
        <v>1</v>
      </c>
      <c r="O2">
        <v>2</v>
      </c>
      <c r="P2">
        <v>0</v>
      </c>
      <c r="Q2">
        <v>0</v>
      </c>
      <c r="R2">
        <v>665.32741299999998</v>
      </c>
      <c r="S2" t="s">
        <v>126</v>
      </c>
      <c r="T2">
        <v>59.720001000000003</v>
      </c>
      <c r="U2">
        <v>100.86</v>
      </c>
      <c r="V2">
        <v>41.139999000000003</v>
      </c>
      <c r="X2">
        <v>6.1829999999999998</v>
      </c>
      <c r="Y2">
        <v>665.32741299999998</v>
      </c>
      <c r="Z2">
        <v>0</v>
      </c>
      <c r="AA2">
        <v>0</v>
      </c>
      <c r="AB2">
        <v>0</v>
      </c>
      <c r="AC2">
        <v>1.5973360000000001</v>
      </c>
      <c r="AD2">
        <v>0.77378999999999998</v>
      </c>
      <c r="AE2">
        <v>255.573725</v>
      </c>
      <c r="AF2">
        <v>123.80640099999999</v>
      </c>
      <c r="AH2">
        <v>2.5291800000000002</v>
      </c>
      <c r="AI2">
        <v>0.34748099999999998</v>
      </c>
      <c r="AJ2">
        <v>404.668746</v>
      </c>
      <c r="AK2">
        <v>55.597006999999998</v>
      </c>
    </row>
    <row r="3" spans="1:37" x14ac:dyDescent="0.25">
      <c r="A3">
        <v>434</v>
      </c>
      <c r="B3">
        <v>428833</v>
      </c>
      <c r="C3" t="s">
        <v>83</v>
      </c>
      <c r="D3" s="3">
        <v>41065</v>
      </c>
      <c r="E3" t="s">
        <v>284</v>
      </c>
      <c r="F3">
        <v>101267</v>
      </c>
      <c r="G3">
        <v>8</v>
      </c>
      <c r="H3">
        <v>17087</v>
      </c>
      <c r="I3">
        <v>0</v>
      </c>
      <c r="J3">
        <v>0</v>
      </c>
      <c r="K3">
        <v>0</v>
      </c>
      <c r="L3">
        <v>0</v>
      </c>
      <c r="M3">
        <v>83</v>
      </c>
      <c r="N3">
        <v>0</v>
      </c>
      <c r="O3">
        <v>4</v>
      </c>
      <c r="P3">
        <v>0</v>
      </c>
      <c r="Q3">
        <v>0</v>
      </c>
      <c r="R3">
        <v>347.09945299999998</v>
      </c>
      <c r="S3" t="s">
        <v>73</v>
      </c>
      <c r="T3">
        <v>35.139999000000003</v>
      </c>
      <c r="U3">
        <v>73.120002999999997</v>
      </c>
      <c r="V3">
        <v>37.980003000000004</v>
      </c>
      <c r="X3">
        <v>10.942</v>
      </c>
      <c r="Y3">
        <v>347.09945299999998</v>
      </c>
      <c r="Z3">
        <v>0</v>
      </c>
      <c r="AA3">
        <v>0</v>
      </c>
      <c r="AB3">
        <v>0</v>
      </c>
      <c r="AC3">
        <v>2.8707400000000001</v>
      </c>
      <c r="AD3">
        <v>0.29155399999999998</v>
      </c>
      <c r="AE3">
        <v>238.27143599999999</v>
      </c>
      <c r="AF3">
        <v>24.198983999999999</v>
      </c>
      <c r="AG3">
        <f>1+(X3/4.5)^2</f>
        <v>6.9124624197530871</v>
      </c>
      <c r="AH3">
        <v>6.9124629999999998</v>
      </c>
      <c r="AI3">
        <v>0.122555</v>
      </c>
      <c r="AJ3">
        <v>573.73441600000001</v>
      </c>
      <c r="AK3">
        <v>10.172079999999999</v>
      </c>
    </row>
    <row r="4" spans="1:37" x14ac:dyDescent="0.25">
      <c r="A4">
        <v>915</v>
      </c>
      <c r="B4">
        <v>485211</v>
      </c>
      <c r="C4" t="s">
        <v>422</v>
      </c>
      <c r="D4" t="s">
        <v>423</v>
      </c>
      <c r="E4" t="s">
        <v>424</v>
      </c>
      <c r="F4">
        <v>101728</v>
      </c>
      <c r="G4">
        <v>8</v>
      </c>
      <c r="H4">
        <v>23107</v>
      </c>
      <c r="I4">
        <v>0</v>
      </c>
      <c r="J4">
        <v>0</v>
      </c>
      <c r="K4">
        <v>0</v>
      </c>
      <c r="L4">
        <v>0</v>
      </c>
      <c r="M4">
        <v>140</v>
      </c>
      <c r="N4">
        <v>1</v>
      </c>
      <c r="O4">
        <v>2</v>
      </c>
      <c r="P4">
        <v>0</v>
      </c>
      <c r="Q4">
        <v>0</v>
      </c>
      <c r="R4">
        <v>583.60566600000004</v>
      </c>
      <c r="S4" t="s">
        <v>154</v>
      </c>
      <c r="T4">
        <v>68.739998</v>
      </c>
      <c r="U4">
        <v>103.14</v>
      </c>
      <c r="V4">
        <v>34.400002000000001</v>
      </c>
      <c r="X4">
        <v>5.8940000000000001</v>
      </c>
      <c r="Y4">
        <v>583.60566600000004</v>
      </c>
      <c r="Z4">
        <v>0</v>
      </c>
      <c r="AA4">
        <v>0</v>
      </c>
      <c r="AB4">
        <v>0</v>
      </c>
      <c r="AC4">
        <v>1.5428010000000001</v>
      </c>
      <c r="AD4">
        <v>0.79444199999999998</v>
      </c>
      <c r="AE4">
        <v>215.99207999999999</v>
      </c>
      <c r="AF4">
        <v>111.221936</v>
      </c>
      <c r="AH4">
        <v>2.3895689999999998</v>
      </c>
      <c r="AI4">
        <v>0.36891000000000002</v>
      </c>
      <c r="AJ4">
        <v>334.539717</v>
      </c>
      <c r="AK4">
        <v>51.647334999999998</v>
      </c>
    </row>
    <row r="5" spans="1:37" x14ac:dyDescent="0.25">
      <c r="A5">
        <v>1871</v>
      </c>
      <c r="B5">
        <v>435472</v>
      </c>
      <c r="C5" t="s">
        <v>83</v>
      </c>
      <c r="D5" t="s">
        <v>412</v>
      </c>
      <c r="E5" t="s">
        <v>413</v>
      </c>
      <c r="F5">
        <v>34315</v>
      </c>
      <c r="G5">
        <v>8</v>
      </c>
      <c r="H5">
        <v>8198</v>
      </c>
      <c r="I5">
        <v>0</v>
      </c>
      <c r="J5">
        <v>0</v>
      </c>
      <c r="K5">
        <v>0</v>
      </c>
      <c r="L5">
        <v>0</v>
      </c>
      <c r="M5">
        <v>108</v>
      </c>
      <c r="N5">
        <v>0</v>
      </c>
      <c r="O5">
        <v>4</v>
      </c>
      <c r="P5">
        <v>0</v>
      </c>
      <c r="Q5">
        <v>0</v>
      </c>
      <c r="R5">
        <v>450.02284100000003</v>
      </c>
      <c r="S5" t="s">
        <v>73</v>
      </c>
      <c r="T5">
        <v>28</v>
      </c>
      <c r="U5">
        <v>63.709999000000003</v>
      </c>
      <c r="V5">
        <v>35.709999000000003</v>
      </c>
      <c r="X5">
        <v>7.9349999999999996</v>
      </c>
      <c r="Y5">
        <v>450.02284100000003</v>
      </c>
      <c r="Z5">
        <v>1</v>
      </c>
      <c r="AA5">
        <v>0</v>
      </c>
      <c r="AB5">
        <v>0</v>
      </c>
      <c r="AC5">
        <v>1.983816</v>
      </c>
      <c r="AD5">
        <v>0.62743099999999996</v>
      </c>
      <c r="AE5">
        <v>214.252128</v>
      </c>
      <c r="AF5">
        <v>67.762511000000003</v>
      </c>
      <c r="AH5">
        <v>3.5185689999999998</v>
      </c>
      <c r="AI5">
        <v>0.23662</v>
      </c>
      <c r="AJ5">
        <v>380.00545599999998</v>
      </c>
      <c r="AK5">
        <v>25.554974999999999</v>
      </c>
    </row>
    <row r="6" spans="1:37" x14ac:dyDescent="0.25">
      <c r="A6">
        <v>416</v>
      </c>
      <c r="B6">
        <v>427391</v>
      </c>
      <c r="C6" t="s">
        <v>181</v>
      </c>
      <c r="D6" t="s">
        <v>182</v>
      </c>
      <c r="E6" t="s">
        <v>183</v>
      </c>
      <c r="F6">
        <v>101320</v>
      </c>
      <c r="G6">
        <v>8</v>
      </c>
      <c r="H6">
        <v>21970</v>
      </c>
      <c r="I6">
        <v>0</v>
      </c>
      <c r="J6">
        <v>0</v>
      </c>
      <c r="K6">
        <v>0</v>
      </c>
      <c r="L6">
        <v>0</v>
      </c>
      <c r="M6">
        <v>50</v>
      </c>
      <c r="N6">
        <v>0</v>
      </c>
      <c r="O6">
        <v>2</v>
      </c>
      <c r="P6">
        <v>0</v>
      </c>
      <c r="Q6">
        <v>0</v>
      </c>
      <c r="R6">
        <v>210.158095</v>
      </c>
      <c r="S6" t="s">
        <v>154</v>
      </c>
      <c r="T6">
        <v>38.529998999999997</v>
      </c>
      <c r="U6">
        <v>68.809997999999993</v>
      </c>
      <c r="V6">
        <v>30.279999</v>
      </c>
      <c r="X6">
        <v>14.407999999999999</v>
      </c>
      <c r="Y6">
        <v>210.158095</v>
      </c>
      <c r="Z6">
        <v>0</v>
      </c>
      <c r="AA6">
        <v>0</v>
      </c>
      <c r="AB6">
        <v>0</v>
      </c>
      <c r="AC6">
        <v>4</v>
      </c>
      <c r="AD6">
        <v>0.1</v>
      </c>
      <c r="AE6">
        <v>200</v>
      </c>
      <c r="AF6">
        <v>5</v>
      </c>
      <c r="AH6">
        <v>10</v>
      </c>
      <c r="AI6">
        <v>0.110558</v>
      </c>
      <c r="AJ6">
        <v>500</v>
      </c>
      <c r="AK6">
        <v>5.5278749999999999</v>
      </c>
    </row>
    <row r="7" spans="1:37" x14ac:dyDescent="0.25">
      <c r="A7">
        <v>1035</v>
      </c>
      <c r="B7">
        <v>427390</v>
      </c>
      <c r="C7" t="s">
        <v>181</v>
      </c>
      <c r="D7" t="s">
        <v>182</v>
      </c>
      <c r="E7" t="s">
        <v>183</v>
      </c>
      <c r="F7">
        <v>101320</v>
      </c>
      <c r="G7">
        <v>8</v>
      </c>
      <c r="H7">
        <v>21975</v>
      </c>
      <c r="I7">
        <v>0</v>
      </c>
      <c r="J7">
        <v>0</v>
      </c>
      <c r="K7">
        <v>0</v>
      </c>
      <c r="L7">
        <v>0</v>
      </c>
      <c r="M7">
        <v>52</v>
      </c>
      <c r="N7">
        <v>0</v>
      </c>
      <c r="O7">
        <v>2</v>
      </c>
      <c r="P7">
        <v>0</v>
      </c>
      <c r="Q7">
        <v>0</v>
      </c>
      <c r="R7">
        <v>216.95530500000001</v>
      </c>
      <c r="S7" t="s">
        <v>126</v>
      </c>
      <c r="T7">
        <v>35.770000000000003</v>
      </c>
      <c r="U7">
        <v>64.910004000000001</v>
      </c>
      <c r="V7">
        <v>29.140003</v>
      </c>
      <c r="X7">
        <v>13.430999999999999</v>
      </c>
      <c r="Y7">
        <v>216.95530500000001</v>
      </c>
      <c r="Z7">
        <v>0</v>
      </c>
      <c r="AA7">
        <v>0</v>
      </c>
      <c r="AB7">
        <v>0</v>
      </c>
      <c r="AC7">
        <v>3.8186209999999998</v>
      </c>
      <c r="AD7">
        <v>0.1</v>
      </c>
      <c r="AE7">
        <v>198.56829999999999</v>
      </c>
      <c r="AF7">
        <v>5.2</v>
      </c>
      <c r="AH7">
        <v>10</v>
      </c>
      <c r="AI7">
        <v>0.100989</v>
      </c>
      <c r="AJ7">
        <v>520</v>
      </c>
      <c r="AK7">
        <v>5.2514409999999998</v>
      </c>
    </row>
    <row r="8" spans="1:37" x14ac:dyDescent="0.25">
      <c r="A8">
        <v>440</v>
      </c>
      <c r="B8">
        <v>431983</v>
      </c>
      <c r="C8" t="s">
        <v>74</v>
      </c>
      <c r="D8" t="s">
        <v>81</v>
      </c>
      <c r="E8" t="s">
        <v>82</v>
      </c>
      <c r="F8">
        <v>34405</v>
      </c>
      <c r="G8">
        <v>8</v>
      </c>
      <c r="H8">
        <v>8136</v>
      </c>
      <c r="I8">
        <v>0</v>
      </c>
      <c r="J8">
        <v>0</v>
      </c>
      <c r="K8">
        <v>0</v>
      </c>
      <c r="L8">
        <v>0</v>
      </c>
      <c r="M8">
        <v>53</v>
      </c>
      <c r="N8">
        <v>0</v>
      </c>
      <c r="O8">
        <v>4</v>
      </c>
      <c r="P8">
        <v>0</v>
      </c>
      <c r="Q8">
        <v>0</v>
      </c>
      <c r="R8">
        <v>220.39630500000001</v>
      </c>
      <c r="S8" t="s">
        <v>73</v>
      </c>
      <c r="T8">
        <v>50.91</v>
      </c>
      <c r="U8">
        <v>79.970000999999996</v>
      </c>
      <c r="V8">
        <v>29.060001</v>
      </c>
      <c r="X8">
        <v>13.185</v>
      </c>
      <c r="Y8">
        <v>220.39630500000001</v>
      </c>
      <c r="Z8">
        <v>1</v>
      </c>
      <c r="AA8">
        <v>0</v>
      </c>
      <c r="AB8">
        <v>0</v>
      </c>
      <c r="AC8">
        <v>3.716316</v>
      </c>
      <c r="AD8">
        <v>0.1</v>
      </c>
      <c r="AE8">
        <v>196.96475799999999</v>
      </c>
      <c r="AF8">
        <v>5.3</v>
      </c>
      <c r="AH8">
        <v>10</v>
      </c>
      <c r="AI8">
        <v>0.10018199999999999</v>
      </c>
      <c r="AJ8">
        <v>530</v>
      </c>
      <c r="AK8">
        <v>5.30966</v>
      </c>
    </row>
    <row r="9" spans="1:37" x14ac:dyDescent="0.25">
      <c r="A9">
        <v>846</v>
      </c>
      <c r="B9">
        <v>429598</v>
      </c>
      <c r="C9" t="s">
        <v>83</v>
      </c>
      <c r="D9" t="s">
        <v>1222</v>
      </c>
      <c r="E9" t="s">
        <v>1223</v>
      </c>
      <c r="F9">
        <v>66944</v>
      </c>
      <c r="G9">
        <v>8</v>
      </c>
      <c r="H9">
        <v>4639</v>
      </c>
      <c r="I9">
        <v>0</v>
      </c>
      <c r="J9">
        <v>0</v>
      </c>
      <c r="K9">
        <v>0</v>
      </c>
      <c r="L9">
        <v>0</v>
      </c>
      <c r="M9">
        <v>188</v>
      </c>
      <c r="N9">
        <v>0</v>
      </c>
      <c r="O9">
        <v>4</v>
      </c>
      <c r="P9">
        <v>0</v>
      </c>
      <c r="Q9">
        <v>0</v>
      </c>
      <c r="R9">
        <v>783.01662199999998</v>
      </c>
      <c r="S9" t="s">
        <v>73</v>
      </c>
      <c r="T9">
        <v>81.709998999999996</v>
      </c>
      <c r="U9">
        <v>85.419998000000007</v>
      </c>
      <c r="V9">
        <v>3.7099989999999998</v>
      </c>
      <c r="X9">
        <v>0.47399999999999998</v>
      </c>
      <c r="Y9">
        <v>783.01662199999998</v>
      </c>
      <c r="Z9">
        <v>0</v>
      </c>
      <c r="AA9">
        <v>0</v>
      </c>
      <c r="AB9">
        <v>0</v>
      </c>
      <c r="AC9">
        <v>1.003511</v>
      </c>
      <c r="AD9">
        <v>0.99867099999999998</v>
      </c>
      <c r="AE9">
        <v>188.659986</v>
      </c>
      <c r="AF9">
        <v>187.75006500000001</v>
      </c>
      <c r="AH9">
        <v>1.0045850000000001</v>
      </c>
      <c r="AI9">
        <v>0.93556600000000001</v>
      </c>
      <c r="AJ9">
        <v>188.862022</v>
      </c>
      <c r="AK9">
        <v>175.886357</v>
      </c>
    </row>
    <row r="10" spans="1:37" x14ac:dyDescent="0.25">
      <c r="A10">
        <v>541</v>
      </c>
      <c r="B10">
        <v>0</v>
      </c>
      <c r="C10" t="s">
        <v>52</v>
      </c>
      <c r="D10" t="s">
        <v>461</v>
      </c>
      <c r="E10" t="s">
        <v>462</v>
      </c>
      <c r="F10" t="s">
        <v>73</v>
      </c>
      <c r="G10" t="s">
        <v>73</v>
      </c>
      <c r="H10" t="s">
        <v>73</v>
      </c>
      <c r="I10">
        <v>0</v>
      </c>
      <c r="J10">
        <v>0</v>
      </c>
      <c r="K10">
        <v>0</v>
      </c>
      <c r="L10">
        <v>0</v>
      </c>
      <c r="M10">
        <v>100</v>
      </c>
      <c r="N10">
        <v>0</v>
      </c>
      <c r="O10">
        <v>4</v>
      </c>
      <c r="P10">
        <v>0</v>
      </c>
      <c r="Q10">
        <v>1</v>
      </c>
      <c r="R10">
        <v>416.513758</v>
      </c>
      <c r="S10" t="s">
        <v>73</v>
      </c>
      <c r="T10">
        <v>79.559997999999993</v>
      </c>
      <c r="U10">
        <v>109.89</v>
      </c>
      <c r="V10">
        <v>30.330002</v>
      </c>
      <c r="X10">
        <v>7.282</v>
      </c>
      <c r="Y10">
        <v>416.513758</v>
      </c>
      <c r="Z10">
        <v>1</v>
      </c>
      <c r="AA10">
        <v>0</v>
      </c>
      <c r="AB10">
        <v>0</v>
      </c>
      <c r="AC10">
        <v>1.8285549999999999</v>
      </c>
      <c r="AD10">
        <v>0.68622799999999995</v>
      </c>
      <c r="AE10">
        <v>182.85550799999999</v>
      </c>
      <c r="AF10">
        <v>68.622766999999996</v>
      </c>
      <c r="AH10">
        <v>3.1211009999999999</v>
      </c>
      <c r="AI10">
        <v>0.27411799999999997</v>
      </c>
      <c r="AJ10">
        <v>312.11010700000003</v>
      </c>
      <c r="AK10">
        <v>27.411816999999999</v>
      </c>
    </row>
    <row r="11" spans="1:37" x14ac:dyDescent="0.25">
      <c r="A11">
        <v>425</v>
      </c>
      <c r="B11">
        <v>437949</v>
      </c>
      <c r="C11" t="s">
        <v>74</v>
      </c>
      <c r="D11" t="s">
        <v>192</v>
      </c>
      <c r="E11" t="s">
        <v>193</v>
      </c>
      <c r="F11">
        <v>33763</v>
      </c>
      <c r="G11" t="s">
        <v>73</v>
      </c>
      <c r="H11">
        <v>9129</v>
      </c>
      <c r="I11">
        <v>0</v>
      </c>
      <c r="J11">
        <v>0</v>
      </c>
      <c r="K11">
        <v>0</v>
      </c>
      <c r="L11">
        <v>0</v>
      </c>
      <c r="M11">
        <v>45</v>
      </c>
      <c r="N11">
        <v>0</v>
      </c>
      <c r="O11">
        <v>4</v>
      </c>
      <c r="P11">
        <v>1</v>
      </c>
      <c r="Q11">
        <v>0</v>
      </c>
      <c r="R11">
        <v>189.480582</v>
      </c>
      <c r="S11" t="s">
        <v>73</v>
      </c>
      <c r="T11">
        <v>32.900002000000001</v>
      </c>
      <c r="U11">
        <v>59.240001999999997</v>
      </c>
      <c r="V11">
        <v>26.34</v>
      </c>
      <c r="X11">
        <v>13.901</v>
      </c>
      <c r="Y11">
        <v>189.480582</v>
      </c>
      <c r="Z11">
        <v>0</v>
      </c>
      <c r="AA11">
        <v>0</v>
      </c>
      <c r="AB11">
        <v>0</v>
      </c>
      <c r="AC11">
        <v>4.0193409999999998</v>
      </c>
      <c r="AD11">
        <v>0.1</v>
      </c>
      <c r="AE11">
        <v>180.870329</v>
      </c>
      <c r="AF11">
        <v>4.5</v>
      </c>
      <c r="AH11">
        <v>10</v>
      </c>
      <c r="AI11">
        <v>0.104323</v>
      </c>
      <c r="AJ11">
        <v>450</v>
      </c>
      <c r="AK11">
        <v>4.6945439999999996</v>
      </c>
    </row>
    <row r="12" spans="1:37" x14ac:dyDescent="0.25">
      <c r="A12">
        <v>2311</v>
      </c>
      <c r="B12">
        <v>423297</v>
      </c>
      <c r="C12" t="s">
        <v>181</v>
      </c>
      <c r="D12" t="s">
        <v>437</v>
      </c>
      <c r="E12" t="s">
        <v>438</v>
      </c>
      <c r="F12">
        <v>66801</v>
      </c>
      <c r="G12">
        <v>8</v>
      </c>
      <c r="H12">
        <v>3895</v>
      </c>
      <c r="I12">
        <v>0</v>
      </c>
      <c r="J12">
        <v>0</v>
      </c>
      <c r="K12">
        <v>0</v>
      </c>
      <c r="L12">
        <v>0</v>
      </c>
      <c r="M12">
        <v>134</v>
      </c>
      <c r="N12">
        <v>0</v>
      </c>
      <c r="O12">
        <v>2</v>
      </c>
      <c r="P12">
        <v>0</v>
      </c>
      <c r="Q12">
        <v>0</v>
      </c>
      <c r="R12">
        <v>556.38950299999999</v>
      </c>
      <c r="S12" t="s">
        <v>126</v>
      </c>
      <c r="T12">
        <v>74.470000999999996</v>
      </c>
      <c r="U12">
        <v>100.3</v>
      </c>
      <c r="V12">
        <v>25.830002</v>
      </c>
      <c r="X12">
        <v>4.6420000000000003</v>
      </c>
      <c r="Y12">
        <v>556.38950299999999</v>
      </c>
      <c r="Z12">
        <v>0</v>
      </c>
      <c r="AA12">
        <v>0</v>
      </c>
      <c r="AB12">
        <v>0</v>
      </c>
      <c r="AC12">
        <v>1.3366899999999999</v>
      </c>
      <c r="AD12">
        <v>0.87249600000000005</v>
      </c>
      <c r="AE12">
        <v>179.11647199999999</v>
      </c>
      <c r="AF12">
        <v>116.914472</v>
      </c>
      <c r="AH12">
        <v>1.59856</v>
      </c>
      <c r="AI12">
        <v>0.47201500000000002</v>
      </c>
      <c r="AJ12">
        <v>214.20705799999999</v>
      </c>
      <c r="AK12">
        <v>63.250017999999997</v>
      </c>
    </row>
    <row r="13" spans="1:37" x14ac:dyDescent="0.25">
      <c r="A13">
        <v>1303</v>
      </c>
      <c r="B13">
        <v>431684</v>
      </c>
      <c r="C13" t="s">
        <v>974</v>
      </c>
      <c r="D13" t="s">
        <v>975</v>
      </c>
      <c r="E13" t="s">
        <v>976</v>
      </c>
      <c r="F13">
        <v>33067</v>
      </c>
      <c r="G13">
        <v>8</v>
      </c>
      <c r="H13">
        <v>9456</v>
      </c>
      <c r="I13">
        <v>0</v>
      </c>
      <c r="J13">
        <v>0</v>
      </c>
      <c r="K13">
        <v>0</v>
      </c>
      <c r="L13">
        <v>0</v>
      </c>
      <c r="M13">
        <v>157</v>
      </c>
      <c r="N13">
        <v>0</v>
      </c>
      <c r="O13">
        <v>4</v>
      </c>
      <c r="P13">
        <v>0</v>
      </c>
      <c r="Q13">
        <v>0</v>
      </c>
      <c r="R13">
        <v>656.082537</v>
      </c>
      <c r="S13" t="s">
        <v>73</v>
      </c>
      <c r="T13">
        <v>68.5</v>
      </c>
      <c r="U13">
        <v>84.489998</v>
      </c>
      <c r="V13">
        <v>15.989998</v>
      </c>
      <c r="X13">
        <v>2.4369999999999998</v>
      </c>
      <c r="Y13">
        <v>656.082537</v>
      </c>
      <c r="Z13">
        <v>1</v>
      </c>
      <c r="AA13">
        <v>0</v>
      </c>
      <c r="AB13">
        <v>0</v>
      </c>
      <c r="AC13">
        <v>1.0927960000000001</v>
      </c>
      <c r="AD13">
        <v>0.96485799999999999</v>
      </c>
      <c r="AE13">
        <v>171.56903399999999</v>
      </c>
      <c r="AF13">
        <v>151.482733</v>
      </c>
      <c r="AH13">
        <v>1.1212029999999999</v>
      </c>
      <c r="AI13">
        <v>0.69419699999999995</v>
      </c>
      <c r="AJ13">
        <v>176.028942</v>
      </c>
      <c r="AK13">
        <v>108.98890900000001</v>
      </c>
    </row>
    <row r="14" spans="1:37" x14ac:dyDescent="0.25">
      <c r="A14">
        <v>1599</v>
      </c>
      <c r="B14">
        <v>425860</v>
      </c>
      <c r="C14" t="s">
        <v>90</v>
      </c>
      <c r="D14" t="s">
        <v>177</v>
      </c>
      <c r="E14" t="s">
        <v>178</v>
      </c>
      <c r="F14">
        <v>67358</v>
      </c>
      <c r="G14">
        <v>8</v>
      </c>
      <c r="H14">
        <v>4659</v>
      </c>
      <c r="I14">
        <v>0</v>
      </c>
      <c r="J14">
        <v>0</v>
      </c>
      <c r="K14">
        <v>0</v>
      </c>
      <c r="L14">
        <v>0</v>
      </c>
      <c r="M14">
        <v>42</v>
      </c>
      <c r="N14">
        <v>0</v>
      </c>
      <c r="O14">
        <v>4</v>
      </c>
      <c r="P14">
        <v>0</v>
      </c>
      <c r="Q14">
        <v>0</v>
      </c>
      <c r="R14">
        <v>173.90673699999999</v>
      </c>
      <c r="S14" t="s">
        <v>73</v>
      </c>
      <c r="T14">
        <v>73.739998</v>
      </c>
      <c r="U14">
        <v>99.099997999999999</v>
      </c>
      <c r="V14">
        <v>25.360001</v>
      </c>
      <c r="X14">
        <v>14.583</v>
      </c>
      <c r="Y14">
        <v>173.90673699999999</v>
      </c>
      <c r="Z14">
        <v>0</v>
      </c>
      <c r="AA14">
        <v>0</v>
      </c>
      <c r="AB14">
        <v>0</v>
      </c>
      <c r="AC14">
        <v>4</v>
      </c>
      <c r="AD14">
        <v>0.1</v>
      </c>
      <c r="AE14">
        <v>168</v>
      </c>
      <c r="AF14">
        <v>4.2</v>
      </c>
      <c r="AH14">
        <v>10</v>
      </c>
      <c r="AI14">
        <v>0.113345</v>
      </c>
      <c r="AJ14">
        <v>420</v>
      </c>
      <c r="AK14">
        <v>4.7604889999999997</v>
      </c>
    </row>
    <row r="15" spans="1:37" x14ac:dyDescent="0.25">
      <c r="A15">
        <v>2137</v>
      </c>
      <c r="B15">
        <v>434185</v>
      </c>
      <c r="C15" t="s">
        <v>83</v>
      </c>
      <c r="D15" t="s">
        <v>603</v>
      </c>
      <c r="E15" t="s">
        <v>604</v>
      </c>
      <c r="F15">
        <v>35047</v>
      </c>
      <c r="G15" t="s">
        <v>73</v>
      </c>
      <c r="H15">
        <v>7675</v>
      </c>
      <c r="I15">
        <v>0</v>
      </c>
      <c r="J15">
        <v>0</v>
      </c>
      <c r="K15">
        <v>0</v>
      </c>
      <c r="L15">
        <v>0</v>
      </c>
      <c r="M15">
        <v>113</v>
      </c>
      <c r="N15">
        <v>0</v>
      </c>
      <c r="O15">
        <v>3</v>
      </c>
      <c r="P15">
        <v>0</v>
      </c>
      <c r="Q15">
        <v>0</v>
      </c>
      <c r="R15">
        <v>469.01649700000002</v>
      </c>
      <c r="S15" t="s">
        <v>73</v>
      </c>
      <c r="T15">
        <v>70.029999000000004</v>
      </c>
      <c r="U15">
        <v>96.190002000000007</v>
      </c>
      <c r="V15">
        <v>26.160004000000001</v>
      </c>
      <c r="X15">
        <v>5.5780000000000003</v>
      </c>
      <c r="Y15">
        <v>469.01649700000002</v>
      </c>
      <c r="Z15">
        <v>0</v>
      </c>
      <c r="AA15">
        <v>0</v>
      </c>
      <c r="AB15">
        <v>0</v>
      </c>
      <c r="AC15">
        <v>1.4861580000000001</v>
      </c>
      <c r="AD15">
        <v>0.81589299999999998</v>
      </c>
      <c r="AE15">
        <v>167.93580600000001</v>
      </c>
      <c r="AF15">
        <v>92.195907000000005</v>
      </c>
      <c r="AH15">
        <v>2.2445629999999999</v>
      </c>
      <c r="AI15">
        <v>0.39335799999999999</v>
      </c>
      <c r="AJ15">
        <v>253.63565700000001</v>
      </c>
      <c r="AK15">
        <v>44.449435999999999</v>
      </c>
    </row>
    <row r="16" spans="1:37" x14ac:dyDescent="0.25">
      <c r="A16">
        <v>3013</v>
      </c>
      <c r="B16">
        <v>438858</v>
      </c>
      <c r="C16" t="s">
        <v>70</v>
      </c>
      <c r="D16" t="s">
        <v>140</v>
      </c>
      <c r="E16" t="s">
        <v>141</v>
      </c>
      <c r="F16">
        <v>101680</v>
      </c>
      <c r="G16">
        <v>8</v>
      </c>
      <c r="H16">
        <v>22467</v>
      </c>
      <c r="I16">
        <v>0</v>
      </c>
      <c r="J16">
        <v>0</v>
      </c>
      <c r="K16">
        <v>0</v>
      </c>
      <c r="L16">
        <v>0</v>
      </c>
      <c r="M16">
        <v>41</v>
      </c>
      <c r="N16">
        <v>0</v>
      </c>
      <c r="O16">
        <v>4</v>
      </c>
      <c r="P16">
        <v>0</v>
      </c>
      <c r="Q16">
        <v>0</v>
      </c>
      <c r="R16">
        <v>169.858014</v>
      </c>
      <c r="S16" t="s">
        <v>73</v>
      </c>
      <c r="T16">
        <v>20.49</v>
      </c>
      <c r="U16">
        <v>48.040000999999997</v>
      </c>
      <c r="V16">
        <v>27.550001000000002</v>
      </c>
      <c r="X16">
        <v>16.219000000000001</v>
      </c>
      <c r="Y16">
        <v>169.858014</v>
      </c>
      <c r="Z16">
        <v>0</v>
      </c>
      <c r="AA16">
        <v>0</v>
      </c>
      <c r="AB16">
        <v>0</v>
      </c>
      <c r="AC16">
        <v>4</v>
      </c>
      <c r="AD16">
        <v>0.1</v>
      </c>
      <c r="AE16">
        <v>164</v>
      </c>
      <c r="AF16">
        <v>4.0999999999999996</v>
      </c>
      <c r="AH16">
        <v>10</v>
      </c>
      <c r="AI16">
        <v>0.15518199999999999</v>
      </c>
      <c r="AJ16">
        <v>410</v>
      </c>
      <c r="AK16">
        <v>6.362463</v>
      </c>
    </row>
    <row r="17" spans="1:37" x14ac:dyDescent="0.25">
      <c r="A17">
        <v>2411</v>
      </c>
      <c r="B17">
        <v>424924</v>
      </c>
      <c r="C17" t="s">
        <v>181</v>
      </c>
      <c r="D17" t="s">
        <v>182</v>
      </c>
      <c r="E17" t="s">
        <v>183</v>
      </c>
      <c r="F17">
        <v>101320</v>
      </c>
      <c r="G17">
        <v>8</v>
      </c>
      <c r="H17">
        <v>21969</v>
      </c>
      <c r="I17">
        <v>0</v>
      </c>
      <c r="J17">
        <v>0</v>
      </c>
      <c r="K17">
        <v>0</v>
      </c>
      <c r="L17">
        <v>0</v>
      </c>
      <c r="M17">
        <v>59</v>
      </c>
      <c r="N17">
        <v>0</v>
      </c>
      <c r="O17">
        <v>2</v>
      </c>
      <c r="P17">
        <v>0</v>
      </c>
      <c r="Q17">
        <v>0</v>
      </c>
      <c r="R17">
        <v>247.59239500000001</v>
      </c>
      <c r="S17" t="s">
        <v>126</v>
      </c>
      <c r="T17">
        <v>10.039999999999999</v>
      </c>
      <c r="U17">
        <v>35.770000000000003</v>
      </c>
      <c r="V17">
        <v>25.73</v>
      </c>
      <c r="X17">
        <v>10.391999999999999</v>
      </c>
      <c r="Y17">
        <v>247.59239500000001</v>
      </c>
      <c r="Z17">
        <v>0</v>
      </c>
      <c r="AA17">
        <v>0</v>
      </c>
      <c r="AB17">
        <v>0</v>
      </c>
      <c r="AC17">
        <v>2.6874009999999999</v>
      </c>
      <c r="AD17">
        <v>0.36098400000000003</v>
      </c>
      <c r="AE17">
        <v>158.55666299999999</v>
      </c>
      <c r="AF17">
        <v>21.298065999999999</v>
      </c>
      <c r="AG17">
        <f>1+(X17/4.5)^2</f>
        <v>6.3330204444444433</v>
      </c>
      <c r="AH17">
        <v>6.3330209999999996</v>
      </c>
      <c r="AI17">
        <v>0.13622200000000001</v>
      </c>
      <c r="AJ17">
        <v>373.64821799999999</v>
      </c>
      <c r="AK17">
        <v>8.0370910000000002</v>
      </c>
    </row>
    <row r="18" spans="1:37" x14ac:dyDescent="0.25">
      <c r="A18">
        <v>1048</v>
      </c>
      <c r="B18">
        <v>437672</v>
      </c>
      <c r="C18" t="s">
        <v>83</v>
      </c>
      <c r="D18" t="s">
        <v>387</v>
      </c>
      <c r="E18" t="s">
        <v>388</v>
      </c>
      <c r="F18">
        <v>67029</v>
      </c>
      <c r="G18">
        <v>8</v>
      </c>
      <c r="H18">
        <v>5815</v>
      </c>
      <c r="I18">
        <v>0</v>
      </c>
      <c r="J18">
        <v>0</v>
      </c>
      <c r="K18">
        <v>0</v>
      </c>
      <c r="L18">
        <v>0</v>
      </c>
      <c r="M18">
        <v>80</v>
      </c>
      <c r="N18">
        <v>0</v>
      </c>
      <c r="O18">
        <v>3</v>
      </c>
      <c r="P18">
        <v>0</v>
      </c>
      <c r="Q18">
        <v>0</v>
      </c>
      <c r="R18">
        <v>333.265649</v>
      </c>
      <c r="S18" t="s">
        <v>73</v>
      </c>
      <c r="T18">
        <v>84.75</v>
      </c>
      <c r="U18">
        <v>109.93</v>
      </c>
      <c r="V18">
        <v>25.18</v>
      </c>
      <c r="X18">
        <v>7.556</v>
      </c>
      <c r="Y18">
        <v>333.265649</v>
      </c>
      <c r="Z18">
        <v>1</v>
      </c>
      <c r="AA18">
        <v>0</v>
      </c>
      <c r="AB18">
        <v>0</v>
      </c>
      <c r="AC18">
        <v>1.89208</v>
      </c>
      <c r="AD18">
        <v>0.66217099999999995</v>
      </c>
      <c r="AE18">
        <v>151.36642399999999</v>
      </c>
      <c r="AF18">
        <v>52.973663999999999</v>
      </c>
      <c r="AH18">
        <v>3.2837260000000001</v>
      </c>
      <c r="AI18">
        <v>0.25783099999999998</v>
      </c>
      <c r="AJ18">
        <v>262.69805200000002</v>
      </c>
      <c r="AK18">
        <v>20.626470999999999</v>
      </c>
    </row>
    <row r="19" spans="1:37" x14ac:dyDescent="0.25">
      <c r="A19">
        <v>682</v>
      </c>
      <c r="B19">
        <v>485191</v>
      </c>
      <c r="C19" t="s">
        <v>83</v>
      </c>
      <c r="D19" t="s">
        <v>124</v>
      </c>
      <c r="E19" t="s">
        <v>125</v>
      </c>
      <c r="F19">
        <v>34346</v>
      </c>
      <c r="G19">
        <v>8</v>
      </c>
      <c r="H19">
        <v>16643</v>
      </c>
      <c r="I19">
        <v>0</v>
      </c>
      <c r="J19">
        <v>0</v>
      </c>
      <c r="K19">
        <v>0</v>
      </c>
      <c r="L19">
        <v>0</v>
      </c>
      <c r="M19">
        <v>58</v>
      </c>
      <c r="N19">
        <v>0</v>
      </c>
      <c r="O19">
        <v>2</v>
      </c>
      <c r="P19">
        <v>0</v>
      </c>
      <c r="Q19">
        <v>0</v>
      </c>
      <c r="R19">
        <v>242.09695600000001</v>
      </c>
      <c r="S19" t="s">
        <v>154</v>
      </c>
      <c r="T19">
        <v>74.699996999999996</v>
      </c>
      <c r="U19">
        <v>98.949996999999996</v>
      </c>
      <c r="V19">
        <v>24.25</v>
      </c>
      <c r="X19">
        <v>10.016999999999999</v>
      </c>
      <c r="Y19">
        <v>242.09695600000001</v>
      </c>
      <c r="Z19">
        <v>0</v>
      </c>
      <c r="AA19">
        <v>0</v>
      </c>
      <c r="AB19">
        <v>0</v>
      </c>
      <c r="AC19">
        <v>2.5678169999999998</v>
      </c>
      <c r="AD19">
        <v>0.40627000000000002</v>
      </c>
      <c r="AE19">
        <v>148.933391</v>
      </c>
      <c r="AF19">
        <v>23.563689</v>
      </c>
      <c r="AG19">
        <f>1+(X19/4.5)^2</f>
        <v>5.955076</v>
      </c>
      <c r="AH19">
        <v>5.955076</v>
      </c>
      <c r="AI19">
        <v>0.14738699999999999</v>
      </c>
      <c r="AJ19">
        <v>345.39441900000003</v>
      </c>
      <c r="AK19">
        <v>8.5484650000000002</v>
      </c>
    </row>
    <row r="20" spans="1:37" x14ac:dyDescent="0.25">
      <c r="A20">
        <v>2064</v>
      </c>
      <c r="B20">
        <v>425086</v>
      </c>
      <c r="C20" t="s">
        <v>181</v>
      </c>
      <c r="D20" t="s">
        <v>782</v>
      </c>
      <c r="E20" t="s">
        <v>783</v>
      </c>
      <c r="F20">
        <v>66803</v>
      </c>
      <c r="G20">
        <v>8</v>
      </c>
      <c r="H20">
        <v>4091</v>
      </c>
      <c r="I20">
        <v>0</v>
      </c>
      <c r="J20">
        <v>0</v>
      </c>
      <c r="K20">
        <v>0</v>
      </c>
      <c r="L20">
        <v>0</v>
      </c>
      <c r="M20">
        <v>145</v>
      </c>
      <c r="N20">
        <v>1</v>
      </c>
      <c r="O20">
        <v>2</v>
      </c>
      <c r="P20">
        <v>0</v>
      </c>
      <c r="Q20">
        <v>0</v>
      </c>
      <c r="R20">
        <v>604.47619999999995</v>
      </c>
      <c r="S20" t="s">
        <v>154</v>
      </c>
      <c r="T20">
        <v>73.360000999999997</v>
      </c>
      <c r="U20">
        <v>73.470000999999996</v>
      </c>
      <c r="V20">
        <v>0.110001</v>
      </c>
      <c r="X20">
        <v>1.7999999999999999E-2</v>
      </c>
      <c r="Y20">
        <v>604.47619999999995</v>
      </c>
      <c r="Z20">
        <v>0</v>
      </c>
      <c r="AA20">
        <v>0</v>
      </c>
      <c r="AB20">
        <v>0</v>
      </c>
      <c r="AC20">
        <v>1.000005</v>
      </c>
      <c r="AD20">
        <v>0.99999800000000005</v>
      </c>
      <c r="AE20">
        <v>145.00073399999999</v>
      </c>
      <c r="AF20">
        <v>144.99972199999999</v>
      </c>
      <c r="AH20">
        <v>1.0000070000000001</v>
      </c>
      <c r="AI20">
        <v>0.99750899999999998</v>
      </c>
      <c r="AJ20">
        <v>145.00095899999999</v>
      </c>
      <c r="AK20">
        <v>144.63886600000001</v>
      </c>
    </row>
    <row r="21" spans="1:37" x14ac:dyDescent="0.25">
      <c r="A21">
        <v>2146</v>
      </c>
      <c r="B21">
        <v>431973</v>
      </c>
      <c r="C21" t="s">
        <v>83</v>
      </c>
      <c r="D21" t="s">
        <v>159</v>
      </c>
      <c r="E21" t="s">
        <v>160</v>
      </c>
      <c r="F21">
        <v>34311</v>
      </c>
      <c r="G21" t="s">
        <v>73</v>
      </c>
      <c r="H21">
        <v>7939</v>
      </c>
      <c r="I21">
        <v>0</v>
      </c>
      <c r="J21">
        <v>0</v>
      </c>
      <c r="K21">
        <v>0</v>
      </c>
      <c r="L21">
        <v>0</v>
      </c>
      <c r="M21">
        <v>79</v>
      </c>
      <c r="N21">
        <v>0</v>
      </c>
      <c r="O21">
        <v>4</v>
      </c>
      <c r="P21">
        <v>0</v>
      </c>
      <c r="Q21">
        <v>0</v>
      </c>
      <c r="R21">
        <v>329.66241500000001</v>
      </c>
      <c r="S21" t="s">
        <v>73</v>
      </c>
      <c r="T21">
        <v>50.200001</v>
      </c>
      <c r="U21">
        <v>74.139999000000003</v>
      </c>
      <c r="V21">
        <v>23.939999</v>
      </c>
      <c r="X21">
        <v>7.2619999999999996</v>
      </c>
      <c r="Y21">
        <v>329.66241500000001</v>
      </c>
      <c r="Z21">
        <v>0</v>
      </c>
      <c r="AA21">
        <v>0</v>
      </c>
      <c r="AB21">
        <v>0</v>
      </c>
      <c r="AC21">
        <v>1.8240099999999999</v>
      </c>
      <c r="AD21">
        <v>0.68794900000000003</v>
      </c>
      <c r="AE21">
        <v>144.09679600000001</v>
      </c>
      <c r="AF21">
        <v>54.347959000000003</v>
      </c>
      <c r="AH21">
        <v>3.1094659999999998</v>
      </c>
      <c r="AI21">
        <v>0.27533800000000003</v>
      </c>
      <c r="AJ21">
        <v>245.64778799999999</v>
      </c>
      <c r="AK21">
        <v>21.751729000000001</v>
      </c>
    </row>
    <row r="22" spans="1:37" x14ac:dyDescent="0.25">
      <c r="A22">
        <v>1264</v>
      </c>
      <c r="B22">
        <v>487717</v>
      </c>
      <c r="C22" t="s">
        <v>181</v>
      </c>
      <c r="D22" t="s">
        <v>697</v>
      </c>
      <c r="E22" t="s">
        <v>698</v>
      </c>
      <c r="F22">
        <v>34187</v>
      </c>
      <c r="G22">
        <v>8</v>
      </c>
      <c r="H22">
        <v>23162</v>
      </c>
      <c r="I22">
        <v>0</v>
      </c>
      <c r="J22">
        <v>0</v>
      </c>
      <c r="K22">
        <v>0</v>
      </c>
      <c r="L22">
        <v>0</v>
      </c>
      <c r="M22">
        <v>115</v>
      </c>
      <c r="N22">
        <v>0</v>
      </c>
      <c r="O22">
        <v>3</v>
      </c>
      <c r="P22">
        <v>0</v>
      </c>
      <c r="Q22">
        <v>0</v>
      </c>
      <c r="R22">
        <v>478.59883600000001</v>
      </c>
      <c r="S22" t="s">
        <v>73</v>
      </c>
      <c r="T22">
        <v>20.65</v>
      </c>
      <c r="U22">
        <v>39.040000999999997</v>
      </c>
      <c r="V22">
        <v>18.390001000000002</v>
      </c>
      <c r="X22">
        <v>3.8420000000000001</v>
      </c>
      <c r="Y22">
        <v>478.59883600000001</v>
      </c>
      <c r="Z22">
        <v>1</v>
      </c>
      <c r="AA22">
        <v>0</v>
      </c>
      <c r="AB22">
        <v>0</v>
      </c>
      <c r="AC22">
        <v>1.23064</v>
      </c>
      <c r="AD22">
        <v>0.91265700000000005</v>
      </c>
      <c r="AE22">
        <v>141.523607</v>
      </c>
      <c r="AF22">
        <v>104.955557</v>
      </c>
      <c r="AH22">
        <v>1.4100269999999999</v>
      </c>
      <c r="AI22">
        <v>0.54663899999999999</v>
      </c>
      <c r="AJ22">
        <v>162.15308300000001</v>
      </c>
      <c r="AK22">
        <v>62.863537000000001</v>
      </c>
    </row>
    <row r="23" spans="1:37" x14ac:dyDescent="0.25">
      <c r="A23">
        <v>655</v>
      </c>
      <c r="B23">
        <v>433512</v>
      </c>
      <c r="C23" t="s">
        <v>83</v>
      </c>
      <c r="D23" t="s">
        <v>565</v>
      </c>
      <c r="E23" t="s">
        <v>566</v>
      </c>
      <c r="F23">
        <v>67043</v>
      </c>
      <c r="G23">
        <v>8</v>
      </c>
      <c r="H23">
        <v>13151</v>
      </c>
      <c r="I23">
        <v>0</v>
      </c>
      <c r="J23">
        <v>0</v>
      </c>
      <c r="K23">
        <v>0</v>
      </c>
      <c r="L23">
        <v>0</v>
      </c>
      <c r="M23">
        <v>90</v>
      </c>
      <c r="N23">
        <v>0</v>
      </c>
      <c r="O23">
        <v>4</v>
      </c>
      <c r="P23">
        <v>0</v>
      </c>
      <c r="Q23">
        <v>0</v>
      </c>
      <c r="R23">
        <v>373.42559299999999</v>
      </c>
      <c r="S23" t="s">
        <v>73</v>
      </c>
      <c r="T23">
        <v>62.779998999999997</v>
      </c>
      <c r="U23">
        <v>85</v>
      </c>
      <c r="V23">
        <v>22.220001</v>
      </c>
      <c r="X23">
        <v>5.95</v>
      </c>
      <c r="Y23">
        <v>373.42559299999999</v>
      </c>
      <c r="Z23">
        <v>0</v>
      </c>
      <c r="AA23">
        <v>0</v>
      </c>
      <c r="AB23">
        <v>0</v>
      </c>
      <c r="AC23">
        <v>1.553164</v>
      </c>
      <c r="AD23">
        <v>0.79051800000000005</v>
      </c>
      <c r="AE23">
        <v>139.784762</v>
      </c>
      <c r="AF23">
        <v>71.146598999999995</v>
      </c>
      <c r="AH23">
        <v>2.4161000000000001</v>
      </c>
      <c r="AI23">
        <v>0.36468800000000001</v>
      </c>
      <c r="AJ23">
        <v>217.44898699999999</v>
      </c>
      <c r="AK23">
        <v>32.821910000000003</v>
      </c>
    </row>
    <row r="24" spans="1:37" x14ac:dyDescent="0.25">
      <c r="A24">
        <v>2928</v>
      </c>
      <c r="B24">
        <v>434051</v>
      </c>
      <c r="C24" t="s">
        <v>83</v>
      </c>
      <c r="D24" t="s">
        <v>194</v>
      </c>
      <c r="E24" t="s">
        <v>195</v>
      </c>
      <c r="F24">
        <v>33886</v>
      </c>
      <c r="G24">
        <v>8</v>
      </c>
      <c r="H24">
        <v>8309</v>
      </c>
      <c r="I24">
        <v>0</v>
      </c>
      <c r="J24">
        <v>0</v>
      </c>
      <c r="K24">
        <v>0</v>
      </c>
      <c r="L24">
        <v>0</v>
      </c>
      <c r="M24">
        <v>35</v>
      </c>
      <c r="N24">
        <v>0</v>
      </c>
      <c r="O24">
        <v>4</v>
      </c>
      <c r="P24">
        <v>0</v>
      </c>
      <c r="Q24">
        <v>0</v>
      </c>
      <c r="R24">
        <v>144.25534999999999</v>
      </c>
      <c r="S24" t="s">
        <v>73</v>
      </c>
      <c r="T24">
        <v>44.490001999999997</v>
      </c>
      <c r="U24">
        <v>64.419998000000007</v>
      </c>
      <c r="V24">
        <v>19.929995999999999</v>
      </c>
      <c r="X24">
        <v>13.816000000000001</v>
      </c>
      <c r="Y24">
        <v>144.25534999999999</v>
      </c>
      <c r="Z24">
        <v>1</v>
      </c>
      <c r="AA24">
        <v>0</v>
      </c>
      <c r="AB24">
        <v>0</v>
      </c>
      <c r="AC24">
        <v>3.982529</v>
      </c>
      <c r="AD24">
        <v>0.1</v>
      </c>
      <c r="AE24">
        <v>139.38851500000001</v>
      </c>
      <c r="AF24">
        <v>3.5</v>
      </c>
      <c r="AH24">
        <v>10</v>
      </c>
      <c r="AI24">
        <v>0.103546</v>
      </c>
      <c r="AJ24">
        <v>350</v>
      </c>
      <c r="AK24">
        <v>3.6241089999999998</v>
      </c>
    </row>
    <row r="25" spans="1:37" x14ac:dyDescent="0.25">
      <c r="A25">
        <v>769</v>
      </c>
      <c r="B25">
        <v>436250</v>
      </c>
      <c r="C25" t="s">
        <v>83</v>
      </c>
      <c r="D25" t="s">
        <v>233</v>
      </c>
      <c r="E25" t="s">
        <v>234</v>
      </c>
      <c r="F25">
        <v>34537</v>
      </c>
      <c r="G25">
        <v>8</v>
      </c>
      <c r="H25">
        <v>8047</v>
      </c>
      <c r="I25">
        <v>0</v>
      </c>
      <c r="J25">
        <v>0</v>
      </c>
      <c r="K25">
        <v>0</v>
      </c>
      <c r="L25">
        <v>0</v>
      </c>
      <c r="M25">
        <v>78</v>
      </c>
      <c r="N25">
        <v>0</v>
      </c>
      <c r="O25">
        <v>4</v>
      </c>
      <c r="P25">
        <v>0</v>
      </c>
      <c r="Q25">
        <v>0</v>
      </c>
      <c r="R25">
        <v>324.04157900000001</v>
      </c>
      <c r="S25" t="s">
        <v>73</v>
      </c>
      <c r="T25">
        <v>50.200001</v>
      </c>
      <c r="U25">
        <v>73.160004000000001</v>
      </c>
      <c r="V25">
        <v>22.960003</v>
      </c>
      <c r="X25">
        <v>7.0860000000000003</v>
      </c>
      <c r="Y25">
        <v>324.04157900000001</v>
      </c>
      <c r="Z25">
        <v>0</v>
      </c>
      <c r="AA25">
        <v>0</v>
      </c>
      <c r="AB25">
        <v>0</v>
      </c>
      <c r="AC25">
        <v>1.7845530000000001</v>
      </c>
      <c r="AD25">
        <v>0.70289100000000004</v>
      </c>
      <c r="AE25">
        <v>139.19513799999999</v>
      </c>
      <c r="AF25">
        <v>54.825510999999999</v>
      </c>
      <c r="AH25">
        <v>3.0084559999999998</v>
      </c>
      <c r="AI25">
        <v>0.28626000000000001</v>
      </c>
      <c r="AJ25">
        <v>234.659549</v>
      </c>
      <c r="AK25">
        <v>22.328241999999999</v>
      </c>
    </row>
    <row r="26" spans="1:37" x14ac:dyDescent="0.25">
      <c r="A26">
        <v>781</v>
      </c>
      <c r="B26">
        <v>428813</v>
      </c>
      <c r="C26" t="s">
        <v>181</v>
      </c>
      <c r="D26" t="s">
        <v>782</v>
      </c>
      <c r="E26" t="s">
        <v>783</v>
      </c>
      <c r="F26">
        <v>66803</v>
      </c>
      <c r="G26">
        <v>8</v>
      </c>
      <c r="H26">
        <v>21878</v>
      </c>
      <c r="I26">
        <v>0</v>
      </c>
      <c r="J26">
        <v>0</v>
      </c>
      <c r="K26">
        <v>0</v>
      </c>
      <c r="L26">
        <v>0</v>
      </c>
      <c r="M26">
        <v>139</v>
      </c>
      <c r="N26">
        <v>1</v>
      </c>
      <c r="O26">
        <v>2</v>
      </c>
      <c r="P26">
        <v>0</v>
      </c>
      <c r="Q26">
        <v>0</v>
      </c>
      <c r="R26">
        <v>578.12146199999995</v>
      </c>
      <c r="S26" t="s">
        <v>126</v>
      </c>
      <c r="T26">
        <v>73.489998</v>
      </c>
      <c r="U26">
        <v>72.430000000000007</v>
      </c>
      <c r="V26">
        <v>-1.059998</v>
      </c>
      <c r="X26">
        <v>-0.183</v>
      </c>
      <c r="Y26">
        <v>578.12146199999995</v>
      </c>
      <c r="Z26">
        <v>0</v>
      </c>
      <c r="AA26">
        <v>0</v>
      </c>
      <c r="AB26">
        <v>0</v>
      </c>
      <c r="AC26">
        <v>0.99980199999999997</v>
      </c>
      <c r="AD26">
        <v>1.0005230000000001</v>
      </c>
      <c r="AE26">
        <v>138.97245599999999</v>
      </c>
      <c r="AF26">
        <v>139.072734</v>
      </c>
      <c r="AH26">
        <v>0.97484000000000004</v>
      </c>
      <c r="AI26">
        <v>1.000683</v>
      </c>
      <c r="AJ26">
        <v>135.50274400000001</v>
      </c>
      <c r="AK26">
        <v>139.094999</v>
      </c>
    </row>
    <row r="27" spans="1:37" x14ac:dyDescent="0.25">
      <c r="A27">
        <v>2954</v>
      </c>
      <c r="B27">
        <v>435319</v>
      </c>
      <c r="C27" t="s">
        <v>181</v>
      </c>
      <c r="D27" t="s">
        <v>693</v>
      </c>
      <c r="E27" t="s">
        <v>694</v>
      </c>
      <c r="F27">
        <v>66782</v>
      </c>
      <c r="G27" t="s">
        <v>73</v>
      </c>
      <c r="H27">
        <v>21525</v>
      </c>
      <c r="I27">
        <v>0</v>
      </c>
      <c r="J27">
        <v>0</v>
      </c>
      <c r="K27">
        <v>0</v>
      </c>
      <c r="L27">
        <v>0</v>
      </c>
      <c r="M27">
        <v>107</v>
      </c>
      <c r="N27">
        <v>0</v>
      </c>
      <c r="O27">
        <v>2</v>
      </c>
      <c r="P27">
        <v>0</v>
      </c>
      <c r="Q27">
        <v>0</v>
      </c>
      <c r="R27">
        <v>443.89475599999997</v>
      </c>
      <c r="S27" t="s">
        <v>126</v>
      </c>
      <c r="T27">
        <v>59.459999000000003</v>
      </c>
      <c r="U27">
        <v>77.309997999999993</v>
      </c>
      <c r="V27">
        <v>17.849997999999999</v>
      </c>
      <c r="X27">
        <v>4.0209999999999999</v>
      </c>
      <c r="Y27">
        <v>443.89475599999997</v>
      </c>
      <c r="Z27">
        <v>0</v>
      </c>
      <c r="AA27">
        <v>0</v>
      </c>
      <c r="AB27">
        <v>0</v>
      </c>
      <c r="AC27">
        <v>1.252632</v>
      </c>
      <c r="AD27">
        <v>0.90432900000000005</v>
      </c>
      <c r="AE27">
        <v>134.031611</v>
      </c>
      <c r="AF27">
        <v>96.763176000000001</v>
      </c>
      <c r="AH27">
        <v>1.4491229999999999</v>
      </c>
      <c r="AI27">
        <v>0.52934999999999999</v>
      </c>
      <c r="AJ27">
        <v>155.05619999999999</v>
      </c>
      <c r="AK27">
        <v>56.640481000000001</v>
      </c>
    </row>
    <row r="28" spans="1:37" x14ac:dyDescent="0.25">
      <c r="A28">
        <v>2184</v>
      </c>
      <c r="B28">
        <v>423423</v>
      </c>
      <c r="C28" t="s">
        <v>181</v>
      </c>
      <c r="D28" t="s">
        <v>782</v>
      </c>
      <c r="E28" t="s">
        <v>783</v>
      </c>
      <c r="F28">
        <v>66803</v>
      </c>
      <c r="G28">
        <v>8</v>
      </c>
      <c r="H28">
        <v>4233</v>
      </c>
      <c r="I28">
        <v>0</v>
      </c>
      <c r="J28">
        <v>0</v>
      </c>
      <c r="K28">
        <v>0</v>
      </c>
      <c r="L28">
        <v>0</v>
      </c>
      <c r="M28">
        <v>131</v>
      </c>
      <c r="N28">
        <v>1</v>
      </c>
      <c r="O28">
        <v>2</v>
      </c>
      <c r="P28">
        <v>0</v>
      </c>
      <c r="Q28">
        <v>0</v>
      </c>
      <c r="R28">
        <v>544.61170000000004</v>
      </c>
      <c r="S28" t="s">
        <v>126</v>
      </c>
      <c r="T28">
        <v>73.919998000000007</v>
      </c>
      <c r="U28">
        <v>72.480002999999996</v>
      </c>
      <c r="V28">
        <v>-1.4399949999999999</v>
      </c>
      <c r="X28">
        <v>-0.26400000000000001</v>
      </c>
      <c r="Y28">
        <v>544.61170000000004</v>
      </c>
      <c r="Z28">
        <v>0</v>
      </c>
      <c r="AA28">
        <v>0</v>
      </c>
      <c r="AB28">
        <v>0</v>
      </c>
      <c r="AC28">
        <v>0.99958800000000003</v>
      </c>
      <c r="AD28">
        <v>1.0010889999999999</v>
      </c>
      <c r="AE28">
        <v>130.945975</v>
      </c>
      <c r="AF28">
        <v>131.14265900000001</v>
      </c>
      <c r="AH28">
        <v>0.96381700000000003</v>
      </c>
      <c r="AI28">
        <v>1.001422</v>
      </c>
      <c r="AJ28">
        <v>126.260068</v>
      </c>
      <c r="AK28">
        <v>131.18633</v>
      </c>
    </row>
    <row r="29" spans="1:37" x14ac:dyDescent="0.25">
      <c r="A29">
        <v>117</v>
      </c>
      <c r="B29">
        <v>437292</v>
      </c>
      <c r="C29" t="s">
        <v>83</v>
      </c>
      <c r="D29" t="s">
        <v>202</v>
      </c>
      <c r="E29" t="s">
        <v>203</v>
      </c>
      <c r="F29">
        <v>34481</v>
      </c>
      <c r="G29">
        <v>8</v>
      </c>
      <c r="H29">
        <v>14487</v>
      </c>
      <c r="I29">
        <v>0</v>
      </c>
      <c r="J29">
        <v>0</v>
      </c>
      <c r="K29">
        <v>0</v>
      </c>
      <c r="L29">
        <v>0</v>
      </c>
      <c r="M29">
        <v>36</v>
      </c>
      <c r="N29">
        <v>0</v>
      </c>
      <c r="O29">
        <v>4</v>
      </c>
      <c r="P29">
        <v>0</v>
      </c>
      <c r="Q29">
        <v>0</v>
      </c>
      <c r="R29">
        <v>151.496905</v>
      </c>
      <c r="S29" t="s">
        <v>73</v>
      </c>
      <c r="T29">
        <v>69.879997000000003</v>
      </c>
      <c r="U29">
        <v>89.529999000000004</v>
      </c>
      <c r="V29">
        <v>19.650002000000001</v>
      </c>
      <c r="X29">
        <v>12.971</v>
      </c>
      <c r="Y29">
        <v>151.496905</v>
      </c>
      <c r="Z29">
        <v>0</v>
      </c>
      <c r="AA29">
        <v>0</v>
      </c>
      <c r="AB29">
        <v>1</v>
      </c>
      <c r="AC29">
        <v>3.628857</v>
      </c>
      <c r="AD29">
        <v>0.1</v>
      </c>
      <c r="AE29">
        <v>130.63884400000001</v>
      </c>
      <c r="AF29">
        <v>3.6</v>
      </c>
      <c r="AH29">
        <v>9.3084860000000003</v>
      </c>
      <c r="AI29">
        <v>0.100004</v>
      </c>
      <c r="AJ29">
        <v>335.10548199999999</v>
      </c>
      <c r="AK29">
        <v>3.6001609999999999</v>
      </c>
    </row>
    <row r="30" spans="1:37" x14ac:dyDescent="0.25">
      <c r="A30">
        <v>1749</v>
      </c>
      <c r="B30">
        <v>430064</v>
      </c>
      <c r="C30" t="s">
        <v>181</v>
      </c>
      <c r="D30" t="s">
        <v>693</v>
      </c>
      <c r="E30" t="s">
        <v>694</v>
      </c>
      <c r="F30">
        <v>66782</v>
      </c>
      <c r="G30" t="s">
        <v>73</v>
      </c>
      <c r="H30">
        <v>3766</v>
      </c>
      <c r="I30">
        <v>0</v>
      </c>
      <c r="J30">
        <v>0</v>
      </c>
      <c r="K30">
        <v>0</v>
      </c>
      <c r="L30">
        <v>0</v>
      </c>
      <c r="M30">
        <v>128</v>
      </c>
      <c r="N30">
        <v>1</v>
      </c>
      <c r="O30">
        <v>2</v>
      </c>
      <c r="P30">
        <v>0</v>
      </c>
      <c r="Q30">
        <v>0</v>
      </c>
      <c r="R30">
        <v>534.45971899999995</v>
      </c>
      <c r="S30" t="s">
        <v>126</v>
      </c>
      <c r="T30">
        <v>81.440002000000007</v>
      </c>
      <c r="U30">
        <v>85.150002000000001</v>
      </c>
      <c r="V30">
        <v>3.7099989999999998</v>
      </c>
      <c r="X30">
        <v>0.69399999999999995</v>
      </c>
      <c r="Y30">
        <v>534.45971899999995</v>
      </c>
      <c r="Z30">
        <v>0</v>
      </c>
      <c r="AA30">
        <v>0</v>
      </c>
      <c r="AB30">
        <v>0</v>
      </c>
      <c r="AC30">
        <v>1.0075259999999999</v>
      </c>
      <c r="AD30">
        <v>0.99714999999999998</v>
      </c>
      <c r="AE30">
        <v>128.96327199999999</v>
      </c>
      <c r="AF30">
        <v>127.635211</v>
      </c>
      <c r="AH30">
        <v>1.0098290000000001</v>
      </c>
      <c r="AI30">
        <v>0.90647299999999997</v>
      </c>
      <c r="AJ30">
        <v>129.258151</v>
      </c>
      <c r="AK30">
        <v>116.02849500000001</v>
      </c>
    </row>
    <row r="31" spans="1:37" x14ac:dyDescent="0.25">
      <c r="A31">
        <v>1359</v>
      </c>
      <c r="B31">
        <v>445466</v>
      </c>
      <c r="C31" t="s">
        <v>83</v>
      </c>
      <c r="D31" t="s">
        <v>1021</v>
      </c>
      <c r="E31" t="s">
        <v>1022</v>
      </c>
      <c r="F31">
        <v>101441</v>
      </c>
      <c r="G31">
        <v>8</v>
      </c>
      <c r="H31">
        <v>20320</v>
      </c>
      <c r="I31">
        <v>0</v>
      </c>
      <c r="J31">
        <v>0</v>
      </c>
      <c r="K31">
        <v>0</v>
      </c>
      <c r="L31">
        <v>0</v>
      </c>
      <c r="M31">
        <v>120</v>
      </c>
      <c r="N31">
        <v>0</v>
      </c>
      <c r="O31">
        <v>3</v>
      </c>
      <c r="P31">
        <v>0</v>
      </c>
      <c r="Q31">
        <v>0</v>
      </c>
      <c r="R31">
        <v>497.99625300000002</v>
      </c>
      <c r="S31" t="s">
        <v>73</v>
      </c>
      <c r="T31">
        <v>70.010002</v>
      </c>
      <c r="U31">
        <v>79.989998</v>
      </c>
      <c r="V31">
        <v>9.9799959999999999</v>
      </c>
      <c r="X31">
        <v>2.004</v>
      </c>
      <c r="Y31">
        <v>497.99625300000002</v>
      </c>
      <c r="Z31">
        <v>0</v>
      </c>
      <c r="AA31">
        <v>0</v>
      </c>
      <c r="AB31">
        <v>0</v>
      </c>
      <c r="AC31">
        <v>1.0627500000000001</v>
      </c>
      <c r="AD31">
        <v>0.97623700000000002</v>
      </c>
      <c r="AE31">
        <v>127.53003</v>
      </c>
      <c r="AF31">
        <v>117.148391</v>
      </c>
      <c r="AH31">
        <v>1.08196</v>
      </c>
      <c r="AI31">
        <v>0.74390999999999996</v>
      </c>
      <c r="AJ31">
        <v>129.83514</v>
      </c>
      <c r="AK31">
        <v>89.269217999999995</v>
      </c>
    </row>
    <row r="32" spans="1:37" x14ac:dyDescent="0.25">
      <c r="A32">
        <v>400</v>
      </c>
      <c r="B32">
        <v>435321</v>
      </c>
      <c r="C32" t="s">
        <v>181</v>
      </c>
      <c r="D32" t="s">
        <v>693</v>
      </c>
      <c r="E32" t="s">
        <v>694</v>
      </c>
      <c r="F32">
        <v>66782</v>
      </c>
      <c r="G32">
        <v>8</v>
      </c>
      <c r="H32">
        <v>21527</v>
      </c>
      <c r="I32">
        <v>0</v>
      </c>
      <c r="J32">
        <v>0</v>
      </c>
      <c r="K32">
        <v>0</v>
      </c>
      <c r="L32">
        <v>0</v>
      </c>
      <c r="M32">
        <v>124</v>
      </c>
      <c r="N32">
        <v>1</v>
      </c>
      <c r="O32">
        <v>2</v>
      </c>
      <c r="P32">
        <v>0</v>
      </c>
      <c r="Q32">
        <v>0</v>
      </c>
      <c r="R32">
        <v>517.42839600000002</v>
      </c>
      <c r="S32" t="s">
        <v>154</v>
      </c>
      <c r="T32">
        <v>81.080001999999993</v>
      </c>
      <c r="U32">
        <v>85.800003000000004</v>
      </c>
      <c r="V32">
        <v>4.7200009999999999</v>
      </c>
      <c r="X32">
        <v>0.91200000000000003</v>
      </c>
      <c r="Y32">
        <v>517.42839600000002</v>
      </c>
      <c r="Z32">
        <v>0</v>
      </c>
      <c r="AA32">
        <v>0</v>
      </c>
      <c r="AB32">
        <v>0</v>
      </c>
      <c r="AC32">
        <v>1.012996</v>
      </c>
      <c r="AD32">
        <v>0.99507800000000002</v>
      </c>
      <c r="AE32">
        <v>125.611504</v>
      </c>
      <c r="AF32">
        <v>123.389726</v>
      </c>
      <c r="AH32">
        <v>1.016974</v>
      </c>
      <c r="AI32">
        <v>0.87815200000000004</v>
      </c>
      <c r="AJ32">
        <v>126.104821</v>
      </c>
      <c r="AK32">
        <v>108.890908</v>
      </c>
    </row>
    <row r="33" spans="1:37" x14ac:dyDescent="0.25">
      <c r="A33">
        <v>2968</v>
      </c>
      <c r="B33">
        <v>434643</v>
      </c>
      <c r="C33" t="s">
        <v>74</v>
      </c>
      <c r="D33" t="s">
        <v>81</v>
      </c>
      <c r="E33" t="s">
        <v>82</v>
      </c>
      <c r="F33">
        <v>34405</v>
      </c>
      <c r="G33">
        <v>8</v>
      </c>
      <c r="H33">
        <v>8002</v>
      </c>
      <c r="I33">
        <v>0</v>
      </c>
      <c r="J33">
        <v>0</v>
      </c>
      <c r="K33">
        <v>0</v>
      </c>
      <c r="L33">
        <v>0</v>
      </c>
      <c r="M33">
        <v>38</v>
      </c>
      <c r="N33">
        <v>0</v>
      </c>
      <c r="O33">
        <v>4</v>
      </c>
      <c r="P33">
        <v>0</v>
      </c>
      <c r="Q33">
        <v>0</v>
      </c>
      <c r="R33">
        <v>156.739172</v>
      </c>
      <c r="S33" t="s">
        <v>73</v>
      </c>
      <c r="T33">
        <v>79.970000999999996</v>
      </c>
      <c r="U33">
        <v>98.980002999999996</v>
      </c>
      <c r="V33">
        <v>19.010002</v>
      </c>
      <c r="X33">
        <v>12.128</v>
      </c>
      <c r="Y33">
        <v>156.739172</v>
      </c>
      <c r="Z33">
        <v>1</v>
      </c>
      <c r="AA33">
        <v>0</v>
      </c>
      <c r="AB33">
        <v>0</v>
      </c>
      <c r="AC33">
        <v>3.2982559999999999</v>
      </c>
      <c r="AD33">
        <v>0.12965499999999999</v>
      </c>
      <c r="AE33">
        <v>125.333732</v>
      </c>
      <c r="AF33">
        <v>4.9268720000000004</v>
      </c>
      <c r="AG33">
        <f>1+(X33/4.5)^2</f>
        <v>8.2636239012345687</v>
      </c>
      <c r="AH33">
        <v>8.2636240000000001</v>
      </c>
      <c r="AI33">
        <v>0.104049</v>
      </c>
      <c r="AJ33">
        <v>314.01772</v>
      </c>
      <c r="AK33">
        <v>3.9538760000000002</v>
      </c>
    </row>
    <row r="34" spans="1:37" x14ac:dyDescent="0.25">
      <c r="A34">
        <v>537</v>
      </c>
      <c r="B34">
        <v>433285</v>
      </c>
      <c r="C34" t="s">
        <v>83</v>
      </c>
      <c r="D34" t="s">
        <v>409</v>
      </c>
      <c r="E34" t="s">
        <v>410</v>
      </c>
      <c r="F34">
        <v>34214</v>
      </c>
      <c r="G34">
        <v>8</v>
      </c>
      <c r="H34">
        <v>7393</v>
      </c>
      <c r="I34">
        <v>0</v>
      </c>
      <c r="J34">
        <v>0</v>
      </c>
      <c r="K34">
        <v>0</v>
      </c>
      <c r="L34">
        <v>0</v>
      </c>
      <c r="M34">
        <v>62</v>
      </c>
      <c r="N34">
        <v>0</v>
      </c>
      <c r="O34">
        <v>4</v>
      </c>
      <c r="P34">
        <v>0</v>
      </c>
      <c r="Q34">
        <v>0</v>
      </c>
      <c r="R34">
        <v>256.79113699999999</v>
      </c>
      <c r="S34" t="s">
        <v>73</v>
      </c>
      <c r="T34">
        <v>25.1</v>
      </c>
      <c r="U34">
        <v>45.669998</v>
      </c>
      <c r="V34">
        <v>20.569997999999998</v>
      </c>
      <c r="X34">
        <v>8.01</v>
      </c>
      <c r="Y34">
        <v>256.79113699999999</v>
      </c>
      <c r="Z34">
        <v>0</v>
      </c>
      <c r="AA34">
        <v>0</v>
      </c>
      <c r="AB34">
        <v>1</v>
      </c>
      <c r="AC34">
        <v>2.0025019999999998</v>
      </c>
      <c r="AD34">
        <v>0.62035399999999996</v>
      </c>
      <c r="AE34">
        <v>124.1551</v>
      </c>
      <c r="AF34">
        <v>38.461976</v>
      </c>
      <c r="AH34">
        <v>4.1684000000000001</v>
      </c>
      <c r="AI34">
        <v>0.23260400000000001</v>
      </c>
      <c r="AJ34">
        <v>258.440811</v>
      </c>
      <c r="AK34">
        <v>14.421452</v>
      </c>
    </row>
    <row r="35" spans="1:37" x14ac:dyDescent="0.25">
      <c r="A35">
        <v>1206</v>
      </c>
      <c r="B35">
        <v>435699</v>
      </c>
      <c r="C35" t="s">
        <v>109</v>
      </c>
      <c r="D35" t="s">
        <v>110</v>
      </c>
      <c r="E35" t="s">
        <v>111</v>
      </c>
      <c r="F35">
        <v>4425</v>
      </c>
      <c r="G35">
        <v>8</v>
      </c>
      <c r="H35">
        <v>8098</v>
      </c>
      <c r="I35">
        <v>0</v>
      </c>
      <c r="J35">
        <v>0</v>
      </c>
      <c r="K35">
        <v>0</v>
      </c>
      <c r="L35">
        <v>0</v>
      </c>
      <c r="M35">
        <v>24</v>
      </c>
      <c r="N35">
        <v>0</v>
      </c>
      <c r="O35">
        <v>4</v>
      </c>
      <c r="P35">
        <v>1</v>
      </c>
      <c r="Q35">
        <v>0</v>
      </c>
      <c r="R35">
        <v>98.973552999999995</v>
      </c>
      <c r="S35" t="s">
        <v>73</v>
      </c>
      <c r="T35">
        <v>36.150002000000001</v>
      </c>
      <c r="U35">
        <v>59.650002000000001</v>
      </c>
      <c r="V35">
        <v>23.5</v>
      </c>
      <c r="X35">
        <v>23.743998999999999</v>
      </c>
      <c r="Y35">
        <v>98.973552999999995</v>
      </c>
      <c r="Z35">
        <v>0</v>
      </c>
      <c r="AA35">
        <v>1</v>
      </c>
      <c r="AB35">
        <v>0</v>
      </c>
      <c r="AC35">
        <v>5</v>
      </c>
      <c r="AD35">
        <v>0.5</v>
      </c>
      <c r="AE35">
        <v>120</v>
      </c>
      <c r="AF35">
        <v>12</v>
      </c>
      <c r="AH35">
        <v>10</v>
      </c>
      <c r="AI35">
        <v>0.71473500000000001</v>
      </c>
      <c r="AJ35">
        <v>240</v>
      </c>
      <c r="AK35">
        <v>17.153634</v>
      </c>
    </row>
    <row r="36" spans="1:37" x14ac:dyDescent="0.25">
      <c r="A36">
        <v>2006</v>
      </c>
      <c r="B36">
        <v>427394</v>
      </c>
      <c r="C36" t="s">
        <v>181</v>
      </c>
      <c r="D36" t="s">
        <v>182</v>
      </c>
      <c r="E36" t="s">
        <v>183</v>
      </c>
      <c r="F36">
        <v>101320</v>
      </c>
      <c r="G36">
        <v>8</v>
      </c>
      <c r="H36">
        <v>21982</v>
      </c>
      <c r="I36">
        <v>0</v>
      </c>
      <c r="J36">
        <v>0</v>
      </c>
      <c r="K36">
        <v>0</v>
      </c>
      <c r="L36">
        <v>0</v>
      </c>
      <c r="M36">
        <v>118</v>
      </c>
      <c r="N36">
        <v>1</v>
      </c>
      <c r="O36">
        <v>2</v>
      </c>
      <c r="P36">
        <v>0</v>
      </c>
      <c r="Q36">
        <v>0</v>
      </c>
      <c r="R36">
        <v>490.59423099999998</v>
      </c>
      <c r="S36" t="s">
        <v>126</v>
      </c>
      <c r="T36">
        <v>78.919998000000007</v>
      </c>
      <c r="U36">
        <v>83.93</v>
      </c>
      <c r="V36">
        <v>5.0100020000000001</v>
      </c>
      <c r="X36">
        <v>1.0209999999999999</v>
      </c>
      <c r="Y36">
        <v>490.59423099999998</v>
      </c>
      <c r="Z36">
        <v>0</v>
      </c>
      <c r="AA36">
        <v>0</v>
      </c>
      <c r="AB36">
        <v>0</v>
      </c>
      <c r="AC36">
        <v>1.0162880000000001</v>
      </c>
      <c r="AD36">
        <v>0.99383200000000005</v>
      </c>
      <c r="AE36">
        <v>119.92200099999999</v>
      </c>
      <c r="AF36">
        <v>117.272142</v>
      </c>
      <c r="AH36">
        <v>1.021274</v>
      </c>
      <c r="AI36">
        <v>0.86418200000000001</v>
      </c>
      <c r="AJ36">
        <v>120.510368</v>
      </c>
      <c r="AK36">
        <v>101.97350299999999</v>
      </c>
    </row>
    <row r="37" spans="1:37" x14ac:dyDescent="0.25">
      <c r="A37">
        <v>1671</v>
      </c>
      <c r="B37">
        <v>438765</v>
      </c>
      <c r="C37" t="s">
        <v>181</v>
      </c>
      <c r="D37" t="s">
        <v>182</v>
      </c>
      <c r="E37" t="s">
        <v>183</v>
      </c>
      <c r="F37">
        <v>101320</v>
      </c>
      <c r="G37">
        <v>8</v>
      </c>
      <c r="H37">
        <v>22675</v>
      </c>
      <c r="I37">
        <v>0</v>
      </c>
      <c r="J37">
        <v>0</v>
      </c>
      <c r="K37">
        <v>0</v>
      </c>
      <c r="L37">
        <v>0</v>
      </c>
      <c r="M37">
        <v>62</v>
      </c>
      <c r="N37">
        <v>0</v>
      </c>
      <c r="O37">
        <v>2</v>
      </c>
      <c r="P37">
        <v>0</v>
      </c>
      <c r="Q37">
        <v>0</v>
      </c>
      <c r="R37">
        <v>258.03910400000001</v>
      </c>
      <c r="S37" t="s">
        <v>154</v>
      </c>
      <c r="T37">
        <v>18.860001</v>
      </c>
      <c r="U37">
        <v>38.529998999999997</v>
      </c>
      <c r="V37">
        <v>19.669998</v>
      </c>
      <c r="X37">
        <v>7.6230000000000002</v>
      </c>
      <c r="Y37">
        <v>258.03910400000001</v>
      </c>
      <c r="Z37">
        <v>0</v>
      </c>
      <c r="AA37">
        <v>0</v>
      </c>
      <c r="AB37">
        <v>0</v>
      </c>
      <c r="AC37">
        <v>1.9079710000000001</v>
      </c>
      <c r="AD37">
        <v>0.65615299999999999</v>
      </c>
      <c r="AE37">
        <v>118.29419</v>
      </c>
      <c r="AF37">
        <v>40.681488000000002</v>
      </c>
      <c r="AH37">
        <v>3.3244050000000001</v>
      </c>
      <c r="AI37">
        <v>0.25396999999999997</v>
      </c>
      <c r="AJ37">
        <v>206.113125</v>
      </c>
      <c r="AK37">
        <v>15.746134</v>
      </c>
    </row>
    <row r="38" spans="1:37" x14ac:dyDescent="0.25">
      <c r="A38">
        <v>2957</v>
      </c>
      <c r="B38">
        <v>437450</v>
      </c>
      <c r="C38" t="s">
        <v>181</v>
      </c>
      <c r="D38" t="s">
        <v>626</v>
      </c>
      <c r="E38" t="s">
        <v>627</v>
      </c>
      <c r="F38">
        <v>512</v>
      </c>
      <c r="G38">
        <v>8</v>
      </c>
      <c r="H38">
        <v>12407</v>
      </c>
      <c r="I38">
        <v>0</v>
      </c>
      <c r="J38">
        <v>0</v>
      </c>
      <c r="K38">
        <v>0</v>
      </c>
      <c r="L38">
        <v>0</v>
      </c>
      <c r="M38">
        <v>81</v>
      </c>
      <c r="N38">
        <v>0</v>
      </c>
      <c r="O38">
        <v>4</v>
      </c>
      <c r="P38">
        <v>0</v>
      </c>
      <c r="Q38">
        <v>0</v>
      </c>
      <c r="R38">
        <v>336.81693799999999</v>
      </c>
      <c r="S38" t="s">
        <v>73</v>
      </c>
      <c r="T38">
        <v>55.349997999999999</v>
      </c>
      <c r="U38">
        <v>73.360000999999997</v>
      </c>
      <c r="V38">
        <v>18.010002</v>
      </c>
      <c r="X38">
        <v>5.3470000000000004</v>
      </c>
      <c r="Y38">
        <v>336.81693799999999</v>
      </c>
      <c r="Z38">
        <v>0</v>
      </c>
      <c r="AA38">
        <v>0</v>
      </c>
      <c r="AB38">
        <v>0</v>
      </c>
      <c r="AC38">
        <v>1.446725</v>
      </c>
      <c r="AD38">
        <v>0.83082599999999995</v>
      </c>
      <c r="AE38">
        <v>117.184738</v>
      </c>
      <c r="AF38">
        <v>67.296904999999995</v>
      </c>
      <c r="AH38">
        <v>2.1436169999999999</v>
      </c>
      <c r="AI38">
        <v>0.41190300000000002</v>
      </c>
      <c r="AJ38">
        <v>173.632938</v>
      </c>
      <c r="AK38">
        <v>33.364123999999997</v>
      </c>
    </row>
    <row r="39" spans="1:37" x14ac:dyDescent="0.25">
      <c r="A39">
        <v>153</v>
      </c>
      <c r="B39">
        <v>426984</v>
      </c>
      <c r="C39" t="s">
        <v>181</v>
      </c>
      <c r="D39" t="s">
        <v>247</v>
      </c>
      <c r="E39" t="s">
        <v>248</v>
      </c>
      <c r="F39">
        <v>66824</v>
      </c>
      <c r="G39">
        <v>8</v>
      </c>
      <c r="H39">
        <v>4685</v>
      </c>
      <c r="I39">
        <v>0</v>
      </c>
      <c r="J39">
        <v>0</v>
      </c>
      <c r="K39">
        <v>0</v>
      </c>
      <c r="L39">
        <v>0</v>
      </c>
      <c r="M39">
        <v>61</v>
      </c>
      <c r="N39">
        <v>0</v>
      </c>
      <c r="O39">
        <v>2</v>
      </c>
      <c r="P39">
        <v>0</v>
      </c>
      <c r="Q39">
        <v>0</v>
      </c>
      <c r="R39">
        <v>253.33256399999999</v>
      </c>
      <c r="S39" t="s">
        <v>154</v>
      </c>
      <c r="T39">
        <v>80.800003000000004</v>
      </c>
      <c r="U39">
        <v>100</v>
      </c>
      <c r="V39">
        <v>19.199997</v>
      </c>
      <c r="X39">
        <v>7.5789999999999997</v>
      </c>
      <c r="Y39">
        <v>253.33256399999999</v>
      </c>
      <c r="Z39">
        <v>0</v>
      </c>
      <c r="AA39">
        <v>0</v>
      </c>
      <c r="AB39">
        <v>0</v>
      </c>
      <c r="AC39">
        <v>1.897519</v>
      </c>
      <c r="AD39">
        <v>0.660111</v>
      </c>
      <c r="AE39">
        <v>115.748683</v>
      </c>
      <c r="AF39">
        <v>40.266770999999999</v>
      </c>
      <c r="AH39">
        <v>3.29765</v>
      </c>
      <c r="AI39">
        <v>0.25650000000000001</v>
      </c>
      <c r="AJ39">
        <v>201.15662800000001</v>
      </c>
      <c r="AK39">
        <v>15.646506</v>
      </c>
    </row>
    <row r="40" spans="1:37" x14ac:dyDescent="0.25">
      <c r="A40">
        <v>2959</v>
      </c>
      <c r="B40">
        <v>435856</v>
      </c>
      <c r="C40" t="s">
        <v>74</v>
      </c>
      <c r="D40" t="s">
        <v>120</v>
      </c>
      <c r="E40" t="s">
        <v>121</v>
      </c>
      <c r="F40">
        <v>34223</v>
      </c>
      <c r="G40">
        <v>8</v>
      </c>
      <c r="H40">
        <v>8722</v>
      </c>
      <c r="I40">
        <v>0</v>
      </c>
      <c r="J40">
        <v>0</v>
      </c>
      <c r="K40">
        <v>0</v>
      </c>
      <c r="L40">
        <v>0</v>
      </c>
      <c r="M40">
        <v>23</v>
      </c>
      <c r="N40">
        <v>0</v>
      </c>
      <c r="O40">
        <v>4</v>
      </c>
      <c r="P40">
        <v>0</v>
      </c>
      <c r="Q40">
        <v>0</v>
      </c>
      <c r="R40">
        <v>94.174018000000004</v>
      </c>
      <c r="S40" t="s">
        <v>73</v>
      </c>
      <c r="T40">
        <v>32.93</v>
      </c>
      <c r="U40">
        <v>52.200001</v>
      </c>
      <c r="V40">
        <v>19.27</v>
      </c>
      <c r="X40">
        <v>20.462</v>
      </c>
      <c r="Y40">
        <v>94.174018000000004</v>
      </c>
      <c r="Z40">
        <v>0</v>
      </c>
      <c r="AA40">
        <v>1</v>
      </c>
      <c r="AB40">
        <v>0</v>
      </c>
      <c r="AC40">
        <v>5</v>
      </c>
      <c r="AD40">
        <v>0.5</v>
      </c>
      <c r="AE40">
        <v>115</v>
      </c>
      <c r="AF40">
        <v>11.5</v>
      </c>
      <c r="AH40">
        <v>10</v>
      </c>
      <c r="AI40">
        <v>0.39652799999999999</v>
      </c>
      <c r="AJ40">
        <v>230</v>
      </c>
      <c r="AK40">
        <v>9.1201530000000002</v>
      </c>
    </row>
    <row r="41" spans="1:37" x14ac:dyDescent="0.25">
      <c r="A41">
        <v>2628</v>
      </c>
      <c r="B41">
        <v>427392</v>
      </c>
      <c r="C41" t="s">
        <v>181</v>
      </c>
      <c r="D41" t="s">
        <v>182</v>
      </c>
      <c r="E41" t="s">
        <v>183</v>
      </c>
      <c r="F41">
        <v>101320</v>
      </c>
      <c r="G41">
        <v>8</v>
      </c>
      <c r="H41">
        <v>21981</v>
      </c>
      <c r="I41">
        <v>0</v>
      </c>
      <c r="J41">
        <v>0</v>
      </c>
      <c r="K41">
        <v>0</v>
      </c>
      <c r="L41">
        <v>0</v>
      </c>
      <c r="M41">
        <v>113</v>
      </c>
      <c r="N41">
        <v>1</v>
      </c>
      <c r="O41">
        <v>2</v>
      </c>
      <c r="P41">
        <v>0</v>
      </c>
      <c r="Q41">
        <v>0</v>
      </c>
      <c r="R41">
        <v>472.89375100000001</v>
      </c>
      <c r="S41" t="s">
        <v>154</v>
      </c>
      <c r="T41">
        <v>79.690002000000007</v>
      </c>
      <c r="U41">
        <v>84.099997999999999</v>
      </c>
      <c r="V41">
        <v>4.4099959999999996</v>
      </c>
      <c r="X41">
        <v>0.93300000000000005</v>
      </c>
      <c r="Y41">
        <v>472.89375100000001</v>
      </c>
      <c r="Z41">
        <v>0</v>
      </c>
      <c r="AA41">
        <v>0</v>
      </c>
      <c r="AB41">
        <v>0</v>
      </c>
      <c r="AC41">
        <v>1.013601</v>
      </c>
      <c r="AD41">
        <v>0.99484899999999998</v>
      </c>
      <c r="AE41">
        <v>114.536957</v>
      </c>
      <c r="AF41">
        <v>112.417957</v>
      </c>
      <c r="AH41">
        <v>1.017765</v>
      </c>
      <c r="AI41">
        <v>0.87545099999999998</v>
      </c>
      <c r="AJ41">
        <v>115.007454</v>
      </c>
      <c r="AK41">
        <v>98.925977000000003</v>
      </c>
    </row>
    <row r="42" spans="1:37" x14ac:dyDescent="0.25">
      <c r="A42">
        <v>2835</v>
      </c>
      <c r="B42">
        <v>432721</v>
      </c>
      <c r="C42" t="s">
        <v>318</v>
      </c>
      <c r="D42" t="s">
        <v>319</v>
      </c>
      <c r="E42" t="s">
        <v>320</v>
      </c>
      <c r="F42">
        <v>100946</v>
      </c>
      <c r="G42">
        <v>8</v>
      </c>
      <c r="H42">
        <v>6917</v>
      </c>
      <c r="I42">
        <v>0</v>
      </c>
      <c r="J42">
        <v>0</v>
      </c>
      <c r="K42">
        <v>0</v>
      </c>
      <c r="L42">
        <v>0</v>
      </c>
      <c r="M42">
        <v>74</v>
      </c>
      <c r="N42">
        <v>0</v>
      </c>
      <c r="O42">
        <v>4</v>
      </c>
      <c r="P42">
        <v>0</v>
      </c>
      <c r="Q42">
        <v>0</v>
      </c>
      <c r="R42">
        <v>306.88309800000002</v>
      </c>
      <c r="S42" t="s">
        <v>73</v>
      </c>
      <c r="T42">
        <v>61.099997999999999</v>
      </c>
      <c r="U42">
        <v>78.779999000000004</v>
      </c>
      <c r="V42">
        <v>17.68</v>
      </c>
      <c r="X42">
        <v>5.7610000000000001</v>
      </c>
      <c r="Y42">
        <v>306.88309800000002</v>
      </c>
      <c r="Z42">
        <v>1</v>
      </c>
      <c r="AA42">
        <v>0</v>
      </c>
      <c r="AB42">
        <v>0</v>
      </c>
      <c r="AC42">
        <v>1.51858</v>
      </c>
      <c r="AD42">
        <v>0.80361499999999997</v>
      </c>
      <c r="AE42">
        <v>112.374923</v>
      </c>
      <c r="AF42">
        <v>59.467485000000003</v>
      </c>
      <c r="AH42">
        <v>2.3275649999999999</v>
      </c>
      <c r="AI42">
        <v>0.37907000000000002</v>
      </c>
      <c r="AJ42">
        <v>172.23979499999999</v>
      </c>
      <c r="AK42">
        <v>28.051169999999999</v>
      </c>
    </row>
    <row r="43" spans="1:37" x14ac:dyDescent="0.25">
      <c r="A43">
        <v>2112</v>
      </c>
      <c r="B43">
        <v>485220</v>
      </c>
      <c r="C43" t="s">
        <v>181</v>
      </c>
      <c r="D43" t="s">
        <v>489</v>
      </c>
      <c r="E43" t="s">
        <v>490</v>
      </c>
      <c r="F43">
        <v>67030</v>
      </c>
      <c r="G43">
        <v>8</v>
      </c>
      <c r="H43">
        <v>6654</v>
      </c>
      <c r="I43">
        <v>0</v>
      </c>
      <c r="J43">
        <v>0</v>
      </c>
      <c r="K43">
        <v>0</v>
      </c>
      <c r="L43">
        <v>0</v>
      </c>
      <c r="M43">
        <v>64</v>
      </c>
      <c r="N43">
        <v>0</v>
      </c>
      <c r="O43">
        <v>4</v>
      </c>
      <c r="P43">
        <v>0</v>
      </c>
      <c r="Q43">
        <v>0</v>
      </c>
      <c r="R43">
        <v>268.44903900000003</v>
      </c>
      <c r="S43" t="s">
        <v>73</v>
      </c>
      <c r="T43">
        <v>62.549999</v>
      </c>
      <c r="U43">
        <v>80.849997999999999</v>
      </c>
      <c r="V43">
        <v>18.299999</v>
      </c>
      <c r="X43">
        <v>6.8170000000000002</v>
      </c>
      <c r="Y43">
        <v>268.44903900000003</v>
      </c>
      <c r="Z43">
        <v>1</v>
      </c>
      <c r="AA43">
        <v>0</v>
      </c>
      <c r="AB43">
        <v>0</v>
      </c>
      <c r="AC43">
        <v>1.7261169999999999</v>
      </c>
      <c r="AD43">
        <v>0.72502100000000003</v>
      </c>
      <c r="AE43">
        <v>110.47148799999999</v>
      </c>
      <c r="AF43">
        <v>46.401328999999997</v>
      </c>
      <c r="AH43">
        <v>2.85886</v>
      </c>
      <c r="AI43">
        <v>0.303589</v>
      </c>
      <c r="AJ43">
        <v>182.96700899999999</v>
      </c>
      <c r="AK43">
        <v>19.429696</v>
      </c>
    </row>
    <row r="44" spans="1:37" x14ac:dyDescent="0.25">
      <c r="A44">
        <v>420</v>
      </c>
      <c r="B44">
        <v>437811</v>
      </c>
      <c r="C44" t="s">
        <v>83</v>
      </c>
      <c r="D44" t="s">
        <v>871</v>
      </c>
      <c r="E44" t="s">
        <v>872</v>
      </c>
      <c r="F44">
        <v>539</v>
      </c>
      <c r="G44">
        <v>8</v>
      </c>
      <c r="H44">
        <v>7401</v>
      </c>
      <c r="I44">
        <v>0</v>
      </c>
      <c r="J44">
        <v>0</v>
      </c>
      <c r="K44">
        <v>0</v>
      </c>
      <c r="L44">
        <v>0</v>
      </c>
      <c r="M44">
        <v>96</v>
      </c>
      <c r="N44">
        <v>0</v>
      </c>
      <c r="O44">
        <v>4</v>
      </c>
      <c r="P44">
        <v>0</v>
      </c>
      <c r="Q44">
        <v>0</v>
      </c>
      <c r="R44">
        <v>400.37771900000001</v>
      </c>
      <c r="S44" t="s">
        <v>73</v>
      </c>
      <c r="T44">
        <v>5</v>
      </c>
      <c r="U44">
        <v>16.950001</v>
      </c>
      <c r="V44">
        <v>11.950001</v>
      </c>
      <c r="X44">
        <v>2.9849999999999999</v>
      </c>
      <c r="Y44">
        <v>400.37771900000001</v>
      </c>
      <c r="Z44">
        <v>0</v>
      </c>
      <c r="AA44">
        <v>0</v>
      </c>
      <c r="AB44">
        <v>0</v>
      </c>
      <c r="AC44">
        <v>1.139222</v>
      </c>
      <c r="AD44">
        <v>0.94727700000000004</v>
      </c>
      <c r="AE44">
        <v>109.365337</v>
      </c>
      <c r="AF44">
        <v>90.938570999999996</v>
      </c>
      <c r="AH44">
        <v>1.1818409999999999</v>
      </c>
      <c r="AI44">
        <v>0.63414300000000001</v>
      </c>
      <c r="AJ44">
        <v>113.456766</v>
      </c>
      <c r="AK44">
        <v>60.877749000000001</v>
      </c>
    </row>
    <row r="45" spans="1:37" x14ac:dyDescent="0.25">
      <c r="A45">
        <v>1153</v>
      </c>
      <c r="B45">
        <v>427395</v>
      </c>
      <c r="C45" t="s">
        <v>751</v>
      </c>
      <c r="D45" t="s">
        <v>752</v>
      </c>
      <c r="E45" t="s">
        <v>753</v>
      </c>
      <c r="F45">
        <v>101051</v>
      </c>
      <c r="G45">
        <v>8</v>
      </c>
      <c r="H45">
        <v>17088</v>
      </c>
      <c r="I45">
        <v>0</v>
      </c>
      <c r="J45">
        <v>0</v>
      </c>
      <c r="K45">
        <v>0</v>
      </c>
      <c r="L45">
        <v>0</v>
      </c>
      <c r="M45">
        <v>84</v>
      </c>
      <c r="N45">
        <v>0</v>
      </c>
      <c r="O45">
        <v>4</v>
      </c>
      <c r="P45">
        <v>0</v>
      </c>
      <c r="Q45">
        <v>0</v>
      </c>
      <c r="R45">
        <v>350.94039700000002</v>
      </c>
      <c r="S45" t="s">
        <v>73</v>
      </c>
      <c r="T45">
        <v>24.059999000000001</v>
      </c>
      <c r="U45">
        <v>38.529998999999997</v>
      </c>
      <c r="V45">
        <v>14.469999</v>
      </c>
      <c r="X45">
        <v>4.1230000000000002</v>
      </c>
      <c r="Y45">
        <v>350.94039700000002</v>
      </c>
      <c r="Z45">
        <v>0</v>
      </c>
      <c r="AA45">
        <v>0</v>
      </c>
      <c r="AB45">
        <v>0</v>
      </c>
      <c r="AC45">
        <v>1.265611</v>
      </c>
      <c r="AD45">
        <v>0.89941300000000002</v>
      </c>
      <c r="AE45">
        <v>106.311358</v>
      </c>
      <c r="AF45">
        <v>75.550726999999995</v>
      </c>
      <c r="AH45">
        <v>1.4721979999999999</v>
      </c>
      <c r="AI45">
        <v>0.51965099999999997</v>
      </c>
      <c r="AJ45">
        <v>123.664637</v>
      </c>
      <c r="AK45">
        <v>43.650680999999999</v>
      </c>
    </row>
    <row r="46" spans="1:37" x14ac:dyDescent="0.25">
      <c r="A46">
        <v>2824</v>
      </c>
      <c r="B46">
        <v>433140</v>
      </c>
      <c r="C46" t="s">
        <v>74</v>
      </c>
      <c r="D46" t="s">
        <v>267</v>
      </c>
      <c r="E46" t="s">
        <v>268</v>
      </c>
      <c r="F46">
        <v>34174</v>
      </c>
      <c r="G46">
        <v>8</v>
      </c>
      <c r="H46">
        <v>13235</v>
      </c>
      <c r="I46">
        <v>0</v>
      </c>
      <c r="J46">
        <v>0</v>
      </c>
      <c r="K46">
        <v>0</v>
      </c>
      <c r="L46">
        <v>0</v>
      </c>
      <c r="M46">
        <v>36</v>
      </c>
      <c r="N46">
        <v>0</v>
      </c>
      <c r="O46">
        <v>4</v>
      </c>
      <c r="P46">
        <v>0</v>
      </c>
      <c r="Q46">
        <v>0</v>
      </c>
      <c r="R46">
        <v>148.96905799999999</v>
      </c>
      <c r="S46" t="s">
        <v>73</v>
      </c>
      <c r="T46">
        <v>44.43</v>
      </c>
      <c r="U46">
        <v>61.080002</v>
      </c>
      <c r="V46">
        <v>16.650002000000001</v>
      </c>
      <c r="X46">
        <v>11.177</v>
      </c>
      <c r="Y46">
        <v>148.96905799999999</v>
      </c>
      <c r="Z46">
        <v>1</v>
      </c>
      <c r="AA46">
        <v>0</v>
      </c>
      <c r="AB46">
        <v>0</v>
      </c>
      <c r="AC46">
        <v>2.9519579999999999</v>
      </c>
      <c r="AD46">
        <v>0.260797</v>
      </c>
      <c r="AE46">
        <v>106.270498</v>
      </c>
      <c r="AF46">
        <v>9.3886880000000001</v>
      </c>
      <c r="AG46">
        <f>1+(X46/4.5)^2</f>
        <v>7.1691520493827152</v>
      </c>
      <c r="AH46">
        <v>7.1691520000000004</v>
      </c>
      <c r="AI46">
        <v>0.117698</v>
      </c>
      <c r="AJ46">
        <v>258.08947599999999</v>
      </c>
      <c r="AK46">
        <v>4.2371350000000003</v>
      </c>
    </row>
    <row r="47" spans="1:37" x14ac:dyDescent="0.25">
      <c r="A47">
        <v>1063</v>
      </c>
      <c r="B47">
        <v>435700</v>
      </c>
      <c r="C47" t="s">
        <v>74</v>
      </c>
      <c r="D47" t="s">
        <v>98</v>
      </c>
      <c r="E47" t="s">
        <v>99</v>
      </c>
      <c r="F47">
        <v>34183</v>
      </c>
      <c r="G47">
        <v>8</v>
      </c>
      <c r="H47">
        <v>13264</v>
      </c>
      <c r="I47">
        <v>0</v>
      </c>
      <c r="J47">
        <v>0</v>
      </c>
      <c r="K47">
        <v>0</v>
      </c>
      <c r="L47">
        <v>0</v>
      </c>
      <c r="M47">
        <v>21</v>
      </c>
      <c r="N47">
        <v>0</v>
      </c>
      <c r="O47">
        <v>4</v>
      </c>
      <c r="P47">
        <v>1</v>
      </c>
      <c r="Q47">
        <v>0</v>
      </c>
      <c r="R47">
        <v>85.843298000000004</v>
      </c>
      <c r="S47" t="s">
        <v>73</v>
      </c>
      <c r="T47">
        <v>36.150002000000001</v>
      </c>
      <c r="U47">
        <v>57.59</v>
      </c>
      <c r="V47">
        <v>21.439999</v>
      </c>
      <c r="X47">
        <v>24.975999999999999</v>
      </c>
      <c r="Y47">
        <v>85.843298000000004</v>
      </c>
      <c r="Z47">
        <v>0</v>
      </c>
      <c r="AA47">
        <v>0</v>
      </c>
      <c r="AB47">
        <v>0</v>
      </c>
      <c r="AC47">
        <v>5</v>
      </c>
      <c r="AD47">
        <v>0.5</v>
      </c>
      <c r="AE47">
        <v>105</v>
      </c>
      <c r="AF47">
        <v>10.5</v>
      </c>
      <c r="AH47">
        <v>10</v>
      </c>
      <c r="AI47">
        <v>0.75</v>
      </c>
      <c r="AJ47">
        <v>210</v>
      </c>
      <c r="AK47">
        <v>15.75</v>
      </c>
    </row>
    <row r="48" spans="1:37" x14ac:dyDescent="0.25">
      <c r="A48">
        <v>1522</v>
      </c>
      <c r="B48">
        <v>424259</v>
      </c>
      <c r="C48" t="s">
        <v>90</v>
      </c>
      <c r="D48" t="s">
        <v>138</v>
      </c>
      <c r="E48" t="s">
        <v>139</v>
      </c>
      <c r="F48">
        <v>33884</v>
      </c>
      <c r="G48">
        <v>8</v>
      </c>
      <c r="H48">
        <v>8328</v>
      </c>
      <c r="I48">
        <v>0</v>
      </c>
      <c r="J48">
        <v>0</v>
      </c>
      <c r="K48">
        <v>0</v>
      </c>
      <c r="L48">
        <v>0</v>
      </c>
      <c r="M48">
        <v>26</v>
      </c>
      <c r="N48">
        <v>0</v>
      </c>
      <c r="O48">
        <v>4</v>
      </c>
      <c r="P48">
        <v>0</v>
      </c>
      <c r="Q48">
        <v>0</v>
      </c>
      <c r="R48">
        <v>106.286928</v>
      </c>
      <c r="S48" t="s">
        <v>73</v>
      </c>
      <c r="T48">
        <v>46.810001</v>
      </c>
      <c r="U48">
        <v>64.419998000000007</v>
      </c>
      <c r="V48">
        <v>17.609997</v>
      </c>
      <c r="X48">
        <v>16.568000999999999</v>
      </c>
      <c r="Y48">
        <v>106.286928</v>
      </c>
      <c r="Z48">
        <v>0</v>
      </c>
      <c r="AA48">
        <v>0</v>
      </c>
      <c r="AB48">
        <v>0</v>
      </c>
      <c r="AC48">
        <v>4</v>
      </c>
      <c r="AD48">
        <v>0.1</v>
      </c>
      <c r="AE48">
        <v>104</v>
      </c>
      <c r="AF48">
        <v>2.6</v>
      </c>
      <c r="AH48">
        <v>10</v>
      </c>
      <c r="AI48">
        <v>0.167796</v>
      </c>
      <c r="AJ48">
        <v>260</v>
      </c>
      <c r="AK48">
        <v>4.3627029999999998</v>
      </c>
    </row>
    <row r="49" spans="1:37" x14ac:dyDescent="0.25">
      <c r="A49">
        <v>518</v>
      </c>
      <c r="B49">
        <v>427458</v>
      </c>
      <c r="C49" t="s">
        <v>83</v>
      </c>
      <c r="D49" t="s">
        <v>275</v>
      </c>
      <c r="E49" t="s">
        <v>276</v>
      </c>
      <c r="F49">
        <v>34479</v>
      </c>
      <c r="G49">
        <v>8</v>
      </c>
      <c r="H49">
        <v>7123</v>
      </c>
      <c r="I49">
        <v>0</v>
      </c>
      <c r="J49">
        <v>0</v>
      </c>
      <c r="K49">
        <v>0</v>
      </c>
      <c r="L49">
        <v>0</v>
      </c>
      <c r="M49">
        <v>35</v>
      </c>
      <c r="N49">
        <v>0</v>
      </c>
      <c r="O49">
        <v>4</v>
      </c>
      <c r="P49">
        <v>0</v>
      </c>
      <c r="Q49">
        <v>0</v>
      </c>
      <c r="R49">
        <v>147.24663000000001</v>
      </c>
      <c r="S49" t="s">
        <v>73</v>
      </c>
      <c r="T49">
        <v>52.700001</v>
      </c>
      <c r="U49">
        <v>69.019997000000004</v>
      </c>
      <c r="V49">
        <v>16.319996</v>
      </c>
      <c r="X49">
        <v>11.083</v>
      </c>
      <c r="Y49">
        <v>147.24663000000001</v>
      </c>
      <c r="Z49">
        <v>0</v>
      </c>
      <c r="AA49">
        <v>0</v>
      </c>
      <c r="AB49">
        <v>0</v>
      </c>
      <c r="AC49">
        <v>2.9192640000000001</v>
      </c>
      <c r="AD49">
        <v>0.27317799999999998</v>
      </c>
      <c r="AE49">
        <v>102.174238</v>
      </c>
      <c r="AF49">
        <v>9.5612359999999992</v>
      </c>
      <c r="AG49">
        <f>1+(X49/4.5)^2</f>
        <v>7.0658216790123465</v>
      </c>
      <c r="AH49">
        <v>7.0658219999999998</v>
      </c>
      <c r="AI49">
        <v>0.11957</v>
      </c>
      <c r="AJ49">
        <v>247.303766</v>
      </c>
      <c r="AK49">
        <v>4.1849639999999999</v>
      </c>
    </row>
    <row r="50" spans="1:37" x14ac:dyDescent="0.25">
      <c r="A50">
        <v>210</v>
      </c>
      <c r="B50">
        <v>422100</v>
      </c>
      <c r="C50" t="s">
        <v>73</v>
      </c>
      <c r="D50" t="s">
        <v>291</v>
      </c>
      <c r="E50" t="s">
        <v>291</v>
      </c>
      <c r="F50">
        <v>100119</v>
      </c>
      <c r="G50">
        <v>8</v>
      </c>
      <c r="H50">
        <v>7315</v>
      </c>
      <c r="I50">
        <v>0</v>
      </c>
      <c r="J50">
        <v>0</v>
      </c>
      <c r="K50">
        <v>0</v>
      </c>
      <c r="L50">
        <v>0</v>
      </c>
      <c r="M50">
        <v>36</v>
      </c>
      <c r="N50">
        <v>0</v>
      </c>
      <c r="O50">
        <v>4</v>
      </c>
      <c r="P50">
        <v>0</v>
      </c>
      <c r="Q50">
        <v>0</v>
      </c>
      <c r="R50">
        <v>149.53358299999999</v>
      </c>
      <c r="S50" t="s">
        <v>73</v>
      </c>
      <c r="T50">
        <v>45.16</v>
      </c>
      <c r="U50">
        <v>61.200001</v>
      </c>
      <c r="V50">
        <v>16.040001</v>
      </c>
      <c r="X50">
        <v>10.727</v>
      </c>
      <c r="Y50">
        <v>149.53358299999999</v>
      </c>
      <c r="Z50">
        <v>0</v>
      </c>
      <c r="AA50">
        <v>0</v>
      </c>
      <c r="AB50">
        <v>0</v>
      </c>
      <c r="AC50">
        <v>2.797946</v>
      </c>
      <c r="AD50">
        <v>0.31912099999999999</v>
      </c>
      <c r="AE50">
        <v>100.72605</v>
      </c>
      <c r="AF50">
        <v>11.488358</v>
      </c>
      <c r="AG50">
        <f>1+(X50/4.5)^2</f>
        <v>6.6823964938271612</v>
      </c>
      <c r="AH50">
        <v>6.6823969999999999</v>
      </c>
      <c r="AI50">
        <v>0.12751399999999999</v>
      </c>
      <c r="AJ50">
        <v>240.566283</v>
      </c>
      <c r="AK50">
        <v>4.5905060000000004</v>
      </c>
    </row>
    <row r="51" spans="1:37" x14ac:dyDescent="0.25">
      <c r="A51">
        <v>1926</v>
      </c>
      <c r="B51">
        <v>429011</v>
      </c>
      <c r="C51" t="s">
        <v>83</v>
      </c>
      <c r="D51" t="s">
        <v>285</v>
      </c>
      <c r="E51" t="s">
        <v>286</v>
      </c>
      <c r="F51">
        <v>34075</v>
      </c>
      <c r="G51" t="s">
        <v>73</v>
      </c>
      <c r="H51">
        <v>9736</v>
      </c>
      <c r="I51">
        <v>0</v>
      </c>
      <c r="J51">
        <v>0</v>
      </c>
      <c r="K51">
        <v>0</v>
      </c>
      <c r="L51">
        <v>0</v>
      </c>
      <c r="M51">
        <v>35</v>
      </c>
      <c r="N51">
        <v>0</v>
      </c>
      <c r="O51">
        <v>4</v>
      </c>
      <c r="P51">
        <v>0</v>
      </c>
      <c r="Q51">
        <v>0</v>
      </c>
      <c r="R51">
        <v>147.799959</v>
      </c>
      <c r="S51" t="s">
        <v>73</v>
      </c>
      <c r="T51">
        <v>54.869999</v>
      </c>
      <c r="U51">
        <v>71.029999000000004</v>
      </c>
      <c r="V51">
        <v>16.16</v>
      </c>
      <c r="X51">
        <v>10.933999999999999</v>
      </c>
      <c r="Y51">
        <v>147.799959</v>
      </c>
      <c r="Z51">
        <v>1</v>
      </c>
      <c r="AA51">
        <v>0</v>
      </c>
      <c r="AB51">
        <v>0</v>
      </c>
      <c r="AC51">
        <v>2.8680059999999998</v>
      </c>
      <c r="AD51">
        <v>0.29259000000000002</v>
      </c>
      <c r="AE51">
        <v>100.380195</v>
      </c>
      <c r="AF51">
        <v>10.240637</v>
      </c>
      <c r="AG51">
        <f>1+(X51/4.5)^2</f>
        <v>6.9038200493827162</v>
      </c>
      <c r="AH51">
        <v>6.9038199999999996</v>
      </c>
      <c r="AI51">
        <v>0.12273100000000001</v>
      </c>
      <c r="AJ51">
        <v>241.633702</v>
      </c>
      <c r="AK51">
        <v>4.2955810000000003</v>
      </c>
    </row>
    <row r="52" spans="1:37" x14ac:dyDescent="0.25">
      <c r="A52">
        <v>2143</v>
      </c>
      <c r="B52">
        <v>438199</v>
      </c>
      <c r="C52" t="s">
        <v>181</v>
      </c>
      <c r="D52" t="s">
        <v>363</v>
      </c>
      <c r="E52" t="s">
        <v>364</v>
      </c>
      <c r="F52">
        <v>66809</v>
      </c>
      <c r="G52">
        <v>8</v>
      </c>
      <c r="H52">
        <v>21453</v>
      </c>
      <c r="I52">
        <v>0</v>
      </c>
      <c r="J52">
        <v>0</v>
      </c>
      <c r="K52">
        <v>0</v>
      </c>
      <c r="L52">
        <v>0</v>
      </c>
      <c r="M52">
        <v>66</v>
      </c>
      <c r="N52">
        <v>0</v>
      </c>
      <c r="O52">
        <v>3</v>
      </c>
      <c r="P52">
        <v>0</v>
      </c>
      <c r="Q52">
        <v>0</v>
      </c>
      <c r="R52">
        <v>274.53054200000003</v>
      </c>
      <c r="S52" t="s">
        <v>154</v>
      </c>
      <c r="T52">
        <v>75.019997000000004</v>
      </c>
      <c r="U52">
        <v>90.839995999999999</v>
      </c>
      <c r="V52">
        <v>15.82</v>
      </c>
      <c r="X52">
        <v>5.7629999999999999</v>
      </c>
      <c r="Y52">
        <v>274.53054200000003</v>
      </c>
      <c r="Z52">
        <v>0</v>
      </c>
      <c r="AA52">
        <v>0</v>
      </c>
      <c r="AB52">
        <v>0</v>
      </c>
      <c r="AC52">
        <v>1.51894</v>
      </c>
      <c r="AD52">
        <v>0.80347800000000003</v>
      </c>
      <c r="AE52">
        <v>100.250049</v>
      </c>
      <c r="AF52">
        <v>53.029567</v>
      </c>
      <c r="AH52">
        <v>2.328487</v>
      </c>
      <c r="AI52">
        <v>0.37891599999999998</v>
      </c>
      <c r="AJ52">
        <v>153.68013400000001</v>
      </c>
      <c r="AK52">
        <v>25.008436</v>
      </c>
    </row>
    <row r="53" spans="1:37" x14ac:dyDescent="0.25">
      <c r="A53">
        <v>2991</v>
      </c>
      <c r="B53">
        <v>437829</v>
      </c>
      <c r="C53" t="s">
        <v>83</v>
      </c>
      <c r="D53" t="s">
        <v>159</v>
      </c>
      <c r="E53" t="s">
        <v>160</v>
      </c>
      <c r="F53">
        <v>34311</v>
      </c>
      <c r="G53" t="s">
        <v>73</v>
      </c>
      <c r="H53">
        <v>8054</v>
      </c>
      <c r="I53">
        <v>0</v>
      </c>
      <c r="J53">
        <v>0</v>
      </c>
      <c r="K53">
        <v>0</v>
      </c>
      <c r="L53">
        <v>0</v>
      </c>
      <c r="M53">
        <v>25</v>
      </c>
      <c r="N53">
        <v>0</v>
      </c>
      <c r="O53">
        <v>4</v>
      </c>
      <c r="P53">
        <v>0</v>
      </c>
      <c r="Q53">
        <v>0</v>
      </c>
      <c r="R53">
        <v>105.682025</v>
      </c>
      <c r="S53" t="s">
        <v>73</v>
      </c>
      <c r="T53">
        <v>34.200001</v>
      </c>
      <c r="U53">
        <v>50.200001</v>
      </c>
      <c r="V53">
        <v>16</v>
      </c>
      <c r="X53">
        <v>15.14</v>
      </c>
      <c r="Y53">
        <v>105.682025</v>
      </c>
      <c r="Z53">
        <v>0</v>
      </c>
      <c r="AA53">
        <v>0</v>
      </c>
      <c r="AB53">
        <v>0</v>
      </c>
      <c r="AC53">
        <v>4</v>
      </c>
      <c r="AD53">
        <v>0.1</v>
      </c>
      <c r="AE53">
        <v>100</v>
      </c>
      <c r="AF53">
        <v>2.5</v>
      </c>
      <c r="AH53">
        <v>10</v>
      </c>
      <c r="AI53">
        <v>0.124388</v>
      </c>
      <c r="AJ53">
        <v>250</v>
      </c>
      <c r="AK53">
        <v>3.1097100000000002</v>
      </c>
    </row>
    <row r="54" spans="1:37" x14ac:dyDescent="0.25">
      <c r="A54">
        <v>2976</v>
      </c>
      <c r="B54">
        <v>421536</v>
      </c>
      <c r="C54" t="s">
        <v>83</v>
      </c>
      <c r="D54" t="s">
        <v>114</v>
      </c>
      <c r="E54" t="s">
        <v>115</v>
      </c>
      <c r="F54">
        <v>33883</v>
      </c>
      <c r="G54">
        <v>8</v>
      </c>
      <c r="H54">
        <v>8299</v>
      </c>
      <c r="I54">
        <v>0</v>
      </c>
      <c r="J54">
        <v>0</v>
      </c>
      <c r="K54">
        <v>0</v>
      </c>
      <c r="L54">
        <v>0</v>
      </c>
      <c r="M54">
        <v>20</v>
      </c>
      <c r="N54">
        <v>0</v>
      </c>
      <c r="O54">
        <v>4</v>
      </c>
      <c r="P54">
        <v>0</v>
      </c>
      <c r="Q54">
        <v>0</v>
      </c>
      <c r="R54">
        <v>83.647760000000005</v>
      </c>
      <c r="S54" t="s">
        <v>73</v>
      </c>
      <c r="T54">
        <v>46.779998999999997</v>
      </c>
      <c r="U54">
        <v>64.419998000000007</v>
      </c>
      <c r="V54">
        <v>17.639999</v>
      </c>
      <c r="X54">
        <v>21.087999</v>
      </c>
      <c r="Y54">
        <v>83.647760000000005</v>
      </c>
      <c r="Z54">
        <v>0</v>
      </c>
      <c r="AA54">
        <v>0</v>
      </c>
      <c r="AB54">
        <v>0</v>
      </c>
      <c r="AC54">
        <v>5</v>
      </c>
      <c r="AD54">
        <v>0.5</v>
      </c>
      <c r="AE54">
        <v>100</v>
      </c>
      <c r="AF54">
        <v>10</v>
      </c>
      <c r="AH54">
        <v>10</v>
      </c>
      <c r="AI54">
        <v>0.44836799999999999</v>
      </c>
      <c r="AJ54">
        <v>200</v>
      </c>
      <c r="AK54">
        <v>8.9673560000000005</v>
      </c>
    </row>
    <row r="55" spans="1:37" x14ac:dyDescent="0.25">
      <c r="A55">
        <v>770</v>
      </c>
      <c r="B55">
        <v>437596</v>
      </c>
      <c r="C55" t="s">
        <v>318</v>
      </c>
      <c r="D55" t="s">
        <v>336</v>
      </c>
      <c r="E55" t="s">
        <v>337</v>
      </c>
      <c r="F55">
        <v>66971</v>
      </c>
      <c r="G55">
        <v>8</v>
      </c>
      <c r="H55">
        <v>5465</v>
      </c>
      <c r="I55">
        <v>0</v>
      </c>
      <c r="J55">
        <v>0</v>
      </c>
      <c r="K55">
        <v>0</v>
      </c>
      <c r="L55">
        <v>0</v>
      </c>
      <c r="M55">
        <v>41</v>
      </c>
      <c r="N55">
        <v>0</v>
      </c>
      <c r="O55">
        <v>3</v>
      </c>
      <c r="P55">
        <v>0</v>
      </c>
      <c r="Q55">
        <v>0</v>
      </c>
      <c r="R55">
        <v>170.133375</v>
      </c>
      <c r="S55" t="s">
        <v>154</v>
      </c>
      <c r="T55">
        <v>62.740001999999997</v>
      </c>
      <c r="U55">
        <v>78.989998</v>
      </c>
      <c r="V55">
        <v>16.249995999999999</v>
      </c>
      <c r="X55">
        <v>9.5510000000000002</v>
      </c>
      <c r="Y55">
        <v>170.133375</v>
      </c>
      <c r="Z55">
        <v>1</v>
      </c>
      <c r="AA55">
        <v>0</v>
      </c>
      <c r="AB55">
        <v>0</v>
      </c>
      <c r="AC55">
        <v>2.4253369999999999</v>
      </c>
      <c r="AD55">
        <v>0.460227</v>
      </c>
      <c r="AE55">
        <v>99.438834</v>
      </c>
      <c r="AF55">
        <v>18.869318</v>
      </c>
      <c r="AG55">
        <f>1+(X55/4.5)^2</f>
        <v>5.5047704197530871</v>
      </c>
      <c r="AH55">
        <v>5.5047699999999997</v>
      </c>
      <c r="AI55">
        <v>0.16334899999999999</v>
      </c>
      <c r="AJ55">
        <v>225.695573</v>
      </c>
      <c r="AK55">
        <v>6.6973240000000001</v>
      </c>
    </row>
    <row r="56" spans="1:37" x14ac:dyDescent="0.25">
      <c r="A56">
        <v>1903</v>
      </c>
      <c r="B56">
        <v>434187</v>
      </c>
      <c r="C56" t="s">
        <v>83</v>
      </c>
      <c r="D56" t="s">
        <v>148</v>
      </c>
      <c r="E56" t="s">
        <v>149</v>
      </c>
      <c r="F56">
        <v>34163</v>
      </c>
      <c r="G56">
        <v>8</v>
      </c>
      <c r="H56">
        <v>7678</v>
      </c>
      <c r="I56">
        <v>0</v>
      </c>
      <c r="J56">
        <v>0</v>
      </c>
      <c r="K56">
        <v>0</v>
      </c>
      <c r="L56">
        <v>0</v>
      </c>
      <c r="M56">
        <v>53</v>
      </c>
      <c r="N56">
        <v>0</v>
      </c>
      <c r="O56">
        <v>4</v>
      </c>
      <c r="P56">
        <v>0</v>
      </c>
      <c r="Q56">
        <v>0</v>
      </c>
      <c r="R56">
        <v>220.01726600000001</v>
      </c>
      <c r="S56" t="s">
        <v>73</v>
      </c>
      <c r="T56">
        <v>44.43</v>
      </c>
      <c r="U56">
        <v>60.880001</v>
      </c>
      <c r="V56">
        <v>16.450001</v>
      </c>
      <c r="X56">
        <v>7.4770000000000003</v>
      </c>
      <c r="Y56">
        <v>220.01726600000001</v>
      </c>
      <c r="Z56">
        <v>0</v>
      </c>
      <c r="AA56">
        <v>0</v>
      </c>
      <c r="AB56">
        <v>0</v>
      </c>
      <c r="AC56">
        <v>1.873524</v>
      </c>
      <c r="AD56">
        <v>0.66919799999999996</v>
      </c>
      <c r="AE56">
        <v>99.296768999999998</v>
      </c>
      <c r="AF56">
        <v>35.467494000000002</v>
      </c>
      <c r="AH56">
        <v>3.236221</v>
      </c>
      <c r="AI56">
        <v>0.26244499999999998</v>
      </c>
      <c r="AJ56">
        <v>171.519733</v>
      </c>
      <c r="AK56">
        <v>13.909575</v>
      </c>
    </row>
    <row r="57" spans="1:37" x14ac:dyDescent="0.25">
      <c r="A57">
        <v>1992</v>
      </c>
      <c r="B57">
        <v>431975</v>
      </c>
      <c r="C57" t="s">
        <v>83</v>
      </c>
      <c r="D57" t="s">
        <v>359</v>
      </c>
      <c r="E57" t="s">
        <v>360</v>
      </c>
      <c r="F57">
        <v>34161</v>
      </c>
      <c r="G57">
        <v>8</v>
      </c>
      <c r="H57">
        <v>7941</v>
      </c>
      <c r="I57">
        <v>0</v>
      </c>
      <c r="J57">
        <v>0</v>
      </c>
      <c r="K57">
        <v>0</v>
      </c>
      <c r="L57">
        <v>0</v>
      </c>
      <c r="M57">
        <v>44</v>
      </c>
      <c r="N57">
        <v>0</v>
      </c>
      <c r="O57">
        <v>4</v>
      </c>
      <c r="P57">
        <v>0</v>
      </c>
      <c r="Q57">
        <v>0</v>
      </c>
      <c r="R57">
        <v>184.02622600000001</v>
      </c>
      <c r="S57" t="s">
        <v>73</v>
      </c>
      <c r="T57">
        <v>23.73</v>
      </c>
      <c r="U57">
        <v>40.18</v>
      </c>
      <c r="V57">
        <v>16.450001</v>
      </c>
      <c r="X57">
        <v>8.9390000000000001</v>
      </c>
      <c r="Y57">
        <v>184.02622600000001</v>
      </c>
      <c r="Z57">
        <v>0</v>
      </c>
      <c r="AA57">
        <v>0</v>
      </c>
      <c r="AB57">
        <v>0</v>
      </c>
      <c r="AC57">
        <v>2.2485270000000002</v>
      </c>
      <c r="AD57">
        <v>0.52718500000000001</v>
      </c>
      <c r="AE57">
        <v>98.935185000000004</v>
      </c>
      <c r="AF57">
        <v>23.196142999999999</v>
      </c>
      <c r="AG57">
        <f>1+(X57/4.5)^2</f>
        <v>4.9459615308641975</v>
      </c>
      <c r="AH57">
        <v>4.9459619999999997</v>
      </c>
      <c r="AI57">
        <v>0.18782599999999999</v>
      </c>
      <c r="AJ57">
        <v>217.62231199999999</v>
      </c>
      <c r="AK57">
        <v>8.2643319999999996</v>
      </c>
    </row>
    <row r="58" spans="1:37" x14ac:dyDescent="0.25">
      <c r="A58">
        <v>334</v>
      </c>
      <c r="B58">
        <v>428990</v>
      </c>
      <c r="C58" t="s">
        <v>83</v>
      </c>
      <c r="D58" t="s">
        <v>377</v>
      </c>
      <c r="E58" t="s">
        <v>378</v>
      </c>
      <c r="F58">
        <v>100087</v>
      </c>
      <c r="G58">
        <v>8</v>
      </c>
      <c r="H58">
        <v>7738</v>
      </c>
      <c r="I58">
        <v>0</v>
      </c>
      <c r="J58">
        <v>0</v>
      </c>
      <c r="K58">
        <v>0</v>
      </c>
      <c r="L58">
        <v>0</v>
      </c>
      <c r="M58">
        <v>46</v>
      </c>
      <c r="N58">
        <v>0</v>
      </c>
      <c r="O58">
        <v>4</v>
      </c>
      <c r="P58">
        <v>0</v>
      </c>
      <c r="Q58">
        <v>0</v>
      </c>
      <c r="R58">
        <v>192.451483</v>
      </c>
      <c r="S58" t="s">
        <v>154</v>
      </c>
      <c r="T58">
        <v>65.279999000000004</v>
      </c>
      <c r="U58">
        <v>81.629997000000003</v>
      </c>
      <c r="V58">
        <v>16.349997999999999</v>
      </c>
      <c r="X58">
        <v>8.4960000000000004</v>
      </c>
      <c r="Y58">
        <v>192.451483</v>
      </c>
      <c r="Z58">
        <v>0</v>
      </c>
      <c r="AA58">
        <v>0</v>
      </c>
      <c r="AB58">
        <v>0</v>
      </c>
      <c r="AC58">
        <v>2.1278440000000001</v>
      </c>
      <c r="AD58">
        <v>0.57288700000000004</v>
      </c>
      <c r="AE58">
        <v>97.880827999999994</v>
      </c>
      <c r="AF58">
        <v>26.352823999999998</v>
      </c>
      <c r="AG58">
        <f>1+(X58/4.5)^2</f>
        <v>4.5645440000000006</v>
      </c>
      <c r="AH58">
        <v>4.5645439999999997</v>
      </c>
      <c r="AI58">
        <v>0.20803199999999999</v>
      </c>
      <c r="AJ58">
        <v>209.96903499999999</v>
      </c>
      <c r="AK58">
        <v>9.5694730000000003</v>
      </c>
    </row>
    <row r="59" spans="1:37" x14ac:dyDescent="0.25">
      <c r="A59">
        <v>1570</v>
      </c>
      <c r="B59">
        <v>431374</v>
      </c>
      <c r="C59" t="s">
        <v>83</v>
      </c>
      <c r="D59" t="s">
        <v>574</v>
      </c>
      <c r="E59" t="s">
        <v>575</v>
      </c>
      <c r="F59">
        <v>34320</v>
      </c>
      <c r="G59" t="s">
        <v>73</v>
      </c>
      <c r="H59">
        <v>8541</v>
      </c>
      <c r="I59">
        <v>0</v>
      </c>
      <c r="J59">
        <v>0</v>
      </c>
      <c r="K59">
        <v>0</v>
      </c>
      <c r="L59">
        <v>0</v>
      </c>
      <c r="M59">
        <v>63</v>
      </c>
      <c r="N59">
        <v>0</v>
      </c>
      <c r="O59">
        <v>4</v>
      </c>
      <c r="P59">
        <v>0</v>
      </c>
      <c r="Q59">
        <v>0</v>
      </c>
      <c r="R59">
        <v>262.83383800000001</v>
      </c>
      <c r="S59" t="s">
        <v>73</v>
      </c>
      <c r="T59">
        <v>57.43</v>
      </c>
      <c r="U59">
        <v>72.889999000000003</v>
      </c>
      <c r="V59">
        <v>15.459999</v>
      </c>
      <c r="X59">
        <v>5.8819999999999997</v>
      </c>
      <c r="Y59">
        <v>262.83383800000001</v>
      </c>
      <c r="Z59">
        <v>0</v>
      </c>
      <c r="AA59">
        <v>0</v>
      </c>
      <c r="AB59">
        <v>0</v>
      </c>
      <c r="AC59">
        <v>1.5405930000000001</v>
      </c>
      <c r="AD59">
        <v>0.79527899999999996</v>
      </c>
      <c r="AE59">
        <v>97.057331000000005</v>
      </c>
      <c r="AF59">
        <v>50.102549000000003</v>
      </c>
      <c r="AH59">
        <v>2.3839169999999998</v>
      </c>
      <c r="AI59">
        <v>0.36981900000000001</v>
      </c>
      <c r="AJ59">
        <v>150.18676099999999</v>
      </c>
      <c r="AK59">
        <v>23.298568</v>
      </c>
    </row>
    <row r="60" spans="1:37" x14ac:dyDescent="0.25">
      <c r="A60">
        <v>426</v>
      </c>
      <c r="B60">
        <v>446426</v>
      </c>
      <c r="C60" t="s">
        <v>318</v>
      </c>
      <c r="D60" t="s">
        <v>319</v>
      </c>
      <c r="E60" t="s">
        <v>320</v>
      </c>
      <c r="F60">
        <v>100946</v>
      </c>
      <c r="G60">
        <v>8</v>
      </c>
      <c r="H60">
        <v>22782</v>
      </c>
      <c r="I60">
        <v>0</v>
      </c>
      <c r="J60">
        <v>0</v>
      </c>
      <c r="K60">
        <v>0</v>
      </c>
      <c r="L60">
        <v>0</v>
      </c>
      <c r="M60">
        <v>58</v>
      </c>
      <c r="N60">
        <v>0</v>
      </c>
      <c r="O60">
        <v>4</v>
      </c>
      <c r="P60">
        <v>0</v>
      </c>
      <c r="Q60">
        <v>0</v>
      </c>
      <c r="R60">
        <v>241.458855</v>
      </c>
      <c r="S60" t="s">
        <v>73</v>
      </c>
      <c r="T60">
        <v>88.809997999999993</v>
      </c>
      <c r="U60">
        <v>104.28</v>
      </c>
      <c r="V60">
        <v>15.470001</v>
      </c>
      <c r="X60">
        <v>6.407</v>
      </c>
      <c r="Y60">
        <v>241.458855</v>
      </c>
      <c r="Z60">
        <v>1</v>
      </c>
      <c r="AA60">
        <v>0</v>
      </c>
      <c r="AB60">
        <v>0</v>
      </c>
      <c r="AC60">
        <v>1.6414010000000001</v>
      </c>
      <c r="AD60">
        <v>0.75710299999999997</v>
      </c>
      <c r="AE60">
        <v>95.201245</v>
      </c>
      <c r="AF60">
        <v>43.911954000000001</v>
      </c>
      <c r="AH60">
        <v>2.6419860000000002</v>
      </c>
      <c r="AI60">
        <v>0.33148499999999997</v>
      </c>
      <c r="AJ60">
        <v>153.23518100000001</v>
      </c>
      <c r="AK60">
        <v>19.226102000000001</v>
      </c>
    </row>
    <row r="61" spans="1:37" x14ac:dyDescent="0.25">
      <c r="A61">
        <v>1067</v>
      </c>
      <c r="B61">
        <v>485222</v>
      </c>
      <c r="C61" t="s">
        <v>422</v>
      </c>
      <c r="D61" t="s">
        <v>423</v>
      </c>
      <c r="E61" t="s">
        <v>424</v>
      </c>
      <c r="F61">
        <v>101728</v>
      </c>
      <c r="G61">
        <v>8</v>
      </c>
      <c r="H61">
        <v>23115</v>
      </c>
      <c r="I61">
        <v>0</v>
      </c>
      <c r="J61">
        <v>0</v>
      </c>
      <c r="K61">
        <v>0</v>
      </c>
      <c r="L61">
        <v>0</v>
      </c>
      <c r="M61">
        <v>87</v>
      </c>
      <c r="N61">
        <v>1</v>
      </c>
      <c r="O61">
        <v>2</v>
      </c>
      <c r="P61">
        <v>0</v>
      </c>
      <c r="Q61">
        <v>0</v>
      </c>
      <c r="R61">
        <v>363.14390600000002</v>
      </c>
      <c r="S61" t="s">
        <v>154</v>
      </c>
      <c r="T61">
        <v>60.549999</v>
      </c>
      <c r="U61">
        <v>68.739998</v>
      </c>
      <c r="V61">
        <v>8.1899990000000003</v>
      </c>
      <c r="X61">
        <v>2.2549999999999999</v>
      </c>
      <c r="Y61">
        <v>363.14390600000002</v>
      </c>
      <c r="Z61">
        <v>0</v>
      </c>
      <c r="AA61">
        <v>0</v>
      </c>
      <c r="AB61">
        <v>0</v>
      </c>
      <c r="AC61">
        <v>1.0794539999999999</v>
      </c>
      <c r="AD61">
        <v>0.96991099999999997</v>
      </c>
      <c r="AE61">
        <v>93.912457000000003</v>
      </c>
      <c r="AF61">
        <v>84.382265000000004</v>
      </c>
      <c r="AH61">
        <v>1.1037760000000001</v>
      </c>
      <c r="AI61">
        <v>0.71484899999999996</v>
      </c>
      <c r="AJ61">
        <v>96.028514000000001</v>
      </c>
      <c r="AK61">
        <v>62.191882999999997</v>
      </c>
    </row>
    <row r="62" spans="1:37" x14ac:dyDescent="0.25">
      <c r="A62">
        <v>1791</v>
      </c>
      <c r="B62">
        <v>437810</v>
      </c>
      <c r="C62" t="s">
        <v>83</v>
      </c>
      <c r="D62" t="s">
        <v>219</v>
      </c>
      <c r="E62" t="s">
        <v>220</v>
      </c>
      <c r="F62">
        <v>35057</v>
      </c>
      <c r="G62">
        <v>8</v>
      </c>
      <c r="H62">
        <v>7356</v>
      </c>
      <c r="I62">
        <v>0</v>
      </c>
      <c r="J62">
        <v>0</v>
      </c>
      <c r="K62">
        <v>0</v>
      </c>
      <c r="L62">
        <v>0</v>
      </c>
      <c r="M62">
        <v>47</v>
      </c>
      <c r="N62">
        <v>0</v>
      </c>
      <c r="O62">
        <v>4</v>
      </c>
      <c r="P62">
        <v>0</v>
      </c>
      <c r="Q62">
        <v>0</v>
      </c>
      <c r="R62">
        <v>193.81258399999999</v>
      </c>
      <c r="S62" t="s">
        <v>73</v>
      </c>
      <c r="T62">
        <v>85</v>
      </c>
      <c r="U62">
        <v>100.44</v>
      </c>
      <c r="V62">
        <v>15.440002</v>
      </c>
      <c r="X62">
        <v>7.9660000000000002</v>
      </c>
      <c r="Y62">
        <v>193.81258399999999</v>
      </c>
      <c r="Z62">
        <v>1</v>
      </c>
      <c r="AA62">
        <v>1</v>
      </c>
      <c r="AB62">
        <v>0</v>
      </c>
      <c r="AC62">
        <v>1.9915179999999999</v>
      </c>
      <c r="AD62">
        <v>0.62451400000000001</v>
      </c>
      <c r="AE62">
        <v>93.601349999999996</v>
      </c>
      <c r="AF62">
        <v>29.352150999999999</v>
      </c>
      <c r="AH62">
        <v>3.5382859999999998</v>
      </c>
      <c r="AI62">
        <v>0.234953</v>
      </c>
      <c r="AJ62">
        <v>166.29944900000001</v>
      </c>
      <c r="AK62">
        <v>11.042786</v>
      </c>
    </row>
    <row r="63" spans="1:37" x14ac:dyDescent="0.25">
      <c r="A63">
        <v>1530</v>
      </c>
      <c r="B63">
        <v>426123</v>
      </c>
      <c r="C63" t="s">
        <v>90</v>
      </c>
      <c r="D63" t="s">
        <v>221</v>
      </c>
      <c r="E63" t="s">
        <v>222</v>
      </c>
      <c r="F63">
        <v>34429</v>
      </c>
      <c r="G63">
        <v>8</v>
      </c>
      <c r="H63">
        <v>13275</v>
      </c>
      <c r="I63">
        <v>0</v>
      </c>
      <c r="J63">
        <v>0</v>
      </c>
      <c r="K63">
        <v>0</v>
      </c>
      <c r="L63">
        <v>0</v>
      </c>
      <c r="M63">
        <v>27</v>
      </c>
      <c r="N63">
        <v>0</v>
      </c>
      <c r="O63">
        <v>4</v>
      </c>
      <c r="P63">
        <v>0</v>
      </c>
      <c r="Q63">
        <v>0</v>
      </c>
      <c r="R63">
        <v>112.402314</v>
      </c>
      <c r="S63" t="s">
        <v>73</v>
      </c>
      <c r="T63">
        <v>63.259998000000003</v>
      </c>
      <c r="U63">
        <v>77.360000999999997</v>
      </c>
      <c r="V63">
        <v>14.100002</v>
      </c>
      <c r="X63">
        <v>12.544</v>
      </c>
      <c r="Y63">
        <v>112.402314</v>
      </c>
      <c r="Z63">
        <v>0</v>
      </c>
      <c r="AA63">
        <v>0</v>
      </c>
      <c r="AB63">
        <v>0</v>
      </c>
      <c r="AC63">
        <v>3.4586239999999999</v>
      </c>
      <c r="AD63">
        <v>6.8923999999999999E-2</v>
      </c>
      <c r="AE63">
        <v>93.382845000000003</v>
      </c>
      <c r="AF63">
        <v>1.8609359999999999</v>
      </c>
      <c r="AG63">
        <f>1+(X63/4.5)^2</f>
        <v>8.7704659753086425</v>
      </c>
      <c r="AH63">
        <v>8.7704660000000008</v>
      </c>
      <c r="AI63">
        <v>0.101107</v>
      </c>
      <c r="AJ63">
        <v>236.80257</v>
      </c>
      <c r="AK63">
        <v>2.7298990000000001</v>
      </c>
    </row>
    <row r="64" spans="1:37" x14ac:dyDescent="0.25">
      <c r="A64">
        <v>371</v>
      </c>
      <c r="B64">
        <v>444502</v>
      </c>
      <c r="C64" t="s">
        <v>73</v>
      </c>
      <c r="D64" t="s">
        <v>411</v>
      </c>
      <c r="E64" t="s">
        <v>411</v>
      </c>
      <c r="F64">
        <v>34095</v>
      </c>
      <c r="G64">
        <v>8</v>
      </c>
      <c r="H64">
        <v>14519</v>
      </c>
      <c r="I64">
        <v>0</v>
      </c>
      <c r="J64">
        <v>0</v>
      </c>
      <c r="K64">
        <v>0</v>
      </c>
      <c r="L64">
        <v>0</v>
      </c>
      <c r="M64">
        <v>92</v>
      </c>
      <c r="N64">
        <v>0</v>
      </c>
      <c r="O64">
        <v>4</v>
      </c>
      <c r="P64">
        <v>0</v>
      </c>
      <c r="Q64">
        <v>0</v>
      </c>
      <c r="R64">
        <v>383.962267</v>
      </c>
      <c r="S64" t="s">
        <v>73</v>
      </c>
      <c r="T64">
        <v>60.880001</v>
      </c>
      <c r="U64">
        <v>63.779998999999997</v>
      </c>
      <c r="V64">
        <v>2.8999980000000001</v>
      </c>
      <c r="X64">
        <v>0.755</v>
      </c>
      <c r="Y64">
        <v>383.962267</v>
      </c>
      <c r="Z64">
        <v>0</v>
      </c>
      <c r="AA64">
        <v>0</v>
      </c>
      <c r="AB64">
        <v>0</v>
      </c>
      <c r="AC64">
        <v>1.008907</v>
      </c>
      <c r="AD64">
        <v>0.99662700000000004</v>
      </c>
      <c r="AE64">
        <v>92.819411000000002</v>
      </c>
      <c r="AF64">
        <v>91.689690999999996</v>
      </c>
      <c r="AH64">
        <v>1.011633</v>
      </c>
      <c r="AI64">
        <v>0.89849699999999999</v>
      </c>
      <c r="AJ64">
        <v>93.070250999999999</v>
      </c>
      <c r="AK64">
        <v>82.661739999999995</v>
      </c>
    </row>
    <row r="65" spans="1:37" x14ac:dyDescent="0.25">
      <c r="A65">
        <v>1025</v>
      </c>
      <c r="B65">
        <v>438051</v>
      </c>
      <c r="C65" t="s">
        <v>161</v>
      </c>
      <c r="D65" t="s">
        <v>162</v>
      </c>
      <c r="E65" t="s">
        <v>163</v>
      </c>
      <c r="F65">
        <v>34079</v>
      </c>
      <c r="G65" t="s">
        <v>73</v>
      </c>
      <c r="H65">
        <v>9359</v>
      </c>
      <c r="I65">
        <v>0</v>
      </c>
      <c r="J65">
        <v>0</v>
      </c>
      <c r="K65">
        <v>0</v>
      </c>
      <c r="L65">
        <v>0</v>
      </c>
      <c r="M65">
        <v>23</v>
      </c>
      <c r="N65">
        <v>0</v>
      </c>
      <c r="O65">
        <v>4</v>
      </c>
      <c r="P65">
        <v>0</v>
      </c>
      <c r="Q65">
        <v>0</v>
      </c>
      <c r="R65">
        <v>97.505303999999995</v>
      </c>
      <c r="S65" t="s">
        <v>73</v>
      </c>
      <c r="T65">
        <v>64.419998000000007</v>
      </c>
      <c r="U65">
        <v>79.169998000000007</v>
      </c>
      <c r="V65">
        <v>14.75</v>
      </c>
      <c r="X65">
        <v>15.127000000000001</v>
      </c>
      <c r="Y65">
        <v>97.505303999999995</v>
      </c>
      <c r="Z65">
        <v>0</v>
      </c>
      <c r="AA65">
        <v>0</v>
      </c>
      <c r="AB65">
        <v>0</v>
      </c>
      <c r="AC65">
        <v>4</v>
      </c>
      <c r="AD65">
        <v>0.1</v>
      </c>
      <c r="AE65">
        <v>92</v>
      </c>
      <c r="AF65">
        <v>2.2999999999999998</v>
      </c>
      <c r="AH65">
        <v>10</v>
      </c>
      <c r="AI65">
        <v>0.12409299999999999</v>
      </c>
      <c r="AJ65">
        <v>230</v>
      </c>
      <c r="AK65">
        <v>2.854139</v>
      </c>
    </row>
    <row r="66" spans="1:37" x14ac:dyDescent="0.25">
      <c r="A66">
        <v>2927</v>
      </c>
      <c r="B66">
        <v>422536</v>
      </c>
      <c r="C66" t="s">
        <v>83</v>
      </c>
      <c r="D66" t="s">
        <v>196</v>
      </c>
      <c r="E66" t="s">
        <v>197</v>
      </c>
      <c r="F66">
        <v>100072</v>
      </c>
      <c r="G66">
        <v>8</v>
      </c>
      <c r="H66">
        <v>8562</v>
      </c>
      <c r="I66">
        <v>0</v>
      </c>
      <c r="J66">
        <v>0</v>
      </c>
      <c r="K66">
        <v>0</v>
      </c>
      <c r="L66">
        <v>0</v>
      </c>
      <c r="M66">
        <v>23</v>
      </c>
      <c r="N66">
        <v>0</v>
      </c>
      <c r="O66">
        <v>4</v>
      </c>
      <c r="P66">
        <v>0</v>
      </c>
      <c r="Q66">
        <v>0</v>
      </c>
      <c r="R66">
        <v>95.665412000000003</v>
      </c>
      <c r="S66" t="s">
        <v>73</v>
      </c>
      <c r="T66">
        <v>39.840000000000003</v>
      </c>
      <c r="U66">
        <v>53.049999</v>
      </c>
      <c r="V66">
        <v>13.209999</v>
      </c>
      <c r="X66">
        <v>13.808999999999999</v>
      </c>
      <c r="Y66">
        <v>95.665412000000003</v>
      </c>
      <c r="Z66">
        <v>0</v>
      </c>
      <c r="AA66">
        <v>0</v>
      </c>
      <c r="AB66">
        <v>0</v>
      </c>
      <c r="AC66">
        <v>3.979508</v>
      </c>
      <c r="AD66">
        <v>0.1</v>
      </c>
      <c r="AE66">
        <v>91.528672999999998</v>
      </c>
      <c r="AF66">
        <v>2.2999999999999998</v>
      </c>
      <c r="AH66">
        <v>10</v>
      </c>
      <c r="AI66">
        <v>0.10348499999999999</v>
      </c>
      <c r="AJ66">
        <v>230</v>
      </c>
      <c r="AK66">
        <v>2.3801640000000002</v>
      </c>
    </row>
    <row r="67" spans="1:37" x14ac:dyDescent="0.25">
      <c r="A67">
        <v>1098</v>
      </c>
      <c r="B67">
        <v>424592</v>
      </c>
      <c r="C67" t="s">
        <v>83</v>
      </c>
      <c r="D67" t="s">
        <v>242</v>
      </c>
      <c r="E67" t="s">
        <v>455</v>
      </c>
      <c r="F67">
        <v>100085</v>
      </c>
      <c r="G67">
        <v>8</v>
      </c>
      <c r="H67">
        <v>16660</v>
      </c>
      <c r="I67">
        <v>0</v>
      </c>
      <c r="J67">
        <v>0</v>
      </c>
      <c r="K67">
        <v>0</v>
      </c>
      <c r="L67">
        <v>0</v>
      </c>
      <c r="M67">
        <v>75</v>
      </c>
      <c r="N67">
        <v>0</v>
      </c>
      <c r="O67">
        <v>4</v>
      </c>
      <c r="P67">
        <v>0</v>
      </c>
      <c r="Q67">
        <v>0</v>
      </c>
      <c r="R67">
        <v>310.50415099999998</v>
      </c>
      <c r="S67" t="s">
        <v>73</v>
      </c>
      <c r="T67">
        <v>34.110000999999997</v>
      </c>
      <c r="U67">
        <v>45.68</v>
      </c>
      <c r="V67">
        <v>11.57</v>
      </c>
      <c r="X67">
        <v>3.726</v>
      </c>
      <c r="Y67">
        <v>310.50415099999998</v>
      </c>
      <c r="Z67">
        <v>0</v>
      </c>
      <c r="AA67">
        <v>0</v>
      </c>
      <c r="AB67">
        <v>0</v>
      </c>
      <c r="AC67">
        <v>1.216923</v>
      </c>
      <c r="AD67">
        <v>0.917852</v>
      </c>
      <c r="AE67">
        <v>91.269229999999993</v>
      </c>
      <c r="AF67">
        <v>68.838870999999997</v>
      </c>
      <c r="AH67">
        <v>1.3856409999999999</v>
      </c>
      <c r="AI67">
        <v>0.55802600000000002</v>
      </c>
      <c r="AJ67">
        <v>103.923074</v>
      </c>
      <c r="AK67">
        <v>41.851937999999997</v>
      </c>
    </row>
    <row r="68" spans="1:37" x14ac:dyDescent="0.25">
      <c r="A68">
        <v>1255</v>
      </c>
      <c r="B68">
        <v>436276</v>
      </c>
      <c r="C68" t="s">
        <v>181</v>
      </c>
      <c r="D68" t="s">
        <v>903</v>
      </c>
      <c r="E68" t="s">
        <v>904</v>
      </c>
      <c r="F68">
        <v>66970</v>
      </c>
      <c r="G68">
        <v>8</v>
      </c>
      <c r="H68">
        <v>5368</v>
      </c>
      <c r="I68">
        <v>0</v>
      </c>
      <c r="J68">
        <v>0</v>
      </c>
      <c r="K68">
        <v>0</v>
      </c>
      <c r="L68">
        <v>0</v>
      </c>
      <c r="M68">
        <v>81</v>
      </c>
      <c r="N68">
        <v>0</v>
      </c>
      <c r="O68">
        <v>4</v>
      </c>
      <c r="P68">
        <v>0</v>
      </c>
      <c r="Q68">
        <v>0</v>
      </c>
      <c r="R68">
        <v>339.05189100000001</v>
      </c>
      <c r="S68" t="s">
        <v>73</v>
      </c>
      <c r="T68">
        <v>64.910004000000001</v>
      </c>
      <c r="U68">
        <v>74.459998999999996</v>
      </c>
      <c r="V68">
        <v>9.5499949999999991</v>
      </c>
      <c r="X68">
        <v>2.8170000000000002</v>
      </c>
      <c r="Y68">
        <v>339.05189100000001</v>
      </c>
      <c r="Z68">
        <v>1</v>
      </c>
      <c r="AA68">
        <v>0</v>
      </c>
      <c r="AB68">
        <v>0</v>
      </c>
      <c r="AC68">
        <v>1.1239920000000001</v>
      </c>
      <c r="AD68">
        <v>0.953044</v>
      </c>
      <c r="AE68">
        <v>91.043352999999996</v>
      </c>
      <c r="AF68">
        <v>77.196600000000004</v>
      </c>
      <c r="AH68">
        <v>1.1619489999999999</v>
      </c>
      <c r="AI68">
        <v>0.65221399999999996</v>
      </c>
      <c r="AJ68">
        <v>94.117849000000007</v>
      </c>
      <c r="AK68">
        <v>52.829321999999998</v>
      </c>
    </row>
    <row r="69" spans="1:37" x14ac:dyDescent="0.25">
      <c r="A69">
        <v>2983</v>
      </c>
      <c r="B69">
        <v>447702</v>
      </c>
      <c r="C69" t="s">
        <v>907</v>
      </c>
      <c r="D69" t="s">
        <v>1296</v>
      </c>
      <c r="E69" t="s">
        <v>1297</v>
      </c>
      <c r="F69">
        <v>100951</v>
      </c>
      <c r="G69">
        <v>8</v>
      </c>
      <c r="H69">
        <v>22814</v>
      </c>
      <c r="I69">
        <v>0</v>
      </c>
      <c r="J69">
        <v>0</v>
      </c>
      <c r="K69">
        <v>0</v>
      </c>
      <c r="L69">
        <v>0</v>
      </c>
      <c r="M69">
        <v>91</v>
      </c>
      <c r="N69">
        <v>0</v>
      </c>
      <c r="O69">
        <v>4</v>
      </c>
      <c r="P69">
        <v>0</v>
      </c>
      <c r="Q69">
        <v>0</v>
      </c>
      <c r="R69">
        <v>379.67846300000002</v>
      </c>
      <c r="S69" t="s">
        <v>73</v>
      </c>
      <c r="T69">
        <v>79.470000999999996</v>
      </c>
      <c r="U69">
        <v>79.470000999999996</v>
      </c>
      <c r="V69">
        <v>0</v>
      </c>
      <c r="X69">
        <v>0</v>
      </c>
      <c r="Y69">
        <v>379.67846300000002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91</v>
      </c>
      <c r="AF69">
        <v>91</v>
      </c>
      <c r="AH69">
        <v>1</v>
      </c>
      <c r="AI69">
        <v>1</v>
      </c>
      <c r="AJ69">
        <v>91</v>
      </c>
      <c r="AK69">
        <v>91</v>
      </c>
    </row>
    <row r="70" spans="1:37" x14ac:dyDescent="0.25">
      <c r="A70">
        <v>876</v>
      </c>
      <c r="B70">
        <v>438379</v>
      </c>
      <c r="C70" t="s">
        <v>181</v>
      </c>
      <c r="D70" t="s">
        <v>247</v>
      </c>
      <c r="E70" t="s">
        <v>248</v>
      </c>
      <c r="F70">
        <v>66824</v>
      </c>
      <c r="G70">
        <v>8</v>
      </c>
      <c r="H70">
        <v>4671</v>
      </c>
      <c r="I70">
        <v>0</v>
      </c>
      <c r="J70">
        <v>0</v>
      </c>
      <c r="K70">
        <v>0</v>
      </c>
      <c r="L70">
        <v>0</v>
      </c>
      <c r="M70">
        <v>29</v>
      </c>
      <c r="N70">
        <v>0</v>
      </c>
      <c r="O70">
        <v>2</v>
      </c>
      <c r="P70">
        <v>0</v>
      </c>
      <c r="Q70">
        <v>0</v>
      </c>
      <c r="R70">
        <v>121.31594200000001</v>
      </c>
      <c r="S70" t="s">
        <v>126</v>
      </c>
      <c r="T70">
        <v>79.879997000000003</v>
      </c>
      <c r="U70">
        <v>94.029999000000004</v>
      </c>
      <c r="V70">
        <v>14.150002000000001</v>
      </c>
      <c r="X70">
        <v>11.664</v>
      </c>
      <c r="Y70">
        <v>121.31594200000001</v>
      </c>
      <c r="Z70">
        <v>0</v>
      </c>
      <c r="AA70">
        <v>0</v>
      </c>
      <c r="AB70">
        <v>0</v>
      </c>
      <c r="AC70">
        <v>3.1257640000000002</v>
      </c>
      <c r="AD70">
        <v>0.19497700000000001</v>
      </c>
      <c r="AE70">
        <v>90.647150999999994</v>
      </c>
      <c r="AF70">
        <v>5.6543330000000003</v>
      </c>
      <c r="AG70">
        <f>1+(X70/4.5)^2</f>
        <v>7.718464</v>
      </c>
      <c r="AH70">
        <v>7.7184629999999999</v>
      </c>
      <c r="AI70">
        <v>0.10950500000000001</v>
      </c>
      <c r="AJ70">
        <v>223.835441</v>
      </c>
      <c r="AK70">
        <v>3.175656</v>
      </c>
    </row>
    <row r="71" spans="1:37" x14ac:dyDescent="0.25">
      <c r="A71">
        <v>2920</v>
      </c>
      <c r="B71">
        <v>434467</v>
      </c>
      <c r="C71" t="s">
        <v>90</v>
      </c>
      <c r="D71" t="s">
        <v>439</v>
      </c>
      <c r="E71" t="s">
        <v>440</v>
      </c>
      <c r="F71">
        <v>34459</v>
      </c>
      <c r="G71">
        <v>8</v>
      </c>
      <c r="H71">
        <v>8820</v>
      </c>
      <c r="I71">
        <v>0</v>
      </c>
      <c r="J71">
        <v>0</v>
      </c>
      <c r="K71">
        <v>0</v>
      </c>
      <c r="L71">
        <v>0</v>
      </c>
      <c r="M71">
        <v>48</v>
      </c>
      <c r="N71">
        <v>0</v>
      </c>
      <c r="O71">
        <v>4</v>
      </c>
      <c r="P71">
        <v>0</v>
      </c>
      <c r="Q71">
        <v>0</v>
      </c>
      <c r="R71">
        <v>198.50789499999999</v>
      </c>
      <c r="S71" t="s">
        <v>73</v>
      </c>
      <c r="T71">
        <v>69.290001000000004</v>
      </c>
      <c r="U71">
        <v>84.25</v>
      </c>
      <c r="V71">
        <v>14.959999</v>
      </c>
      <c r="X71">
        <v>7.5359999999999996</v>
      </c>
      <c r="Y71">
        <v>198.50789499999999</v>
      </c>
      <c r="Z71">
        <v>0</v>
      </c>
      <c r="AA71">
        <v>0</v>
      </c>
      <c r="AB71">
        <v>0</v>
      </c>
      <c r="AC71">
        <v>1.887364</v>
      </c>
      <c r="AD71">
        <v>0.66395700000000002</v>
      </c>
      <c r="AE71">
        <v>90.593468999999999</v>
      </c>
      <c r="AF71">
        <v>31.869928000000002</v>
      </c>
      <c r="AH71">
        <v>3.271652</v>
      </c>
      <c r="AI71">
        <v>0.25899299999999997</v>
      </c>
      <c r="AJ71">
        <v>157.039289</v>
      </c>
      <c r="AK71">
        <v>12.431649999999999</v>
      </c>
    </row>
    <row r="72" spans="1:37" x14ac:dyDescent="0.25">
      <c r="A72">
        <v>2010</v>
      </c>
      <c r="B72">
        <v>431731</v>
      </c>
      <c r="C72" t="s">
        <v>83</v>
      </c>
      <c r="D72" t="s">
        <v>235</v>
      </c>
      <c r="E72" t="s">
        <v>236</v>
      </c>
      <c r="F72">
        <v>34291</v>
      </c>
      <c r="G72">
        <v>8</v>
      </c>
      <c r="H72">
        <v>7756</v>
      </c>
      <c r="I72">
        <v>0</v>
      </c>
      <c r="J72">
        <v>0</v>
      </c>
      <c r="K72">
        <v>0</v>
      </c>
      <c r="L72">
        <v>0</v>
      </c>
      <c r="M72">
        <v>27</v>
      </c>
      <c r="N72">
        <v>0</v>
      </c>
      <c r="O72">
        <v>4</v>
      </c>
      <c r="P72">
        <v>0</v>
      </c>
      <c r="Q72">
        <v>0</v>
      </c>
      <c r="R72">
        <v>110.812572</v>
      </c>
      <c r="S72" t="s">
        <v>73</v>
      </c>
      <c r="T72">
        <v>51.07</v>
      </c>
      <c r="U72">
        <v>64.569999999999993</v>
      </c>
      <c r="V72">
        <v>13.5</v>
      </c>
      <c r="X72">
        <v>12.183</v>
      </c>
      <c r="Y72">
        <v>110.812572</v>
      </c>
      <c r="Z72">
        <v>1</v>
      </c>
      <c r="AA72">
        <v>0</v>
      </c>
      <c r="AB72">
        <v>0</v>
      </c>
      <c r="AC72">
        <v>3.3191480000000002</v>
      </c>
      <c r="AD72">
        <v>0.121743</v>
      </c>
      <c r="AE72">
        <v>89.616999000000007</v>
      </c>
      <c r="AF72">
        <v>3.2870539999999999</v>
      </c>
      <c r="AG72">
        <f>1+(X72/4.5)^2</f>
        <v>8.3296537777777768</v>
      </c>
      <c r="AH72">
        <v>8.3296530000000004</v>
      </c>
      <c r="AI72">
        <v>0.10355499999999999</v>
      </c>
      <c r="AJ72">
        <v>224.90063900000001</v>
      </c>
      <c r="AK72">
        <v>2.795976</v>
      </c>
    </row>
    <row r="73" spans="1:37" x14ac:dyDescent="0.25">
      <c r="A73">
        <v>1818</v>
      </c>
      <c r="B73">
        <v>428088</v>
      </c>
      <c r="C73" t="s">
        <v>83</v>
      </c>
      <c r="D73" t="s">
        <v>300</v>
      </c>
      <c r="E73" t="s">
        <v>301</v>
      </c>
      <c r="F73">
        <v>34284</v>
      </c>
      <c r="G73">
        <v>8</v>
      </c>
      <c r="H73">
        <v>7326</v>
      </c>
      <c r="I73">
        <v>0</v>
      </c>
      <c r="J73">
        <v>0</v>
      </c>
      <c r="K73">
        <v>0</v>
      </c>
      <c r="L73">
        <v>0</v>
      </c>
      <c r="M73">
        <v>72</v>
      </c>
      <c r="N73">
        <v>0</v>
      </c>
      <c r="O73">
        <v>4</v>
      </c>
      <c r="P73">
        <v>0</v>
      </c>
      <c r="Q73">
        <v>0</v>
      </c>
      <c r="R73">
        <v>299.426379</v>
      </c>
      <c r="S73" t="s">
        <v>73</v>
      </c>
      <c r="T73">
        <v>63.02</v>
      </c>
      <c r="U73">
        <v>74.699996999999996</v>
      </c>
      <c r="V73">
        <v>11.679995999999999</v>
      </c>
      <c r="X73">
        <v>3.9009999999999998</v>
      </c>
      <c r="Y73">
        <v>299.426379</v>
      </c>
      <c r="Z73">
        <v>1</v>
      </c>
      <c r="AA73">
        <v>0</v>
      </c>
      <c r="AB73">
        <v>0</v>
      </c>
      <c r="AC73">
        <v>1.237778</v>
      </c>
      <c r="AD73">
        <v>0.90995400000000004</v>
      </c>
      <c r="AE73">
        <v>89.120025999999996</v>
      </c>
      <c r="AF73">
        <v>65.516676000000004</v>
      </c>
      <c r="AH73">
        <v>1.422717</v>
      </c>
      <c r="AI73">
        <v>0.54090300000000002</v>
      </c>
      <c r="AJ73">
        <v>102.435604</v>
      </c>
      <c r="AK73">
        <v>38.945022000000002</v>
      </c>
    </row>
    <row r="74" spans="1:37" x14ac:dyDescent="0.25">
      <c r="A74">
        <v>1246</v>
      </c>
      <c r="B74">
        <v>432706</v>
      </c>
      <c r="C74" t="s">
        <v>83</v>
      </c>
      <c r="D74" t="s">
        <v>308</v>
      </c>
      <c r="E74" t="s">
        <v>309</v>
      </c>
      <c r="F74">
        <v>34281</v>
      </c>
      <c r="G74">
        <v>8</v>
      </c>
      <c r="H74">
        <v>14569</v>
      </c>
      <c r="I74">
        <v>0</v>
      </c>
      <c r="J74">
        <v>0</v>
      </c>
      <c r="K74">
        <v>0</v>
      </c>
      <c r="L74">
        <v>0</v>
      </c>
      <c r="M74">
        <v>34</v>
      </c>
      <c r="N74">
        <v>0</v>
      </c>
      <c r="O74">
        <v>4</v>
      </c>
      <c r="P74">
        <v>0</v>
      </c>
      <c r="Q74">
        <v>0</v>
      </c>
      <c r="R74">
        <v>142.03083100000001</v>
      </c>
      <c r="S74" t="s">
        <v>154</v>
      </c>
      <c r="T74">
        <v>37.770000000000003</v>
      </c>
      <c r="U74">
        <v>52.23</v>
      </c>
      <c r="V74">
        <v>14.459999</v>
      </c>
      <c r="X74">
        <v>10.180999999999999</v>
      </c>
      <c r="Y74">
        <v>142.03083100000001</v>
      </c>
      <c r="Z74">
        <v>0</v>
      </c>
      <c r="AA74">
        <v>0</v>
      </c>
      <c r="AB74">
        <v>0</v>
      </c>
      <c r="AC74">
        <v>2.6195740000000001</v>
      </c>
      <c r="AD74">
        <v>0.38667000000000001</v>
      </c>
      <c r="AE74">
        <v>89.065527000000003</v>
      </c>
      <c r="AF74">
        <v>13.146782999999999</v>
      </c>
      <c r="AG74">
        <f>1+(X74/4.5)^2</f>
        <v>6.1186548641975298</v>
      </c>
      <c r="AH74">
        <v>6.1186550000000004</v>
      </c>
      <c r="AI74">
        <v>0.14232</v>
      </c>
      <c r="AJ74">
        <v>208.034257</v>
      </c>
      <c r="AK74">
        <v>4.8388809999999998</v>
      </c>
    </row>
    <row r="75" spans="1:37" x14ac:dyDescent="0.25">
      <c r="A75">
        <v>2641</v>
      </c>
      <c r="B75">
        <v>485231</v>
      </c>
      <c r="C75" t="s">
        <v>181</v>
      </c>
      <c r="D75" t="s">
        <v>632</v>
      </c>
      <c r="E75" t="s">
        <v>633</v>
      </c>
      <c r="F75">
        <v>67031</v>
      </c>
      <c r="G75">
        <v>8</v>
      </c>
      <c r="H75">
        <v>6351</v>
      </c>
      <c r="I75">
        <v>0</v>
      </c>
      <c r="J75">
        <v>0</v>
      </c>
      <c r="K75">
        <v>0</v>
      </c>
      <c r="L75">
        <v>0</v>
      </c>
      <c r="M75">
        <v>68</v>
      </c>
      <c r="N75">
        <v>0</v>
      </c>
      <c r="O75">
        <v>2</v>
      </c>
      <c r="P75">
        <v>0</v>
      </c>
      <c r="Q75">
        <v>0</v>
      </c>
      <c r="R75">
        <v>283.56565599999999</v>
      </c>
      <c r="S75" t="s">
        <v>126</v>
      </c>
      <c r="T75">
        <v>66.379997000000003</v>
      </c>
      <c r="U75">
        <v>78.830001999999993</v>
      </c>
      <c r="V75">
        <v>12.450005000000001</v>
      </c>
      <c r="X75">
        <v>4.391</v>
      </c>
      <c r="Y75">
        <v>283.56565599999999</v>
      </c>
      <c r="Z75">
        <v>1</v>
      </c>
      <c r="AA75">
        <v>0</v>
      </c>
      <c r="AB75">
        <v>0</v>
      </c>
      <c r="AC75">
        <v>1.301264</v>
      </c>
      <c r="AD75">
        <v>0.88591200000000003</v>
      </c>
      <c r="AE75">
        <v>88.485934</v>
      </c>
      <c r="AF75">
        <v>60.242013</v>
      </c>
      <c r="AH75">
        <v>1.5355799999999999</v>
      </c>
      <c r="AI75">
        <v>0.494695</v>
      </c>
      <c r="AJ75">
        <v>104.419436</v>
      </c>
      <c r="AK75">
        <v>33.639235999999997</v>
      </c>
    </row>
    <row r="76" spans="1:37" x14ac:dyDescent="0.25">
      <c r="A76">
        <v>1049</v>
      </c>
      <c r="B76">
        <v>433322</v>
      </c>
      <c r="C76" t="s">
        <v>74</v>
      </c>
      <c r="D76" t="s">
        <v>75</v>
      </c>
      <c r="E76" t="s">
        <v>76</v>
      </c>
      <c r="F76">
        <v>34133</v>
      </c>
      <c r="G76">
        <v>8</v>
      </c>
      <c r="H76">
        <v>16426</v>
      </c>
      <c r="I76">
        <v>0</v>
      </c>
      <c r="J76">
        <v>0</v>
      </c>
      <c r="K76">
        <v>0</v>
      </c>
      <c r="L76">
        <v>0</v>
      </c>
      <c r="M76">
        <v>28</v>
      </c>
      <c r="N76">
        <v>0</v>
      </c>
      <c r="O76">
        <v>4</v>
      </c>
      <c r="P76">
        <v>1</v>
      </c>
      <c r="Q76">
        <v>0</v>
      </c>
      <c r="R76">
        <v>117.569422</v>
      </c>
      <c r="S76" t="s">
        <v>73</v>
      </c>
      <c r="T76">
        <v>19.149999999999999</v>
      </c>
      <c r="U76">
        <v>32.900002000000001</v>
      </c>
      <c r="V76">
        <v>13.750002</v>
      </c>
      <c r="X76">
        <v>11.695</v>
      </c>
      <c r="Y76">
        <v>117.569422</v>
      </c>
      <c r="Z76">
        <v>0</v>
      </c>
      <c r="AA76">
        <v>0</v>
      </c>
      <c r="AB76">
        <v>0</v>
      </c>
      <c r="AC76">
        <v>3.1370779999999998</v>
      </c>
      <c r="AD76">
        <v>0.190692</v>
      </c>
      <c r="AE76">
        <v>87.838194999999999</v>
      </c>
      <c r="AF76">
        <v>5.3393819999999996</v>
      </c>
      <c r="AG76">
        <f>1+(X76/4.5)^2</f>
        <v>7.7542234567901227</v>
      </c>
      <c r="AH76">
        <v>7.7542229999999996</v>
      </c>
      <c r="AI76">
        <v>0.109069</v>
      </c>
      <c r="AJ76">
        <v>217.118247</v>
      </c>
      <c r="AK76">
        <v>3.0539420000000002</v>
      </c>
    </row>
    <row r="77" spans="1:37" x14ac:dyDescent="0.25">
      <c r="A77">
        <v>784</v>
      </c>
      <c r="B77">
        <v>433510</v>
      </c>
      <c r="C77" t="s">
        <v>181</v>
      </c>
      <c r="D77" t="s">
        <v>489</v>
      </c>
      <c r="E77" t="s">
        <v>490</v>
      </c>
      <c r="F77">
        <v>67030</v>
      </c>
      <c r="G77">
        <v>8</v>
      </c>
      <c r="H77">
        <v>6400</v>
      </c>
      <c r="I77">
        <v>0</v>
      </c>
      <c r="J77">
        <v>0</v>
      </c>
      <c r="K77">
        <v>0</v>
      </c>
      <c r="L77">
        <v>0</v>
      </c>
      <c r="M77">
        <v>69</v>
      </c>
      <c r="N77">
        <v>0</v>
      </c>
      <c r="O77">
        <v>4</v>
      </c>
      <c r="P77">
        <v>0</v>
      </c>
      <c r="Q77">
        <v>0</v>
      </c>
      <c r="R77">
        <v>289.11146600000001</v>
      </c>
      <c r="S77" t="s">
        <v>73</v>
      </c>
      <c r="T77">
        <v>82.110000999999997</v>
      </c>
      <c r="U77">
        <v>94.169998000000007</v>
      </c>
      <c r="V77">
        <v>12.059998</v>
      </c>
      <c r="X77">
        <v>4.1710000000000003</v>
      </c>
      <c r="Y77">
        <v>289.11146600000001</v>
      </c>
      <c r="Z77">
        <v>1</v>
      </c>
      <c r="AA77">
        <v>0</v>
      </c>
      <c r="AB77">
        <v>0</v>
      </c>
      <c r="AC77">
        <v>1.2718320000000001</v>
      </c>
      <c r="AD77">
        <v>0.89705800000000002</v>
      </c>
      <c r="AE77">
        <v>87.756399999999999</v>
      </c>
      <c r="AF77">
        <v>61.896985000000001</v>
      </c>
      <c r="AH77">
        <v>1.483257</v>
      </c>
      <c r="AI77">
        <v>0.51512500000000006</v>
      </c>
      <c r="AJ77">
        <v>102.34471000000001</v>
      </c>
      <c r="AK77">
        <v>35.543621999999999</v>
      </c>
    </row>
    <row r="78" spans="1:37" x14ac:dyDescent="0.25">
      <c r="A78">
        <v>2308</v>
      </c>
      <c r="B78">
        <v>0</v>
      </c>
      <c r="C78" t="s">
        <v>73</v>
      </c>
      <c r="D78" t="s">
        <v>73</v>
      </c>
      <c r="E78" t="s">
        <v>73</v>
      </c>
      <c r="F78" t="s">
        <v>73</v>
      </c>
      <c r="G78" t="s">
        <v>73</v>
      </c>
      <c r="H78" t="s">
        <v>73</v>
      </c>
      <c r="I78">
        <v>0</v>
      </c>
      <c r="J78">
        <v>0</v>
      </c>
      <c r="K78">
        <v>0</v>
      </c>
      <c r="L78">
        <v>0</v>
      </c>
      <c r="M78">
        <v>56</v>
      </c>
      <c r="N78">
        <v>0</v>
      </c>
      <c r="O78">
        <v>4</v>
      </c>
      <c r="P78">
        <v>1</v>
      </c>
      <c r="Q78">
        <v>0</v>
      </c>
      <c r="R78">
        <v>233.358046</v>
      </c>
      <c r="S78" t="s">
        <v>73</v>
      </c>
      <c r="T78">
        <v>61.099997999999999</v>
      </c>
      <c r="U78">
        <v>74.980002999999996</v>
      </c>
      <c r="V78">
        <v>13.880005000000001</v>
      </c>
      <c r="X78">
        <v>5.9480000000000004</v>
      </c>
      <c r="Y78">
        <v>233.358046</v>
      </c>
      <c r="Z78">
        <v>1</v>
      </c>
      <c r="AA78">
        <v>0</v>
      </c>
      <c r="AB78">
        <v>0</v>
      </c>
      <c r="AC78">
        <v>1.552792</v>
      </c>
      <c r="AD78">
        <v>0.790659</v>
      </c>
      <c r="AE78">
        <v>86.956366000000003</v>
      </c>
      <c r="AF78">
        <v>44.276879000000001</v>
      </c>
      <c r="AH78">
        <v>2.4151479999999999</v>
      </c>
      <c r="AI78">
        <v>0.364838</v>
      </c>
      <c r="AJ78">
        <v>135.24829600000001</v>
      </c>
      <c r="AK78">
        <v>20.430931999999999</v>
      </c>
    </row>
    <row r="79" spans="1:37" x14ac:dyDescent="0.25">
      <c r="A79">
        <v>2971</v>
      </c>
      <c r="B79">
        <v>427328</v>
      </c>
      <c r="C79" t="s">
        <v>83</v>
      </c>
      <c r="D79" t="s">
        <v>308</v>
      </c>
      <c r="E79" t="s">
        <v>309</v>
      </c>
      <c r="F79">
        <v>34281</v>
      </c>
      <c r="G79">
        <v>8</v>
      </c>
      <c r="H79">
        <v>7824</v>
      </c>
      <c r="I79">
        <v>0</v>
      </c>
      <c r="J79">
        <v>0</v>
      </c>
      <c r="K79">
        <v>0</v>
      </c>
      <c r="L79">
        <v>0</v>
      </c>
      <c r="M79">
        <v>39</v>
      </c>
      <c r="N79">
        <v>0</v>
      </c>
      <c r="O79">
        <v>4</v>
      </c>
      <c r="P79">
        <v>0</v>
      </c>
      <c r="Q79">
        <v>0</v>
      </c>
      <c r="R79">
        <v>162.50707399999999</v>
      </c>
      <c r="S79" t="s">
        <v>154</v>
      </c>
      <c r="T79">
        <v>52.23</v>
      </c>
      <c r="U79">
        <v>66.550003000000004</v>
      </c>
      <c r="V79">
        <v>14.320004000000001</v>
      </c>
      <c r="X79">
        <v>8.8119999999999994</v>
      </c>
      <c r="Y79">
        <v>162.50707399999999</v>
      </c>
      <c r="Z79">
        <v>0</v>
      </c>
      <c r="AA79">
        <v>0</v>
      </c>
      <c r="AB79">
        <v>0</v>
      </c>
      <c r="AC79">
        <v>2.2133020000000001</v>
      </c>
      <c r="AD79">
        <v>0.54052500000000003</v>
      </c>
      <c r="AE79">
        <v>86.318791000000004</v>
      </c>
      <c r="AF79">
        <v>21.080456999999999</v>
      </c>
      <c r="AG79">
        <f>1+(X79/4.5)^2</f>
        <v>4.8346342716049371</v>
      </c>
      <c r="AH79">
        <v>4.8346349999999996</v>
      </c>
      <c r="AI79">
        <v>0.19340499999999999</v>
      </c>
      <c r="AJ79">
        <v>188.550746</v>
      </c>
      <c r="AK79">
        <v>7.5427860000000004</v>
      </c>
    </row>
    <row r="80" spans="1:37" x14ac:dyDescent="0.25">
      <c r="A80">
        <v>433</v>
      </c>
      <c r="B80">
        <v>436509</v>
      </c>
      <c r="C80" t="s">
        <v>74</v>
      </c>
      <c r="D80" t="s">
        <v>120</v>
      </c>
      <c r="E80" t="s">
        <v>121</v>
      </c>
      <c r="F80">
        <v>34223</v>
      </c>
      <c r="G80">
        <v>8</v>
      </c>
      <c r="H80">
        <v>8872</v>
      </c>
      <c r="I80">
        <v>0</v>
      </c>
      <c r="J80">
        <v>0</v>
      </c>
      <c r="K80">
        <v>0</v>
      </c>
      <c r="L80">
        <v>0</v>
      </c>
      <c r="M80">
        <v>25</v>
      </c>
      <c r="N80">
        <v>0</v>
      </c>
      <c r="O80">
        <v>4</v>
      </c>
      <c r="P80">
        <v>0</v>
      </c>
      <c r="Q80">
        <v>0</v>
      </c>
      <c r="R80">
        <v>103.366389</v>
      </c>
      <c r="S80" t="s">
        <v>73</v>
      </c>
      <c r="T80">
        <v>52.200001</v>
      </c>
      <c r="U80">
        <v>65.050003000000004</v>
      </c>
      <c r="V80">
        <v>12.850002</v>
      </c>
      <c r="X80">
        <v>12.432</v>
      </c>
      <c r="Y80">
        <v>103.366389</v>
      </c>
      <c r="Z80">
        <v>1</v>
      </c>
      <c r="AA80">
        <v>1</v>
      </c>
      <c r="AB80">
        <v>0</v>
      </c>
      <c r="AC80">
        <v>3.4149159999999998</v>
      </c>
      <c r="AD80">
        <v>8.5475999999999996E-2</v>
      </c>
      <c r="AE80">
        <v>85.372901999999996</v>
      </c>
      <c r="AF80">
        <v>2.136889</v>
      </c>
      <c r="AG80">
        <f>1+(X80/4.5)^2</f>
        <v>8.6323271111111097</v>
      </c>
      <c r="AH80">
        <v>8.6323270000000001</v>
      </c>
      <c r="AI80">
        <v>0.101718</v>
      </c>
      <c r="AJ80">
        <v>215.80818300000001</v>
      </c>
      <c r="AK80">
        <v>2.5429529999999998</v>
      </c>
    </row>
    <row r="81" spans="1:37" x14ac:dyDescent="0.25">
      <c r="A81">
        <v>1061</v>
      </c>
      <c r="B81">
        <v>438766</v>
      </c>
      <c r="C81" t="s">
        <v>151</v>
      </c>
      <c r="D81" t="s">
        <v>370</v>
      </c>
      <c r="E81" t="s">
        <v>371</v>
      </c>
      <c r="F81">
        <v>101683</v>
      </c>
      <c r="G81">
        <v>8</v>
      </c>
      <c r="H81">
        <v>22676</v>
      </c>
      <c r="I81">
        <v>0</v>
      </c>
      <c r="J81">
        <v>0</v>
      </c>
      <c r="K81">
        <v>0</v>
      </c>
      <c r="L81">
        <v>0</v>
      </c>
      <c r="M81">
        <v>39</v>
      </c>
      <c r="N81">
        <v>0</v>
      </c>
      <c r="O81">
        <v>2</v>
      </c>
      <c r="P81">
        <v>0</v>
      </c>
      <c r="Q81">
        <v>0</v>
      </c>
      <c r="R81">
        <v>162.23909599999999</v>
      </c>
      <c r="S81" t="s">
        <v>154</v>
      </c>
      <c r="T81">
        <v>10.039999999999999</v>
      </c>
      <c r="U81">
        <v>24.059999000000001</v>
      </c>
      <c r="V81">
        <v>14.02</v>
      </c>
      <c r="X81">
        <v>8.6419999999999995</v>
      </c>
      <c r="Y81">
        <v>162.23909599999999</v>
      </c>
      <c r="Z81">
        <v>0</v>
      </c>
      <c r="AA81">
        <v>0</v>
      </c>
      <c r="AB81">
        <v>0</v>
      </c>
      <c r="AC81">
        <v>2.1669399999999999</v>
      </c>
      <c r="AD81">
        <v>0.55808199999999997</v>
      </c>
      <c r="AE81">
        <v>84.510665000000003</v>
      </c>
      <c r="AF81">
        <v>21.765193</v>
      </c>
      <c r="AG81">
        <f>1+(X81/4.5)^2</f>
        <v>4.6881068641975308</v>
      </c>
      <c r="AH81">
        <v>4.6881069999999996</v>
      </c>
      <c r="AI81">
        <v>0.20114199999999999</v>
      </c>
      <c r="AJ81">
        <v>182.836174</v>
      </c>
      <c r="AK81">
        <v>7.8445260000000001</v>
      </c>
    </row>
    <row r="82" spans="1:37" x14ac:dyDescent="0.25">
      <c r="A82">
        <v>2525</v>
      </c>
      <c r="B82">
        <v>428348</v>
      </c>
      <c r="C82" t="s">
        <v>83</v>
      </c>
      <c r="D82" t="s">
        <v>469</v>
      </c>
      <c r="E82" t="s">
        <v>470</v>
      </c>
      <c r="F82">
        <v>34343</v>
      </c>
      <c r="G82">
        <v>8</v>
      </c>
      <c r="H82">
        <v>7131</v>
      </c>
      <c r="I82">
        <v>0</v>
      </c>
      <c r="J82">
        <v>0</v>
      </c>
      <c r="K82">
        <v>0</v>
      </c>
      <c r="L82">
        <v>0</v>
      </c>
      <c r="M82">
        <v>51</v>
      </c>
      <c r="N82">
        <v>0</v>
      </c>
      <c r="O82">
        <v>4</v>
      </c>
      <c r="P82">
        <v>0</v>
      </c>
      <c r="Q82">
        <v>0</v>
      </c>
      <c r="R82">
        <v>214.19466499999999</v>
      </c>
      <c r="S82" t="s">
        <v>73</v>
      </c>
      <c r="T82">
        <v>38.970001000000003</v>
      </c>
      <c r="U82">
        <v>52.779998999999997</v>
      </c>
      <c r="V82">
        <v>13.809998</v>
      </c>
      <c r="X82">
        <v>6.4470000000000001</v>
      </c>
      <c r="Y82">
        <v>214.19466499999999</v>
      </c>
      <c r="Z82">
        <v>1</v>
      </c>
      <c r="AA82">
        <v>0</v>
      </c>
      <c r="AB82">
        <v>0</v>
      </c>
      <c r="AC82">
        <v>1.649435</v>
      </c>
      <c r="AD82">
        <v>0.75405999999999995</v>
      </c>
      <c r="AE82">
        <v>84.121161000000001</v>
      </c>
      <c r="AF82">
        <v>38.457076000000001</v>
      </c>
      <c r="AH82">
        <v>2.6625519999999998</v>
      </c>
      <c r="AI82">
        <v>0.32868399999999998</v>
      </c>
      <c r="AJ82">
        <v>135.79016799999999</v>
      </c>
      <c r="AK82">
        <v>16.762893999999999</v>
      </c>
    </row>
    <row r="83" spans="1:37" x14ac:dyDescent="0.25">
      <c r="A83">
        <v>924</v>
      </c>
      <c r="B83">
        <v>434513</v>
      </c>
      <c r="C83" t="s">
        <v>83</v>
      </c>
      <c r="D83" t="s">
        <v>208</v>
      </c>
      <c r="E83" t="s">
        <v>209</v>
      </c>
      <c r="F83">
        <v>33894</v>
      </c>
      <c r="G83" t="s">
        <v>73</v>
      </c>
      <c r="H83">
        <v>8749</v>
      </c>
      <c r="I83">
        <v>0</v>
      </c>
      <c r="J83">
        <v>0</v>
      </c>
      <c r="K83">
        <v>0</v>
      </c>
      <c r="L83">
        <v>0</v>
      </c>
      <c r="M83">
        <v>24</v>
      </c>
      <c r="N83">
        <v>0</v>
      </c>
      <c r="O83">
        <v>4</v>
      </c>
      <c r="P83">
        <v>0</v>
      </c>
      <c r="Q83">
        <v>0</v>
      </c>
      <c r="R83">
        <v>101.408671</v>
      </c>
      <c r="S83" t="s">
        <v>73</v>
      </c>
      <c r="T83">
        <v>58.59</v>
      </c>
      <c r="U83">
        <v>71.419998000000007</v>
      </c>
      <c r="V83">
        <v>12.829998</v>
      </c>
      <c r="X83">
        <v>12.651999999999999</v>
      </c>
      <c r="Y83">
        <v>101.408671</v>
      </c>
      <c r="Z83">
        <v>0</v>
      </c>
      <c r="AA83">
        <v>0</v>
      </c>
      <c r="AB83">
        <v>0</v>
      </c>
      <c r="AC83">
        <v>3.5011420000000002</v>
      </c>
      <c r="AD83">
        <v>5.2822000000000001E-2</v>
      </c>
      <c r="AE83">
        <v>84.027417999999997</v>
      </c>
      <c r="AF83">
        <v>1.2677240000000001</v>
      </c>
      <c r="AG83">
        <f>1+(X83/4.5)^2</f>
        <v>8.9048446419753091</v>
      </c>
      <c r="AH83">
        <v>8.9048449999999999</v>
      </c>
      <c r="AI83">
        <v>0.100645</v>
      </c>
      <c r="AJ83">
        <v>213.716284</v>
      </c>
      <c r="AK83">
        <v>2.4154779999999998</v>
      </c>
    </row>
    <row r="84" spans="1:37" x14ac:dyDescent="0.25">
      <c r="A84">
        <v>2993</v>
      </c>
      <c r="B84">
        <v>435717</v>
      </c>
      <c r="C84" t="s">
        <v>74</v>
      </c>
      <c r="D84" t="s">
        <v>98</v>
      </c>
      <c r="E84" t="s">
        <v>99</v>
      </c>
      <c r="F84">
        <v>34183</v>
      </c>
      <c r="G84">
        <v>8</v>
      </c>
      <c r="H84">
        <v>8123</v>
      </c>
      <c r="I84">
        <v>0</v>
      </c>
      <c r="J84">
        <v>0</v>
      </c>
      <c r="K84">
        <v>0</v>
      </c>
      <c r="L84">
        <v>0</v>
      </c>
      <c r="M84">
        <v>21</v>
      </c>
      <c r="N84">
        <v>0</v>
      </c>
      <c r="O84">
        <v>4</v>
      </c>
      <c r="P84">
        <v>1</v>
      </c>
      <c r="Q84">
        <v>0</v>
      </c>
      <c r="R84">
        <v>85.601007999999993</v>
      </c>
      <c r="S84" t="s">
        <v>73</v>
      </c>
      <c r="T84">
        <v>19.639999</v>
      </c>
      <c r="U84">
        <v>36.150002000000001</v>
      </c>
      <c r="V84">
        <v>16.510002</v>
      </c>
      <c r="X84">
        <v>19.287001</v>
      </c>
      <c r="Y84">
        <v>85.601007999999993</v>
      </c>
      <c r="Z84">
        <v>0</v>
      </c>
      <c r="AA84">
        <v>1</v>
      </c>
      <c r="AB84">
        <v>0</v>
      </c>
      <c r="AC84">
        <v>4</v>
      </c>
      <c r="AD84">
        <v>0.1</v>
      </c>
      <c r="AE84">
        <v>84</v>
      </c>
      <c r="AF84">
        <v>2.1</v>
      </c>
      <c r="AH84">
        <v>10</v>
      </c>
      <c r="AI84">
        <v>0.31049599999999999</v>
      </c>
      <c r="AJ84">
        <v>210</v>
      </c>
      <c r="AK84">
        <v>6.5204060000000004</v>
      </c>
    </row>
    <row r="85" spans="1:37" x14ac:dyDescent="0.25">
      <c r="A85">
        <v>2022</v>
      </c>
      <c r="B85">
        <v>424782</v>
      </c>
      <c r="C85" t="s">
        <v>74</v>
      </c>
      <c r="D85" t="s">
        <v>244</v>
      </c>
      <c r="E85" t="s">
        <v>245</v>
      </c>
      <c r="F85">
        <v>34418</v>
      </c>
      <c r="G85">
        <v>8</v>
      </c>
      <c r="H85">
        <v>19527</v>
      </c>
      <c r="I85">
        <v>0</v>
      </c>
      <c r="J85">
        <v>0</v>
      </c>
      <c r="K85">
        <v>0</v>
      </c>
      <c r="L85">
        <v>0</v>
      </c>
      <c r="M85">
        <v>32</v>
      </c>
      <c r="N85">
        <v>0</v>
      </c>
      <c r="O85">
        <v>4</v>
      </c>
      <c r="P85">
        <v>0</v>
      </c>
      <c r="Q85">
        <v>0</v>
      </c>
      <c r="R85">
        <v>133.086512</v>
      </c>
      <c r="S85" t="s">
        <v>73</v>
      </c>
      <c r="T85">
        <v>65.739998</v>
      </c>
      <c r="U85">
        <v>79.279999000000004</v>
      </c>
      <c r="V85">
        <v>13.540001</v>
      </c>
      <c r="X85">
        <v>10.173999999999999</v>
      </c>
      <c r="Y85">
        <v>133.086512</v>
      </c>
      <c r="Z85">
        <v>0</v>
      </c>
      <c r="AA85">
        <v>0</v>
      </c>
      <c r="AB85">
        <v>0</v>
      </c>
      <c r="AC85">
        <v>2.6173479999999998</v>
      </c>
      <c r="AD85">
        <v>0.387513</v>
      </c>
      <c r="AE85">
        <v>83.755135999999993</v>
      </c>
      <c r="AF85">
        <v>12.400422000000001</v>
      </c>
      <c r="AG85">
        <f>1+(X85/4.5)^2</f>
        <v>6.1116185679012336</v>
      </c>
      <c r="AH85">
        <v>6.111618</v>
      </c>
      <c r="AI85">
        <v>0.14252999999999999</v>
      </c>
      <c r="AJ85">
        <v>195.571787</v>
      </c>
      <c r="AK85">
        <v>4.560975</v>
      </c>
    </row>
    <row r="86" spans="1:37" x14ac:dyDescent="0.25">
      <c r="A86">
        <v>294</v>
      </c>
      <c r="B86">
        <v>437567</v>
      </c>
      <c r="C86" t="s">
        <v>181</v>
      </c>
      <c r="D86" t="s">
        <v>333</v>
      </c>
      <c r="E86" t="s">
        <v>334</v>
      </c>
      <c r="F86">
        <v>67377</v>
      </c>
      <c r="G86">
        <v>8</v>
      </c>
      <c r="H86">
        <v>5704</v>
      </c>
      <c r="I86">
        <v>0</v>
      </c>
      <c r="J86">
        <v>0</v>
      </c>
      <c r="K86">
        <v>0</v>
      </c>
      <c r="L86">
        <v>0</v>
      </c>
      <c r="M86">
        <v>79</v>
      </c>
      <c r="N86">
        <v>0</v>
      </c>
      <c r="O86">
        <v>4</v>
      </c>
      <c r="P86">
        <v>0</v>
      </c>
      <c r="Q86">
        <v>0</v>
      </c>
      <c r="R86">
        <v>328.9316</v>
      </c>
      <c r="S86" t="s">
        <v>73</v>
      </c>
      <c r="T86">
        <v>80.809997999999993</v>
      </c>
      <c r="U86">
        <v>87.199996999999996</v>
      </c>
      <c r="V86">
        <v>6.3899990000000004</v>
      </c>
      <c r="X86">
        <v>1.9430000000000001</v>
      </c>
      <c r="Y86">
        <v>328.9316</v>
      </c>
      <c r="Z86">
        <v>1</v>
      </c>
      <c r="AA86">
        <v>0</v>
      </c>
      <c r="AB86">
        <v>0</v>
      </c>
      <c r="AC86">
        <v>1.058988</v>
      </c>
      <c r="AD86">
        <v>0.977661</v>
      </c>
      <c r="AE86">
        <v>83.660072999999997</v>
      </c>
      <c r="AF86">
        <v>77.235239000000007</v>
      </c>
      <c r="AH86">
        <v>1.0770459999999999</v>
      </c>
      <c r="AI86">
        <v>0.75107400000000002</v>
      </c>
      <c r="AJ86">
        <v>85.086624999999998</v>
      </c>
      <c r="AK86">
        <v>59.334854999999997</v>
      </c>
    </row>
    <row r="87" spans="1:37" x14ac:dyDescent="0.25">
      <c r="A87">
        <v>2918</v>
      </c>
      <c r="B87">
        <v>436522</v>
      </c>
      <c r="C87" t="s">
        <v>318</v>
      </c>
      <c r="D87" t="s">
        <v>336</v>
      </c>
      <c r="E87" t="s">
        <v>337</v>
      </c>
      <c r="F87">
        <v>66971</v>
      </c>
      <c r="G87">
        <v>8</v>
      </c>
      <c r="H87">
        <v>5377</v>
      </c>
      <c r="I87">
        <v>0</v>
      </c>
      <c r="J87">
        <v>0</v>
      </c>
      <c r="K87">
        <v>0</v>
      </c>
      <c r="L87">
        <v>0</v>
      </c>
      <c r="M87">
        <v>47</v>
      </c>
      <c r="N87">
        <v>0</v>
      </c>
      <c r="O87">
        <v>3</v>
      </c>
      <c r="P87">
        <v>0</v>
      </c>
      <c r="Q87">
        <v>0</v>
      </c>
      <c r="R87">
        <v>194.021984</v>
      </c>
      <c r="S87" t="s">
        <v>126</v>
      </c>
      <c r="T87">
        <v>64.910004000000001</v>
      </c>
      <c r="U87">
        <v>78.510002</v>
      </c>
      <c r="V87">
        <v>13.599997999999999</v>
      </c>
      <c r="X87">
        <v>7.01</v>
      </c>
      <c r="Y87">
        <v>194.021984</v>
      </c>
      <c r="Z87">
        <v>1</v>
      </c>
      <c r="AA87">
        <v>0</v>
      </c>
      <c r="AB87">
        <v>0</v>
      </c>
      <c r="AC87">
        <v>1.767814</v>
      </c>
      <c r="AD87">
        <v>0.70923000000000003</v>
      </c>
      <c r="AE87">
        <v>83.087262999999993</v>
      </c>
      <c r="AF87">
        <v>33.333818999999998</v>
      </c>
      <c r="AH87">
        <v>2.9656039999999999</v>
      </c>
      <c r="AI87">
        <v>0.29107699999999997</v>
      </c>
      <c r="AJ87">
        <v>139.383397</v>
      </c>
      <c r="AK87">
        <v>13.68064</v>
      </c>
    </row>
    <row r="88" spans="1:37" x14ac:dyDescent="0.25">
      <c r="A88">
        <v>612</v>
      </c>
      <c r="B88">
        <v>438041</v>
      </c>
      <c r="C88" t="s">
        <v>83</v>
      </c>
      <c r="D88" t="s">
        <v>1109</v>
      </c>
      <c r="E88" t="s">
        <v>1110</v>
      </c>
      <c r="F88">
        <v>100089</v>
      </c>
      <c r="G88">
        <v>8</v>
      </c>
      <c r="H88">
        <v>7302</v>
      </c>
      <c r="I88">
        <v>0</v>
      </c>
      <c r="J88">
        <v>0</v>
      </c>
      <c r="K88">
        <v>0</v>
      </c>
      <c r="L88">
        <v>0</v>
      </c>
      <c r="M88">
        <v>80</v>
      </c>
      <c r="N88">
        <v>0</v>
      </c>
      <c r="O88">
        <v>4</v>
      </c>
      <c r="P88">
        <v>0</v>
      </c>
      <c r="Q88">
        <v>0</v>
      </c>
      <c r="R88">
        <v>334.90999299999999</v>
      </c>
      <c r="S88" t="s">
        <v>73</v>
      </c>
      <c r="T88">
        <v>96.190002000000007</v>
      </c>
      <c r="U88">
        <v>100.44</v>
      </c>
      <c r="V88">
        <v>4.25</v>
      </c>
      <c r="X88">
        <v>1.2689999999999999</v>
      </c>
      <c r="Y88">
        <v>334.90999299999999</v>
      </c>
      <c r="Z88">
        <v>0</v>
      </c>
      <c r="AA88">
        <v>1</v>
      </c>
      <c r="AB88">
        <v>0</v>
      </c>
      <c r="AC88">
        <v>1.0251619999999999</v>
      </c>
      <c r="AD88">
        <v>0.99047099999999999</v>
      </c>
      <c r="AE88">
        <v>82.012951000000001</v>
      </c>
      <c r="AF88">
        <v>79.237699000000006</v>
      </c>
      <c r="AH88">
        <v>1.0328649999999999</v>
      </c>
      <c r="AI88">
        <v>0.83286800000000005</v>
      </c>
      <c r="AJ88">
        <v>82.629160999999996</v>
      </c>
      <c r="AK88">
        <v>66.629454999999993</v>
      </c>
    </row>
    <row r="89" spans="1:37" x14ac:dyDescent="0.25">
      <c r="A89">
        <v>2047</v>
      </c>
      <c r="B89">
        <v>433138</v>
      </c>
      <c r="C89" t="s">
        <v>74</v>
      </c>
      <c r="D89" t="s">
        <v>77</v>
      </c>
      <c r="E89" t="s">
        <v>78</v>
      </c>
      <c r="F89">
        <v>34242</v>
      </c>
      <c r="G89">
        <v>8</v>
      </c>
      <c r="H89">
        <v>8289</v>
      </c>
      <c r="I89">
        <v>0</v>
      </c>
      <c r="J89">
        <v>0</v>
      </c>
      <c r="K89">
        <v>0</v>
      </c>
      <c r="L89">
        <v>0</v>
      </c>
      <c r="M89">
        <v>29</v>
      </c>
      <c r="N89">
        <v>0</v>
      </c>
      <c r="O89">
        <v>4</v>
      </c>
      <c r="P89">
        <v>0</v>
      </c>
      <c r="Q89">
        <v>0</v>
      </c>
      <c r="R89">
        <v>119.493578</v>
      </c>
      <c r="S89" t="s">
        <v>73</v>
      </c>
      <c r="T89">
        <v>43.16</v>
      </c>
      <c r="U89">
        <v>56.009998000000003</v>
      </c>
      <c r="V89">
        <v>12.849997999999999</v>
      </c>
      <c r="X89">
        <v>10.754</v>
      </c>
      <c r="Y89">
        <v>119.493578</v>
      </c>
      <c r="Z89">
        <v>0</v>
      </c>
      <c r="AA89">
        <v>0</v>
      </c>
      <c r="AB89">
        <v>0</v>
      </c>
      <c r="AC89">
        <v>2.8070080000000002</v>
      </c>
      <c r="AD89">
        <v>0.315689</v>
      </c>
      <c r="AE89">
        <v>81.403231000000005</v>
      </c>
      <c r="AF89">
        <v>9.1549890000000005</v>
      </c>
      <c r="AG89">
        <f>1+(X89/4.5)^2</f>
        <v>6.711037827160494</v>
      </c>
      <c r="AH89">
        <v>6.7110380000000003</v>
      </c>
      <c r="AI89">
        <v>0.126864</v>
      </c>
      <c r="AJ89">
        <v>194.62008800000001</v>
      </c>
      <c r="AK89">
        <v>3.679065</v>
      </c>
    </row>
    <row r="90" spans="1:37" x14ac:dyDescent="0.25">
      <c r="A90">
        <v>618</v>
      </c>
      <c r="B90">
        <v>427452</v>
      </c>
      <c r="C90" t="s">
        <v>181</v>
      </c>
      <c r="D90" t="s">
        <v>280</v>
      </c>
      <c r="E90" t="s">
        <v>281</v>
      </c>
      <c r="F90">
        <v>506</v>
      </c>
      <c r="G90">
        <v>8</v>
      </c>
      <c r="H90">
        <v>7109</v>
      </c>
      <c r="I90">
        <v>0</v>
      </c>
      <c r="J90">
        <v>0</v>
      </c>
      <c r="K90">
        <v>0</v>
      </c>
      <c r="L90">
        <v>0</v>
      </c>
      <c r="M90">
        <v>32</v>
      </c>
      <c r="N90">
        <v>0</v>
      </c>
      <c r="O90">
        <v>4</v>
      </c>
      <c r="P90">
        <v>0</v>
      </c>
      <c r="Q90">
        <v>0</v>
      </c>
      <c r="R90">
        <v>133.03260700000001</v>
      </c>
      <c r="S90" t="s">
        <v>73</v>
      </c>
      <c r="T90">
        <v>44.060001</v>
      </c>
      <c r="U90">
        <v>57.049999</v>
      </c>
      <c r="V90">
        <v>12.989998</v>
      </c>
      <c r="X90">
        <v>9.7650000000000006</v>
      </c>
      <c r="Y90">
        <v>133.03260700000001</v>
      </c>
      <c r="Z90">
        <v>0</v>
      </c>
      <c r="AA90">
        <v>0</v>
      </c>
      <c r="AB90">
        <v>0</v>
      </c>
      <c r="AC90">
        <v>2.4899249999999999</v>
      </c>
      <c r="AD90">
        <v>0.43576799999999999</v>
      </c>
      <c r="AE90">
        <v>79.677616</v>
      </c>
      <c r="AF90">
        <v>13.944571</v>
      </c>
      <c r="AG90">
        <f>1+(X90/4.5)^2</f>
        <v>5.7088999999999999</v>
      </c>
      <c r="AH90">
        <v>5.7088999999999999</v>
      </c>
      <c r="AI90">
        <v>0.15573200000000001</v>
      </c>
      <c r="AJ90">
        <v>182.684811</v>
      </c>
      <c r="AK90">
        <v>4.9834230000000002</v>
      </c>
    </row>
    <row r="91" spans="1:37" x14ac:dyDescent="0.25">
      <c r="A91">
        <v>2578</v>
      </c>
      <c r="B91">
        <v>0</v>
      </c>
      <c r="C9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>
        <v>0</v>
      </c>
      <c r="J91">
        <v>0</v>
      </c>
      <c r="K91">
        <v>0</v>
      </c>
      <c r="L91">
        <v>0</v>
      </c>
      <c r="M91">
        <v>35</v>
      </c>
      <c r="N91">
        <v>0</v>
      </c>
      <c r="O91">
        <v>4</v>
      </c>
      <c r="P91">
        <v>1</v>
      </c>
      <c r="Q91">
        <v>0</v>
      </c>
      <c r="R91">
        <v>144.299207</v>
      </c>
      <c r="S91" t="s">
        <v>73</v>
      </c>
      <c r="T91">
        <v>90.059997999999993</v>
      </c>
      <c r="U91">
        <v>103.06</v>
      </c>
      <c r="V91">
        <v>13</v>
      </c>
      <c r="X91">
        <v>9.0090000000000003</v>
      </c>
      <c r="Y91">
        <v>144.299207</v>
      </c>
      <c r="Z91">
        <v>1</v>
      </c>
      <c r="AA91">
        <v>0</v>
      </c>
      <c r="AB91">
        <v>0</v>
      </c>
      <c r="AC91">
        <v>2.268157</v>
      </c>
      <c r="AD91">
        <v>0.51975099999999996</v>
      </c>
      <c r="AE91">
        <v>79.385510999999994</v>
      </c>
      <c r="AF91">
        <v>18.191286999999999</v>
      </c>
      <c r="AG91">
        <f>1+(X91/4.5)^2</f>
        <v>5.0080040000000006</v>
      </c>
      <c r="AH91">
        <v>5.0080039999999997</v>
      </c>
      <c r="AI91">
        <v>0.18482399999999999</v>
      </c>
      <c r="AJ91">
        <v>175.280135</v>
      </c>
      <c r="AK91">
        <v>6.4688439999999998</v>
      </c>
    </row>
    <row r="92" spans="1:37" x14ac:dyDescent="0.25">
      <c r="A92">
        <v>1781</v>
      </c>
      <c r="B92">
        <v>427459</v>
      </c>
      <c r="C92" t="s">
        <v>83</v>
      </c>
      <c r="D92" t="s">
        <v>373</v>
      </c>
      <c r="E92" t="s">
        <v>374</v>
      </c>
      <c r="F92">
        <v>34478</v>
      </c>
      <c r="G92">
        <v>8</v>
      </c>
      <c r="H92">
        <v>7124</v>
      </c>
      <c r="I92">
        <v>0</v>
      </c>
      <c r="J92">
        <v>0</v>
      </c>
      <c r="K92">
        <v>0</v>
      </c>
      <c r="L92">
        <v>0</v>
      </c>
      <c r="M92">
        <v>37</v>
      </c>
      <c r="N92">
        <v>0</v>
      </c>
      <c r="O92">
        <v>4</v>
      </c>
      <c r="P92">
        <v>0</v>
      </c>
      <c r="Q92">
        <v>0</v>
      </c>
      <c r="R92">
        <v>152.95138399999999</v>
      </c>
      <c r="S92" t="s">
        <v>73</v>
      </c>
      <c r="T92">
        <v>52.700001</v>
      </c>
      <c r="U92">
        <v>65.769997000000004</v>
      </c>
      <c r="V92">
        <v>13.069996</v>
      </c>
      <c r="X92">
        <v>8.5449999999999999</v>
      </c>
      <c r="Y92">
        <v>152.95138399999999</v>
      </c>
      <c r="Z92">
        <v>0</v>
      </c>
      <c r="AA92">
        <v>0</v>
      </c>
      <c r="AB92">
        <v>0</v>
      </c>
      <c r="AC92">
        <v>2.1408909999999999</v>
      </c>
      <c r="AD92">
        <v>0.56794699999999998</v>
      </c>
      <c r="AE92">
        <v>79.212968000000004</v>
      </c>
      <c r="AF92">
        <v>21.014023999999999</v>
      </c>
      <c r="AG92">
        <f>1+(X92/4.5)^2</f>
        <v>4.6057790123456783</v>
      </c>
      <c r="AH92">
        <v>4.6057790000000001</v>
      </c>
      <c r="AI92">
        <v>0.20569399999999999</v>
      </c>
      <c r="AJ92">
        <v>170.413826</v>
      </c>
      <c r="AK92">
        <v>7.6106860000000003</v>
      </c>
    </row>
    <row r="93" spans="1:37" x14ac:dyDescent="0.25">
      <c r="A93">
        <v>1215</v>
      </c>
      <c r="B93">
        <v>430120</v>
      </c>
      <c r="C93" t="s">
        <v>181</v>
      </c>
      <c r="D93" t="s">
        <v>693</v>
      </c>
      <c r="E93" t="s">
        <v>694</v>
      </c>
      <c r="F93">
        <v>66782</v>
      </c>
      <c r="G93">
        <v>8</v>
      </c>
      <c r="H93">
        <v>3799</v>
      </c>
      <c r="I93">
        <v>0</v>
      </c>
      <c r="J93">
        <v>0</v>
      </c>
      <c r="K93">
        <v>0</v>
      </c>
      <c r="L93">
        <v>0</v>
      </c>
      <c r="M93">
        <v>65</v>
      </c>
      <c r="N93">
        <v>0</v>
      </c>
      <c r="O93">
        <v>2</v>
      </c>
      <c r="P93">
        <v>0</v>
      </c>
      <c r="Q93">
        <v>0</v>
      </c>
      <c r="R93">
        <v>271.65479499999998</v>
      </c>
      <c r="S93" t="s">
        <v>154</v>
      </c>
      <c r="T93">
        <v>59.130001</v>
      </c>
      <c r="U93">
        <v>69.260002</v>
      </c>
      <c r="V93">
        <v>10.130001</v>
      </c>
      <c r="X93">
        <v>3.7290000000000001</v>
      </c>
      <c r="Y93">
        <v>271.65479499999998</v>
      </c>
      <c r="Z93">
        <v>0</v>
      </c>
      <c r="AA93">
        <v>0</v>
      </c>
      <c r="AB93">
        <v>0</v>
      </c>
      <c r="AC93">
        <v>1.217273</v>
      </c>
      <c r="AD93">
        <v>0.91771899999999995</v>
      </c>
      <c r="AE93">
        <v>79.122714000000002</v>
      </c>
      <c r="AF93">
        <v>59.651752999999999</v>
      </c>
      <c r="AH93">
        <v>1.3862620000000001</v>
      </c>
      <c r="AI93">
        <v>0.55772999999999995</v>
      </c>
      <c r="AJ93">
        <v>90.107046999999994</v>
      </c>
      <c r="AK93">
        <v>36.252420999999998</v>
      </c>
    </row>
    <row r="94" spans="1:37" x14ac:dyDescent="0.25">
      <c r="A94">
        <v>463</v>
      </c>
      <c r="B94">
        <v>496026</v>
      </c>
      <c r="C94" t="s">
        <v>83</v>
      </c>
      <c r="D94" t="s">
        <v>955</v>
      </c>
      <c r="E94" t="s">
        <v>956</v>
      </c>
      <c r="F94">
        <v>455</v>
      </c>
      <c r="G94">
        <v>8</v>
      </c>
      <c r="H94">
        <v>15266</v>
      </c>
      <c r="I94">
        <v>0</v>
      </c>
      <c r="J94">
        <v>0</v>
      </c>
      <c r="K94">
        <v>0</v>
      </c>
      <c r="L94">
        <v>0</v>
      </c>
      <c r="M94">
        <v>72</v>
      </c>
      <c r="N94">
        <v>0</v>
      </c>
      <c r="O94">
        <v>4</v>
      </c>
      <c r="P94">
        <v>0</v>
      </c>
      <c r="Q94">
        <v>0</v>
      </c>
      <c r="R94">
        <v>301.80459500000001</v>
      </c>
      <c r="S94" t="s">
        <v>73</v>
      </c>
      <c r="T94">
        <v>65.879997000000003</v>
      </c>
      <c r="U94">
        <v>73.440002000000007</v>
      </c>
      <c r="V94">
        <v>7.5600050000000003</v>
      </c>
      <c r="X94">
        <v>2.5049999999999999</v>
      </c>
      <c r="Y94">
        <v>301.80459500000001</v>
      </c>
      <c r="Z94">
        <v>0</v>
      </c>
      <c r="AA94">
        <v>0</v>
      </c>
      <c r="AB94">
        <v>0</v>
      </c>
      <c r="AC94">
        <v>1.098047</v>
      </c>
      <c r="AD94">
        <v>0.96287</v>
      </c>
      <c r="AE94">
        <v>79.059404000000001</v>
      </c>
      <c r="AF94">
        <v>69.326616999999999</v>
      </c>
      <c r="AH94">
        <v>1.1280619999999999</v>
      </c>
      <c r="AI94">
        <v>0.68657100000000004</v>
      </c>
      <c r="AJ94">
        <v>81.220445999999995</v>
      </c>
      <c r="AK94">
        <v>49.433121</v>
      </c>
    </row>
    <row r="95" spans="1:37" x14ac:dyDescent="0.25">
      <c r="A95">
        <v>2982</v>
      </c>
      <c r="B95">
        <v>434951</v>
      </c>
      <c r="C95" t="s">
        <v>83</v>
      </c>
      <c r="D95" t="s">
        <v>391</v>
      </c>
      <c r="E95" t="s">
        <v>392</v>
      </c>
      <c r="F95">
        <v>100498</v>
      </c>
      <c r="G95">
        <v>8</v>
      </c>
      <c r="H95">
        <v>13768</v>
      </c>
      <c r="I95">
        <v>0</v>
      </c>
      <c r="J95">
        <v>0</v>
      </c>
      <c r="K95">
        <v>0</v>
      </c>
      <c r="L95">
        <v>0</v>
      </c>
      <c r="M95">
        <v>38</v>
      </c>
      <c r="N95">
        <v>0</v>
      </c>
      <c r="O95">
        <v>4</v>
      </c>
      <c r="P95">
        <v>0</v>
      </c>
      <c r="Q95">
        <v>0</v>
      </c>
      <c r="R95">
        <v>157.18934400000001</v>
      </c>
      <c r="S95" t="s">
        <v>73</v>
      </c>
      <c r="T95">
        <v>50.060001</v>
      </c>
      <c r="U95">
        <v>63.09</v>
      </c>
      <c r="V95">
        <v>13.029999</v>
      </c>
      <c r="X95">
        <v>8.2889999999999997</v>
      </c>
      <c r="Y95">
        <v>157.18934400000001</v>
      </c>
      <c r="Z95">
        <v>0</v>
      </c>
      <c r="AA95">
        <v>0</v>
      </c>
      <c r="AB95">
        <v>0</v>
      </c>
      <c r="AC95">
        <v>2.0735549999999998</v>
      </c>
      <c r="AD95">
        <v>0.59344699999999995</v>
      </c>
      <c r="AE95">
        <v>78.795085999999998</v>
      </c>
      <c r="AF95">
        <v>22.550975000000001</v>
      </c>
      <c r="AH95">
        <v>4.3929640000000001</v>
      </c>
      <c r="AI95">
        <v>0.21819</v>
      </c>
      <c r="AJ95">
        <v>166.93261799999999</v>
      </c>
      <c r="AK95">
        <v>8.2912339999999993</v>
      </c>
    </row>
    <row r="96" spans="1:37" x14ac:dyDescent="0.25">
      <c r="A96">
        <v>281</v>
      </c>
      <c r="B96">
        <v>486422</v>
      </c>
      <c r="C96" t="s">
        <v>83</v>
      </c>
      <c r="D96" t="s">
        <v>124</v>
      </c>
      <c r="E96" t="s">
        <v>125</v>
      </c>
      <c r="F96">
        <v>34346</v>
      </c>
      <c r="G96">
        <v>8</v>
      </c>
      <c r="H96">
        <v>16572</v>
      </c>
      <c r="I96">
        <v>0</v>
      </c>
      <c r="J96">
        <v>0</v>
      </c>
      <c r="K96">
        <v>0</v>
      </c>
      <c r="L96">
        <v>0</v>
      </c>
      <c r="M96">
        <v>43</v>
      </c>
      <c r="N96">
        <v>0</v>
      </c>
      <c r="O96">
        <v>2</v>
      </c>
      <c r="P96">
        <v>0</v>
      </c>
      <c r="Q96">
        <v>0</v>
      </c>
      <c r="R96">
        <v>178.51486600000001</v>
      </c>
      <c r="S96" t="s">
        <v>154</v>
      </c>
      <c r="T96">
        <v>58.75</v>
      </c>
      <c r="U96">
        <v>71.699996999999996</v>
      </c>
      <c r="V96">
        <v>12.949997</v>
      </c>
      <c r="X96">
        <v>7.2539999999999996</v>
      </c>
      <c r="Y96">
        <v>178.51486600000001</v>
      </c>
      <c r="Z96">
        <v>0</v>
      </c>
      <c r="AA96">
        <v>0</v>
      </c>
      <c r="AB96">
        <v>0</v>
      </c>
      <c r="AC96">
        <v>1.8221959999999999</v>
      </c>
      <c r="AD96">
        <v>0.68863600000000003</v>
      </c>
      <c r="AE96">
        <v>78.354410999999999</v>
      </c>
      <c r="AF96">
        <v>29.611346999999999</v>
      </c>
      <c r="AH96">
        <v>3.1048209999999998</v>
      </c>
      <c r="AI96">
        <v>0.27582800000000002</v>
      </c>
      <c r="AJ96">
        <v>133.507295</v>
      </c>
      <c r="AK96">
        <v>11.860586</v>
      </c>
    </row>
    <row r="97" spans="1:37" x14ac:dyDescent="0.25">
      <c r="A97">
        <v>2174</v>
      </c>
      <c r="B97">
        <v>435706</v>
      </c>
      <c r="C97" t="s">
        <v>181</v>
      </c>
      <c r="D97" t="s">
        <v>743</v>
      </c>
      <c r="E97" t="s">
        <v>744</v>
      </c>
      <c r="F97">
        <v>100121</v>
      </c>
      <c r="G97" t="s">
        <v>73</v>
      </c>
      <c r="H97">
        <v>8109</v>
      </c>
      <c r="I97">
        <v>0</v>
      </c>
      <c r="J97">
        <v>0</v>
      </c>
      <c r="K97">
        <v>0</v>
      </c>
      <c r="L97">
        <v>0</v>
      </c>
      <c r="M97">
        <v>61</v>
      </c>
      <c r="N97">
        <v>0</v>
      </c>
      <c r="O97">
        <v>3</v>
      </c>
      <c r="P97">
        <v>0</v>
      </c>
      <c r="Q97">
        <v>0</v>
      </c>
      <c r="R97">
        <v>252.19856799999999</v>
      </c>
      <c r="S97" t="s">
        <v>73</v>
      </c>
      <c r="T97">
        <v>62.220001000000003</v>
      </c>
      <c r="U97">
        <v>72.900002000000001</v>
      </c>
      <c r="V97">
        <v>10.68</v>
      </c>
      <c r="X97">
        <v>4.2350000000000003</v>
      </c>
      <c r="Y97">
        <v>252.19856799999999</v>
      </c>
      <c r="Z97">
        <v>1</v>
      </c>
      <c r="AA97">
        <v>0</v>
      </c>
      <c r="AB97">
        <v>0</v>
      </c>
      <c r="AC97">
        <v>1.280238</v>
      </c>
      <c r="AD97">
        <v>0.89387399999999995</v>
      </c>
      <c r="AE97">
        <v>78.094511999999995</v>
      </c>
      <c r="AF97">
        <v>54.526338000000003</v>
      </c>
      <c r="AH97">
        <v>1.4982009999999999</v>
      </c>
      <c r="AI97">
        <v>0.50912800000000002</v>
      </c>
      <c r="AJ97">
        <v>91.390246000000005</v>
      </c>
      <c r="AK97">
        <v>31.056833000000001</v>
      </c>
    </row>
    <row r="98" spans="1:37" x14ac:dyDescent="0.25">
      <c r="A98">
        <v>2375</v>
      </c>
      <c r="B98">
        <v>431922</v>
      </c>
      <c r="C98" t="s">
        <v>83</v>
      </c>
      <c r="D98" t="s">
        <v>206</v>
      </c>
      <c r="E98" t="s">
        <v>207</v>
      </c>
      <c r="F98">
        <v>34390</v>
      </c>
      <c r="G98">
        <v>8</v>
      </c>
      <c r="H98">
        <v>6665</v>
      </c>
      <c r="I98">
        <v>0</v>
      </c>
      <c r="J98">
        <v>0</v>
      </c>
      <c r="K98">
        <v>0</v>
      </c>
      <c r="L98">
        <v>0</v>
      </c>
      <c r="M98">
        <v>54</v>
      </c>
      <c r="N98">
        <v>0</v>
      </c>
      <c r="O98">
        <v>2</v>
      </c>
      <c r="P98">
        <v>0</v>
      </c>
      <c r="Q98">
        <v>0</v>
      </c>
      <c r="R98">
        <v>225.59430399999999</v>
      </c>
      <c r="S98" t="s">
        <v>73</v>
      </c>
      <c r="T98">
        <v>58.82</v>
      </c>
      <c r="U98">
        <v>70.860000999999997</v>
      </c>
      <c r="V98">
        <v>12.040001</v>
      </c>
      <c r="X98">
        <v>5.3369999999999997</v>
      </c>
      <c r="Y98">
        <v>225.59430399999999</v>
      </c>
      <c r="Z98">
        <v>1</v>
      </c>
      <c r="AA98">
        <v>0</v>
      </c>
      <c r="AB98">
        <v>0</v>
      </c>
      <c r="AC98">
        <v>1.4450559999999999</v>
      </c>
      <c r="AD98">
        <v>0.83145800000000003</v>
      </c>
      <c r="AE98">
        <v>78.033010000000004</v>
      </c>
      <c r="AF98">
        <v>44.898741000000001</v>
      </c>
      <c r="AH98">
        <v>2.1393430000000002</v>
      </c>
      <c r="AI98">
        <v>0.41271799999999997</v>
      </c>
      <c r="AJ98">
        <v>115.524507</v>
      </c>
      <c r="AK98">
        <v>22.286795000000001</v>
      </c>
    </row>
    <row r="99" spans="1:37" x14ac:dyDescent="0.25">
      <c r="A99">
        <v>1651</v>
      </c>
      <c r="B99">
        <v>424132</v>
      </c>
      <c r="C99" t="s">
        <v>83</v>
      </c>
      <c r="D99" t="s">
        <v>1340</v>
      </c>
      <c r="E99" t="s">
        <v>1341</v>
      </c>
      <c r="F99">
        <v>100555</v>
      </c>
      <c r="G99">
        <v>8</v>
      </c>
      <c r="H99">
        <v>12369</v>
      </c>
      <c r="I99">
        <v>0</v>
      </c>
      <c r="J99">
        <v>0</v>
      </c>
      <c r="K99">
        <v>0</v>
      </c>
      <c r="L99">
        <v>0</v>
      </c>
      <c r="M99">
        <v>78</v>
      </c>
      <c r="N99">
        <v>0</v>
      </c>
      <c r="O99">
        <v>4</v>
      </c>
      <c r="P99">
        <v>0</v>
      </c>
      <c r="Q99">
        <v>0</v>
      </c>
      <c r="R99">
        <v>323.67282899999998</v>
      </c>
      <c r="S99" t="s">
        <v>73</v>
      </c>
      <c r="T99">
        <v>81.330001999999993</v>
      </c>
      <c r="U99">
        <v>80.879997000000003</v>
      </c>
      <c r="V99">
        <v>-0.45000499999999999</v>
      </c>
      <c r="X99">
        <v>-0.13900000000000001</v>
      </c>
      <c r="Y99">
        <v>323.67282899999998</v>
      </c>
      <c r="Z99">
        <v>0</v>
      </c>
      <c r="AA99">
        <v>0</v>
      </c>
      <c r="AB99">
        <v>0</v>
      </c>
      <c r="AC99">
        <v>0.99988600000000005</v>
      </c>
      <c r="AD99">
        <v>1.000302</v>
      </c>
      <c r="AE99">
        <v>77.991083000000003</v>
      </c>
      <c r="AF99">
        <v>78.023546999999994</v>
      </c>
      <c r="AH99">
        <v>0.98085699999999998</v>
      </c>
      <c r="AI99">
        <v>1.000394</v>
      </c>
      <c r="AJ99">
        <v>76.506826000000004</v>
      </c>
      <c r="AK99">
        <v>78.030755999999997</v>
      </c>
    </row>
    <row r="100" spans="1:37" x14ac:dyDescent="0.25">
      <c r="A100">
        <v>2053</v>
      </c>
      <c r="B100">
        <v>421291</v>
      </c>
      <c r="C100" t="s">
        <v>83</v>
      </c>
      <c r="D100" t="s">
        <v>107</v>
      </c>
      <c r="E100" t="s">
        <v>797</v>
      </c>
      <c r="F100">
        <v>34191</v>
      </c>
      <c r="G100">
        <v>8</v>
      </c>
      <c r="H100">
        <v>21618</v>
      </c>
      <c r="I100">
        <v>0</v>
      </c>
      <c r="J100">
        <v>0</v>
      </c>
      <c r="K100">
        <v>0</v>
      </c>
      <c r="L100">
        <v>0</v>
      </c>
      <c r="M100">
        <v>75</v>
      </c>
      <c r="N100">
        <v>0</v>
      </c>
      <c r="O100">
        <v>3</v>
      </c>
      <c r="P100">
        <v>0</v>
      </c>
      <c r="Q100">
        <v>0</v>
      </c>
      <c r="R100">
        <v>312.93286799999998</v>
      </c>
      <c r="S100" t="s">
        <v>126</v>
      </c>
      <c r="T100">
        <v>19.18</v>
      </c>
      <c r="U100">
        <v>23.9</v>
      </c>
      <c r="V100">
        <v>4.7199989999999996</v>
      </c>
      <c r="X100">
        <v>1.508</v>
      </c>
      <c r="Y100">
        <v>312.93286799999998</v>
      </c>
      <c r="Z100">
        <v>1</v>
      </c>
      <c r="AA100">
        <v>1</v>
      </c>
      <c r="AB100">
        <v>0</v>
      </c>
      <c r="AC100">
        <v>1.0355319999999999</v>
      </c>
      <c r="AD100">
        <v>0.98654399999999998</v>
      </c>
      <c r="AE100">
        <v>77.664918999999998</v>
      </c>
      <c r="AF100">
        <v>73.990799999999993</v>
      </c>
      <c r="AH100">
        <v>1.0464089999999999</v>
      </c>
      <c r="AI100">
        <v>0.80330999999999997</v>
      </c>
      <c r="AJ100">
        <v>78.480710000000002</v>
      </c>
      <c r="AK100">
        <v>60.248280000000001</v>
      </c>
    </row>
    <row r="101" spans="1:37" x14ac:dyDescent="0.25">
      <c r="A101">
        <v>1069</v>
      </c>
      <c r="B101">
        <v>435678</v>
      </c>
      <c r="C101" t="s">
        <v>181</v>
      </c>
      <c r="D101" t="s">
        <v>697</v>
      </c>
      <c r="E101" t="s">
        <v>698</v>
      </c>
      <c r="F101">
        <v>34187</v>
      </c>
      <c r="G101">
        <v>8</v>
      </c>
      <c r="H101">
        <v>7994</v>
      </c>
      <c r="I101">
        <v>0</v>
      </c>
      <c r="J101">
        <v>0</v>
      </c>
      <c r="K101">
        <v>0</v>
      </c>
      <c r="L101">
        <v>0</v>
      </c>
      <c r="M101">
        <v>62</v>
      </c>
      <c r="N101">
        <v>0</v>
      </c>
      <c r="O101">
        <v>4</v>
      </c>
      <c r="P101">
        <v>0</v>
      </c>
      <c r="Q101">
        <v>0</v>
      </c>
      <c r="R101">
        <v>258.85132800000002</v>
      </c>
      <c r="S101" t="s">
        <v>126</v>
      </c>
      <c r="T101">
        <v>20.51</v>
      </c>
      <c r="U101">
        <v>30.889999</v>
      </c>
      <c r="V101">
        <v>10.379999</v>
      </c>
      <c r="X101">
        <v>4.01</v>
      </c>
      <c r="Y101">
        <v>258.85132800000002</v>
      </c>
      <c r="Z101">
        <v>1</v>
      </c>
      <c r="AA101">
        <v>0</v>
      </c>
      <c r="AB101">
        <v>0</v>
      </c>
      <c r="AC101">
        <v>1.251252</v>
      </c>
      <c r="AD101">
        <v>0.90485099999999996</v>
      </c>
      <c r="AE101">
        <v>77.577599000000006</v>
      </c>
      <c r="AF101">
        <v>56.100791000000001</v>
      </c>
      <c r="AH101">
        <v>1.446669</v>
      </c>
      <c r="AI101">
        <v>0.53040299999999996</v>
      </c>
      <c r="AJ101">
        <v>89.693506999999997</v>
      </c>
      <c r="AK101">
        <v>32.884977999999997</v>
      </c>
    </row>
    <row r="102" spans="1:37" x14ac:dyDescent="0.25">
      <c r="A102">
        <v>948</v>
      </c>
      <c r="B102">
        <v>425833</v>
      </c>
      <c r="C102" t="s">
        <v>951</v>
      </c>
      <c r="D102" t="s">
        <v>458</v>
      </c>
      <c r="E102" t="s">
        <v>952</v>
      </c>
      <c r="F102">
        <v>34378</v>
      </c>
      <c r="G102">
        <v>8</v>
      </c>
      <c r="H102">
        <v>6828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4</v>
      </c>
      <c r="P102">
        <v>0</v>
      </c>
      <c r="Q102">
        <v>0</v>
      </c>
      <c r="R102">
        <v>301.47462999999999</v>
      </c>
      <c r="S102" t="s">
        <v>73</v>
      </c>
      <c r="T102">
        <v>35.439999</v>
      </c>
      <c r="U102">
        <v>41.959999000000003</v>
      </c>
      <c r="V102">
        <v>6.52</v>
      </c>
      <c r="X102">
        <v>2.1629999999999998</v>
      </c>
      <c r="Y102">
        <v>301.47462999999999</v>
      </c>
      <c r="Z102">
        <v>0</v>
      </c>
      <c r="AA102">
        <v>0</v>
      </c>
      <c r="AB102">
        <v>1</v>
      </c>
      <c r="AC102">
        <v>1.0731029999999999</v>
      </c>
      <c r="AD102">
        <v>0.97231599999999996</v>
      </c>
      <c r="AE102">
        <v>77.263390999999999</v>
      </c>
      <c r="AF102">
        <v>70.006763000000007</v>
      </c>
      <c r="AH102">
        <v>1.0954809999999999</v>
      </c>
      <c r="AI102">
        <v>0.72542300000000004</v>
      </c>
      <c r="AJ102">
        <v>78.874633000000003</v>
      </c>
      <c r="AK102">
        <v>52.230466</v>
      </c>
    </row>
    <row r="103" spans="1:37" x14ac:dyDescent="0.25">
      <c r="A103">
        <v>735</v>
      </c>
      <c r="B103">
        <v>485199</v>
      </c>
      <c r="C103" t="s">
        <v>83</v>
      </c>
      <c r="D103" t="s">
        <v>124</v>
      </c>
      <c r="E103" t="s">
        <v>125</v>
      </c>
      <c r="F103">
        <v>34346</v>
      </c>
      <c r="G103">
        <v>8</v>
      </c>
      <c r="H103">
        <v>13190</v>
      </c>
      <c r="I103">
        <v>0</v>
      </c>
      <c r="J103">
        <v>0</v>
      </c>
      <c r="K103">
        <v>0</v>
      </c>
      <c r="L103">
        <v>0</v>
      </c>
      <c r="M103">
        <v>39</v>
      </c>
      <c r="N103">
        <v>0</v>
      </c>
      <c r="O103">
        <v>2</v>
      </c>
      <c r="P103">
        <v>0</v>
      </c>
      <c r="Q103">
        <v>0</v>
      </c>
      <c r="R103">
        <v>163.01635400000001</v>
      </c>
      <c r="S103" t="s">
        <v>126</v>
      </c>
      <c r="T103">
        <v>62.91</v>
      </c>
      <c r="U103">
        <v>75.779999000000004</v>
      </c>
      <c r="V103">
        <v>12.869999</v>
      </c>
      <c r="X103">
        <v>7.8949999999999996</v>
      </c>
      <c r="Y103">
        <v>163.01635400000001</v>
      </c>
      <c r="Z103">
        <v>1</v>
      </c>
      <c r="AA103">
        <v>0</v>
      </c>
      <c r="AB103">
        <v>0</v>
      </c>
      <c r="AC103">
        <v>1.973922</v>
      </c>
      <c r="AD103">
        <v>0.63117699999999999</v>
      </c>
      <c r="AE103">
        <v>76.982968</v>
      </c>
      <c r="AF103">
        <v>24.615918000000001</v>
      </c>
      <c r="AH103">
        <v>3.4932409999999998</v>
      </c>
      <c r="AI103">
        <v>0.238787</v>
      </c>
      <c r="AJ103">
        <v>136.23639900000001</v>
      </c>
      <c r="AK103">
        <v>9.3126739999999995</v>
      </c>
    </row>
    <row r="104" spans="1:37" x14ac:dyDescent="0.25">
      <c r="A104">
        <v>1242</v>
      </c>
      <c r="B104">
        <v>433212</v>
      </c>
      <c r="C104" t="s">
        <v>181</v>
      </c>
      <c r="D104" t="s">
        <v>182</v>
      </c>
      <c r="E104" t="s">
        <v>183</v>
      </c>
      <c r="F104">
        <v>101320</v>
      </c>
      <c r="G104">
        <v>8</v>
      </c>
      <c r="H104">
        <v>21976</v>
      </c>
      <c r="I104">
        <v>0</v>
      </c>
      <c r="J104">
        <v>0</v>
      </c>
      <c r="K104">
        <v>0</v>
      </c>
      <c r="L104">
        <v>0</v>
      </c>
      <c r="M104">
        <v>24</v>
      </c>
      <c r="N104">
        <v>0</v>
      </c>
      <c r="O104">
        <v>2</v>
      </c>
      <c r="P104">
        <v>0</v>
      </c>
      <c r="Q104">
        <v>0</v>
      </c>
      <c r="R104">
        <v>98.178835000000007</v>
      </c>
      <c r="S104" t="s">
        <v>126</v>
      </c>
      <c r="T104">
        <v>66.139999000000003</v>
      </c>
      <c r="U104">
        <v>77.809997999999993</v>
      </c>
      <c r="V104">
        <v>11.669998</v>
      </c>
      <c r="X104">
        <v>11.885999999999999</v>
      </c>
      <c r="Y104">
        <v>98.178835000000007</v>
      </c>
      <c r="Z104">
        <v>0</v>
      </c>
      <c r="AA104">
        <v>0</v>
      </c>
      <c r="AB104">
        <v>0</v>
      </c>
      <c r="AC104">
        <v>3.2074530000000001</v>
      </c>
      <c r="AD104">
        <v>0.16404199999999999</v>
      </c>
      <c r="AE104">
        <v>76.978870999999998</v>
      </c>
      <c r="AF104">
        <v>3.9369960000000002</v>
      </c>
      <c r="AG104">
        <f>1+(X104/4.5)^2</f>
        <v>7.9766417777777781</v>
      </c>
      <c r="AH104">
        <v>7.9766409999999999</v>
      </c>
      <c r="AI104">
        <v>0.106609</v>
      </c>
      <c r="AJ104">
        <v>191.43939399999999</v>
      </c>
      <c r="AK104">
        <v>2.5586129999999998</v>
      </c>
    </row>
    <row r="105" spans="1:37" x14ac:dyDescent="0.25">
      <c r="A105">
        <v>2211</v>
      </c>
      <c r="B105">
        <v>433136</v>
      </c>
      <c r="C105" t="s">
        <v>83</v>
      </c>
      <c r="D105" t="s">
        <v>107</v>
      </c>
      <c r="E105" t="s">
        <v>797</v>
      </c>
      <c r="F105">
        <v>34191</v>
      </c>
      <c r="G105">
        <v>8</v>
      </c>
      <c r="H105">
        <v>8073</v>
      </c>
      <c r="I105">
        <v>0</v>
      </c>
      <c r="J105">
        <v>0</v>
      </c>
      <c r="K105">
        <v>0</v>
      </c>
      <c r="L105">
        <v>0</v>
      </c>
      <c r="M105">
        <v>74</v>
      </c>
      <c r="N105">
        <v>0</v>
      </c>
      <c r="O105">
        <v>3</v>
      </c>
      <c r="P105">
        <v>0</v>
      </c>
      <c r="Q105">
        <v>0</v>
      </c>
      <c r="R105">
        <v>308.23404099999999</v>
      </c>
      <c r="S105" t="s">
        <v>154</v>
      </c>
      <c r="T105">
        <v>19.420000000000002</v>
      </c>
      <c r="U105">
        <v>23.93</v>
      </c>
      <c r="V105">
        <v>4.51</v>
      </c>
      <c r="X105">
        <v>1.4630000000000001</v>
      </c>
      <c r="Y105">
        <v>308.23404099999999</v>
      </c>
      <c r="Z105">
        <v>1</v>
      </c>
      <c r="AA105">
        <v>1</v>
      </c>
      <c r="AB105">
        <v>0</v>
      </c>
      <c r="AC105">
        <v>1.0334429999999999</v>
      </c>
      <c r="AD105">
        <v>0.98733499999999996</v>
      </c>
      <c r="AE105">
        <v>76.474801999999997</v>
      </c>
      <c r="AF105">
        <v>73.062797000000003</v>
      </c>
      <c r="AH105">
        <v>1.0436810000000001</v>
      </c>
      <c r="AI105">
        <v>0.80882900000000002</v>
      </c>
      <c r="AJ105">
        <v>77.232393999999999</v>
      </c>
      <c r="AK105">
        <v>59.853358999999998</v>
      </c>
    </row>
    <row r="106" spans="1:37" x14ac:dyDescent="0.25">
      <c r="A106">
        <v>1876</v>
      </c>
      <c r="B106">
        <v>434059</v>
      </c>
      <c r="C106" t="s">
        <v>83</v>
      </c>
      <c r="D106" t="s">
        <v>271</v>
      </c>
      <c r="E106" t="s">
        <v>272</v>
      </c>
      <c r="F106">
        <v>641</v>
      </c>
      <c r="G106">
        <v>8</v>
      </c>
      <c r="H106">
        <v>13092</v>
      </c>
      <c r="I106">
        <v>0</v>
      </c>
      <c r="J106">
        <v>0</v>
      </c>
      <c r="K106">
        <v>0</v>
      </c>
      <c r="L106">
        <v>0</v>
      </c>
      <c r="M106">
        <v>26</v>
      </c>
      <c r="N106">
        <v>0</v>
      </c>
      <c r="O106">
        <v>4</v>
      </c>
      <c r="P106">
        <v>0</v>
      </c>
      <c r="Q106">
        <v>0</v>
      </c>
      <c r="R106">
        <v>109.991322</v>
      </c>
      <c r="S106" t="s">
        <v>73</v>
      </c>
      <c r="T106">
        <v>80.889999000000003</v>
      </c>
      <c r="U106">
        <v>93.129997000000003</v>
      </c>
      <c r="V106">
        <v>12.239998</v>
      </c>
      <c r="X106">
        <v>11.128</v>
      </c>
      <c r="Y106">
        <v>109.991322</v>
      </c>
      <c r="Z106">
        <v>0</v>
      </c>
      <c r="AA106">
        <v>0</v>
      </c>
      <c r="AB106">
        <v>0</v>
      </c>
      <c r="AC106">
        <v>2.9348809999999999</v>
      </c>
      <c r="AD106">
        <v>0.267264</v>
      </c>
      <c r="AE106">
        <v>76.306908000000007</v>
      </c>
      <c r="AF106">
        <v>6.9488640000000004</v>
      </c>
      <c r="AG106">
        <f>1+(X106/4.5)^2</f>
        <v>7.1151794567901234</v>
      </c>
      <c r="AH106">
        <v>7.1151799999999996</v>
      </c>
      <c r="AI106">
        <v>0.118662</v>
      </c>
      <c r="AJ106">
        <v>184.99467300000001</v>
      </c>
      <c r="AK106">
        <v>3.0852219999999999</v>
      </c>
    </row>
    <row r="107" spans="1:37" x14ac:dyDescent="0.25">
      <c r="A107">
        <v>128</v>
      </c>
      <c r="B107">
        <v>485232</v>
      </c>
      <c r="C107" t="s">
        <v>181</v>
      </c>
      <c r="D107" t="s">
        <v>632</v>
      </c>
      <c r="E107" t="s">
        <v>633</v>
      </c>
      <c r="F107">
        <v>67031</v>
      </c>
      <c r="G107">
        <v>8</v>
      </c>
      <c r="H107">
        <v>13163</v>
      </c>
      <c r="I107">
        <v>0</v>
      </c>
      <c r="J107">
        <v>0</v>
      </c>
      <c r="K107">
        <v>0</v>
      </c>
      <c r="L107">
        <v>0</v>
      </c>
      <c r="M107">
        <v>56</v>
      </c>
      <c r="N107">
        <v>0</v>
      </c>
      <c r="O107">
        <v>2</v>
      </c>
      <c r="P107">
        <v>0</v>
      </c>
      <c r="Q107">
        <v>0</v>
      </c>
      <c r="R107">
        <v>234.095945</v>
      </c>
      <c r="S107" t="s">
        <v>154</v>
      </c>
      <c r="T107">
        <v>62.73</v>
      </c>
      <c r="U107">
        <v>73.949996999999996</v>
      </c>
      <c r="V107">
        <v>11.219996999999999</v>
      </c>
      <c r="X107">
        <v>4.7930000000000001</v>
      </c>
      <c r="Y107">
        <v>234.095945</v>
      </c>
      <c r="Z107">
        <v>1</v>
      </c>
      <c r="AA107">
        <v>0</v>
      </c>
      <c r="AB107">
        <v>0</v>
      </c>
      <c r="AC107">
        <v>1.358951</v>
      </c>
      <c r="AD107">
        <v>0.864066</v>
      </c>
      <c r="AE107">
        <v>76.101245000000006</v>
      </c>
      <c r="AF107">
        <v>48.387694000000003</v>
      </c>
      <c r="AH107">
        <v>1.6381349999999999</v>
      </c>
      <c r="AI107">
        <v>0.45869399999999999</v>
      </c>
      <c r="AJ107">
        <v>91.735545999999999</v>
      </c>
      <c r="AK107">
        <v>25.686889000000001</v>
      </c>
    </row>
    <row r="108" spans="1:37" x14ac:dyDescent="0.25">
      <c r="A108">
        <v>2806</v>
      </c>
      <c r="B108">
        <v>524518</v>
      </c>
      <c r="C108" t="s">
        <v>83</v>
      </c>
      <c r="D108" t="s">
        <v>414</v>
      </c>
      <c r="E108" t="s">
        <v>415</v>
      </c>
      <c r="F108">
        <v>34290</v>
      </c>
      <c r="G108">
        <v>8</v>
      </c>
      <c r="H108">
        <v>23736</v>
      </c>
      <c r="I108">
        <v>0</v>
      </c>
      <c r="J108">
        <v>0</v>
      </c>
      <c r="K108">
        <v>0</v>
      </c>
      <c r="L108">
        <v>0</v>
      </c>
      <c r="M108">
        <v>43</v>
      </c>
      <c r="N108">
        <v>0</v>
      </c>
      <c r="O108">
        <v>4</v>
      </c>
      <c r="P108">
        <v>0</v>
      </c>
      <c r="Q108">
        <v>0</v>
      </c>
      <c r="R108">
        <v>179.05783600000001</v>
      </c>
      <c r="S108" t="s">
        <v>126</v>
      </c>
      <c r="T108">
        <v>72.050003000000004</v>
      </c>
      <c r="U108">
        <v>84.290001000000004</v>
      </c>
      <c r="V108">
        <v>12.239998</v>
      </c>
      <c r="X108">
        <v>6.8360000000000003</v>
      </c>
      <c r="Y108">
        <v>179.05783600000001</v>
      </c>
      <c r="Z108">
        <v>1</v>
      </c>
      <c r="AA108">
        <v>0</v>
      </c>
      <c r="AB108">
        <v>1</v>
      </c>
      <c r="AC108">
        <v>1.73017</v>
      </c>
      <c r="AD108">
        <v>0.72348599999999996</v>
      </c>
      <c r="AE108">
        <v>74.397319999999993</v>
      </c>
      <c r="AF108">
        <v>31.109891999999999</v>
      </c>
      <c r="AH108">
        <v>2.8692359999999999</v>
      </c>
      <c r="AI108">
        <v>0.30234</v>
      </c>
      <c r="AJ108">
        <v>123.377143</v>
      </c>
      <c r="AK108">
        <v>13.000605999999999</v>
      </c>
    </row>
    <row r="109" spans="1:37" x14ac:dyDescent="0.25">
      <c r="A109">
        <v>1725</v>
      </c>
      <c r="B109">
        <v>524519</v>
      </c>
      <c r="C109" t="s">
        <v>83</v>
      </c>
      <c r="D109" t="s">
        <v>414</v>
      </c>
      <c r="E109" t="s">
        <v>415</v>
      </c>
      <c r="F109">
        <v>34290</v>
      </c>
      <c r="G109">
        <v>8</v>
      </c>
      <c r="H109">
        <v>7488</v>
      </c>
      <c r="I109">
        <v>0</v>
      </c>
      <c r="J109">
        <v>0</v>
      </c>
      <c r="K109">
        <v>0</v>
      </c>
      <c r="L109">
        <v>0</v>
      </c>
      <c r="M109">
        <v>43</v>
      </c>
      <c r="N109">
        <v>0</v>
      </c>
      <c r="O109">
        <v>4</v>
      </c>
      <c r="P109">
        <v>0</v>
      </c>
      <c r="Q109">
        <v>0</v>
      </c>
      <c r="R109">
        <v>181.15297699999999</v>
      </c>
      <c r="S109" t="s">
        <v>154</v>
      </c>
      <c r="T109">
        <v>72.050003000000004</v>
      </c>
      <c r="U109">
        <v>84.290001000000004</v>
      </c>
      <c r="V109">
        <v>12.239998</v>
      </c>
      <c r="X109">
        <v>6.7569999999999997</v>
      </c>
      <c r="Y109">
        <v>181.15297699999999</v>
      </c>
      <c r="Z109">
        <v>1</v>
      </c>
      <c r="AA109">
        <v>0</v>
      </c>
      <c r="AB109">
        <v>1</v>
      </c>
      <c r="AC109">
        <v>1.7133910000000001</v>
      </c>
      <c r="AD109">
        <v>0.72984000000000004</v>
      </c>
      <c r="AE109">
        <v>73.675830000000005</v>
      </c>
      <c r="AF109">
        <v>31.383116999999999</v>
      </c>
      <c r="AH109">
        <v>2.826282</v>
      </c>
      <c r="AI109">
        <v>0.30755900000000003</v>
      </c>
      <c r="AJ109">
        <v>121.530126</v>
      </c>
      <c r="AK109">
        <v>13.225056</v>
      </c>
    </row>
    <row r="110" spans="1:37" x14ac:dyDescent="0.25">
      <c r="A110">
        <v>834</v>
      </c>
      <c r="B110">
        <v>426083</v>
      </c>
      <c r="C110" t="s">
        <v>83</v>
      </c>
      <c r="D110" t="s">
        <v>1079</v>
      </c>
      <c r="E110" t="s">
        <v>1080</v>
      </c>
      <c r="F110">
        <v>67378</v>
      </c>
      <c r="G110">
        <v>8</v>
      </c>
      <c r="H110">
        <v>5777</v>
      </c>
      <c r="I110">
        <v>0</v>
      </c>
      <c r="J110">
        <v>0</v>
      </c>
      <c r="K110">
        <v>0</v>
      </c>
      <c r="L110">
        <v>0</v>
      </c>
      <c r="M110">
        <v>71</v>
      </c>
      <c r="N110">
        <v>0</v>
      </c>
      <c r="O110">
        <v>4</v>
      </c>
      <c r="P110">
        <v>0</v>
      </c>
      <c r="Q110">
        <v>0</v>
      </c>
      <c r="R110">
        <v>295.55349899999999</v>
      </c>
      <c r="S110" t="s">
        <v>73</v>
      </c>
      <c r="T110">
        <v>88.309997999999993</v>
      </c>
      <c r="U110">
        <v>92.699996999999996</v>
      </c>
      <c r="V110">
        <v>4.3899990000000004</v>
      </c>
      <c r="X110">
        <v>1.4850000000000001</v>
      </c>
      <c r="Y110">
        <v>295.55349899999999</v>
      </c>
      <c r="Z110">
        <v>0</v>
      </c>
      <c r="AA110">
        <v>0</v>
      </c>
      <c r="AB110">
        <v>0</v>
      </c>
      <c r="AC110">
        <v>1.034457</v>
      </c>
      <c r="AD110">
        <v>0.98695100000000002</v>
      </c>
      <c r="AE110">
        <v>73.446421999999998</v>
      </c>
      <c r="AF110">
        <v>70.073544999999996</v>
      </c>
      <c r="AH110">
        <v>1.045005</v>
      </c>
      <c r="AI110">
        <v>0.80612799999999996</v>
      </c>
      <c r="AJ110">
        <v>74.195325999999994</v>
      </c>
      <c r="AK110">
        <v>57.235117000000002</v>
      </c>
    </row>
    <row r="111" spans="1:37" x14ac:dyDescent="0.25">
      <c r="A111">
        <v>1382</v>
      </c>
      <c r="B111">
        <v>485207</v>
      </c>
      <c r="C111" t="s">
        <v>422</v>
      </c>
      <c r="D111" t="s">
        <v>423</v>
      </c>
      <c r="E111" t="s">
        <v>424</v>
      </c>
      <c r="F111">
        <v>101728</v>
      </c>
      <c r="G111">
        <v>8</v>
      </c>
      <c r="H111">
        <v>23118</v>
      </c>
      <c r="I111">
        <v>0</v>
      </c>
      <c r="J111">
        <v>0</v>
      </c>
      <c r="K111">
        <v>0</v>
      </c>
      <c r="L111">
        <v>0</v>
      </c>
      <c r="M111">
        <v>38</v>
      </c>
      <c r="N111">
        <v>0</v>
      </c>
      <c r="O111">
        <v>2</v>
      </c>
      <c r="P111">
        <v>0</v>
      </c>
      <c r="Q111">
        <v>0</v>
      </c>
      <c r="R111">
        <v>157.30719199999999</v>
      </c>
      <c r="S111" t="s">
        <v>126</v>
      </c>
      <c r="T111">
        <v>62.91</v>
      </c>
      <c r="U111">
        <v>75.040001000000004</v>
      </c>
      <c r="V111">
        <v>12.130001</v>
      </c>
      <c r="X111">
        <v>7.7110000000000003</v>
      </c>
      <c r="Y111">
        <v>157.30719199999999</v>
      </c>
      <c r="Z111">
        <v>1</v>
      </c>
      <c r="AA111">
        <v>0</v>
      </c>
      <c r="AB111">
        <v>0</v>
      </c>
      <c r="AC111">
        <v>1.929055</v>
      </c>
      <c r="AD111">
        <v>0.648169</v>
      </c>
      <c r="AE111">
        <v>73.304090000000002</v>
      </c>
      <c r="AF111">
        <v>24.630403999999999</v>
      </c>
      <c r="AH111">
        <v>3.3783810000000001</v>
      </c>
      <c r="AI111">
        <v>0.248971</v>
      </c>
      <c r="AJ111">
        <v>128.378468</v>
      </c>
      <c r="AK111">
        <v>9.4609140000000007</v>
      </c>
    </row>
    <row r="112" spans="1:37" x14ac:dyDescent="0.25">
      <c r="A112">
        <v>2059</v>
      </c>
      <c r="B112">
        <v>428221</v>
      </c>
      <c r="C112" t="s">
        <v>83</v>
      </c>
      <c r="D112" t="s">
        <v>179</v>
      </c>
      <c r="E112" t="s">
        <v>180</v>
      </c>
      <c r="F112">
        <v>34475</v>
      </c>
      <c r="G112">
        <v>8</v>
      </c>
      <c r="H112">
        <v>7343</v>
      </c>
      <c r="I112">
        <v>0</v>
      </c>
      <c r="J112">
        <v>0</v>
      </c>
      <c r="K112">
        <v>0</v>
      </c>
      <c r="L112">
        <v>0</v>
      </c>
      <c r="M112">
        <v>18</v>
      </c>
      <c r="N112">
        <v>0</v>
      </c>
      <c r="O112">
        <v>4</v>
      </c>
      <c r="P112">
        <v>0</v>
      </c>
      <c r="Q112">
        <v>0</v>
      </c>
      <c r="R112">
        <v>76.193639000000005</v>
      </c>
      <c r="S112" t="s">
        <v>73</v>
      </c>
      <c r="T112">
        <v>50.57</v>
      </c>
      <c r="U112">
        <v>61.630001</v>
      </c>
      <c r="V112">
        <v>11.060001</v>
      </c>
      <c r="X112">
        <v>14.516</v>
      </c>
      <c r="Y112">
        <v>76.193639000000005</v>
      </c>
      <c r="Z112">
        <v>0</v>
      </c>
      <c r="AA112">
        <v>1</v>
      </c>
      <c r="AB112">
        <v>1</v>
      </c>
      <c r="AC112">
        <v>4</v>
      </c>
      <c r="AD112">
        <v>0.1</v>
      </c>
      <c r="AE112">
        <v>72</v>
      </c>
      <c r="AF112">
        <v>1.8</v>
      </c>
      <c r="AH112">
        <v>10</v>
      </c>
      <c r="AI112">
        <v>0.11223900000000001</v>
      </c>
      <c r="AJ112">
        <v>180</v>
      </c>
      <c r="AK112">
        <v>2.0203060000000002</v>
      </c>
    </row>
    <row r="113" spans="1:37" x14ac:dyDescent="0.25">
      <c r="A113">
        <v>1928</v>
      </c>
      <c r="B113">
        <v>422135</v>
      </c>
      <c r="C113" t="s">
        <v>83</v>
      </c>
      <c r="D113" t="s">
        <v>131</v>
      </c>
      <c r="E113" t="s">
        <v>132</v>
      </c>
      <c r="F113">
        <v>34067</v>
      </c>
      <c r="G113" t="s">
        <v>73</v>
      </c>
      <c r="H113">
        <v>9719</v>
      </c>
      <c r="I113">
        <v>0</v>
      </c>
      <c r="J113">
        <v>0</v>
      </c>
      <c r="K113">
        <v>0</v>
      </c>
      <c r="L113">
        <v>0</v>
      </c>
      <c r="M113">
        <v>18</v>
      </c>
      <c r="N113">
        <v>0</v>
      </c>
      <c r="O113">
        <v>4</v>
      </c>
      <c r="P113">
        <v>0</v>
      </c>
      <c r="Q113">
        <v>0</v>
      </c>
      <c r="R113">
        <v>75.308066999999994</v>
      </c>
      <c r="S113" t="s">
        <v>73</v>
      </c>
      <c r="T113">
        <v>66.059997999999993</v>
      </c>
      <c r="U113">
        <v>78.889999000000003</v>
      </c>
      <c r="V113">
        <v>12.830002</v>
      </c>
      <c r="X113">
        <v>17.037001</v>
      </c>
      <c r="Y113">
        <v>75.308066999999994</v>
      </c>
      <c r="Z113">
        <v>1</v>
      </c>
      <c r="AA113">
        <v>0</v>
      </c>
      <c r="AB113">
        <v>0</v>
      </c>
      <c r="AC113">
        <v>4</v>
      </c>
      <c r="AD113">
        <v>0.1</v>
      </c>
      <c r="AE113">
        <v>72</v>
      </c>
      <c r="AF113">
        <v>1.8</v>
      </c>
      <c r="AH113">
        <v>10</v>
      </c>
      <c r="AI113">
        <v>0.18679100000000001</v>
      </c>
      <c r="AJ113">
        <v>180</v>
      </c>
      <c r="AK113">
        <v>3.3622339999999999</v>
      </c>
    </row>
    <row r="114" spans="1:37" x14ac:dyDescent="0.25">
      <c r="A114">
        <v>2381</v>
      </c>
      <c r="B114">
        <v>430044</v>
      </c>
      <c r="C114" t="s">
        <v>83</v>
      </c>
      <c r="D114" t="s">
        <v>1085</v>
      </c>
      <c r="E114" t="s">
        <v>1086</v>
      </c>
      <c r="F114">
        <v>67128</v>
      </c>
      <c r="G114">
        <v>8</v>
      </c>
      <c r="H114">
        <v>15899</v>
      </c>
      <c r="I114">
        <v>0</v>
      </c>
      <c r="J114">
        <v>0</v>
      </c>
      <c r="K114">
        <v>0</v>
      </c>
      <c r="L114">
        <v>0</v>
      </c>
      <c r="M114">
        <v>69</v>
      </c>
      <c r="N114">
        <v>0</v>
      </c>
      <c r="O114">
        <v>4</v>
      </c>
      <c r="P114">
        <v>0</v>
      </c>
      <c r="Q114">
        <v>0</v>
      </c>
      <c r="R114">
        <v>285.877116</v>
      </c>
      <c r="S114" t="s">
        <v>154</v>
      </c>
      <c r="T114">
        <v>69.010002</v>
      </c>
      <c r="U114">
        <v>73.199996999999996</v>
      </c>
      <c r="V114">
        <v>4.1899949999999997</v>
      </c>
      <c r="X114">
        <v>1.466</v>
      </c>
      <c r="Y114">
        <v>285.877116</v>
      </c>
      <c r="Z114">
        <v>1</v>
      </c>
      <c r="AA114">
        <v>0</v>
      </c>
      <c r="AB114">
        <v>0</v>
      </c>
      <c r="AC114">
        <v>1.0335810000000001</v>
      </c>
      <c r="AD114">
        <v>0.98728300000000002</v>
      </c>
      <c r="AE114">
        <v>71.317059</v>
      </c>
      <c r="AF114">
        <v>68.122534000000002</v>
      </c>
      <c r="AH114">
        <v>1.04386</v>
      </c>
      <c r="AI114">
        <v>0.80846099999999999</v>
      </c>
      <c r="AJ114">
        <v>72.026362000000006</v>
      </c>
      <c r="AK114">
        <v>55.783780999999998</v>
      </c>
    </row>
    <row r="115" spans="1:37" x14ac:dyDescent="0.25">
      <c r="A115">
        <v>795</v>
      </c>
      <c r="B115">
        <v>432770</v>
      </c>
      <c r="C115" t="s">
        <v>83</v>
      </c>
      <c r="D115" t="s">
        <v>642</v>
      </c>
      <c r="E115" t="s">
        <v>643</v>
      </c>
      <c r="F115">
        <v>34173</v>
      </c>
      <c r="G115">
        <v>8</v>
      </c>
      <c r="H115">
        <v>7182</v>
      </c>
      <c r="I115">
        <v>0</v>
      </c>
      <c r="J115">
        <v>0</v>
      </c>
      <c r="K115">
        <v>0</v>
      </c>
      <c r="L115">
        <v>0</v>
      </c>
      <c r="M115">
        <v>50</v>
      </c>
      <c r="N115">
        <v>0</v>
      </c>
      <c r="O115">
        <v>4</v>
      </c>
      <c r="P115">
        <v>0</v>
      </c>
      <c r="Q115">
        <v>0</v>
      </c>
      <c r="R115">
        <v>207.628984</v>
      </c>
      <c r="S115" t="s">
        <v>73</v>
      </c>
      <c r="T115">
        <v>43.02</v>
      </c>
      <c r="U115">
        <v>53.860000999999997</v>
      </c>
      <c r="V115">
        <v>10.84</v>
      </c>
      <c r="X115">
        <v>5.2210000000000001</v>
      </c>
      <c r="Y115">
        <v>207.628984</v>
      </c>
      <c r="Z115">
        <v>0</v>
      </c>
      <c r="AA115">
        <v>0</v>
      </c>
      <c r="AB115">
        <v>0</v>
      </c>
      <c r="AC115">
        <v>1.4259189999999999</v>
      </c>
      <c r="AD115">
        <v>0.83870500000000003</v>
      </c>
      <c r="AE115">
        <v>71.295970999999994</v>
      </c>
      <c r="AF115">
        <v>41.935253000000003</v>
      </c>
      <c r="AH115">
        <v>2.090354</v>
      </c>
      <c r="AI115">
        <v>0.42225800000000002</v>
      </c>
      <c r="AJ115">
        <v>104.517689</v>
      </c>
      <c r="AK115">
        <v>21.112886</v>
      </c>
    </row>
    <row r="116" spans="1:37" x14ac:dyDescent="0.25">
      <c r="A116">
        <v>2966</v>
      </c>
      <c r="B116">
        <v>431115</v>
      </c>
      <c r="C116" t="s">
        <v>83</v>
      </c>
      <c r="D116" t="s">
        <v>496</v>
      </c>
      <c r="E116" t="s">
        <v>497</v>
      </c>
      <c r="F116">
        <v>659</v>
      </c>
      <c r="G116">
        <v>8</v>
      </c>
      <c r="H116">
        <v>6285</v>
      </c>
      <c r="I116">
        <v>0</v>
      </c>
      <c r="J116">
        <v>0</v>
      </c>
      <c r="K116">
        <v>0</v>
      </c>
      <c r="L116">
        <v>0</v>
      </c>
      <c r="M116">
        <v>41</v>
      </c>
      <c r="N116">
        <v>0</v>
      </c>
      <c r="O116">
        <v>4</v>
      </c>
      <c r="P116">
        <v>0</v>
      </c>
      <c r="Q116">
        <v>0</v>
      </c>
      <c r="R116">
        <v>169.829284</v>
      </c>
      <c r="S116" t="s">
        <v>73</v>
      </c>
      <c r="T116">
        <v>77.120002999999997</v>
      </c>
      <c r="U116">
        <v>88.639999000000003</v>
      </c>
      <c r="V116">
        <v>11.519997</v>
      </c>
      <c r="X116">
        <v>6.7830000000000004</v>
      </c>
      <c r="Y116">
        <v>169.829284</v>
      </c>
      <c r="Z116">
        <v>0</v>
      </c>
      <c r="AA116">
        <v>0</v>
      </c>
      <c r="AB116">
        <v>0</v>
      </c>
      <c r="AC116">
        <v>1.7188920000000001</v>
      </c>
      <c r="AD116">
        <v>0.72775699999999999</v>
      </c>
      <c r="AE116">
        <v>70.474573000000007</v>
      </c>
      <c r="AF116">
        <v>29.838031999999998</v>
      </c>
      <c r="AH116">
        <v>2.8403640000000001</v>
      </c>
      <c r="AI116">
        <v>0.30583399999999999</v>
      </c>
      <c r="AJ116">
        <v>116.454911</v>
      </c>
      <c r="AK116">
        <v>12.539202</v>
      </c>
    </row>
    <row r="117" spans="1:37" x14ac:dyDescent="0.25">
      <c r="A117">
        <v>221</v>
      </c>
      <c r="B117">
        <v>429768</v>
      </c>
      <c r="C117" t="s">
        <v>90</v>
      </c>
      <c r="D117" t="s">
        <v>107</v>
      </c>
      <c r="E117" t="s">
        <v>108</v>
      </c>
      <c r="F117">
        <v>34250</v>
      </c>
      <c r="G117">
        <v>8</v>
      </c>
      <c r="H117">
        <v>8561</v>
      </c>
      <c r="I117">
        <v>0</v>
      </c>
      <c r="J117">
        <v>0</v>
      </c>
      <c r="K117">
        <v>0</v>
      </c>
      <c r="L117">
        <v>0</v>
      </c>
      <c r="M117">
        <v>14</v>
      </c>
      <c r="N117">
        <v>0</v>
      </c>
      <c r="O117">
        <v>4</v>
      </c>
      <c r="P117">
        <v>0</v>
      </c>
      <c r="Q117">
        <v>0</v>
      </c>
      <c r="R117">
        <v>59.632489</v>
      </c>
      <c r="S117" t="s">
        <v>73</v>
      </c>
      <c r="T117">
        <v>14.65</v>
      </c>
      <c r="U117">
        <v>28.809999000000001</v>
      </c>
      <c r="V117">
        <v>14.16</v>
      </c>
      <c r="X117">
        <v>23.745000999999998</v>
      </c>
      <c r="Y117">
        <v>59.632489</v>
      </c>
      <c r="Z117">
        <v>0</v>
      </c>
      <c r="AA117">
        <v>0</v>
      </c>
      <c r="AB117">
        <v>0</v>
      </c>
      <c r="AC117">
        <v>5</v>
      </c>
      <c r="AD117">
        <v>0.5</v>
      </c>
      <c r="AE117">
        <v>70</v>
      </c>
      <c r="AF117">
        <v>7</v>
      </c>
      <c r="AH117">
        <v>10</v>
      </c>
      <c r="AI117">
        <v>0.71484899999999996</v>
      </c>
      <c r="AJ117">
        <v>140</v>
      </c>
      <c r="AK117">
        <v>10.007891000000001</v>
      </c>
    </row>
    <row r="118" spans="1:37" x14ac:dyDescent="0.25">
      <c r="A118">
        <v>999</v>
      </c>
      <c r="B118">
        <v>433581</v>
      </c>
      <c r="C118" t="s">
        <v>74</v>
      </c>
      <c r="D118" t="s">
        <v>105</v>
      </c>
      <c r="E118" t="s">
        <v>106</v>
      </c>
      <c r="F118">
        <v>100175</v>
      </c>
      <c r="G118">
        <v>8</v>
      </c>
      <c r="H118">
        <v>8555</v>
      </c>
      <c r="I118">
        <v>0</v>
      </c>
      <c r="J118">
        <v>0</v>
      </c>
      <c r="K118">
        <v>0</v>
      </c>
      <c r="L118">
        <v>0</v>
      </c>
      <c r="M118">
        <v>14</v>
      </c>
      <c r="N118">
        <v>0</v>
      </c>
      <c r="O118">
        <v>4</v>
      </c>
      <c r="P118">
        <v>0</v>
      </c>
      <c r="Q118">
        <v>0</v>
      </c>
      <c r="R118">
        <v>57.718280999999998</v>
      </c>
      <c r="S118" t="s">
        <v>73</v>
      </c>
      <c r="T118">
        <v>14.85</v>
      </c>
      <c r="U118">
        <v>28.639999</v>
      </c>
      <c r="V118">
        <v>13.789999</v>
      </c>
      <c r="X118">
        <v>23.891999999999999</v>
      </c>
      <c r="Y118">
        <v>57.718280999999998</v>
      </c>
      <c r="Z118">
        <v>0</v>
      </c>
      <c r="AA118">
        <v>0</v>
      </c>
      <c r="AB118">
        <v>0</v>
      </c>
      <c r="AC118">
        <v>5</v>
      </c>
      <c r="AD118">
        <v>0.5</v>
      </c>
      <c r="AE118">
        <v>70</v>
      </c>
      <c r="AF118">
        <v>7</v>
      </c>
      <c r="AH118">
        <v>10</v>
      </c>
      <c r="AI118">
        <v>0.73178799999999999</v>
      </c>
      <c r="AJ118">
        <v>140</v>
      </c>
      <c r="AK118">
        <v>10.245025999999999</v>
      </c>
    </row>
    <row r="119" spans="1:37" x14ac:dyDescent="0.25">
      <c r="A119">
        <v>1280</v>
      </c>
      <c r="B119">
        <v>504982</v>
      </c>
      <c r="C119" t="s">
        <v>83</v>
      </c>
      <c r="D119" t="s">
        <v>1163</v>
      </c>
      <c r="E119" t="s">
        <v>1164</v>
      </c>
      <c r="F119">
        <v>652</v>
      </c>
      <c r="G119">
        <v>8</v>
      </c>
      <c r="H119">
        <v>6724</v>
      </c>
      <c r="I119">
        <v>0</v>
      </c>
      <c r="J119">
        <v>0</v>
      </c>
      <c r="K119">
        <v>0</v>
      </c>
      <c r="L119">
        <v>0</v>
      </c>
      <c r="M119">
        <v>69</v>
      </c>
      <c r="N119">
        <v>0</v>
      </c>
      <c r="O119">
        <v>4</v>
      </c>
      <c r="P119">
        <v>0</v>
      </c>
      <c r="Q119">
        <v>0</v>
      </c>
      <c r="R119">
        <v>288.029022</v>
      </c>
      <c r="S119" t="s">
        <v>73</v>
      </c>
      <c r="T119">
        <v>70.459998999999996</v>
      </c>
      <c r="U119">
        <v>73.099997999999999</v>
      </c>
      <c r="V119">
        <v>2.639999</v>
      </c>
      <c r="X119">
        <v>0.91700000000000004</v>
      </c>
      <c r="Y119">
        <v>288.029022</v>
      </c>
      <c r="Z119">
        <v>1</v>
      </c>
      <c r="AA119">
        <v>0</v>
      </c>
      <c r="AB119">
        <v>0</v>
      </c>
      <c r="AC119">
        <v>1.013139</v>
      </c>
      <c r="AD119">
        <v>0.99502400000000002</v>
      </c>
      <c r="AE119">
        <v>69.906582999999998</v>
      </c>
      <c r="AF119">
        <v>68.656677999999999</v>
      </c>
      <c r="AH119">
        <v>1.017161</v>
      </c>
      <c r="AI119">
        <v>0.87750899999999998</v>
      </c>
      <c r="AJ119">
        <v>70.184109000000007</v>
      </c>
      <c r="AK119">
        <v>60.548113000000001</v>
      </c>
    </row>
    <row r="120" spans="1:37" x14ac:dyDescent="0.25">
      <c r="A120">
        <v>1604</v>
      </c>
      <c r="B120">
        <v>428207</v>
      </c>
      <c r="C120" t="s">
        <v>83</v>
      </c>
      <c r="D120" t="s">
        <v>348</v>
      </c>
      <c r="E120" t="s">
        <v>349</v>
      </c>
      <c r="F120">
        <v>701</v>
      </c>
      <c r="G120">
        <v>8</v>
      </c>
      <c r="H120">
        <v>6149</v>
      </c>
      <c r="I120">
        <v>0</v>
      </c>
      <c r="J120">
        <v>0</v>
      </c>
      <c r="K120">
        <v>0</v>
      </c>
      <c r="L120">
        <v>0</v>
      </c>
      <c r="M120">
        <v>30</v>
      </c>
      <c r="N120">
        <v>0</v>
      </c>
      <c r="O120">
        <v>4</v>
      </c>
      <c r="P120">
        <v>0</v>
      </c>
      <c r="Q120">
        <v>0</v>
      </c>
      <c r="R120">
        <v>124.292603</v>
      </c>
      <c r="S120" t="s">
        <v>73</v>
      </c>
      <c r="T120">
        <v>77.690002000000007</v>
      </c>
      <c r="U120">
        <v>89.050003000000004</v>
      </c>
      <c r="V120">
        <v>11.360001</v>
      </c>
      <c r="X120">
        <v>9.14</v>
      </c>
      <c r="Y120">
        <v>124.292603</v>
      </c>
      <c r="Z120">
        <v>0</v>
      </c>
      <c r="AA120">
        <v>0</v>
      </c>
      <c r="AB120">
        <v>0</v>
      </c>
      <c r="AC120">
        <v>2.3053059999999999</v>
      </c>
      <c r="AD120">
        <v>0.50568299999999999</v>
      </c>
      <c r="AE120">
        <v>69.159189999999995</v>
      </c>
      <c r="AF120">
        <v>15.170484</v>
      </c>
      <c r="AG120">
        <f>1+(X120/4.5)^2</f>
        <v>5.1254123456790124</v>
      </c>
      <c r="AH120">
        <v>5.125413</v>
      </c>
      <c r="AI120">
        <v>0.17934700000000001</v>
      </c>
      <c r="AJ120">
        <v>153.76238000000001</v>
      </c>
      <c r="AK120">
        <v>5.3804090000000002</v>
      </c>
    </row>
    <row r="121" spans="1:37" x14ac:dyDescent="0.25">
      <c r="A121">
        <v>813</v>
      </c>
      <c r="B121">
        <v>434821</v>
      </c>
      <c r="C121" t="s">
        <v>83</v>
      </c>
      <c r="D121" t="s">
        <v>389</v>
      </c>
      <c r="E121" t="s">
        <v>390</v>
      </c>
      <c r="F121">
        <v>34461</v>
      </c>
      <c r="G121">
        <v>8</v>
      </c>
      <c r="H121">
        <v>7695</v>
      </c>
      <c r="I121">
        <v>0</v>
      </c>
      <c r="J121">
        <v>0</v>
      </c>
      <c r="K121">
        <v>0</v>
      </c>
      <c r="L121">
        <v>0</v>
      </c>
      <c r="M121">
        <v>33</v>
      </c>
      <c r="N121">
        <v>0</v>
      </c>
      <c r="O121">
        <v>4</v>
      </c>
      <c r="P121">
        <v>0</v>
      </c>
      <c r="Q121">
        <v>0</v>
      </c>
      <c r="R121">
        <v>138.56418600000001</v>
      </c>
      <c r="S121" t="s">
        <v>73</v>
      </c>
      <c r="T121">
        <v>65</v>
      </c>
      <c r="U121">
        <v>76.489998</v>
      </c>
      <c r="V121">
        <v>11.489998</v>
      </c>
      <c r="X121">
        <v>8.2919999999999998</v>
      </c>
      <c r="Y121">
        <v>138.56418600000001</v>
      </c>
      <c r="Z121">
        <v>0</v>
      </c>
      <c r="AA121">
        <v>0</v>
      </c>
      <c r="AB121">
        <v>1</v>
      </c>
      <c r="AC121">
        <v>2.0743320000000001</v>
      </c>
      <c r="AD121">
        <v>0.59315200000000001</v>
      </c>
      <c r="AE121">
        <v>68.452962999999997</v>
      </c>
      <c r="AF121">
        <v>19.574027000000001</v>
      </c>
      <c r="AH121">
        <v>4.3954199999999997</v>
      </c>
      <c r="AI121">
        <v>0.21804000000000001</v>
      </c>
      <c r="AJ121">
        <v>145.04886999999999</v>
      </c>
      <c r="AK121">
        <v>7.195316</v>
      </c>
    </row>
    <row r="122" spans="1:37" x14ac:dyDescent="0.25">
      <c r="A122">
        <v>2708</v>
      </c>
      <c r="B122">
        <v>436172</v>
      </c>
      <c r="C122" t="s">
        <v>74</v>
      </c>
      <c r="D122" t="s">
        <v>263</v>
      </c>
      <c r="E122" t="s">
        <v>264</v>
      </c>
      <c r="F122">
        <v>34337</v>
      </c>
      <c r="G122">
        <v>8</v>
      </c>
      <c r="H122">
        <v>7281</v>
      </c>
      <c r="I122">
        <v>0</v>
      </c>
      <c r="J122">
        <v>0</v>
      </c>
      <c r="K122">
        <v>0</v>
      </c>
      <c r="L122">
        <v>0</v>
      </c>
      <c r="M122">
        <v>23</v>
      </c>
      <c r="N122">
        <v>0</v>
      </c>
      <c r="O122">
        <v>4</v>
      </c>
      <c r="P122">
        <v>0</v>
      </c>
      <c r="Q122">
        <v>0</v>
      </c>
      <c r="R122">
        <v>94.407070000000004</v>
      </c>
      <c r="S122" t="s">
        <v>73</v>
      </c>
      <c r="T122">
        <v>36.509998000000003</v>
      </c>
      <c r="U122">
        <v>47.099997999999999</v>
      </c>
      <c r="V122">
        <v>10.59</v>
      </c>
      <c r="X122">
        <v>11.217000000000001</v>
      </c>
      <c r="Y122">
        <v>94.407070000000004</v>
      </c>
      <c r="Z122">
        <v>0</v>
      </c>
      <c r="AA122">
        <v>0</v>
      </c>
      <c r="AB122">
        <v>0</v>
      </c>
      <c r="AC122">
        <v>2.9659550000000001</v>
      </c>
      <c r="AD122">
        <v>0.25549699999999997</v>
      </c>
      <c r="AE122">
        <v>68.216954000000001</v>
      </c>
      <c r="AF122">
        <v>5.8764209999999997</v>
      </c>
      <c r="AG122">
        <f>1+(X122/4.5)^2</f>
        <v>7.2133871111111105</v>
      </c>
      <c r="AH122">
        <v>7.213387</v>
      </c>
      <c r="AI122">
        <v>0.11693000000000001</v>
      </c>
      <c r="AJ122">
        <v>165.907904</v>
      </c>
      <c r="AK122">
        <v>2.6893910000000001</v>
      </c>
    </row>
    <row r="123" spans="1:37" x14ac:dyDescent="0.25">
      <c r="A123">
        <v>1196</v>
      </c>
      <c r="B123">
        <v>423265</v>
      </c>
      <c r="C123" t="s">
        <v>83</v>
      </c>
      <c r="D123" t="s">
        <v>1034</v>
      </c>
      <c r="E123" t="s">
        <v>1035</v>
      </c>
      <c r="F123">
        <v>66779</v>
      </c>
      <c r="G123">
        <v>8</v>
      </c>
      <c r="H123">
        <v>4014</v>
      </c>
      <c r="I123">
        <v>0</v>
      </c>
      <c r="J123">
        <v>0</v>
      </c>
      <c r="K123">
        <v>0</v>
      </c>
      <c r="L123">
        <v>0</v>
      </c>
      <c r="M123">
        <v>68</v>
      </c>
      <c r="N123">
        <v>0</v>
      </c>
      <c r="O123">
        <v>4</v>
      </c>
      <c r="P123">
        <v>0</v>
      </c>
      <c r="Q123">
        <v>0</v>
      </c>
      <c r="R123">
        <v>284.41229700000002</v>
      </c>
      <c r="S123" t="s">
        <v>73</v>
      </c>
      <c r="T123">
        <v>70.050003000000004</v>
      </c>
      <c r="U123">
        <v>70.790001000000004</v>
      </c>
      <c r="V123">
        <v>0.73999800000000004</v>
      </c>
      <c r="X123">
        <v>0.26</v>
      </c>
      <c r="Y123">
        <v>284.41229700000002</v>
      </c>
      <c r="Z123">
        <v>0</v>
      </c>
      <c r="AA123">
        <v>0</v>
      </c>
      <c r="AB123">
        <v>0</v>
      </c>
      <c r="AC123">
        <v>1.0010559999999999</v>
      </c>
      <c r="AD123">
        <v>0.99960000000000004</v>
      </c>
      <c r="AE123">
        <v>68.071825000000004</v>
      </c>
      <c r="AF123">
        <v>67.972800000000007</v>
      </c>
      <c r="AH123">
        <v>1.0013799999999999</v>
      </c>
      <c r="AI123">
        <v>0.96435999999999999</v>
      </c>
      <c r="AJ123">
        <v>68.093812</v>
      </c>
      <c r="AK123">
        <v>65.576480000000004</v>
      </c>
    </row>
    <row r="124" spans="1:37" x14ac:dyDescent="0.25">
      <c r="A124">
        <v>1787</v>
      </c>
      <c r="B124">
        <v>431875</v>
      </c>
      <c r="C124" t="s">
        <v>83</v>
      </c>
      <c r="D124" t="s">
        <v>229</v>
      </c>
      <c r="E124" t="s">
        <v>230</v>
      </c>
      <c r="F124">
        <v>33911</v>
      </c>
      <c r="G124">
        <v>8</v>
      </c>
      <c r="H124">
        <v>8510</v>
      </c>
      <c r="I124">
        <v>0</v>
      </c>
      <c r="J124">
        <v>0</v>
      </c>
      <c r="K124">
        <v>0</v>
      </c>
      <c r="L124">
        <v>0</v>
      </c>
      <c r="M124">
        <v>20</v>
      </c>
      <c r="N124">
        <v>0</v>
      </c>
      <c r="O124">
        <v>4</v>
      </c>
      <c r="P124">
        <v>0</v>
      </c>
      <c r="Q124">
        <v>0</v>
      </c>
      <c r="R124">
        <v>84.190596999999997</v>
      </c>
      <c r="S124" t="s">
        <v>73</v>
      </c>
      <c r="T124">
        <v>49.959999000000003</v>
      </c>
      <c r="U124">
        <v>60.400002000000001</v>
      </c>
      <c r="V124">
        <v>10.440002</v>
      </c>
      <c r="X124">
        <v>12.4</v>
      </c>
      <c r="Y124">
        <v>84.190596999999997</v>
      </c>
      <c r="Z124">
        <v>0</v>
      </c>
      <c r="AA124">
        <v>0</v>
      </c>
      <c r="AB124">
        <v>0</v>
      </c>
      <c r="AC124">
        <v>3.4024999999999999</v>
      </c>
      <c r="AD124">
        <v>9.0177999999999994E-2</v>
      </c>
      <c r="AE124">
        <v>68.049997000000005</v>
      </c>
      <c r="AF124">
        <v>1.803552</v>
      </c>
      <c r="AG124">
        <f>1+(X124/4.5)^2</f>
        <v>8.5930864197530852</v>
      </c>
      <c r="AH124">
        <v>8.5930859999999996</v>
      </c>
      <c r="AI124">
        <v>0.10191699999999999</v>
      </c>
      <c r="AJ124">
        <v>171.86171899999999</v>
      </c>
      <c r="AK124">
        <v>2.0383429999999998</v>
      </c>
    </row>
    <row r="125" spans="1:37" x14ac:dyDescent="0.25">
      <c r="A125">
        <v>491</v>
      </c>
      <c r="B125">
        <v>436996</v>
      </c>
      <c r="C125" t="s">
        <v>83</v>
      </c>
      <c r="D125" t="s">
        <v>172</v>
      </c>
      <c r="E125" t="s">
        <v>173</v>
      </c>
      <c r="F125">
        <v>589</v>
      </c>
      <c r="G125">
        <v>8</v>
      </c>
      <c r="H125">
        <v>6739</v>
      </c>
      <c r="I125">
        <v>0</v>
      </c>
      <c r="J125">
        <v>0</v>
      </c>
      <c r="K125">
        <v>0</v>
      </c>
      <c r="L125">
        <v>0</v>
      </c>
      <c r="M125">
        <v>17</v>
      </c>
      <c r="N125">
        <v>0</v>
      </c>
      <c r="O125">
        <v>4</v>
      </c>
      <c r="P125">
        <v>0</v>
      </c>
      <c r="Q125">
        <v>0</v>
      </c>
      <c r="R125">
        <v>71.046563000000006</v>
      </c>
      <c r="S125" t="s">
        <v>73</v>
      </c>
      <c r="T125">
        <v>61.900002000000001</v>
      </c>
      <c r="U125">
        <v>72.459998999999996</v>
      </c>
      <c r="V125">
        <v>10.559998</v>
      </c>
      <c r="X125">
        <v>14.863</v>
      </c>
      <c r="Y125">
        <v>71.046563000000006</v>
      </c>
      <c r="Z125">
        <v>0</v>
      </c>
      <c r="AA125">
        <v>0</v>
      </c>
      <c r="AB125">
        <v>0</v>
      </c>
      <c r="AC125">
        <v>4</v>
      </c>
      <c r="AD125">
        <v>0.1</v>
      </c>
      <c r="AE125">
        <v>68</v>
      </c>
      <c r="AF125">
        <v>1.7</v>
      </c>
      <c r="AH125">
        <v>10</v>
      </c>
      <c r="AI125">
        <v>0.118483</v>
      </c>
      <c r="AJ125">
        <v>170</v>
      </c>
      <c r="AK125">
        <v>2.0142180000000001</v>
      </c>
    </row>
    <row r="126" spans="1:37" x14ac:dyDescent="0.25">
      <c r="A126">
        <v>2970</v>
      </c>
      <c r="B126">
        <v>438611</v>
      </c>
      <c r="C126" t="s">
        <v>83</v>
      </c>
      <c r="D126" t="s">
        <v>138</v>
      </c>
      <c r="E126" t="s">
        <v>144</v>
      </c>
      <c r="F126">
        <v>33888</v>
      </c>
      <c r="G126">
        <v>8</v>
      </c>
      <c r="H126">
        <v>8324</v>
      </c>
      <c r="I126">
        <v>0</v>
      </c>
      <c r="J126">
        <v>0</v>
      </c>
      <c r="K126">
        <v>0</v>
      </c>
      <c r="L126">
        <v>0</v>
      </c>
      <c r="M126">
        <v>17</v>
      </c>
      <c r="N126">
        <v>0</v>
      </c>
      <c r="O126">
        <v>4</v>
      </c>
      <c r="P126">
        <v>0</v>
      </c>
      <c r="Q126">
        <v>0</v>
      </c>
      <c r="R126">
        <v>72.004625000000004</v>
      </c>
      <c r="S126" t="s">
        <v>73</v>
      </c>
      <c r="T126">
        <v>37.009998000000003</v>
      </c>
      <c r="U126">
        <v>48.580002</v>
      </c>
      <c r="V126">
        <v>11.570004000000001</v>
      </c>
      <c r="X126">
        <v>16.068000999999999</v>
      </c>
      <c r="Y126">
        <v>72.004625000000004</v>
      </c>
      <c r="Z126">
        <v>0</v>
      </c>
      <c r="AA126">
        <v>0</v>
      </c>
      <c r="AB126">
        <v>0</v>
      </c>
      <c r="AC126">
        <v>4</v>
      </c>
      <c r="AD126">
        <v>0.1</v>
      </c>
      <c r="AE126">
        <v>68</v>
      </c>
      <c r="AF126">
        <v>1.7</v>
      </c>
      <c r="AH126">
        <v>10</v>
      </c>
      <c r="AI126">
        <v>0.15012600000000001</v>
      </c>
      <c r="AJ126">
        <v>170</v>
      </c>
      <c r="AK126">
        <v>2.552149</v>
      </c>
    </row>
    <row r="127" spans="1:37" x14ac:dyDescent="0.25">
      <c r="A127">
        <v>719</v>
      </c>
      <c r="B127">
        <v>429234</v>
      </c>
      <c r="C127" t="s">
        <v>74</v>
      </c>
      <c r="D127" t="s">
        <v>129</v>
      </c>
      <c r="E127" t="s">
        <v>130</v>
      </c>
      <c r="F127">
        <v>34251</v>
      </c>
      <c r="G127">
        <v>8</v>
      </c>
      <c r="H127">
        <v>8700</v>
      </c>
      <c r="I127">
        <v>0</v>
      </c>
      <c r="J127">
        <v>0</v>
      </c>
      <c r="K127">
        <v>0</v>
      </c>
      <c r="L127">
        <v>0</v>
      </c>
      <c r="M127">
        <v>17</v>
      </c>
      <c r="N127">
        <v>0</v>
      </c>
      <c r="O127">
        <v>4</v>
      </c>
      <c r="P127">
        <v>0</v>
      </c>
      <c r="Q127">
        <v>0</v>
      </c>
      <c r="R127">
        <v>69.985775000000004</v>
      </c>
      <c r="S127" t="s">
        <v>73</v>
      </c>
      <c r="T127">
        <v>15.33</v>
      </c>
      <c r="U127">
        <v>27.870000999999998</v>
      </c>
      <c r="V127">
        <v>12.540001</v>
      </c>
      <c r="X127">
        <v>17.917998999999998</v>
      </c>
      <c r="Y127">
        <v>69.985775000000004</v>
      </c>
      <c r="Z127">
        <v>0</v>
      </c>
      <c r="AA127">
        <v>0</v>
      </c>
      <c r="AB127">
        <v>0</v>
      </c>
      <c r="AC127">
        <v>4</v>
      </c>
      <c r="AD127">
        <v>0.1</v>
      </c>
      <c r="AE127">
        <v>68</v>
      </c>
      <c r="AF127">
        <v>1.7</v>
      </c>
      <c r="AH127">
        <v>10</v>
      </c>
      <c r="AI127">
        <v>0.22880500000000001</v>
      </c>
      <c r="AJ127">
        <v>170</v>
      </c>
      <c r="AK127">
        <v>3.8896850000000001</v>
      </c>
    </row>
    <row r="128" spans="1:37" x14ac:dyDescent="0.25">
      <c r="A128">
        <v>2635</v>
      </c>
      <c r="B128">
        <v>431377</v>
      </c>
      <c r="C128" t="s">
        <v>90</v>
      </c>
      <c r="D128" t="s">
        <v>190</v>
      </c>
      <c r="E128" t="s">
        <v>358</v>
      </c>
      <c r="F128">
        <v>34460</v>
      </c>
      <c r="G128">
        <v>8</v>
      </c>
      <c r="H128">
        <v>8544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0</v>
      </c>
      <c r="O128">
        <v>4</v>
      </c>
      <c r="P128">
        <v>0</v>
      </c>
      <c r="Q128">
        <v>0</v>
      </c>
      <c r="R128">
        <v>123.087884</v>
      </c>
      <c r="S128" t="s">
        <v>73</v>
      </c>
      <c r="T128">
        <v>74.830001999999993</v>
      </c>
      <c r="U128">
        <v>85.900002000000001</v>
      </c>
      <c r="V128">
        <v>11.07</v>
      </c>
      <c r="X128">
        <v>8.9939999999999998</v>
      </c>
      <c r="Y128">
        <v>123.087884</v>
      </c>
      <c r="Z128">
        <v>0</v>
      </c>
      <c r="AA128">
        <v>0</v>
      </c>
      <c r="AB128">
        <v>0</v>
      </c>
      <c r="AC128">
        <v>2.263938</v>
      </c>
      <c r="AD128">
        <v>0.52134899999999995</v>
      </c>
      <c r="AE128">
        <v>67.918145999999993</v>
      </c>
      <c r="AF128">
        <v>15.640465000000001</v>
      </c>
      <c r="AG128">
        <f>1+(X128/4.5)^2</f>
        <v>4.9946684444444447</v>
      </c>
      <c r="AH128">
        <v>4.994669</v>
      </c>
      <c r="AI128">
        <v>0.18546299999999999</v>
      </c>
      <c r="AJ128">
        <v>149.84006500000001</v>
      </c>
      <c r="AK128">
        <v>5.5638870000000002</v>
      </c>
    </row>
    <row r="129" spans="1:37" x14ac:dyDescent="0.25">
      <c r="A129">
        <v>260</v>
      </c>
      <c r="B129">
        <v>437208</v>
      </c>
      <c r="C129" t="s">
        <v>83</v>
      </c>
      <c r="D129" t="s">
        <v>1015</v>
      </c>
      <c r="E129" t="s">
        <v>1016</v>
      </c>
      <c r="F129">
        <v>66781</v>
      </c>
      <c r="G129">
        <v>8</v>
      </c>
      <c r="H129">
        <v>3867</v>
      </c>
      <c r="I129">
        <v>0</v>
      </c>
      <c r="J129">
        <v>0</v>
      </c>
      <c r="K129">
        <v>0</v>
      </c>
      <c r="L129">
        <v>0</v>
      </c>
      <c r="M129">
        <v>64</v>
      </c>
      <c r="N129">
        <v>0</v>
      </c>
      <c r="O129">
        <v>4</v>
      </c>
      <c r="P129">
        <v>0</v>
      </c>
      <c r="Q129">
        <v>0</v>
      </c>
      <c r="R129">
        <v>266.30558400000001</v>
      </c>
      <c r="S129" t="s">
        <v>73</v>
      </c>
      <c r="T129">
        <v>73.75</v>
      </c>
      <c r="U129">
        <v>78.709998999999996</v>
      </c>
      <c r="V129">
        <v>4.9599989999999998</v>
      </c>
      <c r="X129">
        <v>1.863</v>
      </c>
      <c r="Y129">
        <v>266.30558400000001</v>
      </c>
      <c r="Z129">
        <v>0</v>
      </c>
      <c r="AA129">
        <v>0</v>
      </c>
      <c r="AB129">
        <v>0</v>
      </c>
      <c r="AC129">
        <v>1.0542309999999999</v>
      </c>
      <c r="AD129">
        <v>0.97946299999999997</v>
      </c>
      <c r="AE129">
        <v>67.470769000000004</v>
      </c>
      <c r="AF129">
        <v>62.685625999999999</v>
      </c>
      <c r="AH129">
        <v>1.070832</v>
      </c>
      <c r="AI129">
        <v>0.76053000000000004</v>
      </c>
      <c r="AJ129">
        <v>68.533249999999995</v>
      </c>
      <c r="AK129">
        <v>48.67389</v>
      </c>
    </row>
    <row r="130" spans="1:37" x14ac:dyDescent="0.25">
      <c r="A130">
        <v>2910</v>
      </c>
      <c r="B130">
        <v>421656</v>
      </c>
      <c r="C130" t="s">
        <v>83</v>
      </c>
      <c r="D130" t="s">
        <v>213</v>
      </c>
      <c r="E130" t="s">
        <v>214</v>
      </c>
      <c r="F130">
        <v>100058</v>
      </c>
      <c r="G130">
        <v>8</v>
      </c>
      <c r="H130">
        <v>19309</v>
      </c>
      <c r="I130">
        <v>0</v>
      </c>
      <c r="J130">
        <v>0</v>
      </c>
      <c r="K130">
        <v>0</v>
      </c>
      <c r="L130">
        <v>0</v>
      </c>
      <c r="M130">
        <v>39</v>
      </c>
      <c r="N130">
        <v>0</v>
      </c>
      <c r="O130">
        <v>4</v>
      </c>
      <c r="P130">
        <v>0</v>
      </c>
      <c r="Q130">
        <v>0</v>
      </c>
      <c r="R130">
        <v>160.84446600000001</v>
      </c>
      <c r="S130" t="s">
        <v>73</v>
      </c>
      <c r="T130">
        <v>46.950001</v>
      </c>
      <c r="U130">
        <v>57.740001999999997</v>
      </c>
      <c r="V130">
        <v>10.790001</v>
      </c>
      <c r="X130">
        <v>6.7080000000000002</v>
      </c>
      <c r="Y130">
        <v>160.84446600000001</v>
      </c>
      <c r="Z130">
        <v>0</v>
      </c>
      <c r="AA130">
        <v>0</v>
      </c>
      <c r="AB130">
        <v>0</v>
      </c>
      <c r="AC130">
        <v>1.703082</v>
      </c>
      <c r="AD130">
        <v>0.73374399999999995</v>
      </c>
      <c r="AE130">
        <v>66.420209</v>
      </c>
      <c r="AF130">
        <v>28.616015000000001</v>
      </c>
      <c r="AH130">
        <v>2.7998910000000001</v>
      </c>
      <c r="AI130">
        <v>0.31083</v>
      </c>
      <c r="AJ130">
        <v>109.19573800000001</v>
      </c>
      <c r="AK130">
        <v>12.122385</v>
      </c>
    </row>
    <row r="131" spans="1:37" x14ac:dyDescent="0.25">
      <c r="A131">
        <v>1485</v>
      </c>
      <c r="B131">
        <v>433409</v>
      </c>
      <c r="C131" t="s">
        <v>90</v>
      </c>
      <c r="D131" t="s">
        <v>120</v>
      </c>
      <c r="E131" t="s">
        <v>212</v>
      </c>
      <c r="F131">
        <v>34222</v>
      </c>
      <c r="G131">
        <v>8</v>
      </c>
      <c r="H131">
        <v>8322</v>
      </c>
      <c r="I131">
        <v>0</v>
      </c>
      <c r="J131">
        <v>0</v>
      </c>
      <c r="K131">
        <v>0</v>
      </c>
      <c r="L131">
        <v>0</v>
      </c>
      <c r="M131">
        <v>19</v>
      </c>
      <c r="N131">
        <v>0</v>
      </c>
      <c r="O131">
        <v>4</v>
      </c>
      <c r="P131">
        <v>0</v>
      </c>
      <c r="Q131">
        <v>0</v>
      </c>
      <c r="R131">
        <v>80.240613999999994</v>
      </c>
      <c r="S131" t="s">
        <v>73</v>
      </c>
      <c r="T131">
        <v>20.18</v>
      </c>
      <c r="U131">
        <v>30.32</v>
      </c>
      <c r="V131">
        <v>10.139999</v>
      </c>
      <c r="X131">
        <v>12.637</v>
      </c>
      <c r="Y131">
        <v>80.240613999999994</v>
      </c>
      <c r="Z131">
        <v>0</v>
      </c>
      <c r="AA131">
        <v>0</v>
      </c>
      <c r="AB131">
        <v>0</v>
      </c>
      <c r="AC131">
        <v>3.495215</v>
      </c>
      <c r="AD131">
        <v>5.5065999999999997E-2</v>
      </c>
      <c r="AE131">
        <v>66.409087999999997</v>
      </c>
      <c r="AF131">
        <v>1.046262</v>
      </c>
      <c r="AG131">
        <f>1+(X131/4.5)^2</f>
        <v>8.8861120493827155</v>
      </c>
      <c r="AH131">
        <v>8.8861120000000007</v>
      </c>
      <c r="AI131">
        <v>0.100702</v>
      </c>
      <c r="AJ131">
        <v>168.83613099999999</v>
      </c>
      <c r="AK131">
        <v>1.913333</v>
      </c>
    </row>
    <row r="132" spans="1:37" x14ac:dyDescent="0.25">
      <c r="A132">
        <v>466</v>
      </c>
      <c r="B132">
        <v>431528</v>
      </c>
      <c r="C132" t="s">
        <v>74</v>
      </c>
      <c r="D132" t="s">
        <v>225</v>
      </c>
      <c r="E132" t="s">
        <v>246</v>
      </c>
      <c r="F132">
        <v>67107</v>
      </c>
      <c r="G132">
        <v>8</v>
      </c>
      <c r="H132">
        <v>19342</v>
      </c>
      <c r="I132">
        <v>0</v>
      </c>
      <c r="J132">
        <v>0</v>
      </c>
      <c r="K132">
        <v>0</v>
      </c>
      <c r="L132">
        <v>0</v>
      </c>
      <c r="M132">
        <v>21</v>
      </c>
      <c r="N132">
        <v>0</v>
      </c>
      <c r="O132">
        <v>4</v>
      </c>
      <c r="P132">
        <v>0</v>
      </c>
      <c r="Q132">
        <v>0</v>
      </c>
      <c r="R132">
        <v>85.959385999999995</v>
      </c>
      <c r="S132" t="s">
        <v>73</v>
      </c>
      <c r="T132">
        <v>59.209999000000003</v>
      </c>
      <c r="U132">
        <v>69.279999000000004</v>
      </c>
      <c r="V132">
        <v>10.07</v>
      </c>
      <c r="X132">
        <v>11.715</v>
      </c>
      <c r="Y132">
        <v>85.959385999999995</v>
      </c>
      <c r="Z132">
        <v>0</v>
      </c>
      <c r="AA132">
        <v>0</v>
      </c>
      <c r="AB132">
        <v>0</v>
      </c>
      <c r="AC132">
        <v>3.1443940000000001</v>
      </c>
      <c r="AD132">
        <v>0.18792200000000001</v>
      </c>
      <c r="AE132">
        <v>66.032278000000005</v>
      </c>
      <c r="AF132">
        <v>3.9463560000000002</v>
      </c>
      <c r="AG132">
        <f>1+(X132/4.5)^2</f>
        <v>7.7773444444444451</v>
      </c>
      <c r="AH132">
        <v>7.7773450000000004</v>
      </c>
      <c r="AI132">
        <v>0.108794</v>
      </c>
      <c r="AJ132">
        <v>163.32423700000001</v>
      </c>
      <c r="AK132">
        <v>2.2846639999999998</v>
      </c>
    </row>
    <row r="133" spans="1:37" x14ac:dyDescent="0.25">
      <c r="A133">
        <v>1970</v>
      </c>
      <c r="B133">
        <v>433540</v>
      </c>
      <c r="C133" t="s">
        <v>83</v>
      </c>
      <c r="D133" t="s">
        <v>138</v>
      </c>
      <c r="E133" t="s">
        <v>144</v>
      </c>
      <c r="F133">
        <v>33888</v>
      </c>
      <c r="G133">
        <v>8</v>
      </c>
      <c r="H133">
        <v>8221</v>
      </c>
      <c r="I133">
        <v>0</v>
      </c>
      <c r="J133">
        <v>0</v>
      </c>
      <c r="K133">
        <v>0</v>
      </c>
      <c r="L133">
        <v>0</v>
      </c>
      <c r="M133">
        <v>24</v>
      </c>
      <c r="N133">
        <v>0</v>
      </c>
      <c r="O133">
        <v>4</v>
      </c>
      <c r="P133">
        <v>0</v>
      </c>
      <c r="Q133">
        <v>0</v>
      </c>
      <c r="R133">
        <v>100.0048</v>
      </c>
      <c r="S133" t="s">
        <v>73</v>
      </c>
      <c r="T133">
        <v>20</v>
      </c>
      <c r="U133">
        <v>30.52</v>
      </c>
      <c r="V133">
        <v>10.52</v>
      </c>
      <c r="X133">
        <v>10.519</v>
      </c>
      <c r="Y133">
        <v>100.0048</v>
      </c>
      <c r="Z133">
        <v>0</v>
      </c>
      <c r="AA133">
        <v>0</v>
      </c>
      <c r="AB133">
        <v>0</v>
      </c>
      <c r="AC133">
        <v>2.7288960000000002</v>
      </c>
      <c r="AD133">
        <v>0.34527000000000002</v>
      </c>
      <c r="AE133">
        <v>65.493510999999998</v>
      </c>
      <c r="AF133">
        <v>8.2864810000000002</v>
      </c>
      <c r="AG133">
        <f>1+(X133/4.5)^2</f>
        <v>6.4641659753086413</v>
      </c>
      <c r="AH133">
        <v>6.4641659999999996</v>
      </c>
      <c r="AI133">
        <v>0.13278000000000001</v>
      </c>
      <c r="AJ133">
        <v>155.139985</v>
      </c>
      <c r="AK133">
        <v>3.1867209999999999</v>
      </c>
    </row>
    <row r="134" spans="1:37" x14ac:dyDescent="0.25">
      <c r="A134">
        <v>1849</v>
      </c>
      <c r="B134">
        <v>433625</v>
      </c>
      <c r="C134" t="s">
        <v>181</v>
      </c>
      <c r="D134" t="s">
        <v>1053</v>
      </c>
      <c r="E134" t="s">
        <v>1054</v>
      </c>
      <c r="F134">
        <v>66961</v>
      </c>
      <c r="G134">
        <v>8</v>
      </c>
      <c r="H134">
        <v>21586</v>
      </c>
      <c r="I134">
        <v>0</v>
      </c>
      <c r="J134">
        <v>0</v>
      </c>
      <c r="K134">
        <v>0</v>
      </c>
      <c r="L134">
        <v>0</v>
      </c>
      <c r="M134">
        <v>65</v>
      </c>
      <c r="N134">
        <v>0</v>
      </c>
      <c r="O134">
        <v>2</v>
      </c>
      <c r="P134">
        <v>0</v>
      </c>
      <c r="Q134">
        <v>0</v>
      </c>
      <c r="R134">
        <v>269.92964499999999</v>
      </c>
      <c r="S134" t="s">
        <v>126</v>
      </c>
      <c r="T134">
        <v>68.480002999999996</v>
      </c>
      <c r="U134">
        <v>67.860000999999997</v>
      </c>
      <c r="V134">
        <v>-0.62000299999999997</v>
      </c>
      <c r="X134">
        <v>-0.23</v>
      </c>
      <c r="Y134">
        <v>269.92964499999999</v>
      </c>
      <c r="Z134">
        <v>0</v>
      </c>
      <c r="AA134">
        <v>0</v>
      </c>
      <c r="AB134">
        <v>0</v>
      </c>
      <c r="AC134">
        <v>0.99968699999999999</v>
      </c>
      <c r="AD134">
        <v>1.0008269999999999</v>
      </c>
      <c r="AE134">
        <v>64.979653999999996</v>
      </c>
      <c r="AF134">
        <v>65.053726999999995</v>
      </c>
      <c r="AH134">
        <v>0.96843599999999996</v>
      </c>
      <c r="AI134">
        <v>1.00108</v>
      </c>
      <c r="AJ134">
        <v>62.948312000000001</v>
      </c>
      <c r="AK134">
        <v>65.070172999999997</v>
      </c>
    </row>
    <row r="135" spans="1:37" x14ac:dyDescent="0.25">
      <c r="A135">
        <v>2120</v>
      </c>
      <c r="B135">
        <v>420861</v>
      </c>
      <c r="C135" t="s">
        <v>181</v>
      </c>
      <c r="D135" t="s">
        <v>652</v>
      </c>
      <c r="E135" t="s">
        <v>653</v>
      </c>
      <c r="F135">
        <v>66668</v>
      </c>
      <c r="G135">
        <v>8</v>
      </c>
      <c r="H135">
        <v>21567</v>
      </c>
      <c r="I135">
        <v>0</v>
      </c>
      <c r="J135">
        <v>0</v>
      </c>
      <c r="K135">
        <v>0</v>
      </c>
      <c r="L135">
        <v>0</v>
      </c>
      <c r="M135">
        <v>61</v>
      </c>
      <c r="N135">
        <v>0</v>
      </c>
      <c r="O135">
        <v>3</v>
      </c>
      <c r="P135">
        <v>0</v>
      </c>
      <c r="Q135">
        <v>0</v>
      </c>
      <c r="R135">
        <v>252.43402599999999</v>
      </c>
      <c r="S135" t="s">
        <v>154</v>
      </c>
      <c r="T135">
        <v>80</v>
      </c>
      <c r="U135">
        <v>85</v>
      </c>
      <c r="V135">
        <v>5</v>
      </c>
      <c r="X135">
        <v>1.9810000000000001</v>
      </c>
      <c r="Y135">
        <v>252.43402599999999</v>
      </c>
      <c r="Z135">
        <v>0</v>
      </c>
      <c r="AA135">
        <v>0</v>
      </c>
      <c r="AB135">
        <v>0</v>
      </c>
      <c r="AC135">
        <v>1.061318</v>
      </c>
      <c r="AD135">
        <v>0.97677899999999995</v>
      </c>
      <c r="AE135">
        <v>64.740405999999993</v>
      </c>
      <c r="AF135">
        <v>59.583514999999998</v>
      </c>
      <c r="AH135">
        <v>1.0800890000000001</v>
      </c>
      <c r="AI135">
        <v>0.74660700000000002</v>
      </c>
      <c r="AJ135">
        <v>65.885429000000002</v>
      </c>
      <c r="AK135">
        <v>45.543005999999998</v>
      </c>
    </row>
    <row r="136" spans="1:37" x14ac:dyDescent="0.25">
      <c r="A136">
        <v>2837</v>
      </c>
      <c r="B136">
        <v>432277</v>
      </c>
      <c r="C136" t="s">
        <v>83</v>
      </c>
      <c r="D136" t="s">
        <v>340</v>
      </c>
      <c r="E136" t="s">
        <v>341</v>
      </c>
      <c r="F136">
        <v>34428</v>
      </c>
      <c r="G136">
        <v>8</v>
      </c>
      <c r="H136">
        <v>16826</v>
      </c>
      <c r="I136">
        <v>0</v>
      </c>
      <c r="J136">
        <v>0</v>
      </c>
      <c r="K136">
        <v>0</v>
      </c>
      <c r="L136">
        <v>0</v>
      </c>
      <c r="M136">
        <v>27</v>
      </c>
      <c r="N136">
        <v>0</v>
      </c>
      <c r="O136">
        <v>4</v>
      </c>
      <c r="P136">
        <v>0</v>
      </c>
      <c r="Q136">
        <v>0</v>
      </c>
      <c r="R136">
        <v>111.976882</v>
      </c>
      <c r="S136" t="s">
        <v>73</v>
      </c>
      <c r="T136">
        <v>64.239998</v>
      </c>
      <c r="U136">
        <v>74.830001999999993</v>
      </c>
      <c r="V136">
        <v>10.590004</v>
      </c>
      <c r="X136">
        <v>9.4570000000000007</v>
      </c>
      <c r="Y136">
        <v>111.976882</v>
      </c>
      <c r="Z136">
        <v>0</v>
      </c>
      <c r="AA136">
        <v>1</v>
      </c>
      <c r="AB136">
        <v>1</v>
      </c>
      <c r="AC136">
        <v>2.3974190000000002</v>
      </c>
      <c r="AD136">
        <v>0.4708</v>
      </c>
      <c r="AE136">
        <v>64.730324999999993</v>
      </c>
      <c r="AF136">
        <v>12.711593000000001</v>
      </c>
      <c r="AG136">
        <f>1+(X136/4.5)^2</f>
        <v>5.4165357530864204</v>
      </c>
      <c r="AH136">
        <v>5.4165359999999998</v>
      </c>
      <c r="AI136">
        <v>0.16685</v>
      </c>
      <c r="AJ136">
        <v>146.24646000000001</v>
      </c>
      <c r="AK136">
        <v>4.504937</v>
      </c>
    </row>
    <row r="137" spans="1:37" x14ac:dyDescent="0.25">
      <c r="A137">
        <v>1345</v>
      </c>
      <c r="B137">
        <v>425469</v>
      </c>
      <c r="C137" t="s">
        <v>83</v>
      </c>
      <c r="D137" t="s">
        <v>298</v>
      </c>
      <c r="E137" t="s">
        <v>299</v>
      </c>
      <c r="F137">
        <v>543</v>
      </c>
      <c r="G137">
        <v>8</v>
      </c>
      <c r="H137">
        <v>6820</v>
      </c>
      <c r="I137">
        <v>0</v>
      </c>
      <c r="J137">
        <v>0</v>
      </c>
      <c r="K137">
        <v>0</v>
      </c>
      <c r="L137">
        <v>0</v>
      </c>
      <c r="M137">
        <v>24</v>
      </c>
      <c r="N137">
        <v>0</v>
      </c>
      <c r="O137">
        <v>4</v>
      </c>
      <c r="P137">
        <v>0</v>
      </c>
      <c r="Q137">
        <v>0</v>
      </c>
      <c r="R137">
        <v>99.231435000000005</v>
      </c>
      <c r="S137" t="s">
        <v>73</v>
      </c>
      <c r="T137">
        <v>49.82</v>
      </c>
      <c r="U137">
        <v>60.139999000000003</v>
      </c>
      <c r="V137">
        <v>10.32</v>
      </c>
      <c r="X137">
        <v>10.4</v>
      </c>
      <c r="Y137">
        <v>99.231435000000005</v>
      </c>
      <c r="Z137">
        <v>0</v>
      </c>
      <c r="AA137">
        <v>0</v>
      </c>
      <c r="AB137">
        <v>0</v>
      </c>
      <c r="AC137">
        <v>2.69</v>
      </c>
      <c r="AD137">
        <v>0.36</v>
      </c>
      <c r="AE137">
        <v>64.559996999999996</v>
      </c>
      <c r="AF137">
        <v>8.6400020000000008</v>
      </c>
      <c r="AG137">
        <f>1+(X137/4.5)^2</f>
        <v>6.3412345679012354</v>
      </c>
      <c r="AH137">
        <v>6.341234</v>
      </c>
      <c r="AI137">
        <v>0.13600000000000001</v>
      </c>
      <c r="AJ137">
        <v>152.18961999999999</v>
      </c>
      <c r="AK137">
        <v>3.2639999999999998</v>
      </c>
    </row>
    <row r="138" spans="1:37" x14ac:dyDescent="0.25">
      <c r="A138">
        <v>706</v>
      </c>
      <c r="B138">
        <v>427594</v>
      </c>
      <c r="C138" t="s">
        <v>83</v>
      </c>
      <c r="D138" t="s">
        <v>599</v>
      </c>
      <c r="E138" t="s">
        <v>600</v>
      </c>
      <c r="F138">
        <v>685</v>
      </c>
      <c r="G138">
        <v>8</v>
      </c>
      <c r="H138">
        <v>6405</v>
      </c>
      <c r="I138">
        <v>0</v>
      </c>
      <c r="J138">
        <v>0</v>
      </c>
      <c r="K138">
        <v>0</v>
      </c>
      <c r="L138">
        <v>0</v>
      </c>
      <c r="M138">
        <v>43</v>
      </c>
      <c r="N138">
        <v>0</v>
      </c>
      <c r="O138">
        <v>4</v>
      </c>
      <c r="P138">
        <v>0</v>
      </c>
      <c r="Q138">
        <v>0</v>
      </c>
      <c r="R138">
        <v>178.553327</v>
      </c>
      <c r="S138" t="s">
        <v>73</v>
      </c>
      <c r="T138">
        <v>45.099997999999999</v>
      </c>
      <c r="U138">
        <v>55.09</v>
      </c>
      <c r="V138">
        <v>9.9900020000000005</v>
      </c>
      <c r="X138">
        <v>5.5949999999999998</v>
      </c>
      <c r="Y138">
        <v>178.553327</v>
      </c>
      <c r="Z138">
        <v>0</v>
      </c>
      <c r="AA138">
        <v>0</v>
      </c>
      <c r="AB138">
        <v>0</v>
      </c>
      <c r="AC138">
        <v>1.489125</v>
      </c>
      <c r="AD138">
        <v>0.81476899999999997</v>
      </c>
      <c r="AE138">
        <v>64.032390000000007</v>
      </c>
      <c r="AF138">
        <v>35.035071000000002</v>
      </c>
      <c r="AH138">
        <v>2.2521610000000001</v>
      </c>
      <c r="AI138">
        <v>0.39201599999999998</v>
      </c>
      <c r="AJ138">
        <v>96.842918999999995</v>
      </c>
      <c r="AK138">
        <v>16.856667999999999</v>
      </c>
    </row>
    <row r="139" spans="1:37" x14ac:dyDescent="0.25">
      <c r="A139">
        <v>643</v>
      </c>
      <c r="B139">
        <v>438593</v>
      </c>
      <c r="C139" t="s">
        <v>181</v>
      </c>
      <c r="D139" t="s">
        <v>652</v>
      </c>
      <c r="E139" t="s">
        <v>653</v>
      </c>
      <c r="F139">
        <v>66668</v>
      </c>
      <c r="G139">
        <v>8</v>
      </c>
      <c r="H139">
        <v>4046</v>
      </c>
      <c r="I139">
        <v>0</v>
      </c>
      <c r="J139">
        <v>0</v>
      </c>
      <c r="K139">
        <v>0</v>
      </c>
      <c r="L139">
        <v>0</v>
      </c>
      <c r="M139">
        <v>60</v>
      </c>
      <c r="N139">
        <v>0</v>
      </c>
      <c r="O139">
        <v>3</v>
      </c>
      <c r="P139">
        <v>0</v>
      </c>
      <c r="Q139">
        <v>0</v>
      </c>
      <c r="R139">
        <v>249.353163</v>
      </c>
      <c r="S139" t="s">
        <v>126</v>
      </c>
      <c r="T139">
        <v>79.849997999999999</v>
      </c>
      <c r="U139">
        <v>85.010002</v>
      </c>
      <c r="V139">
        <v>5.1600039999999998</v>
      </c>
      <c r="X139">
        <v>2.069</v>
      </c>
      <c r="Y139">
        <v>249.353163</v>
      </c>
      <c r="Z139">
        <v>0</v>
      </c>
      <c r="AA139">
        <v>0</v>
      </c>
      <c r="AB139">
        <v>0</v>
      </c>
      <c r="AC139">
        <v>1.0668869999999999</v>
      </c>
      <c r="AD139">
        <v>0.97467000000000004</v>
      </c>
      <c r="AE139">
        <v>64.013212999999993</v>
      </c>
      <c r="AF139">
        <v>58.480203000000003</v>
      </c>
      <c r="AH139">
        <v>1.0873619999999999</v>
      </c>
      <c r="AI139">
        <v>0.73631999999999997</v>
      </c>
      <c r="AJ139">
        <v>65.241748000000001</v>
      </c>
      <c r="AK139">
        <v>44.179201999999997</v>
      </c>
    </row>
    <row r="140" spans="1:37" x14ac:dyDescent="0.25">
      <c r="A140">
        <v>2043</v>
      </c>
      <c r="B140">
        <v>430063</v>
      </c>
      <c r="C140" t="s">
        <v>181</v>
      </c>
      <c r="D140" t="s">
        <v>693</v>
      </c>
      <c r="E140" t="s">
        <v>694</v>
      </c>
      <c r="F140">
        <v>66782</v>
      </c>
      <c r="G140" t="s">
        <v>73</v>
      </c>
      <c r="H140">
        <v>15154</v>
      </c>
      <c r="I140">
        <v>0</v>
      </c>
      <c r="J140">
        <v>0</v>
      </c>
      <c r="K140">
        <v>0</v>
      </c>
      <c r="L140">
        <v>0</v>
      </c>
      <c r="M140">
        <v>62</v>
      </c>
      <c r="N140">
        <v>0</v>
      </c>
      <c r="O140">
        <v>2</v>
      </c>
      <c r="P140">
        <v>0</v>
      </c>
      <c r="Q140">
        <v>0</v>
      </c>
      <c r="R140">
        <v>258.20040399999999</v>
      </c>
      <c r="S140" t="s">
        <v>126</v>
      </c>
      <c r="T140">
        <v>81.440002000000007</v>
      </c>
      <c r="U140">
        <v>85.129997000000003</v>
      </c>
      <c r="V140">
        <v>3.6899950000000001</v>
      </c>
      <c r="X140">
        <v>1.429</v>
      </c>
      <c r="Y140">
        <v>258.20040399999999</v>
      </c>
      <c r="Z140">
        <v>0</v>
      </c>
      <c r="AA140">
        <v>0</v>
      </c>
      <c r="AB140">
        <v>0</v>
      </c>
      <c r="AC140">
        <v>1.0319069999999999</v>
      </c>
      <c r="AD140">
        <v>0.98791700000000005</v>
      </c>
      <c r="AE140">
        <v>63.978226999999997</v>
      </c>
      <c r="AF140">
        <v>61.250849000000002</v>
      </c>
      <c r="AH140">
        <v>1.041674</v>
      </c>
      <c r="AI140">
        <v>0.81301299999999999</v>
      </c>
      <c r="AJ140">
        <v>64.583806999999993</v>
      </c>
      <c r="AK140">
        <v>50.406820000000003</v>
      </c>
    </row>
    <row r="141" spans="1:37" x14ac:dyDescent="0.25">
      <c r="A141">
        <v>2960</v>
      </c>
      <c r="B141">
        <v>436056</v>
      </c>
      <c r="C141" t="s">
        <v>83</v>
      </c>
      <c r="D141" t="s">
        <v>219</v>
      </c>
      <c r="E141" t="s">
        <v>220</v>
      </c>
      <c r="F141">
        <v>35057</v>
      </c>
      <c r="G141" t="s">
        <v>73</v>
      </c>
      <c r="H141">
        <v>16343</v>
      </c>
      <c r="I141">
        <v>0</v>
      </c>
      <c r="J141">
        <v>0</v>
      </c>
      <c r="K141">
        <v>0</v>
      </c>
      <c r="L141">
        <v>0</v>
      </c>
      <c r="M141">
        <v>44</v>
      </c>
      <c r="N141">
        <v>0</v>
      </c>
      <c r="O141">
        <v>4</v>
      </c>
      <c r="P141">
        <v>0</v>
      </c>
      <c r="Q141">
        <v>0</v>
      </c>
      <c r="R141">
        <v>182.20847900000001</v>
      </c>
      <c r="S141" t="s">
        <v>73</v>
      </c>
      <c r="T141">
        <v>70.029999000000004</v>
      </c>
      <c r="U141">
        <v>79.819999999999993</v>
      </c>
      <c r="V141">
        <v>9.7900010000000002</v>
      </c>
      <c r="X141">
        <v>5.3730000000000002</v>
      </c>
      <c r="Y141">
        <v>182.20847900000001</v>
      </c>
      <c r="Z141">
        <v>0</v>
      </c>
      <c r="AA141">
        <v>1</v>
      </c>
      <c r="AB141">
        <v>0</v>
      </c>
      <c r="AC141">
        <v>1.4510799999999999</v>
      </c>
      <c r="AD141">
        <v>0.82917700000000005</v>
      </c>
      <c r="AE141">
        <v>63.847526999999999</v>
      </c>
      <c r="AF141">
        <v>36.483777000000003</v>
      </c>
      <c r="AH141">
        <v>2.1547649999999998</v>
      </c>
      <c r="AI141">
        <v>0.40978700000000001</v>
      </c>
      <c r="AJ141">
        <v>94.809664999999995</v>
      </c>
      <c r="AK141">
        <v>18.030631</v>
      </c>
    </row>
    <row r="142" spans="1:37" x14ac:dyDescent="0.25">
      <c r="A142">
        <v>542</v>
      </c>
      <c r="B142">
        <v>436469</v>
      </c>
      <c r="C142" t="s">
        <v>83</v>
      </c>
      <c r="D142" t="s">
        <v>133</v>
      </c>
      <c r="E142" t="s">
        <v>134</v>
      </c>
      <c r="F142">
        <v>33906</v>
      </c>
      <c r="G142">
        <v>8</v>
      </c>
      <c r="H142">
        <v>8445</v>
      </c>
      <c r="I142">
        <v>0</v>
      </c>
      <c r="J142">
        <v>0</v>
      </c>
      <c r="K142">
        <v>0</v>
      </c>
      <c r="L142">
        <v>0</v>
      </c>
      <c r="M142">
        <v>21</v>
      </c>
      <c r="N142">
        <v>0</v>
      </c>
      <c r="O142">
        <v>4</v>
      </c>
      <c r="P142">
        <v>0</v>
      </c>
      <c r="Q142">
        <v>0</v>
      </c>
      <c r="R142">
        <v>88.407908000000006</v>
      </c>
      <c r="S142" t="s">
        <v>126</v>
      </c>
      <c r="T142">
        <v>54.900002000000001</v>
      </c>
      <c r="U142">
        <v>65</v>
      </c>
      <c r="V142">
        <v>10.099997999999999</v>
      </c>
      <c r="X142">
        <v>11.423999999999999</v>
      </c>
      <c r="Y142">
        <v>88.407908000000006</v>
      </c>
      <c r="Z142">
        <v>0</v>
      </c>
      <c r="AA142">
        <v>0</v>
      </c>
      <c r="AB142">
        <v>0</v>
      </c>
      <c r="AC142">
        <v>3.0391840000000001</v>
      </c>
      <c r="AD142">
        <v>0.227765</v>
      </c>
      <c r="AE142">
        <v>63.822862000000001</v>
      </c>
      <c r="AF142">
        <v>4.7830579999999996</v>
      </c>
      <c r="AG142">
        <f>1+(X142/4.5)^2</f>
        <v>7.4448284444444432</v>
      </c>
      <c r="AH142">
        <v>7.4448280000000002</v>
      </c>
      <c r="AI142">
        <v>0.11322699999999999</v>
      </c>
      <c r="AJ142">
        <v>156.34139200000001</v>
      </c>
      <c r="AK142">
        <v>2.3777710000000001</v>
      </c>
    </row>
    <row r="143" spans="1:37" x14ac:dyDescent="0.25">
      <c r="A143">
        <v>2018</v>
      </c>
      <c r="B143">
        <v>433599</v>
      </c>
      <c r="C143" t="s">
        <v>83</v>
      </c>
      <c r="D143" t="s">
        <v>259</v>
      </c>
      <c r="E143" t="s">
        <v>260</v>
      </c>
      <c r="F143">
        <v>66936</v>
      </c>
      <c r="G143">
        <v>8</v>
      </c>
      <c r="H143">
        <v>5983</v>
      </c>
      <c r="I143">
        <v>0</v>
      </c>
      <c r="J143">
        <v>0</v>
      </c>
      <c r="K143">
        <v>0</v>
      </c>
      <c r="L143">
        <v>0</v>
      </c>
      <c r="M143">
        <v>21</v>
      </c>
      <c r="N143">
        <v>0</v>
      </c>
      <c r="O143">
        <v>4</v>
      </c>
      <c r="P143">
        <v>0</v>
      </c>
      <c r="Q143">
        <v>0</v>
      </c>
      <c r="R143">
        <v>87.842404999999999</v>
      </c>
      <c r="S143" t="s">
        <v>73</v>
      </c>
      <c r="T143">
        <v>84.360000999999997</v>
      </c>
      <c r="U143">
        <v>94.360000999999997</v>
      </c>
      <c r="V143">
        <v>10</v>
      </c>
      <c r="X143">
        <v>11.384</v>
      </c>
      <c r="Y143">
        <v>87.842404999999999</v>
      </c>
      <c r="Z143">
        <v>0</v>
      </c>
      <c r="AA143">
        <v>0</v>
      </c>
      <c r="AB143">
        <v>0</v>
      </c>
      <c r="AC143">
        <v>3.0249290000000002</v>
      </c>
      <c r="AD143">
        <v>0.23316300000000001</v>
      </c>
      <c r="AE143">
        <v>63.523508</v>
      </c>
      <c r="AF143">
        <v>4.8964230000000004</v>
      </c>
      <c r="AG143">
        <f>1+(X143/4.5)^2</f>
        <v>7.3997756049382719</v>
      </c>
      <c r="AH143">
        <v>7.399775</v>
      </c>
      <c r="AI143">
        <v>0.11390699999999999</v>
      </c>
      <c r="AJ143">
        <v>155.395284</v>
      </c>
      <c r="AK143">
        <v>2.3920499999999998</v>
      </c>
    </row>
    <row r="144" spans="1:37" x14ac:dyDescent="0.25">
      <c r="A144">
        <v>2951</v>
      </c>
      <c r="B144">
        <v>421298</v>
      </c>
      <c r="C144" t="s">
        <v>181</v>
      </c>
      <c r="D144" t="s">
        <v>632</v>
      </c>
      <c r="E144" t="s">
        <v>633</v>
      </c>
      <c r="F144">
        <v>67031</v>
      </c>
      <c r="G144">
        <v>8</v>
      </c>
      <c r="H144">
        <v>21623</v>
      </c>
      <c r="I144">
        <v>0</v>
      </c>
      <c r="J144">
        <v>0</v>
      </c>
      <c r="K144">
        <v>0</v>
      </c>
      <c r="L144">
        <v>0</v>
      </c>
      <c r="M144">
        <v>45</v>
      </c>
      <c r="N144">
        <v>0</v>
      </c>
      <c r="O144">
        <v>2</v>
      </c>
      <c r="P144">
        <v>0</v>
      </c>
      <c r="Q144">
        <v>0</v>
      </c>
      <c r="R144">
        <v>185.80756199999999</v>
      </c>
      <c r="S144" t="s">
        <v>154</v>
      </c>
      <c r="T144">
        <v>79.779999000000004</v>
      </c>
      <c r="U144">
        <v>89.309997999999993</v>
      </c>
      <c r="V144">
        <v>9.5299990000000001</v>
      </c>
      <c r="X144">
        <v>5.1289999999999996</v>
      </c>
      <c r="Y144">
        <v>185.80756199999999</v>
      </c>
      <c r="Z144">
        <v>1</v>
      </c>
      <c r="AA144">
        <v>0</v>
      </c>
      <c r="AB144">
        <v>0</v>
      </c>
      <c r="AC144">
        <v>1.411041</v>
      </c>
      <c r="AD144">
        <v>0.84433899999999995</v>
      </c>
      <c r="AE144">
        <v>63.496858000000003</v>
      </c>
      <c r="AF144">
        <v>37.995272999999997</v>
      </c>
      <c r="AH144">
        <v>2.0522659999999999</v>
      </c>
      <c r="AI144">
        <v>0.429925</v>
      </c>
      <c r="AJ144">
        <v>92.351952999999995</v>
      </c>
      <c r="AK144">
        <v>19.346637999999999</v>
      </c>
    </row>
    <row r="145" spans="1:37" x14ac:dyDescent="0.25">
      <c r="A145">
        <v>2261</v>
      </c>
      <c r="B145">
        <v>485194</v>
      </c>
      <c r="C145" t="s">
        <v>83</v>
      </c>
      <c r="D145" t="s">
        <v>124</v>
      </c>
      <c r="E145" t="s">
        <v>125</v>
      </c>
      <c r="F145">
        <v>34346</v>
      </c>
      <c r="G145">
        <v>8</v>
      </c>
      <c r="H145">
        <v>7014</v>
      </c>
      <c r="I145">
        <v>0</v>
      </c>
      <c r="J145">
        <v>0</v>
      </c>
      <c r="K145">
        <v>0</v>
      </c>
      <c r="L145">
        <v>0</v>
      </c>
      <c r="M145">
        <v>30</v>
      </c>
      <c r="N145">
        <v>0</v>
      </c>
      <c r="O145">
        <v>2</v>
      </c>
      <c r="P145">
        <v>0</v>
      </c>
      <c r="Q145">
        <v>0</v>
      </c>
      <c r="R145">
        <v>126.41644599999999</v>
      </c>
      <c r="S145" t="s">
        <v>126</v>
      </c>
      <c r="T145">
        <v>89.139999000000003</v>
      </c>
      <c r="U145">
        <v>99.790001000000004</v>
      </c>
      <c r="V145">
        <v>10.650002000000001</v>
      </c>
      <c r="X145">
        <v>8.4250000000000007</v>
      </c>
      <c r="Y145">
        <v>126.41644599999999</v>
      </c>
      <c r="Z145">
        <v>0</v>
      </c>
      <c r="AA145">
        <v>0</v>
      </c>
      <c r="AB145">
        <v>0</v>
      </c>
      <c r="AC145">
        <v>2.1090719999999998</v>
      </c>
      <c r="AD145">
        <v>0.57999599999999996</v>
      </c>
      <c r="AE145">
        <v>63.272168999999998</v>
      </c>
      <c r="AF145">
        <v>17.399888000000001</v>
      </c>
      <c r="AG145">
        <f>1+(X145/4.5)^2</f>
        <v>4.5052160493827174</v>
      </c>
      <c r="AH145">
        <v>4.5052159999999999</v>
      </c>
      <c r="AI145">
        <v>0.21146499999999999</v>
      </c>
      <c r="AJ145">
        <v>135.156486</v>
      </c>
      <c r="AK145">
        <v>6.3439459999999999</v>
      </c>
    </row>
    <row r="146" spans="1:37" x14ac:dyDescent="0.25">
      <c r="A146">
        <v>1408</v>
      </c>
      <c r="B146">
        <v>425311</v>
      </c>
      <c r="C146" t="s">
        <v>83</v>
      </c>
      <c r="D146" t="s">
        <v>1141</v>
      </c>
      <c r="E146" t="s">
        <v>1142</v>
      </c>
      <c r="F146">
        <v>101132</v>
      </c>
      <c r="G146">
        <v>8</v>
      </c>
      <c r="H146">
        <v>16965</v>
      </c>
      <c r="I146">
        <v>0</v>
      </c>
      <c r="J146">
        <v>0</v>
      </c>
      <c r="K146">
        <v>0</v>
      </c>
      <c r="L146">
        <v>0</v>
      </c>
      <c r="M146">
        <v>62</v>
      </c>
      <c r="N146">
        <v>0</v>
      </c>
      <c r="O146">
        <v>4</v>
      </c>
      <c r="P146">
        <v>0</v>
      </c>
      <c r="Q146">
        <v>0</v>
      </c>
      <c r="R146">
        <v>258.92330399999997</v>
      </c>
      <c r="S146" t="s">
        <v>73</v>
      </c>
      <c r="T146">
        <v>49.220001000000003</v>
      </c>
      <c r="U146">
        <v>51.889999000000003</v>
      </c>
      <c r="V146">
        <v>2.6699980000000001</v>
      </c>
      <c r="X146">
        <v>1.0309999999999999</v>
      </c>
      <c r="Y146">
        <v>258.92330399999997</v>
      </c>
      <c r="Z146">
        <v>0</v>
      </c>
      <c r="AA146">
        <v>0</v>
      </c>
      <c r="AB146">
        <v>0</v>
      </c>
      <c r="AC146">
        <v>1.0166090000000001</v>
      </c>
      <c r="AD146">
        <v>0.99370999999999998</v>
      </c>
      <c r="AE146">
        <v>63.029744000000001</v>
      </c>
      <c r="AF146">
        <v>61.610038000000003</v>
      </c>
      <c r="AH146">
        <v>1.021693</v>
      </c>
      <c r="AI146">
        <v>0.86290699999999998</v>
      </c>
      <c r="AJ146">
        <v>63.344971000000001</v>
      </c>
      <c r="AK146">
        <v>53.500227000000002</v>
      </c>
    </row>
    <row r="147" spans="1:37" x14ac:dyDescent="0.25">
      <c r="A147">
        <v>1644</v>
      </c>
      <c r="B147">
        <v>432413</v>
      </c>
      <c r="C147" t="s">
        <v>181</v>
      </c>
      <c r="D147" t="s">
        <v>693</v>
      </c>
      <c r="E147" t="s">
        <v>694</v>
      </c>
      <c r="F147">
        <v>66782</v>
      </c>
      <c r="G147" t="s">
        <v>73</v>
      </c>
      <c r="H147">
        <v>15122</v>
      </c>
      <c r="I147">
        <v>0</v>
      </c>
      <c r="J147">
        <v>0</v>
      </c>
      <c r="K147">
        <v>0</v>
      </c>
      <c r="L147">
        <v>0</v>
      </c>
      <c r="M147">
        <v>63</v>
      </c>
      <c r="N147">
        <v>0</v>
      </c>
      <c r="O147">
        <v>2</v>
      </c>
      <c r="P147">
        <v>0</v>
      </c>
      <c r="Q147">
        <v>0</v>
      </c>
      <c r="R147">
        <v>260.46777200000002</v>
      </c>
      <c r="S147" t="s">
        <v>126</v>
      </c>
      <c r="T147">
        <v>85.089995999999999</v>
      </c>
      <c r="U147">
        <v>85.150002000000001</v>
      </c>
      <c r="V147">
        <v>6.0005000000000003E-2</v>
      </c>
      <c r="X147">
        <v>2.3E-2</v>
      </c>
      <c r="Y147">
        <v>260.46777200000002</v>
      </c>
      <c r="Z147">
        <v>0</v>
      </c>
      <c r="AA147">
        <v>0</v>
      </c>
      <c r="AB147">
        <v>0</v>
      </c>
      <c r="AC147">
        <v>1.000008</v>
      </c>
      <c r="AD147">
        <v>0.99999700000000002</v>
      </c>
      <c r="AE147">
        <v>63.000520999999999</v>
      </c>
      <c r="AF147">
        <v>62.999803</v>
      </c>
      <c r="AH147">
        <v>1.000011</v>
      </c>
      <c r="AI147">
        <v>0.99681799999999998</v>
      </c>
      <c r="AJ147">
        <v>63.000680000000003</v>
      </c>
      <c r="AK147">
        <v>62.799546999999997</v>
      </c>
    </row>
    <row r="148" spans="1:37" x14ac:dyDescent="0.25">
      <c r="A148">
        <v>2282</v>
      </c>
      <c r="B148">
        <v>447707</v>
      </c>
      <c r="C148" t="s">
        <v>907</v>
      </c>
      <c r="D148" t="s">
        <v>1133</v>
      </c>
      <c r="E148" t="s">
        <v>1134</v>
      </c>
      <c r="F148">
        <v>100950</v>
      </c>
      <c r="G148">
        <v>8</v>
      </c>
      <c r="H148">
        <v>22812</v>
      </c>
      <c r="I148">
        <v>0</v>
      </c>
      <c r="J148">
        <v>0</v>
      </c>
      <c r="K148">
        <v>0</v>
      </c>
      <c r="L148">
        <v>0</v>
      </c>
      <c r="M148">
        <v>63</v>
      </c>
      <c r="N148">
        <v>0</v>
      </c>
      <c r="O148">
        <v>4</v>
      </c>
      <c r="P148">
        <v>0</v>
      </c>
      <c r="Q148">
        <v>0</v>
      </c>
      <c r="R148">
        <v>263.54327599999999</v>
      </c>
      <c r="S148" t="s">
        <v>73</v>
      </c>
      <c r="T148">
        <v>80.379997000000003</v>
      </c>
      <c r="U148">
        <v>80.379997000000003</v>
      </c>
      <c r="V148">
        <v>0</v>
      </c>
      <c r="X148">
        <v>0</v>
      </c>
      <c r="Y148">
        <v>263.54327599999999</v>
      </c>
      <c r="Z148">
        <v>1</v>
      </c>
      <c r="AA148">
        <v>0</v>
      </c>
      <c r="AB148">
        <v>0</v>
      </c>
      <c r="AC148">
        <v>1</v>
      </c>
      <c r="AD148">
        <v>1</v>
      </c>
      <c r="AE148">
        <v>63</v>
      </c>
      <c r="AF148">
        <v>63</v>
      </c>
      <c r="AH148">
        <v>1</v>
      </c>
      <c r="AI148">
        <v>1</v>
      </c>
      <c r="AJ148">
        <v>63</v>
      </c>
      <c r="AK148">
        <v>63</v>
      </c>
    </row>
    <row r="149" spans="1:37" x14ac:dyDescent="0.25">
      <c r="A149">
        <v>940</v>
      </c>
      <c r="B149">
        <v>437039</v>
      </c>
      <c r="C149" t="s">
        <v>181</v>
      </c>
      <c r="D149" t="s">
        <v>556</v>
      </c>
      <c r="E149" t="s">
        <v>557</v>
      </c>
      <c r="F149">
        <v>66931</v>
      </c>
      <c r="G149">
        <v>8</v>
      </c>
      <c r="H149">
        <v>6613</v>
      </c>
      <c r="I149">
        <v>0</v>
      </c>
      <c r="J149">
        <v>0</v>
      </c>
      <c r="K149">
        <v>0</v>
      </c>
      <c r="L149">
        <v>0</v>
      </c>
      <c r="M149">
        <v>52</v>
      </c>
      <c r="N149">
        <v>0</v>
      </c>
      <c r="O149">
        <v>2</v>
      </c>
      <c r="P149">
        <v>0</v>
      </c>
      <c r="Q149">
        <v>0</v>
      </c>
      <c r="R149">
        <v>215.30906300000001</v>
      </c>
      <c r="S149" t="s">
        <v>126</v>
      </c>
      <c r="T149">
        <v>40.209999000000003</v>
      </c>
      <c r="U149">
        <v>48.130001</v>
      </c>
      <c r="V149">
        <v>7.9200020000000002</v>
      </c>
      <c r="X149">
        <v>3.6779999999999999</v>
      </c>
      <c r="Y149">
        <v>215.30906300000001</v>
      </c>
      <c r="Z149">
        <v>1</v>
      </c>
      <c r="AA149">
        <v>0</v>
      </c>
      <c r="AB149">
        <v>0</v>
      </c>
      <c r="AC149">
        <v>1.2113700000000001</v>
      </c>
      <c r="AD149">
        <v>0.91995499999999997</v>
      </c>
      <c r="AE149">
        <v>62.991242999999997</v>
      </c>
      <c r="AF149">
        <v>47.837636000000003</v>
      </c>
      <c r="AH149">
        <v>1.375769</v>
      </c>
      <c r="AI149">
        <v>0.56277900000000003</v>
      </c>
      <c r="AJ149">
        <v>71.539985999999999</v>
      </c>
      <c r="AK149">
        <v>29.264527999999999</v>
      </c>
    </row>
    <row r="150" spans="1:37" x14ac:dyDescent="0.25">
      <c r="A150">
        <v>1543</v>
      </c>
      <c r="B150">
        <v>428345</v>
      </c>
      <c r="C150" t="s">
        <v>83</v>
      </c>
      <c r="D150" t="s">
        <v>943</v>
      </c>
      <c r="E150" t="s">
        <v>944</v>
      </c>
      <c r="F150">
        <v>542</v>
      </c>
      <c r="G150">
        <v>8</v>
      </c>
      <c r="H150">
        <v>7105</v>
      </c>
      <c r="I150">
        <v>0</v>
      </c>
      <c r="J150">
        <v>0</v>
      </c>
      <c r="K150">
        <v>0</v>
      </c>
      <c r="L150">
        <v>0</v>
      </c>
      <c r="M150">
        <v>57</v>
      </c>
      <c r="N150">
        <v>0</v>
      </c>
      <c r="O150">
        <v>4</v>
      </c>
      <c r="P150">
        <v>0</v>
      </c>
      <c r="Q150">
        <v>0</v>
      </c>
      <c r="R150">
        <v>239.366275</v>
      </c>
      <c r="S150" t="s">
        <v>73</v>
      </c>
      <c r="T150">
        <v>39.57</v>
      </c>
      <c r="U150">
        <v>45.66</v>
      </c>
      <c r="V150">
        <v>6.09</v>
      </c>
      <c r="X150">
        <v>2.544</v>
      </c>
      <c r="Y150">
        <v>239.366275</v>
      </c>
      <c r="Z150">
        <v>0</v>
      </c>
      <c r="AA150">
        <v>0</v>
      </c>
      <c r="AB150">
        <v>0</v>
      </c>
      <c r="AC150">
        <v>1.101124</v>
      </c>
      <c r="AD150">
        <v>0.96170500000000003</v>
      </c>
      <c r="AE150">
        <v>62.764068000000002</v>
      </c>
      <c r="AF150">
        <v>54.817157999999999</v>
      </c>
      <c r="AH150">
        <v>1.13208</v>
      </c>
      <c r="AI150">
        <v>0.68222000000000005</v>
      </c>
      <c r="AJ150">
        <v>64.528577999999996</v>
      </c>
      <c r="AK150">
        <v>38.886527999999998</v>
      </c>
    </row>
    <row r="151" spans="1:37" x14ac:dyDescent="0.25">
      <c r="A151">
        <v>1032</v>
      </c>
      <c r="B151">
        <v>434071</v>
      </c>
      <c r="C151" t="s">
        <v>74</v>
      </c>
      <c r="D151" t="s">
        <v>175</v>
      </c>
      <c r="E151" t="s">
        <v>176</v>
      </c>
      <c r="F151">
        <v>550</v>
      </c>
      <c r="G151">
        <v>8</v>
      </c>
      <c r="H151">
        <v>7419</v>
      </c>
      <c r="I151">
        <v>0</v>
      </c>
      <c r="J151">
        <v>0</v>
      </c>
      <c r="K151">
        <v>0</v>
      </c>
      <c r="L151">
        <v>0</v>
      </c>
      <c r="M151">
        <v>24</v>
      </c>
      <c r="N151">
        <v>0</v>
      </c>
      <c r="O151">
        <v>4</v>
      </c>
      <c r="P151">
        <v>0</v>
      </c>
      <c r="Q151">
        <v>0</v>
      </c>
      <c r="R151">
        <v>100.65378800000001</v>
      </c>
      <c r="S151" t="s">
        <v>126</v>
      </c>
      <c r="T151">
        <v>35.270000000000003</v>
      </c>
      <c r="U151">
        <v>45.5</v>
      </c>
      <c r="V151">
        <v>10.23</v>
      </c>
      <c r="X151">
        <v>10.164</v>
      </c>
      <c r="Y151">
        <v>100.65378800000001</v>
      </c>
      <c r="Z151">
        <v>0</v>
      </c>
      <c r="AA151">
        <v>0</v>
      </c>
      <c r="AB151">
        <v>0</v>
      </c>
      <c r="AC151">
        <v>2.6141700000000001</v>
      </c>
      <c r="AD151">
        <v>0.38871699999999998</v>
      </c>
      <c r="AE151">
        <v>62.740082999999998</v>
      </c>
      <c r="AF151">
        <v>9.3292000000000002</v>
      </c>
      <c r="AG151">
        <f>1+(X151/4.5)^2</f>
        <v>6.1015751111111109</v>
      </c>
      <c r="AH151">
        <v>6.1015750000000004</v>
      </c>
      <c r="AI151">
        <v>0.14283199999999999</v>
      </c>
      <c r="AJ151">
        <v>146.437792</v>
      </c>
      <c r="AK151">
        <v>3.4279679999999999</v>
      </c>
    </row>
    <row r="152" spans="1:37" x14ac:dyDescent="0.25">
      <c r="A152">
        <v>319</v>
      </c>
      <c r="B152">
        <v>434163</v>
      </c>
      <c r="C152" t="s">
        <v>83</v>
      </c>
      <c r="D152" t="s">
        <v>1025</v>
      </c>
      <c r="E152" t="s">
        <v>1026</v>
      </c>
      <c r="F152">
        <v>66904</v>
      </c>
      <c r="G152">
        <v>8</v>
      </c>
      <c r="H152">
        <v>4230</v>
      </c>
      <c r="I152">
        <v>0</v>
      </c>
      <c r="J152">
        <v>0</v>
      </c>
      <c r="K152">
        <v>0</v>
      </c>
      <c r="L152">
        <v>0</v>
      </c>
      <c r="M152">
        <v>59</v>
      </c>
      <c r="N152">
        <v>0</v>
      </c>
      <c r="O152">
        <v>4</v>
      </c>
      <c r="P152">
        <v>0</v>
      </c>
      <c r="Q152">
        <v>0</v>
      </c>
      <c r="R152">
        <v>245.21637899999999</v>
      </c>
      <c r="S152" t="s">
        <v>73</v>
      </c>
      <c r="T152">
        <v>75.739998</v>
      </c>
      <c r="U152">
        <v>80.550003000000004</v>
      </c>
      <c r="V152">
        <v>4.8100050000000003</v>
      </c>
      <c r="X152">
        <v>1.962</v>
      </c>
      <c r="Y152">
        <v>245.21637899999999</v>
      </c>
      <c r="Z152">
        <v>0</v>
      </c>
      <c r="AA152">
        <v>0</v>
      </c>
      <c r="AB152">
        <v>0</v>
      </c>
      <c r="AC152">
        <v>1.0601480000000001</v>
      </c>
      <c r="AD152">
        <v>0.97722200000000004</v>
      </c>
      <c r="AE152">
        <v>62.548706000000003</v>
      </c>
      <c r="AF152">
        <v>57.656111000000003</v>
      </c>
      <c r="AH152">
        <v>1.07856</v>
      </c>
      <c r="AI152">
        <v>0.748838</v>
      </c>
      <c r="AJ152">
        <v>63.635044999999998</v>
      </c>
      <c r="AK152">
        <v>44.181469</v>
      </c>
    </row>
    <row r="153" spans="1:37" x14ac:dyDescent="0.25">
      <c r="A153">
        <v>2179</v>
      </c>
      <c r="B153">
        <v>434819</v>
      </c>
      <c r="C153" t="s">
        <v>181</v>
      </c>
      <c r="D153" t="s">
        <v>697</v>
      </c>
      <c r="E153" t="s">
        <v>698</v>
      </c>
      <c r="F153">
        <v>34187</v>
      </c>
      <c r="G153">
        <v>8</v>
      </c>
      <c r="H153">
        <v>7692</v>
      </c>
      <c r="I153">
        <v>0</v>
      </c>
      <c r="J153">
        <v>0</v>
      </c>
      <c r="K153">
        <v>0</v>
      </c>
      <c r="L153">
        <v>0</v>
      </c>
      <c r="M153">
        <v>53</v>
      </c>
      <c r="N153">
        <v>0</v>
      </c>
      <c r="O153">
        <v>4</v>
      </c>
      <c r="P153">
        <v>0</v>
      </c>
      <c r="Q153">
        <v>0</v>
      </c>
      <c r="R153">
        <v>221.10370900000001</v>
      </c>
      <c r="S153" t="s">
        <v>126</v>
      </c>
      <c r="T153">
        <v>30.889999</v>
      </c>
      <c r="U153">
        <v>38.299999</v>
      </c>
      <c r="V153">
        <v>7.41</v>
      </c>
      <c r="X153">
        <v>3.351</v>
      </c>
      <c r="Y153">
        <v>221.10370900000001</v>
      </c>
      <c r="Z153">
        <v>1</v>
      </c>
      <c r="AA153">
        <v>0</v>
      </c>
      <c r="AB153">
        <v>0</v>
      </c>
      <c r="AC153">
        <v>1.1754560000000001</v>
      </c>
      <c r="AD153">
        <v>0.93355500000000002</v>
      </c>
      <c r="AE153">
        <v>62.299182000000002</v>
      </c>
      <c r="AF153">
        <v>49.478416000000003</v>
      </c>
      <c r="AH153">
        <v>1.311922</v>
      </c>
      <c r="AI153">
        <v>0.59581600000000001</v>
      </c>
      <c r="AJ153">
        <v>69.531879000000004</v>
      </c>
      <c r="AK153">
        <v>31.578240000000001</v>
      </c>
    </row>
    <row r="154" spans="1:37" x14ac:dyDescent="0.25">
      <c r="A154">
        <v>2554</v>
      </c>
      <c r="B154">
        <v>427451</v>
      </c>
      <c r="C154" t="s">
        <v>83</v>
      </c>
      <c r="D154" t="s">
        <v>972</v>
      </c>
      <c r="E154" t="s">
        <v>973</v>
      </c>
      <c r="F154">
        <v>601</v>
      </c>
      <c r="G154">
        <v>8</v>
      </c>
      <c r="H154">
        <v>7107</v>
      </c>
      <c r="I154">
        <v>0</v>
      </c>
      <c r="J154">
        <v>0</v>
      </c>
      <c r="K154">
        <v>0</v>
      </c>
      <c r="L154">
        <v>0</v>
      </c>
      <c r="M154">
        <v>57</v>
      </c>
      <c r="N154">
        <v>0</v>
      </c>
      <c r="O154">
        <v>4</v>
      </c>
      <c r="P154">
        <v>0</v>
      </c>
      <c r="Q154">
        <v>0</v>
      </c>
      <c r="R154">
        <v>236.30562399999999</v>
      </c>
      <c r="S154" t="s">
        <v>73</v>
      </c>
      <c r="T154">
        <v>44.060001</v>
      </c>
      <c r="U154">
        <v>49.82</v>
      </c>
      <c r="V154">
        <v>5.7599980000000004</v>
      </c>
      <c r="X154">
        <v>2.4380000000000002</v>
      </c>
      <c r="Y154">
        <v>236.30562399999999</v>
      </c>
      <c r="Z154">
        <v>0</v>
      </c>
      <c r="AA154">
        <v>0</v>
      </c>
      <c r="AB154">
        <v>0</v>
      </c>
      <c r="AC154">
        <v>1.092873</v>
      </c>
      <c r="AD154">
        <v>0.96482900000000005</v>
      </c>
      <c r="AE154">
        <v>62.293736000000003</v>
      </c>
      <c r="AF154">
        <v>54.995272</v>
      </c>
      <c r="AH154">
        <v>1.1213029999999999</v>
      </c>
      <c r="AI154">
        <v>0.69408400000000003</v>
      </c>
      <c r="AJ154">
        <v>63.914267000000002</v>
      </c>
      <c r="AK154">
        <v>39.562809999999999</v>
      </c>
    </row>
    <row r="155" spans="1:37" x14ac:dyDescent="0.25">
      <c r="A155">
        <v>1566</v>
      </c>
      <c r="B155">
        <v>427170</v>
      </c>
      <c r="C155" t="s">
        <v>83</v>
      </c>
      <c r="D155" t="s">
        <v>508</v>
      </c>
      <c r="E155" t="s">
        <v>509</v>
      </c>
      <c r="F155">
        <v>67111</v>
      </c>
      <c r="G155">
        <v>8</v>
      </c>
      <c r="H155">
        <v>6073</v>
      </c>
      <c r="I155">
        <v>0</v>
      </c>
      <c r="J155">
        <v>0</v>
      </c>
      <c r="K155">
        <v>0</v>
      </c>
      <c r="L155">
        <v>0</v>
      </c>
      <c r="M155">
        <v>37</v>
      </c>
      <c r="N155">
        <v>0</v>
      </c>
      <c r="O155">
        <v>4</v>
      </c>
      <c r="P155">
        <v>0</v>
      </c>
      <c r="Q155">
        <v>0</v>
      </c>
      <c r="R155">
        <v>153.17231100000001</v>
      </c>
      <c r="S155" t="s">
        <v>73</v>
      </c>
      <c r="T155">
        <v>58.16</v>
      </c>
      <c r="U155">
        <v>68.279999000000004</v>
      </c>
      <c r="V155">
        <v>10.119999</v>
      </c>
      <c r="X155">
        <v>6.6070000000000002</v>
      </c>
      <c r="Y155">
        <v>153.17231100000001</v>
      </c>
      <c r="Z155">
        <v>0</v>
      </c>
      <c r="AA155">
        <v>0</v>
      </c>
      <c r="AB155">
        <v>0</v>
      </c>
      <c r="AC155">
        <v>1.682069</v>
      </c>
      <c r="AD155">
        <v>0.74170199999999997</v>
      </c>
      <c r="AE155">
        <v>62.236570999999998</v>
      </c>
      <c r="AF155">
        <v>27.442955999999999</v>
      </c>
      <c r="AH155">
        <v>2.7460979999999999</v>
      </c>
      <c r="AI155">
        <v>0.31765300000000002</v>
      </c>
      <c r="AJ155">
        <v>101.605617</v>
      </c>
      <c r="AK155">
        <v>11.753171999999999</v>
      </c>
    </row>
    <row r="156" spans="1:37" x14ac:dyDescent="0.25">
      <c r="A156">
        <v>816</v>
      </c>
      <c r="B156">
        <v>436918</v>
      </c>
      <c r="C156" t="s">
        <v>181</v>
      </c>
      <c r="D156" t="s">
        <v>247</v>
      </c>
      <c r="E156" t="s">
        <v>248</v>
      </c>
      <c r="F156">
        <v>66824</v>
      </c>
      <c r="G156">
        <v>8</v>
      </c>
      <c r="H156">
        <v>4614</v>
      </c>
      <c r="I156">
        <v>0</v>
      </c>
      <c r="J156">
        <v>0</v>
      </c>
      <c r="K156">
        <v>0</v>
      </c>
      <c r="L156">
        <v>0</v>
      </c>
      <c r="M156">
        <v>62</v>
      </c>
      <c r="N156">
        <v>0</v>
      </c>
      <c r="O156">
        <v>2</v>
      </c>
      <c r="P156">
        <v>0</v>
      </c>
      <c r="Q156">
        <v>0</v>
      </c>
      <c r="R156">
        <v>258.34138200000001</v>
      </c>
      <c r="S156" t="s">
        <v>126</v>
      </c>
      <c r="T156">
        <v>94.029999000000004</v>
      </c>
      <c r="U156">
        <v>95.050003000000004</v>
      </c>
      <c r="V156">
        <v>1.0200039999999999</v>
      </c>
      <c r="X156">
        <v>0.39500000000000002</v>
      </c>
      <c r="Y156">
        <v>258.34138200000001</v>
      </c>
      <c r="Z156">
        <v>0</v>
      </c>
      <c r="AA156">
        <v>0</v>
      </c>
      <c r="AB156">
        <v>0</v>
      </c>
      <c r="AC156">
        <v>1.0024379999999999</v>
      </c>
      <c r="AD156">
        <v>0.99907699999999999</v>
      </c>
      <c r="AE156">
        <v>62.151148999999997</v>
      </c>
      <c r="AF156">
        <v>61.94276</v>
      </c>
      <c r="AH156">
        <v>1.0031840000000001</v>
      </c>
      <c r="AI156">
        <v>0.94613899999999995</v>
      </c>
      <c r="AJ156">
        <v>62.197418999999996</v>
      </c>
      <c r="AK156">
        <v>58.660592999999999</v>
      </c>
    </row>
    <row r="157" spans="1:37" x14ac:dyDescent="0.25">
      <c r="A157">
        <v>757</v>
      </c>
      <c r="B157">
        <v>0</v>
      </c>
      <c r="C157" t="s">
        <v>73</v>
      </c>
      <c r="D157" t="s">
        <v>73</v>
      </c>
      <c r="E157" t="s">
        <v>73</v>
      </c>
      <c r="F157" t="s">
        <v>73</v>
      </c>
      <c r="G157" t="s">
        <v>73</v>
      </c>
      <c r="H157" t="s">
        <v>73</v>
      </c>
      <c r="I157">
        <v>0</v>
      </c>
      <c r="J157">
        <v>0</v>
      </c>
      <c r="K157">
        <v>0</v>
      </c>
      <c r="L157">
        <v>0</v>
      </c>
      <c r="M157">
        <v>25</v>
      </c>
      <c r="N157">
        <v>0</v>
      </c>
      <c r="O157">
        <v>4</v>
      </c>
      <c r="P157">
        <v>1</v>
      </c>
      <c r="Q157">
        <v>0</v>
      </c>
      <c r="R157">
        <v>103.122017</v>
      </c>
      <c r="S157" t="s">
        <v>73</v>
      </c>
      <c r="T157">
        <v>74.980002999999996</v>
      </c>
      <c r="U157">
        <v>84.989998</v>
      </c>
      <c r="V157">
        <v>10.009995</v>
      </c>
      <c r="X157">
        <v>9.7070000000000007</v>
      </c>
      <c r="Y157">
        <v>103.122017</v>
      </c>
      <c r="Z157">
        <v>1</v>
      </c>
      <c r="AA157">
        <v>0</v>
      </c>
      <c r="AB157">
        <v>0</v>
      </c>
      <c r="AC157">
        <v>2.4722789999999999</v>
      </c>
      <c r="AD157">
        <v>0.44245099999999998</v>
      </c>
      <c r="AE157">
        <v>61.806970999999997</v>
      </c>
      <c r="AF157">
        <v>11.061265000000001</v>
      </c>
      <c r="AG157">
        <f>1+(X157/4.5)^2</f>
        <v>5.653128345679014</v>
      </c>
      <c r="AH157">
        <v>5.6531279999999997</v>
      </c>
      <c r="AI157">
        <v>0.157748</v>
      </c>
      <c r="AJ157">
        <v>141.328203</v>
      </c>
      <c r="AK157">
        <v>3.943708</v>
      </c>
    </row>
    <row r="158" spans="1:37" x14ac:dyDescent="0.25">
      <c r="A158">
        <v>2721</v>
      </c>
      <c r="B158">
        <v>426169</v>
      </c>
      <c r="C158" t="s">
        <v>74</v>
      </c>
      <c r="D158" t="s">
        <v>310</v>
      </c>
      <c r="E158" t="s">
        <v>311</v>
      </c>
      <c r="F158">
        <v>34202</v>
      </c>
      <c r="G158">
        <v>8</v>
      </c>
      <c r="H158">
        <v>7925</v>
      </c>
      <c r="I158">
        <v>0</v>
      </c>
      <c r="J158">
        <v>0</v>
      </c>
      <c r="K158">
        <v>0</v>
      </c>
      <c r="L158">
        <v>0</v>
      </c>
      <c r="M158">
        <v>32</v>
      </c>
      <c r="N158">
        <v>0</v>
      </c>
      <c r="O158">
        <v>4</v>
      </c>
      <c r="P158">
        <v>0</v>
      </c>
      <c r="Q158">
        <v>0</v>
      </c>
      <c r="R158">
        <v>133.824367</v>
      </c>
      <c r="S158" t="s">
        <v>73</v>
      </c>
      <c r="T158">
        <v>27.82</v>
      </c>
      <c r="U158">
        <v>38.119999</v>
      </c>
      <c r="V158">
        <v>10.299999</v>
      </c>
      <c r="X158">
        <v>7.6970000000000001</v>
      </c>
      <c r="Y158">
        <v>133.824367</v>
      </c>
      <c r="Z158">
        <v>0</v>
      </c>
      <c r="AA158">
        <v>0</v>
      </c>
      <c r="AB158">
        <v>0</v>
      </c>
      <c r="AC158">
        <v>1.9256850000000001</v>
      </c>
      <c r="AD158">
        <v>0.64944500000000005</v>
      </c>
      <c r="AE158">
        <v>61.621904999999998</v>
      </c>
      <c r="AF158">
        <v>20.782238</v>
      </c>
      <c r="AH158">
        <v>3.3697520000000001</v>
      </c>
      <c r="AI158">
        <v>0.24976100000000001</v>
      </c>
      <c r="AJ158">
        <v>107.83207400000001</v>
      </c>
      <c r="AK158">
        <v>7.992356</v>
      </c>
    </row>
    <row r="159" spans="1:37" x14ac:dyDescent="0.25">
      <c r="A159">
        <v>499</v>
      </c>
      <c r="B159">
        <v>435920</v>
      </c>
      <c r="C159" t="s">
        <v>74</v>
      </c>
      <c r="D159" t="s">
        <v>175</v>
      </c>
      <c r="E159" t="s">
        <v>176</v>
      </c>
      <c r="F159">
        <v>550</v>
      </c>
      <c r="G159">
        <v>8</v>
      </c>
      <c r="H159">
        <v>7526</v>
      </c>
      <c r="I159">
        <v>0</v>
      </c>
      <c r="J159">
        <v>0</v>
      </c>
      <c r="K159">
        <v>0</v>
      </c>
      <c r="L159">
        <v>0</v>
      </c>
      <c r="M159">
        <v>26</v>
      </c>
      <c r="N159">
        <v>0</v>
      </c>
      <c r="O159">
        <v>4</v>
      </c>
      <c r="P159">
        <v>0</v>
      </c>
      <c r="Q159">
        <v>0</v>
      </c>
      <c r="R159">
        <v>108.7805</v>
      </c>
      <c r="S159" t="s">
        <v>126</v>
      </c>
      <c r="T159">
        <v>25.09</v>
      </c>
      <c r="U159">
        <v>35.270000000000003</v>
      </c>
      <c r="V159">
        <v>10.18</v>
      </c>
      <c r="X159">
        <v>9.3580000000000005</v>
      </c>
      <c r="Y159">
        <v>108.7805</v>
      </c>
      <c r="Z159">
        <v>0</v>
      </c>
      <c r="AA159">
        <v>0</v>
      </c>
      <c r="AB159">
        <v>0</v>
      </c>
      <c r="AC159">
        <v>2.3683149999999999</v>
      </c>
      <c r="AD159">
        <v>0.48182199999999997</v>
      </c>
      <c r="AE159">
        <v>61.576189999999997</v>
      </c>
      <c r="AF159">
        <v>12.52736</v>
      </c>
      <c r="AG159">
        <f>1+(X159/4.5)^2</f>
        <v>5.3245513086419765</v>
      </c>
      <c r="AH159">
        <v>5.3245509999999996</v>
      </c>
      <c r="AI159">
        <v>0.17063800000000001</v>
      </c>
      <c r="AJ159">
        <v>138.43832900000001</v>
      </c>
      <c r="AK159">
        <v>4.4365769999999998</v>
      </c>
    </row>
    <row r="160" spans="1:37" x14ac:dyDescent="0.25">
      <c r="A160">
        <v>2078</v>
      </c>
      <c r="B160">
        <v>428587</v>
      </c>
      <c r="C160" t="s">
        <v>181</v>
      </c>
      <c r="D160" t="s">
        <v>182</v>
      </c>
      <c r="E160" t="s">
        <v>183</v>
      </c>
      <c r="F160">
        <v>101320</v>
      </c>
      <c r="G160">
        <v>8</v>
      </c>
      <c r="H160">
        <v>21977</v>
      </c>
      <c r="I160">
        <v>0</v>
      </c>
      <c r="J160">
        <v>0</v>
      </c>
      <c r="K160">
        <v>0</v>
      </c>
      <c r="L160">
        <v>0</v>
      </c>
      <c r="M160">
        <v>35</v>
      </c>
      <c r="N160">
        <v>0</v>
      </c>
      <c r="O160">
        <v>2</v>
      </c>
      <c r="P160">
        <v>0</v>
      </c>
      <c r="Q160">
        <v>0</v>
      </c>
      <c r="R160">
        <v>147.031634</v>
      </c>
      <c r="S160" t="s">
        <v>154</v>
      </c>
      <c r="T160">
        <v>69.449996999999996</v>
      </c>
      <c r="U160">
        <v>79.690002000000007</v>
      </c>
      <c r="V160">
        <v>10.240005</v>
      </c>
      <c r="X160">
        <v>6.9640000000000004</v>
      </c>
      <c r="Y160">
        <v>147.031634</v>
      </c>
      <c r="Z160">
        <v>0</v>
      </c>
      <c r="AA160">
        <v>0</v>
      </c>
      <c r="AB160">
        <v>0</v>
      </c>
      <c r="AC160">
        <v>1.7577700000000001</v>
      </c>
      <c r="AD160">
        <v>0.71303399999999995</v>
      </c>
      <c r="AE160">
        <v>61.52196</v>
      </c>
      <c r="AF160">
        <v>24.95618</v>
      </c>
      <c r="AH160">
        <v>2.9398919999999999</v>
      </c>
      <c r="AI160">
        <v>0.29402299999999998</v>
      </c>
      <c r="AJ160">
        <v>102.89622300000001</v>
      </c>
      <c r="AK160">
        <v>10.290820999999999</v>
      </c>
    </row>
    <row r="161" spans="1:37" x14ac:dyDescent="0.25">
      <c r="A161">
        <v>1754</v>
      </c>
      <c r="B161">
        <v>0</v>
      </c>
      <c r="C161" t="s">
        <v>52</v>
      </c>
      <c r="D161" t="s">
        <v>1069</v>
      </c>
      <c r="E161" t="s">
        <v>1282</v>
      </c>
      <c r="F161" t="s">
        <v>73</v>
      </c>
      <c r="G161" t="s">
        <v>73</v>
      </c>
      <c r="H161" t="s">
        <v>73</v>
      </c>
      <c r="I161">
        <v>0</v>
      </c>
      <c r="J161">
        <v>0</v>
      </c>
      <c r="K161">
        <v>0</v>
      </c>
      <c r="L161">
        <v>0</v>
      </c>
      <c r="M161">
        <v>61</v>
      </c>
      <c r="N161">
        <v>0</v>
      </c>
      <c r="O161">
        <v>4</v>
      </c>
      <c r="P161">
        <v>1</v>
      </c>
      <c r="Q161">
        <v>1</v>
      </c>
      <c r="R161">
        <v>256.20667700000001</v>
      </c>
      <c r="S161" t="s">
        <v>73</v>
      </c>
      <c r="T161">
        <v>73.209998999999996</v>
      </c>
      <c r="U161">
        <v>73.510002</v>
      </c>
      <c r="V161">
        <v>0.30000300000000002</v>
      </c>
      <c r="X161">
        <v>0.11700000000000001</v>
      </c>
      <c r="Y161">
        <v>256.20667700000001</v>
      </c>
      <c r="Z161">
        <v>1</v>
      </c>
      <c r="AA161">
        <v>0</v>
      </c>
      <c r="AB161">
        <v>0</v>
      </c>
      <c r="AC161">
        <v>1.0002139999999999</v>
      </c>
      <c r="AD161">
        <v>0.999919</v>
      </c>
      <c r="AE161">
        <v>61.013047</v>
      </c>
      <c r="AF161">
        <v>60.995058999999998</v>
      </c>
      <c r="AH161">
        <v>1.0002789999999999</v>
      </c>
      <c r="AI161">
        <v>0.983873</v>
      </c>
      <c r="AJ161">
        <v>61.017040999999999</v>
      </c>
      <c r="AK161">
        <v>60.016247</v>
      </c>
    </row>
    <row r="162" spans="1:37" x14ac:dyDescent="0.25">
      <c r="A162">
        <v>151</v>
      </c>
      <c r="B162">
        <v>435518</v>
      </c>
      <c r="C162" t="s">
        <v>994</v>
      </c>
      <c r="D162" t="s">
        <v>995</v>
      </c>
      <c r="E162" t="s">
        <v>996</v>
      </c>
      <c r="F162">
        <v>100242</v>
      </c>
      <c r="G162">
        <v>8</v>
      </c>
      <c r="H162">
        <v>7991</v>
      </c>
      <c r="I162">
        <v>0</v>
      </c>
      <c r="J162">
        <v>0</v>
      </c>
      <c r="K162">
        <v>0</v>
      </c>
      <c r="L162">
        <v>0</v>
      </c>
      <c r="M162">
        <v>61</v>
      </c>
      <c r="N162">
        <v>0</v>
      </c>
      <c r="O162">
        <v>4</v>
      </c>
      <c r="P162">
        <v>0</v>
      </c>
      <c r="Q162">
        <v>0</v>
      </c>
      <c r="R162">
        <v>255.4066</v>
      </c>
      <c r="S162" t="s">
        <v>73</v>
      </c>
      <c r="T162">
        <v>26.719999000000001</v>
      </c>
      <c r="U162">
        <v>26.719999000000001</v>
      </c>
      <c r="V162">
        <v>0</v>
      </c>
      <c r="X162">
        <v>0</v>
      </c>
      <c r="Y162">
        <v>255.4066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61</v>
      </c>
      <c r="AF162">
        <v>61</v>
      </c>
      <c r="AH162">
        <v>1</v>
      </c>
      <c r="AI162">
        <v>1</v>
      </c>
      <c r="AJ162">
        <v>61</v>
      </c>
      <c r="AK162">
        <v>61</v>
      </c>
    </row>
    <row r="163" spans="1:37" x14ac:dyDescent="0.25">
      <c r="A163">
        <v>692</v>
      </c>
      <c r="B163">
        <v>436511</v>
      </c>
      <c r="C163" t="s">
        <v>74</v>
      </c>
      <c r="D163" t="s">
        <v>231</v>
      </c>
      <c r="E163" t="s">
        <v>232</v>
      </c>
      <c r="F163">
        <v>33910</v>
      </c>
      <c r="G163">
        <v>8</v>
      </c>
      <c r="H163">
        <v>8444</v>
      </c>
      <c r="I163">
        <v>0</v>
      </c>
      <c r="J163">
        <v>0</v>
      </c>
      <c r="K163">
        <v>0</v>
      </c>
      <c r="L163">
        <v>0</v>
      </c>
      <c r="M163">
        <v>18</v>
      </c>
      <c r="N163">
        <v>0</v>
      </c>
      <c r="O163">
        <v>4</v>
      </c>
      <c r="P163">
        <v>0</v>
      </c>
      <c r="Q163">
        <v>0</v>
      </c>
      <c r="R163">
        <v>74.989080000000001</v>
      </c>
      <c r="S163" t="s">
        <v>154</v>
      </c>
      <c r="T163">
        <v>54.900002000000001</v>
      </c>
      <c r="U163">
        <v>64.120002999999997</v>
      </c>
      <c r="V163">
        <v>9.2200009999999999</v>
      </c>
      <c r="X163">
        <v>12.295</v>
      </c>
      <c r="Y163">
        <v>74.989080000000001</v>
      </c>
      <c r="Z163">
        <v>0</v>
      </c>
      <c r="AA163">
        <v>0</v>
      </c>
      <c r="AB163">
        <v>0</v>
      </c>
      <c r="AC163">
        <v>3.3619849999999998</v>
      </c>
      <c r="AD163">
        <v>0.105521</v>
      </c>
      <c r="AE163">
        <v>60.515726000000001</v>
      </c>
      <c r="AF163">
        <v>1.8993690000000001</v>
      </c>
      <c r="AG163">
        <f>1+(X163/4.5)^2</f>
        <v>8.4650382716049375</v>
      </c>
      <c r="AH163">
        <v>8.4650379999999998</v>
      </c>
      <c r="AI163">
        <v>0.102647</v>
      </c>
      <c r="AJ163">
        <v>152.37069099999999</v>
      </c>
      <c r="AK163">
        <v>1.8476440000000001</v>
      </c>
    </row>
    <row r="164" spans="1:37" x14ac:dyDescent="0.25">
      <c r="A164">
        <v>2706</v>
      </c>
      <c r="B164">
        <v>433178</v>
      </c>
      <c r="C164" t="s">
        <v>318</v>
      </c>
      <c r="D164" t="s">
        <v>630</v>
      </c>
      <c r="E164" t="s">
        <v>631</v>
      </c>
      <c r="F164">
        <v>67076</v>
      </c>
      <c r="G164">
        <v>8</v>
      </c>
      <c r="H164">
        <v>6390</v>
      </c>
      <c r="I164">
        <v>0</v>
      </c>
      <c r="J164">
        <v>0</v>
      </c>
      <c r="K164">
        <v>0</v>
      </c>
      <c r="L164">
        <v>0</v>
      </c>
      <c r="M164">
        <v>42</v>
      </c>
      <c r="N164">
        <v>0</v>
      </c>
      <c r="O164">
        <v>3</v>
      </c>
      <c r="P164">
        <v>0</v>
      </c>
      <c r="Q164">
        <v>0</v>
      </c>
      <c r="R164">
        <v>173.263181</v>
      </c>
      <c r="S164" t="s">
        <v>73</v>
      </c>
      <c r="T164">
        <v>94.169998000000007</v>
      </c>
      <c r="U164">
        <v>103.37</v>
      </c>
      <c r="V164">
        <v>9.2000050000000009</v>
      </c>
      <c r="X164">
        <v>5.31</v>
      </c>
      <c r="Y164">
        <v>173.263181</v>
      </c>
      <c r="Z164">
        <v>1</v>
      </c>
      <c r="AA164">
        <v>0</v>
      </c>
      <c r="AB164">
        <v>0</v>
      </c>
      <c r="AC164">
        <v>1.440564</v>
      </c>
      <c r="AD164">
        <v>0.83315899999999998</v>
      </c>
      <c r="AE164">
        <v>60.503689999999999</v>
      </c>
      <c r="AF164">
        <v>34.992685000000002</v>
      </c>
      <c r="AH164">
        <v>2.1278440000000001</v>
      </c>
      <c r="AI164">
        <v>0.41492600000000002</v>
      </c>
      <c r="AJ164">
        <v>89.369450999999998</v>
      </c>
      <c r="AK164">
        <v>17.426891000000001</v>
      </c>
    </row>
    <row r="165" spans="1:37" x14ac:dyDescent="0.25">
      <c r="A165">
        <v>2296</v>
      </c>
      <c r="B165">
        <v>432178</v>
      </c>
      <c r="C165" t="s">
        <v>74</v>
      </c>
      <c r="D165" t="s">
        <v>175</v>
      </c>
      <c r="E165" t="s">
        <v>176</v>
      </c>
      <c r="F165">
        <v>550</v>
      </c>
      <c r="G165">
        <v>8</v>
      </c>
      <c r="H165">
        <v>7204</v>
      </c>
      <c r="I165">
        <v>0</v>
      </c>
      <c r="J165">
        <v>0</v>
      </c>
      <c r="K165">
        <v>0</v>
      </c>
      <c r="L165">
        <v>0</v>
      </c>
      <c r="M165">
        <v>38</v>
      </c>
      <c r="N165">
        <v>0</v>
      </c>
      <c r="O165">
        <v>4</v>
      </c>
      <c r="P165">
        <v>0</v>
      </c>
      <c r="Q165">
        <v>0</v>
      </c>
      <c r="R165">
        <v>156.494192</v>
      </c>
      <c r="S165" t="s">
        <v>126</v>
      </c>
      <c r="T165">
        <v>47.279998999999997</v>
      </c>
      <c r="U165">
        <v>56.91</v>
      </c>
      <c r="V165">
        <v>9.630001</v>
      </c>
      <c r="X165">
        <v>6.1539999999999999</v>
      </c>
      <c r="Y165">
        <v>156.494192</v>
      </c>
      <c r="Z165">
        <v>0</v>
      </c>
      <c r="AA165">
        <v>0</v>
      </c>
      <c r="AB165">
        <v>0</v>
      </c>
      <c r="AC165">
        <v>1.5917460000000001</v>
      </c>
      <c r="AD165">
        <v>0.77590700000000001</v>
      </c>
      <c r="AE165">
        <v>60.486330000000002</v>
      </c>
      <c r="AF165">
        <v>29.484466999999999</v>
      </c>
      <c r="AH165">
        <v>2.5148679999999999</v>
      </c>
      <c r="AI165">
        <v>0.34959099999999999</v>
      </c>
      <c r="AJ165">
        <v>95.564999999999998</v>
      </c>
      <c r="AK165">
        <v>13.284473</v>
      </c>
    </row>
    <row r="166" spans="1:37" x14ac:dyDescent="0.25">
      <c r="A166">
        <v>2980</v>
      </c>
      <c r="B166">
        <v>486428</v>
      </c>
      <c r="C166" t="s">
        <v>422</v>
      </c>
      <c r="D166" t="s">
        <v>423</v>
      </c>
      <c r="E166" t="s">
        <v>424</v>
      </c>
      <c r="F166">
        <v>101728</v>
      </c>
      <c r="G166">
        <v>8</v>
      </c>
      <c r="H166">
        <v>23384</v>
      </c>
      <c r="I166">
        <v>0</v>
      </c>
      <c r="J166">
        <v>0</v>
      </c>
      <c r="K166">
        <v>0</v>
      </c>
      <c r="L166">
        <v>0</v>
      </c>
      <c r="M166">
        <v>32</v>
      </c>
      <c r="N166">
        <v>1</v>
      </c>
      <c r="O166">
        <v>2</v>
      </c>
      <c r="P166">
        <v>0</v>
      </c>
      <c r="Q166">
        <v>0</v>
      </c>
      <c r="R166">
        <v>132.34935400000001</v>
      </c>
      <c r="S166" t="s">
        <v>154</v>
      </c>
      <c r="T166">
        <v>58.75</v>
      </c>
      <c r="U166">
        <v>68.739998</v>
      </c>
      <c r="V166">
        <v>9.9899979999999999</v>
      </c>
      <c r="X166">
        <v>7.548</v>
      </c>
      <c r="Y166">
        <v>132.34935400000001</v>
      </c>
      <c r="Z166">
        <v>1</v>
      </c>
      <c r="AA166">
        <v>0</v>
      </c>
      <c r="AB166">
        <v>0</v>
      </c>
      <c r="AC166">
        <v>1.8901920000000001</v>
      </c>
      <c r="AD166">
        <v>0.66288599999999998</v>
      </c>
      <c r="AE166">
        <v>60.486151</v>
      </c>
      <c r="AF166">
        <v>21.212344000000002</v>
      </c>
      <c r="AH166">
        <v>3.2788919999999999</v>
      </c>
      <c r="AI166">
        <v>0.258295</v>
      </c>
      <c r="AJ166">
        <v>104.924542</v>
      </c>
      <c r="AK166">
        <v>8.2654440000000005</v>
      </c>
    </row>
    <row r="167" spans="1:37" x14ac:dyDescent="0.25">
      <c r="A167">
        <v>833</v>
      </c>
      <c r="B167">
        <v>434073</v>
      </c>
      <c r="C167" t="s">
        <v>83</v>
      </c>
      <c r="D167" t="s">
        <v>642</v>
      </c>
      <c r="E167" t="s">
        <v>643</v>
      </c>
      <c r="F167">
        <v>34173</v>
      </c>
      <c r="G167">
        <v>8</v>
      </c>
      <c r="H167">
        <v>7421</v>
      </c>
      <c r="I167">
        <v>0</v>
      </c>
      <c r="J167">
        <v>0</v>
      </c>
      <c r="K167">
        <v>0</v>
      </c>
      <c r="L167">
        <v>0</v>
      </c>
      <c r="M167">
        <v>44</v>
      </c>
      <c r="N167">
        <v>0</v>
      </c>
      <c r="O167">
        <v>4</v>
      </c>
      <c r="P167">
        <v>0</v>
      </c>
      <c r="Q167">
        <v>0</v>
      </c>
      <c r="R167">
        <v>182.417349</v>
      </c>
      <c r="S167" t="s">
        <v>73</v>
      </c>
      <c r="T167">
        <v>34.130001</v>
      </c>
      <c r="U167">
        <v>43.02</v>
      </c>
      <c r="V167">
        <v>8.8899989999999995</v>
      </c>
      <c r="X167">
        <v>4.8730000000000002</v>
      </c>
      <c r="Y167">
        <v>182.417349</v>
      </c>
      <c r="Z167">
        <v>0</v>
      </c>
      <c r="AA167">
        <v>0</v>
      </c>
      <c r="AB167">
        <v>0</v>
      </c>
      <c r="AC167">
        <v>1.3710329999999999</v>
      </c>
      <c r="AD167">
        <v>0.85948999999999998</v>
      </c>
      <c r="AE167">
        <v>60.325465000000001</v>
      </c>
      <c r="AF167">
        <v>37.817576000000003</v>
      </c>
      <c r="AH167">
        <v>1.6596150000000001</v>
      </c>
      <c r="AI167">
        <v>0.45173600000000003</v>
      </c>
      <c r="AJ167">
        <v>73.023048000000003</v>
      </c>
      <c r="AK167">
        <v>19.876366000000001</v>
      </c>
    </row>
    <row r="168" spans="1:37" x14ac:dyDescent="0.25">
      <c r="A168">
        <v>779</v>
      </c>
      <c r="B168">
        <v>437332</v>
      </c>
      <c r="C168" t="s">
        <v>83</v>
      </c>
      <c r="D168" t="s">
        <v>479</v>
      </c>
      <c r="E168" t="s">
        <v>480</v>
      </c>
      <c r="F168">
        <v>67375</v>
      </c>
      <c r="G168">
        <v>8</v>
      </c>
      <c r="H168">
        <v>5554</v>
      </c>
      <c r="I168">
        <v>0</v>
      </c>
      <c r="J168">
        <v>0</v>
      </c>
      <c r="K168">
        <v>0</v>
      </c>
      <c r="L168">
        <v>0</v>
      </c>
      <c r="M168">
        <v>34</v>
      </c>
      <c r="N168">
        <v>0</v>
      </c>
      <c r="O168">
        <v>4</v>
      </c>
      <c r="P168">
        <v>0</v>
      </c>
      <c r="Q168">
        <v>0</v>
      </c>
      <c r="R168">
        <v>142.28339199999999</v>
      </c>
      <c r="S168" t="s">
        <v>73</v>
      </c>
      <c r="T168">
        <v>67.180000000000007</v>
      </c>
      <c r="U168">
        <v>77.190002000000007</v>
      </c>
      <c r="V168">
        <v>10.010002</v>
      </c>
      <c r="X168">
        <v>7.0350000000000001</v>
      </c>
      <c r="Y168">
        <v>142.28339199999999</v>
      </c>
      <c r="Z168">
        <v>0</v>
      </c>
      <c r="AA168">
        <v>0</v>
      </c>
      <c r="AB168">
        <v>0</v>
      </c>
      <c r="AC168">
        <v>1.7733000000000001</v>
      </c>
      <c r="AD168">
        <v>0.70715300000000003</v>
      </c>
      <c r="AE168">
        <v>60.292211999999999</v>
      </c>
      <c r="AF168">
        <v>24.043185000000001</v>
      </c>
      <c r="AH168">
        <v>2.9796490000000002</v>
      </c>
      <c r="AI168">
        <v>0.28948600000000002</v>
      </c>
      <c r="AJ168">
        <v>101.308061</v>
      </c>
      <c r="AK168">
        <v>9.8425180000000001</v>
      </c>
    </row>
    <row r="169" spans="1:37" x14ac:dyDescent="0.25">
      <c r="A169">
        <v>1275</v>
      </c>
      <c r="B169">
        <v>438757</v>
      </c>
      <c r="C169" t="s">
        <v>83</v>
      </c>
      <c r="D169" t="s">
        <v>198</v>
      </c>
      <c r="E169" t="s">
        <v>199</v>
      </c>
      <c r="F169">
        <v>633</v>
      </c>
      <c r="G169">
        <v>8</v>
      </c>
      <c r="H169">
        <v>22672</v>
      </c>
      <c r="I169">
        <v>0</v>
      </c>
      <c r="J169">
        <v>0</v>
      </c>
      <c r="K169">
        <v>0</v>
      </c>
      <c r="L169">
        <v>0</v>
      </c>
      <c r="M169">
        <v>16</v>
      </c>
      <c r="N169">
        <v>0</v>
      </c>
      <c r="O169">
        <v>4</v>
      </c>
      <c r="P169">
        <v>0</v>
      </c>
      <c r="Q169">
        <v>0</v>
      </c>
      <c r="R169">
        <v>65.806155000000004</v>
      </c>
      <c r="S169" t="s">
        <v>73</v>
      </c>
      <c r="T169">
        <v>71.25</v>
      </c>
      <c r="U169">
        <v>80</v>
      </c>
      <c r="V169">
        <v>8.75</v>
      </c>
      <c r="X169">
        <v>13.297000000000001</v>
      </c>
      <c r="Y169">
        <v>65.806155000000004</v>
      </c>
      <c r="Z169">
        <v>0</v>
      </c>
      <c r="AA169">
        <v>0</v>
      </c>
      <c r="AB169">
        <v>0</v>
      </c>
      <c r="AC169">
        <v>3.7626590000000002</v>
      </c>
      <c r="AD169">
        <v>0.1</v>
      </c>
      <c r="AE169">
        <v>60.202551999999997</v>
      </c>
      <c r="AF169">
        <v>1.6</v>
      </c>
      <c r="AH169">
        <v>10</v>
      </c>
      <c r="AI169">
        <v>0.10047</v>
      </c>
      <c r="AJ169">
        <v>160</v>
      </c>
      <c r="AK169">
        <v>1.6075159999999999</v>
      </c>
    </row>
    <row r="170" spans="1:37" x14ac:dyDescent="0.25">
      <c r="A170">
        <v>1626</v>
      </c>
      <c r="B170">
        <v>430318</v>
      </c>
      <c r="C170" t="s">
        <v>83</v>
      </c>
      <c r="D170" t="s">
        <v>344</v>
      </c>
      <c r="E170" t="s">
        <v>345</v>
      </c>
      <c r="F170">
        <v>66819</v>
      </c>
      <c r="G170">
        <v>8</v>
      </c>
      <c r="H170">
        <v>3872</v>
      </c>
      <c r="I170">
        <v>0</v>
      </c>
      <c r="J170">
        <v>0</v>
      </c>
      <c r="K170">
        <v>0</v>
      </c>
      <c r="L170">
        <v>0</v>
      </c>
      <c r="M170">
        <v>40</v>
      </c>
      <c r="N170">
        <v>0</v>
      </c>
      <c r="O170">
        <v>4</v>
      </c>
      <c r="P170">
        <v>0</v>
      </c>
      <c r="Q170">
        <v>0</v>
      </c>
      <c r="R170">
        <v>165.71262999999999</v>
      </c>
      <c r="S170" t="s">
        <v>73</v>
      </c>
      <c r="T170">
        <v>80.169998000000007</v>
      </c>
      <c r="U170">
        <v>89.57</v>
      </c>
      <c r="V170">
        <v>9.4000020000000006</v>
      </c>
      <c r="X170">
        <v>5.6719999999999997</v>
      </c>
      <c r="Y170">
        <v>165.71262999999999</v>
      </c>
      <c r="Z170">
        <v>0</v>
      </c>
      <c r="AA170">
        <v>0</v>
      </c>
      <c r="AB170">
        <v>0</v>
      </c>
      <c r="AC170">
        <v>1.5026809999999999</v>
      </c>
      <c r="AD170">
        <v>0.80963600000000002</v>
      </c>
      <c r="AE170">
        <v>60.107239999999997</v>
      </c>
      <c r="AF170">
        <v>32.385424</v>
      </c>
      <c r="AH170">
        <v>2.2868629999999999</v>
      </c>
      <c r="AI170">
        <v>0.38597399999999998</v>
      </c>
      <c r="AJ170">
        <v>91.474535000000003</v>
      </c>
      <c r="AK170">
        <v>15.438965</v>
      </c>
    </row>
    <row r="171" spans="1:37" x14ac:dyDescent="0.25">
      <c r="A171">
        <v>119</v>
      </c>
      <c r="B171">
        <v>431876</v>
      </c>
      <c r="C171" t="s">
        <v>83</v>
      </c>
      <c r="D171" t="s">
        <v>170</v>
      </c>
      <c r="E171" t="s">
        <v>171</v>
      </c>
      <c r="F171">
        <v>34443</v>
      </c>
      <c r="G171">
        <v>8</v>
      </c>
      <c r="H171">
        <v>8512</v>
      </c>
      <c r="I171">
        <v>0</v>
      </c>
      <c r="J171">
        <v>0</v>
      </c>
      <c r="K171">
        <v>0</v>
      </c>
      <c r="L171">
        <v>0</v>
      </c>
      <c r="M171">
        <v>15</v>
      </c>
      <c r="N171">
        <v>0</v>
      </c>
      <c r="O171">
        <v>4</v>
      </c>
      <c r="P171">
        <v>0</v>
      </c>
      <c r="Q171">
        <v>0</v>
      </c>
      <c r="R171">
        <v>61.866087</v>
      </c>
      <c r="S171" t="s">
        <v>73</v>
      </c>
      <c r="T171">
        <v>20.620000999999998</v>
      </c>
      <c r="U171">
        <v>29.82</v>
      </c>
      <c r="V171">
        <v>9.199999</v>
      </c>
      <c r="X171">
        <v>14.871</v>
      </c>
      <c r="Y171">
        <v>61.866087</v>
      </c>
      <c r="Z171">
        <v>0</v>
      </c>
      <c r="AA171">
        <v>0</v>
      </c>
      <c r="AB171">
        <v>0</v>
      </c>
      <c r="AC171">
        <v>4</v>
      </c>
      <c r="AD171">
        <v>0.1</v>
      </c>
      <c r="AE171">
        <v>60</v>
      </c>
      <c r="AF171">
        <v>1.5</v>
      </c>
      <c r="AH171">
        <v>10</v>
      </c>
      <c r="AI171">
        <v>0.118642</v>
      </c>
      <c r="AJ171">
        <v>150</v>
      </c>
      <c r="AK171">
        <v>1.7796369999999999</v>
      </c>
    </row>
    <row r="172" spans="1:37" x14ac:dyDescent="0.25">
      <c r="A172">
        <v>1378</v>
      </c>
      <c r="B172">
        <v>430412</v>
      </c>
      <c r="C172" t="s">
        <v>90</v>
      </c>
      <c r="D172" t="s">
        <v>1059</v>
      </c>
      <c r="E172" t="s">
        <v>1060</v>
      </c>
      <c r="F172">
        <v>66905</v>
      </c>
      <c r="G172">
        <v>8</v>
      </c>
      <c r="H172">
        <v>4204</v>
      </c>
      <c r="I172">
        <v>0</v>
      </c>
      <c r="J172">
        <v>0</v>
      </c>
      <c r="K172">
        <v>0</v>
      </c>
      <c r="L172">
        <v>0</v>
      </c>
      <c r="M172">
        <v>59</v>
      </c>
      <c r="N172">
        <v>0</v>
      </c>
      <c r="O172">
        <v>4</v>
      </c>
      <c r="P172">
        <v>0</v>
      </c>
      <c r="Q172">
        <v>0</v>
      </c>
      <c r="R172">
        <v>245.986422</v>
      </c>
      <c r="S172" t="s">
        <v>73</v>
      </c>
      <c r="T172">
        <v>79.580001999999993</v>
      </c>
      <c r="U172">
        <v>82.110000999999997</v>
      </c>
      <c r="V172">
        <v>2.5299990000000001</v>
      </c>
      <c r="X172">
        <v>1.0289999999999999</v>
      </c>
      <c r="Y172">
        <v>245.986422</v>
      </c>
      <c r="Z172">
        <v>0</v>
      </c>
      <c r="AA172">
        <v>0</v>
      </c>
      <c r="AB172">
        <v>0</v>
      </c>
      <c r="AC172">
        <v>1.0165439999999999</v>
      </c>
      <c r="AD172">
        <v>0.99373500000000003</v>
      </c>
      <c r="AE172">
        <v>59.976118999999997</v>
      </c>
      <c r="AF172">
        <v>58.630344999999998</v>
      </c>
      <c r="AH172">
        <v>1.021609</v>
      </c>
      <c r="AI172">
        <v>0.86316199999999998</v>
      </c>
      <c r="AJ172">
        <v>60.274931000000002</v>
      </c>
      <c r="AK172">
        <v>50.926549999999999</v>
      </c>
    </row>
    <row r="173" spans="1:37" x14ac:dyDescent="0.25">
      <c r="A173">
        <v>1617</v>
      </c>
      <c r="B173">
        <v>430725</v>
      </c>
      <c r="C173" t="s">
        <v>83</v>
      </c>
      <c r="D173" t="s">
        <v>607</v>
      </c>
      <c r="E173" t="s">
        <v>608</v>
      </c>
      <c r="F173">
        <v>609</v>
      </c>
      <c r="G173">
        <v>8</v>
      </c>
      <c r="H173">
        <v>18554</v>
      </c>
      <c r="I173">
        <v>0</v>
      </c>
      <c r="J173">
        <v>0</v>
      </c>
      <c r="K173">
        <v>0</v>
      </c>
      <c r="L173">
        <v>0</v>
      </c>
      <c r="M173">
        <v>48</v>
      </c>
      <c r="N173">
        <v>0</v>
      </c>
      <c r="O173">
        <v>4</v>
      </c>
      <c r="P173">
        <v>0</v>
      </c>
      <c r="Q173">
        <v>0</v>
      </c>
      <c r="R173">
        <v>200.20065099999999</v>
      </c>
      <c r="S173" t="s">
        <v>73</v>
      </c>
      <c r="T173">
        <v>71.779999000000004</v>
      </c>
      <c r="U173">
        <v>79.519997000000004</v>
      </c>
      <c r="V173">
        <v>7.7399979999999999</v>
      </c>
      <c r="X173">
        <v>3.8660000000000001</v>
      </c>
      <c r="Y173">
        <v>200.20065099999999</v>
      </c>
      <c r="Z173">
        <v>0</v>
      </c>
      <c r="AA173">
        <v>0</v>
      </c>
      <c r="AB173">
        <v>0</v>
      </c>
      <c r="AC173">
        <v>1.2335309999999999</v>
      </c>
      <c r="AD173">
        <v>0.91156199999999998</v>
      </c>
      <c r="AE173">
        <v>59.209466999999997</v>
      </c>
      <c r="AF173">
        <v>43.754995000000001</v>
      </c>
      <c r="AH173">
        <v>1.415165</v>
      </c>
      <c r="AI173">
        <v>0.54430199999999995</v>
      </c>
      <c r="AJ173">
        <v>67.927938999999995</v>
      </c>
      <c r="AK173">
        <v>26.126474000000002</v>
      </c>
    </row>
    <row r="174" spans="1:37" x14ac:dyDescent="0.25">
      <c r="A174">
        <v>658</v>
      </c>
      <c r="B174">
        <v>436108</v>
      </c>
      <c r="C174" t="s">
        <v>74</v>
      </c>
      <c r="D174" t="s">
        <v>418</v>
      </c>
      <c r="E174" t="s">
        <v>419</v>
      </c>
      <c r="F174">
        <v>35060</v>
      </c>
      <c r="G174">
        <v>8</v>
      </c>
      <c r="H174">
        <v>7739</v>
      </c>
      <c r="I174">
        <v>0</v>
      </c>
      <c r="J174">
        <v>0</v>
      </c>
      <c r="K174">
        <v>0</v>
      </c>
      <c r="L174">
        <v>0</v>
      </c>
      <c r="M174">
        <v>30</v>
      </c>
      <c r="N174">
        <v>0</v>
      </c>
      <c r="O174">
        <v>4</v>
      </c>
      <c r="P174">
        <v>0</v>
      </c>
      <c r="Q174">
        <v>0</v>
      </c>
      <c r="R174">
        <v>125.15737799999999</v>
      </c>
      <c r="S174" t="s">
        <v>126</v>
      </c>
      <c r="T174">
        <v>65.279999000000004</v>
      </c>
      <c r="U174">
        <v>75.089995999999999</v>
      </c>
      <c r="V174">
        <v>9.8099980000000002</v>
      </c>
      <c r="X174">
        <v>7.8380000000000001</v>
      </c>
      <c r="Y174">
        <v>125.15737799999999</v>
      </c>
      <c r="Z174">
        <v>0</v>
      </c>
      <c r="AA174">
        <v>0</v>
      </c>
      <c r="AB174">
        <v>0</v>
      </c>
      <c r="AC174">
        <v>1.95991</v>
      </c>
      <c r="AD174">
        <v>0.63648400000000005</v>
      </c>
      <c r="AE174">
        <v>58.797300999999997</v>
      </c>
      <c r="AF174">
        <v>19.094514</v>
      </c>
      <c r="AH174">
        <v>3.4573700000000001</v>
      </c>
      <c r="AI174">
        <v>0.24190300000000001</v>
      </c>
      <c r="AJ174">
        <v>103.72109399999999</v>
      </c>
      <c r="AK174">
        <v>7.2570930000000002</v>
      </c>
    </row>
    <row r="175" spans="1:37" x14ac:dyDescent="0.25">
      <c r="A175">
        <v>1416</v>
      </c>
      <c r="B175">
        <v>430180</v>
      </c>
      <c r="C175" t="s">
        <v>83</v>
      </c>
      <c r="D175" t="s">
        <v>574</v>
      </c>
      <c r="E175" t="s">
        <v>575</v>
      </c>
      <c r="F175">
        <v>34320</v>
      </c>
      <c r="G175">
        <v>8</v>
      </c>
      <c r="H175">
        <v>8373</v>
      </c>
      <c r="I175">
        <v>0</v>
      </c>
      <c r="J175">
        <v>0</v>
      </c>
      <c r="K175">
        <v>0</v>
      </c>
      <c r="L175">
        <v>0</v>
      </c>
      <c r="M175">
        <v>44</v>
      </c>
      <c r="N175">
        <v>0</v>
      </c>
      <c r="O175">
        <v>4</v>
      </c>
      <c r="P175">
        <v>0</v>
      </c>
      <c r="Q175">
        <v>0</v>
      </c>
      <c r="R175">
        <v>183.45419999999999</v>
      </c>
      <c r="S175" t="s">
        <v>73</v>
      </c>
      <c r="T175">
        <v>72.889999000000003</v>
      </c>
      <c r="U175">
        <v>81.360000999999997</v>
      </c>
      <c r="V175">
        <v>8.4700009999999999</v>
      </c>
      <c r="X175">
        <v>4.617</v>
      </c>
      <c r="Y175">
        <v>183.45419999999999</v>
      </c>
      <c r="Z175">
        <v>0</v>
      </c>
      <c r="AA175">
        <v>0</v>
      </c>
      <c r="AB175">
        <v>0</v>
      </c>
      <c r="AC175">
        <v>1.333073</v>
      </c>
      <c r="AD175">
        <v>0.87386600000000003</v>
      </c>
      <c r="AE175">
        <v>58.655223999999997</v>
      </c>
      <c r="AF175">
        <v>38.450091999999998</v>
      </c>
      <c r="AH175">
        <v>1.59213</v>
      </c>
      <c r="AI175">
        <v>0.474244</v>
      </c>
      <c r="AJ175">
        <v>70.053731999999997</v>
      </c>
      <c r="AK175">
        <v>20.866731000000001</v>
      </c>
    </row>
    <row r="176" spans="1:37" x14ac:dyDescent="0.25">
      <c r="A176">
        <v>1663</v>
      </c>
      <c r="B176">
        <v>431264</v>
      </c>
      <c r="C176" t="s">
        <v>83</v>
      </c>
      <c r="D176" t="s">
        <v>179</v>
      </c>
      <c r="E176" t="s">
        <v>180</v>
      </c>
      <c r="F176">
        <v>34475</v>
      </c>
      <c r="G176">
        <v>8</v>
      </c>
      <c r="H176">
        <v>7602</v>
      </c>
      <c r="I176">
        <v>0</v>
      </c>
      <c r="J176">
        <v>0</v>
      </c>
      <c r="K176">
        <v>0</v>
      </c>
      <c r="L176">
        <v>0</v>
      </c>
      <c r="M176">
        <v>36</v>
      </c>
      <c r="N176">
        <v>0</v>
      </c>
      <c r="O176">
        <v>4</v>
      </c>
      <c r="P176">
        <v>0</v>
      </c>
      <c r="Q176">
        <v>0</v>
      </c>
      <c r="R176">
        <v>149.68078399999999</v>
      </c>
      <c r="S176" t="s">
        <v>73</v>
      </c>
      <c r="T176">
        <v>35.849997999999999</v>
      </c>
      <c r="U176">
        <v>45.330002</v>
      </c>
      <c r="V176">
        <v>9.480003</v>
      </c>
      <c r="X176">
        <v>6.3330000000000002</v>
      </c>
      <c r="Y176">
        <v>149.68078399999999</v>
      </c>
      <c r="Z176">
        <v>0</v>
      </c>
      <c r="AA176">
        <v>0</v>
      </c>
      <c r="AB176">
        <v>0</v>
      </c>
      <c r="AC176">
        <v>1.6266700000000001</v>
      </c>
      <c r="AD176">
        <v>0.76268100000000005</v>
      </c>
      <c r="AE176">
        <v>58.560125999999997</v>
      </c>
      <c r="AF176">
        <v>27.456520000000001</v>
      </c>
      <c r="AH176">
        <v>2.604276</v>
      </c>
      <c r="AI176">
        <v>0.33671000000000001</v>
      </c>
      <c r="AJ176">
        <v>93.753921000000005</v>
      </c>
      <c r="AK176">
        <v>12.121562000000001</v>
      </c>
    </row>
    <row r="177" spans="1:37" x14ac:dyDescent="0.25">
      <c r="A177">
        <v>977</v>
      </c>
      <c r="B177">
        <v>436246</v>
      </c>
      <c r="C177" t="s">
        <v>181</v>
      </c>
      <c r="D177" t="s">
        <v>556</v>
      </c>
      <c r="E177" t="s">
        <v>557</v>
      </c>
      <c r="F177">
        <v>66931</v>
      </c>
      <c r="G177">
        <v>8</v>
      </c>
      <c r="H177">
        <v>7569</v>
      </c>
      <c r="I177">
        <v>0</v>
      </c>
      <c r="J177">
        <v>0</v>
      </c>
      <c r="K177">
        <v>0</v>
      </c>
      <c r="L177">
        <v>0</v>
      </c>
      <c r="M177">
        <v>48</v>
      </c>
      <c r="N177">
        <v>0</v>
      </c>
      <c r="O177">
        <v>3</v>
      </c>
      <c r="P177">
        <v>0</v>
      </c>
      <c r="Q177">
        <v>0</v>
      </c>
      <c r="R177">
        <v>201.09857400000001</v>
      </c>
      <c r="S177" t="s">
        <v>154</v>
      </c>
      <c r="T177">
        <v>25.1</v>
      </c>
      <c r="U177">
        <v>32.619999</v>
      </c>
      <c r="V177">
        <v>7.5199990000000003</v>
      </c>
      <c r="X177">
        <v>3.7389999999999999</v>
      </c>
      <c r="Y177">
        <v>201.09857400000001</v>
      </c>
      <c r="Z177">
        <v>1</v>
      </c>
      <c r="AA177">
        <v>1</v>
      </c>
      <c r="AB177">
        <v>0</v>
      </c>
      <c r="AC177">
        <v>1.218439</v>
      </c>
      <c r="AD177">
        <v>0.91727700000000001</v>
      </c>
      <c r="AE177">
        <v>58.485090999999997</v>
      </c>
      <c r="AF177">
        <v>44.029314999999997</v>
      </c>
      <c r="AH177">
        <v>1.3883369999999999</v>
      </c>
      <c r="AI177">
        <v>0.55674299999999999</v>
      </c>
      <c r="AJ177">
        <v>66.640162000000004</v>
      </c>
      <c r="AK177">
        <v>26.723647</v>
      </c>
    </row>
    <row r="178" spans="1:37" x14ac:dyDescent="0.25">
      <c r="A178">
        <v>1909</v>
      </c>
      <c r="B178">
        <v>426660</v>
      </c>
      <c r="C178" t="s">
        <v>83</v>
      </c>
      <c r="D178" t="s">
        <v>227</v>
      </c>
      <c r="E178" t="s">
        <v>228</v>
      </c>
      <c r="F178">
        <v>34500</v>
      </c>
      <c r="G178">
        <v>8</v>
      </c>
      <c r="H178">
        <v>6765</v>
      </c>
      <c r="I178">
        <v>0</v>
      </c>
      <c r="J178">
        <v>0</v>
      </c>
      <c r="K178">
        <v>0</v>
      </c>
      <c r="L178">
        <v>0</v>
      </c>
      <c r="M178">
        <v>17</v>
      </c>
      <c r="N178">
        <v>0</v>
      </c>
      <c r="O178">
        <v>4</v>
      </c>
      <c r="P178">
        <v>0</v>
      </c>
      <c r="Q178">
        <v>0</v>
      </c>
      <c r="R178">
        <v>72.489238999999998</v>
      </c>
      <c r="S178" t="s">
        <v>73</v>
      </c>
      <c r="T178">
        <v>52.689999</v>
      </c>
      <c r="U178">
        <v>61.740001999999997</v>
      </c>
      <c r="V178">
        <v>9.0500030000000002</v>
      </c>
      <c r="X178">
        <v>12.484999999999999</v>
      </c>
      <c r="Y178">
        <v>72.489238999999998</v>
      </c>
      <c r="Z178">
        <v>0</v>
      </c>
      <c r="AA178">
        <v>0</v>
      </c>
      <c r="AB178">
        <v>0</v>
      </c>
      <c r="AC178">
        <v>3.4355500000000001</v>
      </c>
      <c r="AD178">
        <v>7.7660999999999994E-2</v>
      </c>
      <c r="AE178">
        <v>58.404353999999998</v>
      </c>
      <c r="AF178">
        <v>1.320244</v>
      </c>
      <c r="AG178">
        <f>1+(X178/4.5)^2</f>
        <v>8.697541975308642</v>
      </c>
      <c r="AH178">
        <v>8.6975420000000003</v>
      </c>
      <c r="AI178">
        <v>0.101412</v>
      </c>
      <c r="AJ178">
        <v>147.858206</v>
      </c>
      <c r="AK178">
        <v>1.7240120000000001</v>
      </c>
    </row>
    <row r="179" spans="1:37" x14ac:dyDescent="0.25">
      <c r="A179">
        <v>2854</v>
      </c>
      <c r="B179">
        <v>428201</v>
      </c>
      <c r="C179" t="s">
        <v>83</v>
      </c>
      <c r="D179" t="s">
        <v>259</v>
      </c>
      <c r="E179" t="s">
        <v>260</v>
      </c>
      <c r="F179">
        <v>66936</v>
      </c>
      <c r="G179">
        <v>8</v>
      </c>
      <c r="H179">
        <v>6142</v>
      </c>
      <c r="I179">
        <v>0</v>
      </c>
      <c r="J179">
        <v>0</v>
      </c>
      <c r="K179">
        <v>0</v>
      </c>
      <c r="L179">
        <v>0</v>
      </c>
      <c r="M179">
        <v>27</v>
      </c>
      <c r="N179">
        <v>0</v>
      </c>
      <c r="O179">
        <v>4</v>
      </c>
      <c r="P179">
        <v>0</v>
      </c>
      <c r="Q179">
        <v>0</v>
      </c>
      <c r="R179">
        <v>112.470118</v>
      </c>
      <c r="S179" t="s">
        <v>73</v>
      </c>
      <c r="T179">
        <v>74.709998999999996</v>
      </c>
      <c r="U179">
        <v>84.360000999999997</v>
      </c>
      <c r="V179">
        <v>9.6500020000000006</v>
      </c>
      <c r="X179">
        <v>8.58</v>
      </c>
      <c r="Y179">
        <v>112.470118</v>
      </c>
      <c r="Z179">
        <v>0</v>
      </c>
      <c r="AA179">
        <v>0</v>
      </c>
      <c r="AB179">
        <v>0</v>
      </c>
      <c r="AC179">
        <v>2.1502560000000002</v>
      </c>
      <c r="AD179">
        <v>0.56440000000000001</v>
      </c>
      <c r="AE179">
        <v>58.056918000000003</v>
      </c>
      <c r="AF179">
        <v>15.238801</v>
      </c>
      <c r="AG179">
        <f>1+(X179/4.5)^2</f>
        <v>4.6353777777777783</v>
      </c>
      <c r="AH179">
        <v>4.6353780000000002</v>
      </c>
      <c r="AI179">
        <v>0.20404</v>
      </c>
      <c r="AJ179">
        <v>125.155198</v>
      </c>
      <c r="AK179">
        <v>5.50908</v>
      </c>
    </row>
    <row r="180" spans="1:37" x14ac:dyDescent="0.25">
      <c r="A180">
        <v>1193</v>
      </c>
      <c r="B180">
        <v>426199</v>
      </c>
      <c r="C180" t="s">
        <v>621</v>
      </c>
      <c r="D180" t="s">
        <v>622</v>
      </c>
      <c r="E180" t="s">
        <v>623</v>
      </c>
      <c r="F180">
        <v>500000</v>
      </c>
      <c r="G180">
        <v>8</v>
      </c>
      <c r="H180">
        <v>15959</v>
      </c>
      <c r="I180">
        <v>0</v>
      </c>
      <c r="J180">
        <v>0</v>
      </c>
      <c r="K180">
        <v>0</v>
      </c>
      <c r="L180">
        <v>0</v>
      </c>
      <c r="M180">
        <v>58</v>
      </c>
      <c r="N180">
        <v>0</v>
      </c>
      <c r="O180">
        <v>4</v>
      </c>
      <c r="P180">
        <v>0</v>
      </c>
      <c r="Q180">
        <v>0</v>
      </c>
      <c r="R180">
        <v>242.025823</v>
      </c>
      <c r="S180" t="s">
        <v>73</v>
      </c>
      <c r="T180">
        <v>69.419998000000007</v>
      </c>
      <c r="U180">
        <v>69.569999999999993</v>
      </c>
      <c r="V180">
        <v>0.150002</v>
      </c>
      <c r="X180">
        <v>6.2E-2</v>
      </c>
      <c r="Y180">
        <v>242.025823</v>
      </c>
      <c r="Z180">
        <v>0</v>
      </c>
      <c r="AA180">
        <v>0</v>
      </c>
      <c r="AB180">
        <v>0</v>
      </c>
      <c r="AC180">
        <v>1.0000599999999999</v>
      </c>
      <c r="AD180">
        <v>0.999977</v>
      </c>
      <c r="AE180">
        <v>58.003484</v>
      </c>
      <c r="AF180">
        <v>57.998680999999998</v>
      </c>
      <c r="AH180">
        <v>1.000078</v>
      </c>
      <c r="AI180">
        <v>0.99143599999999998</v>
      </c>
      <c r="AJ180">
        <v>58.004550000000002</v>
      </c>
      <c r="AK180">
        <v>57.503279999999997</v>
      </c>
    </row>
    <row r="181" spans="1:37" x14ac:dyDescent="0.25">
      <c r="A181">
        <v>1719</v>
      </c>
      <c r="B181">
        <v>524517</v>
      </c>
      <c r="C181" t="s">
        <v>83</v>
      </c>
      <c r="D181" t="s">
        <v>414</v>
      </c>
      <c r="E181" t="s">
        <v>415</v>
      </c>
      <c r="F181">
        <v>34290</v>
      </c>
      <c r="G181">
        <v>8</v>
      </c>
      <c r="H181">
        <v>7142</v>
      </c>
      <c r="I181">
        <v>0</v>
      </c>
      <c r="J181">
        <v>0</v>
      </c>
      <c r="K181">
        <v>0</v>
      </c>
      <c r="L181">
        <v>0</v>
      </c>
      <c r="M181">
        <v>58</v>
      </c>
      <c r="N181">
        <v>0</v>
      </c>
      <c r="O181">
        <v>4</v>
      </c>
      <c r="P181">
        <v>0</v>
      </c>
      <c r="Q181">
        <v>0</v>
      </c>
      <c r="R181">
        <v>242.02085199999999</v>
      </c>
      <c r="S181" t="s">
        <v>154</v>
      </c>
      <c r="T181">
        <v>84.290001000000004</v>
      </c>
      <c r="U181">
        <v>84.290001000000004</v>
      </c>
      <c r="V181">
        <v>0</v>
      </c>
      <c r="X181">
        <v>0</v>
      </c>
      <c r="Y181">
        <v>242.02085199999999</v>
      </c>
      <c r="Z181">
        <v>1</v>
      </c>
      <c r="AA181">
        <v>0</v>
      </c>
      <c r="AB181">
        <v>1</v>
      </c>
      <c r="AC181">
        <v>1</v>
      </c>
      <c r="AD181">
        <v>1</v>
      </c>
      <c r="AE181">
        <v>58</v>
      </c>
      <c r="AF181">
        <v>58</v>
      </c>
      <c r="AH181">
        <v>1</v>
      </c>
      <c r="AI181">
        <v>1</v>
      </c>
      <c r="AJ181">
        <v>58</v>
      </c>
      <c r="AK181">
        <v>58</v>
      </c>
    </row>
    <row r="182" spans="1:37" x14ac:dyDescent="0.25">
      <c r="A182">
        <v>2504</v>
      </c>
      <c r="B182">
        <v>423156</v>
      </c>
      <c r="C182" t="s">
        <v>83</v>
      </c>
      <c r="D182" t="s">
        <v>348</v>
      </c>
      <c r="E182" t="s">
        <v>349</v>
      </c>
      <c r="F182">
        <v>701</v>
      </c>
      <c r="G182">
        <v>8</v>
      </c>
      <c r="H182">
        <v>19506</v>
      </c>
      <c r="I182">
        <v>0</v>
      </c>
      <c r="J182">
        <v>0</v>
      </c>
      <c r="K182">
        <v>0</v>
      </c>
      <c r="L182">
        <v>0</v>
      </c>
      <c r="M182">
        <v>37</v>
      </c>
      <c r="N182">
        <v>0</v>
      </c>
      <c r="O182">
        <v>4</v>
      </c>
      <c r="P182">
        <v>0</v>
      </c>
      <c r="Q182">
        <v>0</v>
      </c>
      <c r="R182">
        <v>154.383486</v>
      </c>
      <c r="S182" t="s">
        <v>73</v>
      </c>
      <c r="T182">
        <v>89.050003000000004</v>
      </c>
      <c r="U182">
        <v>98.330001999999993</v>
      </c>
      <c r="V182">
        <v>9.2799990000000001</v>
      </c>
      <c r="X182">
        <v>6.0110000000000001</v>
      </c>
      <c r="Y182">
        <v>154.383486</v>
      </c>
      <c r="Z182">
        <v>0</v>
      </c>
      <c r="AA182">
        <v>0</v>
      </c>
      <c r="AB182">
        <v>0</v>
      </c>
      <c r="AC182">
        <v>1.5645640000000001</v>
      </c>
      <c r="AD182">
        <v>0.78620000000000001</v>
      </c>
      <c r="AE182">
        <v>57.888883999999997</v>
      </c>
      <c r="AF182">
        <v>29.089416</v>
      </c>
      <c r="AH182">
        <v>2.4452850000000002</v>
      </c>
      <c r="AI182">
        <v>0.36012699999999997</v>
      </c>
      <c r="AJ182">
        <v>90.475543999999999</v>
      </c>
      <c r="AK182">
        <v>13.324709</v>
      </c>
    </row>
    <row r="183" spans="1:37" x14ac:dyDescent="0.25">
      <c r="A183">
        <v>3127</v>
      </c>
      <c r="B183">
        <v>435887</v>
      </c>
      <c r="C183" t="s">
        <v>83</v>
      </c>
      <c r="D183" t="s">
        <v>1103</v>
      </c>
      <c r="E183" t="s">
        <v>1104</v>
      </c>
      <c r="F183">
        <v>638</v>
      </c>
      <c r="G183">
        <v>8</v>
      </c>
      <c r="H183">
        <v>5893</v>
      </c>
      <c r="I183">
        <v>0</v>
      </c>
      <c r="J183">
        <v>0</v>
      </c>
      <c r="K183">
        <v>0</v>
      </c>
      <c r="L183">
        <v>0</v>
      </c>
      <c r="M183">
        <v>56</v>
      </c>
      <c r="N183">
        <v>0</v>
      </c>
      <c r="O183">
        <v>4</v>
      </c>
      <c r="P183">
        <v>0</v>
      </c>
      <c r="Q183">
        <v>0</v>
      </c>
      <c r="R183">
        <v>233.76397800000001</v>
      </c>
      <c r="S183" t="s">
        <v>73</v>
      </c>
      <c r="T183">
        <v>90.330001999999993</v>
      </c>
      <c r="U183">
        <v>93.370002999999997</v>
      </c>
      <c r="V183">
        <v>3.0400010000000002</v>
      </c>
      <c r="X183">
        <v>1.3</v>
      </c>
      <c r="Y183">
        <v>233.76397800000001</v>
      </c>
      <c r="Z183">
        <v>0</v>
      </c>
      <c r="AA183">
        <v>0</v>
      </c>
      <c r="AB183">
        <v>0</v>
      </c>
      <c r="AC183">
        <v>1.0264059999999999</v>
      </c>
      <c r="AD183">
        <v>0.99</v>
      </c>
      <c r="AE183">
        <v>57.478749999999998</v>
      </c>
      <c r="AF183">
        <v>55.44</v>
      </c>
      <c r="AH183">
        <v>1.0344899999999999</v>
      </c>
      <c r="AI183">
        <v>0.82899999999999996</v>
      </c>
      <c r="AJ183">
        <v>57.931427999999997</v>
      </c>
      <c r="AK183">
        <v>46.423999999999999</v>
      </c>
    </row>
    <row r="184" spans="1:37" x14ac:dyDescent="0.25">
      <c r="A184">
        <v>1944</v>
      </c>
      <c r="B184">
        <v>431529</v>
      </c>
      <c r="C184" t="s">
        <v>83</v>
      </c>
      <c r="D184" t="s">
        <v>691</v>
      </c>
      <c r="E184" t="s">
        <v>692</v>
      </c>
      <c r="F184">
        <v>34212</v>
      </c>
      <c r="G184">
        <v>8</v>
      </c>
      <c r="H184">
        <v>19340</v>
      </c>
      <c r="I184">
        <v>0</v>
      </c>
      <c r="J184">
        <v>0</v>
      </c>
      <c r="K184">
        <v>0</v>
      </c>
      <c r="L184">
        <v>0</v>
      </c>
      <c r="M184">
        <v>43</v>
      </c>
      <c r="N184">
        <v>0</v>
      </c>
      <c r="O184">
        <v>4</v>
      </c>
      <c r="P184">
        <v>0</v>
      </c>
      <c r="Q184">
        <v>0</v>
      </c>
      <c r="R184">
        <v>180.31032200000001</v>
      </c>
      <c r="S184" t="s">
        <v>73</v>
      </c>
      <c r="T184">
        <v>40</v>
      </c>
      <c r="U184">
        <v>48.330002</v>
      </c>
      <c r="V184">
        <v>8.3300020000000004</v>
      </c>
      <c r="X184">
        <v>4.62</v>
      </c>
      <c r="Y184">
        <v>180.31032200000001</v>
      </c>
      <c r="Z184">
        <v>0</v>
      </c>
      <c r="AA184">
        <v>0</v>
      </c>
      <c r="AB184">
        <v>1</v>
      </c>
      <c r="AC184">
        <v>1.3335060000000001</v>
      </c>
      <c r="AD184">
        <v>0.87370199999999998</v>
      </c>
      <c r="AE184">
        <v>57.340767999999997</v>
      </c>
      <c r="AF184">
        <v>37.569175999999999</v>
      </c>
      <c r="AH184">
        <v>1.5929</v>
      </c>
      <c r="AI184">
        <v>0.47397600000000001</v>
      </c>
      <c r="AJ184">
        <v>68.494698999999997</v>
      </c>
      <c r="AK184">
        <v>20.380973000000001</v>
      </c>
    </row>
    <row r="185" spans="1:37" x14ac:dyDescent="0.25">
      <c r="A185">
        <v>802</v>
      </c>
      <c r="B185">
        <v>436870</v>
      </c>
      <c r="C185" t="s">
        <v>145</v>
      </c>
      <c r="D185" t="s">
        <v>1206</v>
      </c>
      <c r="E185" t="s">
        <v>1207</v>
      </c>
      <c r="F185">
        <v>66969</v>
      </c>
      <c r="G185">
        <v>8</v>
      </c>
      <c r="H185">
        <v>5090</v>
      </c>
      <c r="I185">
        <v>0</v>
      </c>
      <c r="J185">
        <v>0</v>
      </c>
      <c r="K185">
        <v>0</v>
      </c>
      <c r="L185">
        <v>0</v>
      </c>
      <c r="M185">
        <v>57</v>
      </c>
      <c r="N185">
        <v>0</v>
      </c>
      <c r="O185">
        <v>4</v>
      </c>
      <c r="P185">
        <v>0</v>
      </c>
      <c r="Q185">
        <v>0</v>
      </c>
      <c r="R185">
        <v>237.83777900000001</v>
      </c>
      <c r="S185" t="s">
        <v>73</v>
      </c>
      <c r="T185">
        <v>70.029999000000004</v>
      </c>
      <c r="U185">
        <v>71.400002000000001</v>
      </c>
      <c r="V185">
        <v>1.3700030000000001</v>
      </c>
      <c r="X185">
        <v>0.57599999999999996</v>
      </c>
      <c r="Y185">
        <v>237.83777900000001</v>
      </c>
      <c r="Z185">
        <v>1</v>
      </c>
      <c r="AA185">
        <v>0</v>
      </c>
      <c r="AB185">
        <v>0</v>
      </c>
      <c r="AC185">
        <v>1.0051840000000001</v>
      </c>
      <c r="AD185">
        <v>0.99803699999999995</v>
      </c>
      <c r="AE185">
        <v>57.295487999999999</v>
      </c>
      <c r="AF185">
        <v>56.888098999999997</v>
      </c>
      <c r="AH185">
        <v>1.0067710000000001</v>
      </c>
      <c r="AI185">
        <v>0.92201299999999997</v>
      </c>
      <c r="AJ185">
        <v>57.385942999999997</v>
      </c>
      <c r="AK185">
        <v>52.554741999999997</v>
      </c>
    </row>
    <row r="186" spans="1:37" x14ac:dyDescent="0.25">
      <c r="A186">
        <v>3264</v>
      </c>
      <c r="B186">
        <v>435707</v>
      </c>
      <c r="C186" t="s">
        <v>83</v>
      </c>
      <c r="D186" t="s">
        <v>381</v>
      </c>
      <c r="E186" t="s">
        <v>382</v>
      </c>
      <c r="F186">
        <v>33914</v>
      </c>
      <c r="G186">
        <v>8</v>
      </c>
      <c r="H186">
        <v>8111</v>
      </c>
      <c r="I186">
        <v>0</v>
      </c>
      <c r="J186">
        <v>0</v>
      </c>
      <c r="K186">
        <v>0</v>
      </c>
      <c r="L186">
        <v>0</v>
      </c>
      <c r="M186">
        <v>27</v>
      </c>
      <c r="N186">
        <v>0</v>
      </c>
      <c r="O186">
        <v>4</v>
      </c>
      <c r="P186">
        <v>0</v>
      </c>
      <c r="Q186">
        <v>0</v>
      </c>
      <c r="R186">
        <v>111.823522</v>
      </c>
      <c r="S186" t="s">
        <v>154</v>
      </c>
      <c r="T186">
        <v>59.099997999999999</v>
      </c>
      <c r="U186">
        <v>68.569999999999993</v>
      </c>
      <c r="V186">
        <v>9.4700009999999999</v>
      </c>
      <c r="X186">
        <v>8.4689999999999994</v>
      </c>
      <c r="Y186">
        <v>111.823522</v>
      </c>
      <c r="Z186">
        <v>0</v>
      </c>
      <c r="AA186">
        <v>0</v>
      </c>
      <c r="AB186">
        <v>0</v>
      </c>
      <c r="AC186">
        <v>2.1206870000000002</v>
      </c>
      <c r="AD186">
        <v>0.57559800000000005</v>
      </c>
      <c r="AE186">
        <v>57.258544999999998</v>
      </c>
      <c r="AF186">
        <v>15.541142000000001</v>
      </c>
      <c r="AG186">
        <f>1+(X186/4.5)^2</f>
        <v>4.5419239999999999</v>
      </c>
      <c r="AH186">
        <v>4.5419239999999999</v>
      </c>
      <c r="AI186">
        <v>0.20933099999999999</v>
      </c>
      <c r="AJ186">
        <v>122.631945</v>
      </c>
      <c r="AK186">
        <v>5.6519409999999999</v>
      </c>
    </row>
    <row r="187" spans="1:37" x14ac:dyDescent="0.25">
      <c r="A187">
        <v>2547</v>
      </c>
      <c r="B187">
        <v>425193</v>
      </c>
      <c r="C187" t="s">
        <v>83</v>
      </c>
      <c r="D187" t="s">
        <v>227</v>
      </c>
      <c r="E187" t="s">
        <v>228</v>
      </c>
      <c r="F187">
        <v>34500</v>
      </c>
      <c r="G187">
        <v>8</v>
      </c>
      <c r="H187">
        <v>6847</v>
      </c>
      <c r="I187">
        <v>0</v>
      </c>
      <c r="J187">
        <v>0</v>
      </c>
      <c r="K187">
        <v>0</v>
      </c>
      <c r="L187">
        <v>0</v>
      </c>
      <c r="M187">
        <v>21</v>
      </c>
      <c r="N187">
        <v>0</v>
      </c>
      <c r="O187">
        <v>4</v>
      </c>
      <c r="P187">
        <v>0</v>
      </c>
      <c r="Q187">
        <v>0</v>
      </c>
      <c r="R187">
        <v>88.965496999999999</v>
      </c>
      <c r="S187" t="s">
        <v>73</v>
      </c>
      <c r="T187">
        <v>43.34</v>
      </c>
      <c r="U187">
        <v>52.689999</v>
      </c>
      <c r="V187">
        <v>9.3499979999999994</v>
      </c>
      <c r="X187">
        <v>10.51</v>
      </c>
      <c r="Y187">
        <v>88.965496999999999</v>
      </c>
      <c r="Z187">
        <v>0</v>
      </c>
      <c r="AA187">
        <v>0</v>
      </c>
      <c r="AB187">
        <v>0</v>
      </c>
      <c r="AC187">
        <v>2.7259389999999999</v>
      </c>
      <c r="AD187">
        <v>0.34638999999999998</v>
      </c>
      <c r="AE187">
        <v>57.244722000000003</v>
      </c>
      <c r="AF187">
        <v>7.2741879999999997</v>
      </c>
      <c r="AG187">
        <f>1+(X187/4.5)^2</f>
        <v>6.4548197530864204</v>
      </c>
      <c r="AH187">
        <v>6.4548199999999998</v>
      </c>
      <c r="AI187">
        <v>0.133018</v>
      </c>
      <c r="AJ187">
        <v>135.55122</v>
      </c>
      <c r="AK187">
        <v>2.7933840000000001</v>
      </c>
    </row>
    <row r="188" spans="1:37" x14ac:dyDescent="0.25">
      <c r="A188">
        <v>2996</v>
      </c>
      <c r="B188">
        <v>425921</v>
      </c>
      <c r="C188" t="s">
        <v>83</v>
      </c>
      <c r="D188" t="s">
        <v>1256</v>
      </c>
      <c r="E188" t="s">
        <v>1257</v>
      </c>
      <c r="F188">
        <v>514</v>
      </c>
      <c r="G188">
        <v>8</v>
      </c>
      <c r="H188">
        <v>6562</v>
      </c>
      <c r="I188">
        <v>0</v>
      </c>
      <c r="J188">
        <v>0</v>
      </c>
      <c r="K188">
        <v>0</v>
      </c>
      <c r="L188">
        <v>0</v>
      </c>
      <c r="M188">
        <v>57</v>
      </c>
      <c r="N188">
        <v>0</v>
      </c>
      <c r="O188">
        <v>4</v>
      </c>
      <c r="P188">
        <v>0</v>
      </c>
      <c r="Q188">
        <v>0</v>
      </c>
      <c r="R188">
        <v>239.11669900000001</v>
      </c>
      <c r="S188" t="s">
        <v>73</v>
      </c>
      <c r="T188">
        <v>70.900002000000001</v>
      </c>
      <c r="U188">
        <v>71.519997000000004</v>
      </c>
      <c r="V188">
        <v>0.61999499999999996</v>
      </c>
      <c r="X188">
        <v>0.25900000000000001</v>
      </c>
      <c r="Y188">
        <v>239.11669900000001</v>
      </c>
      <c r="Z188">
        <v>0</v>
      </c>
      <c r="AA188">
        <v>0</v>
      </c>
      <c r="AB188">
        <v>0</v>
      </c>
      <c r="AC188">
        <v>1.0010479999999999</v>
      </c>
      <c r="AD188">
        <v>0.99960300000000002</v>
      </c>
      <c r="AE188">
        <v>57.059744000000002</v>
      </c>
      <c r="AF188">
        <v>56.977375000000002</v>
      </c>
      <c r="AH188">
        <v>1.001369</v>
      </c>
      <c r="AI188">
        <v>0.96449600000000002</v>
      </c>
      <c r="AJ188">
        <v>57.078032999999998</v>
      </c>
      <c r="AK188">
        <v>54.976255000000002</v>
      </c>
    </row>
    <row r="189" spans="1:37" x14ac:dyDescent="0.25">
      <c r="A189">
        <v>650</v>
      </c>
      <c r="B189">
        <v>422298</v>
      </c>
      <c r="C189" t="s">
        <v>83</v>
      </c>
      <c r="D189" t="s">
        <v>977</v>
      </c>
      <c r="E189" t="s">
        <v>978</v>
      </c>
      <c r="F189">
        <v>67140</v>
      </c>
      <c r="G189">
        <v>8</v>
      </c>
      <c r="H189">
        <v>6538</v>
      </c>
      <c r="I189">
        <v>0</v>
      </c>
      <c r="J189">
        <v>0</v>
      </c>
      <c r="K189">
        <v>0</v>
      </c>
      <c r="L189">
        <v>0</v>
      </c>
      <c r="M189">
        <v>52</v>
      </c>
      <c r="N189">
        <v>0</v>
      </c>
      <c r="O189">
        <v>4</v>
      </c>
      <c r="P189">
        <v>0</v>
      </c>
      <c r="Q189">
        <v>0</v>
      </c>
      <c r="R189">
        <v>215.12584100000001</v>
      </c>
      <c r="S189" t="s">
        <v>154</v>
      </c>
      <c r="T189">
        <v>54.34</v>
      </c>
      <c r="U189">
        <v>59.57</v>
      </c>
      <c r="V189">
        <v>5.23</v>
      </c>
      <c r="X189">
        <v>2.431</v>
      </c>
      <c r="Y189">
        <v>215.12584100000001</v>
      </c>
      <c r="Z189">
        <v>1</v>
      </c>
      <c r="AA189">
        <v>0</v>
      </c>
      <c r="AB189">
        <v>0</v>
      </c>
      <c r="AC189">
        <v>1.0923400000000001</v>
      </c>
      <c r="AD189">
        <v>0.96503099999999997</v>
      </c>
      <c r="AE189">
        <v>56.801681000000002</v>
      </c>
      <c r="AF189">
        <v>50.181612000000001</v>
      </c>
      <c r="AH189">
        <v>1.1206069999999999</v>
      </c>
      <c r="AI189">
        <v>0.69487200000000005</v>
      </c>
      <c r="AJ189">
        <v>58.271583</v>
      </c>
      <c r="AK189">
        <v>36.133349000000003</v>
      </c>
    </row>
    <row r="190" spans="1:37" x14ac:dyDescent="0.25">
      <c r="A190">
        <v>129</v>
      </c>
      <c r="B190">
        <v>433180</v>
      </c>
      <c r="C190" t="s">
        <v>83</v>
      </c>
      <c r="D190" t="s">
        <v>300</v>
      </c>
      <c r="E190" t="s">
        <v>301</v>
      </c>
      <c r="F190">
        <v>34284</v>
      </c>
      <c r="G190">
        <v>8</v>
      </c>
      <c r="H190">
        <v>16642</v>
      </c>
      <c r="I190">
        <v>0</v>
      </c>
      <c r="J190">
        <v>0</v>
      </c>
      <c r="K190">
        <v>0</v>
      </c>
      <c r="L190">
        <v>0</v>
      </c>
      <c r="M190">
        <v>41</v>
      </c>
      <c r="N190">
        <v>0</v>
      </c>
      <c r="O190">
        <v>4</v>
      </c>
      <c r="P190">
        <v>0</v>
      </c>
      <c r="Q190">
        <v>0</v>
      </c>
      <c r="R190">
        <v>171.54769899999999</v>
      </c>
      <c r="S190" t="s">
        <v>73</v>
      </c>
      <c r="T190">
        <v>78.989998</v>
      </c>
      <c r="U190">
        <v>87.480002999999996</v>
      </c>
      <c r="V190">
        <v>8.490005</v>
      </c>
      <c r="X190">
        <v>4.9489999999999998</v>
      </c>
      <c r="Y190">
        <v>171.54769899999999</v>
      </c>
      <c r="Z190">
        <v>1</v>
      </c>
      <c r="AA190">
        <v>0</v>
      </c>
      <c r="AB190">
        <v>0</v>
      </c>
      <c r="AC190">
        <v>1.3826970000000001</v>
      </c>
      <c r="AD190">
        <v>0.85507299999999997</v>
      </c>
      <c r="AE190">
        <v>56.690572000000003</v>
      </c>
      <c r="AF190">
        <v>35.058008000000001</v>
      </c>
      <c r="AH190">
        <v>1.68035</v>
      </c>
      <c r="AI190">
        <v>0.44518799999999997</v>
      </c>
      <c r="AJ190">
        <v>68.894351</v>
      </c>
      <c r="AK190">
        <v>18.252700999999998</v>
      </c>
    </row>
    <row r="191" spans="1:37" x14ac:dyDescent="0.25">
      <c r="A191">
        <v>2551</v>
      </c>
      <c r="B191">
        <v>434303</v>
      </c>
      <c r="C191" t="s">
        <v>145</v>
      </c>
      <c r="D191" t="s">
        <v>1195</v>
      </c>
      <c r="E191" t="s">
        <v>1196</v>
      </c>
      <c r="F191">
        <v>66908</v>
      </c>
      <c r="G191">
        <v>8</v>
      </c>
      <c r="H191">
        <v>13011</v>
      </c>
      <c r="I191">
        <v>0</v>
      </c>
      <c r="J191">
        <v>0</v>
      </c>
      <c r="K191">
        <v>0</v>
      </c>
      <c r="L191">
        <v>0</v>
      </c>
      <c r="M191">
        <v>56</v>
      </c>
      <c r="N191">
        <v>0</v>
      </c>
      <c r="O191">
        <v>4</v>
      </c>
      <c r="P191">
        <v>0</v>
      </c>
      <c r="Q191">
        <v>0</v>
      </c>
      <c r="R191">
        <v>233.598367</v>
      </c>
      <c r="S191" t="s">
        <v>73</v>
      </c>
      <c r="T191">
        <v>71.389999000000003</v>
      </c>
      <c r="U191">
        <v>73</v>
      </c>
      <c r="V191">
        <v>1.610001</v>
      </c>
      <c r="X191">
        <v>0.68899999999999995</v>
      </c>
      <c r="Y191">
        <v>233.598367</v>
      </c>
      <c r="Z191">
        <v>1</v>
      </c>
      <c r="AA191">
        <v>0</v>
      </c>
      <c r="AB191">
        <v>0</v>
      </c>
      <c r="AC191">
        <v>1.0074179999999999</v>
      </c>
      <c r="AD191">
        <v>0.99719100000000005</v>
      </c>
      <c r="AE191">
        <v>56.415381000000004</v>
      </c>
      <c r="AF191">
        <v>55.842695999999997</v>
      </c>
      <c r="AH191">
        <v>1.0096879999999999</v>
      </c>
      <c r="AI191">
        <v>0.90712800000000005</v>
      </c>
      <c r="AJ191">
        <v>56.542538</v>
      </c>
      <c r="AK191">
        <v>50.799174000000001</v>
      </c>
    </row>
    <row r="192" spans="1:37" x14ac:dyDescent="0.25">
      <c r="A192">
        <v>513</v>
      </c>
      <c r="B192">
        <v>429563</v>
      </c>
      <c r="C192" t="s">
        <v>83</v>
      </c>
      <c r="D192" t="s">
        <v>609</v>
      </c>
      <c r="E192" t="s">
        <v>610</v>
      </c>
      <c r="F192">
        <v>33768</v>
      </c>
      <c r="G192" t="s">
        <v>73</v>
      </c>
      <c r="H192">
        <v>8667</v>
      </c>
      <c r="I192">
        <v>0</v>
      </c>
      <c r="J192">
        <v>0</v>
      </c>
      <c r="K192">
        <v>0</v>
      </c>
      <c r="L192">
        <v>0</v>
      </c>
      <c r="M192">
        <v>38</v>
      </c>
      <c r="N192">
        <v>0</v>
      </c>
      <c r="O192">
        <v>3</v>
      </c>
      <c r="P192">
        <v>0</v>
      </c>
      <c r="Q192">
        <v>0</v>
      </c>
      <c r="R192">
        <v>158.43999099999999</v>
      </c>
      <c r="S192" t="s">
        <v>73</v>
      </c>
      <c r="T192">
        <v>65.680000000000007</v>
      </c>
      <c r="U192">
        <v>74.449996999999996</v>
      </c>
      <c r="V192">
        <v>8.769997</v>
      </c>
      <c r="X192">
        <v>5.5350000000000001</v>
      </c>
      <c r="Y192">
        <v>158.43999099999999</v>
      </c>
      <c r="Z192">
        <v>1</v>
      </c>
      <c r="AA192">
        <v>1</v>
      </c>
      <c r="AB192">
        <v>0</v>
      </c>
      <c r="AC192">
        <v>1.478691</v>
      </c>
      <c r="AD192">
        <v>0.81872100000000003</v>
      </c>
      <c r="AE192">
        <v>56.190258</v>
      </c>
      <c r="AF192">
        <v>31.111381999999999</v>
      </c>
      <c r="AH192">
        <v>2.2254489999999998</v>
      </c>
      <c r="AI192">
        <v>0.39676699999999998</v>
      </c>
      <c r="AJ192">
        <v>84.567060999999995</v>
      </c>
      <c r="AK192">
        <v>15.077142</v>
      </c>
    </row>
    <row r="193" spans="1:37" x14ac:dyDescent="0.25">
      <c r="A193">
        <v>1610</v>
      </c>
      <c r="B193">
        <v>436580</v>
      </c>
      <c r="C193" t="s">
        <v>83</v>
      </c>
      <c r="D193" t="s">
        <v>1234</v>
      </c>
      <c r="E193" t="s">
        <v>1235</v>
      </c>
      <c r="F193">
        <v>66965</v>
      </c>
      <c r="G193">
        <v>8</v>
      </c>
      <c r="H193">
        <v>4591</v>
      </c>
      <c r="I193">
        <v>0</v>
      </c>
      <c r="J193">
        <v>0</v>
      </c>
      <c r="K193">
        <v>0</v>
      </c>
      <c r="L193">
        <v>0</v>
      </c>
      <c r="M193">
        <v>56</v>
      </c>
      <c r="N193">
        <v>0</v>
      </c>
      <c r="O193">
        <v>4</v>
      </c>
      <c r="P193">
        <v>0</v>
      </c>
      <c r="Q193">
        <v>0</v>
      </c>
      <c r="R193">
        <v>235.33317299999999</v>
      </c>
      <c r="S193" t="s">
        <v>73</v>
      </c>
      <c r="T193">
        <v>69.910004000000001</v>
      </c>
      <c r="U193">
        <v>70.660004000000001</v>
      </c>
      <c r="V193">
        <v>0.75</v>
      </c>
      <c r="X193">
        <v>0.31900000000000001</v>
      </c>
      <c r="Y193">
        <v>235.33317299999999</v>
      </c>
      <c r="Z193">
        <v>0</v>
      </c>
      <c r="AA193">
        <v>0</v>
      </c>
      <c r="AB193">
        <v>0</v>
      </c>
      <c r="AC193">
        <v>1.00159</v>
      </c>
      <c r="AD193">
        <v>0.99939800000000001</v>
      </c>
      <c r="AE193">
        <v>56.089041000000002</v>
      </c>
      <c r="AF193">
        <v>55.966279999999998</v>
      </c>
      <c r="AH193">
        <v>1.0020770000000001</v>
      </c>
      <c r="AI193">
        <v>0.95637300000000003</v>
      </c>
      <c r="AJ193">
        <v>56.116298</v>
      </c>
      <c r="AK193">
        <v>53.556871000000001</v>
      </c>
    </row>
    <row r="194" spans="1:37" x14ac:dyDescent="0.25">
      <c r="A194">
        <v>503</v>
      </c>
      <c r="B194">
        <v>513624</v>
      </c>
      <c r="C194" t="s">
        <v>181</v>
      </c>
      <c r="D194" t="s">
        <v>363</v>
      </c>
      <c r="E194" t="s">
        <v>364</v>
      </c>
      <c r="F194">
        <v>66809</v>
      </c>
      <c r="G194">
        <v>8</v>
      </c>
      <c r="H194">
        <v>23401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0</v>
      </c>
      <c r="O194">
        <v>3</v>
      </c>
      <c r="P194">
        <v>0</v>
      </c>
      <c r="Q194">
        <v>0</v>
      </c>
      <c r="R194">
        <v>156.430429</v>
      </c>
      <c r="S194" t="s">
        <v>126</v>
      </c>
      <c r="T194">
        <v>75</v>
      </c>
      <c r="U194">
        <v>83.629997000000003</v>
      </c>
      <c r="V194">
        <v>8.6299969999999995</v>
      </c>
      <c r="X194">
        <v>5.5170000000000003</v>
      </c>
      <c r="Y194">
        <v>156.430429</v>
      </c>
      <c r="Z194">
        <v>0</v>
      </c>
      <c r="AA194">
        <v>0</v>
      </c>
      <c r="AB194">
        <v>0</v>
      </c>
      <c r="AC194">
        <v>1.4755830000000001</v>
      </c>
      <c r="AD194">
        <v>0.81989800000000002</v>
      </c>
      <c r="AE194">
        <v>56.072141999999999</v>
      </c>
      <c r="AF194">
        <v>31.156112</v>
      </c>
      <c r="AH194">
        <v>2.217492</v>
      </c>
      <c r="AI194">
        <v>0.3982</v>
      </c>
      <c r="AJ194">
        <v>84.264679000000001</v>
      </c>
      <c r="AK194">
        <v>15.131589999999999</v>
      </c>
    </row>
    <row r="195" spans="1:37" x14ac:dyDescent="0.25">
      <c r="A195">
        <v>1935</v>
      </c>
      <c r="B195">
        <v>431412</v>
      </c>
      <c r="C195" t="s">
        <v>83</v>
      </c>
      <c r="D195" t="s">
        <v>166</v>
      </c>
      <c r="E195" t="s">
        <v>167</v>
      </c>
      <c r="F195">
        <v>34248</v>
      </c>
      <c r="G195">
        <v>8</v>
      </c>
      <c r="H195">
        <v>13300</v>
      </c>
      <c r="I195">
        <v>0</v>
      </c>
      <c r="J195">
        <v>0</v>
      </c>
      <c r="K195">
        <v>0</v>
      </c>
      <c r="L195">
        <v>0</v>
      </c>
      <c r="M195">
        <v>14</v>
      </c>
      <c r="N195">
        <v>0</v>
      </c>
      <c r="O195">
        <v>4</v>
      </c>
      <c r="P195">
        <v>0</v>
      </c>
      <c r="Q195">
        <v>0</v>
      </c>
      <c r="R195">
        <v>59.391708000000001</v>
      </c>
      <c r="S195" t="s">
        <v>73</v>
      </c>
      <c r="T195">
        <v>36.540000999999997</v>
      </c>
      <c r="U195">
        <v>45.470001000000003</v>
      </c>
      <c r="V195">
        <v>8.93</v>
      </c>
      <c r="X195">
        <v>15.036</v>
      </c>
      <c r="Y195">
        <v>59.391708000000001</v>
      </c>
      <c r="Z195">
        <v>0</v>
      </c>
      <c r="AA195">
        <v>0</v>
      </c>
      <c r="AB195">
        <v>0</v>
      </c>
      <c r="AC195">
        <v>4</v>
      </c>
      <c r="AD195">
        <v>0.1</v>
      </c>
      <c r="AE195">
        <v>56</v>
      </c>
      <c r="AF195">
        <v>1.4</v>
      </c>
      <c r="AH195">
        <v>10</v>
      </c>
      <c r="AI195">
        <v>0.122076</v>
      </c>
      <c r="AJ195">
        <v>140</v>
      </c>
      <c r="AK195">
        <v>1.709058</v>
      </c>
    </row>
    <row r="196" spans="1:37" x14ac:dyDescent="0.25">
      <c r="A196">
        <v>197</v>
      </c>
      <c r="B196">
        <v>428932</v>
      </c>
      <c r="C196" t="s">
        <v>181</v>
      </c>
      <c r="D196" t="s">
        <v>693</v>
      </c>
      <c r="E196" t="s">
        <v>694</v>
      </c>
      <c r="F196">
        <v>66782</v>
      </c>
      <c r="G196">
        <v>8</v>
      </c>
      <c r="H196">
        <v>66782</v>
      </c>
      <c r="I196">
        <v>0</v>
      </c>
      <c r="J196">
        <v>0</v>
      </c>
      <c r="K196">
        <v>0</v>
      </c>
      <c r="L196">
        <v>0</v>
      </c>
      <c r="M196">
        <v>42</v>
      </c>
      <c r="N196">
        <v>0</v>
      </c>
      <c r="O196">
        <v>2</v>
      </c>
      <c r="P196">
        <v>0</v>
      </c>
      <c r="Q196">
        <v>0</v>
      </c>
      <c r="R196">
        <v>173.34690000000001</v>
      </c>
      <c r="S196" t="s">
        <v>154</v>
      </c>
      <c r="T196">
        <v>69.260002</v>
      </c>
      <c r="U196">
        <v>77.260002</v>
      </c>
      <c r="V196">
        <v>8</v>
      </c>
      <c r="X196">
        <v>4.6150000000000002</v>
      </c>
      <c r="Y196">
        <v>173.34690000000001</v>
      </c>
      <c r="Z196">
        <v>0</v>
      </c>
      <c r="AA196">
        <v>0</v>
      </c>
      <c r="AB196">
        <v>0</v>
      </c>
      <c r="AC196">
        <v>1.3327850000000001</v>
      </c>
      <c r="AD196">
        <v>0.87397499999999995</v>
      </c>
      <c r="AE196">
        <v>55.976959000000001</v>
      </c>
      <c r="AF196">
        <v>36.706949999999999</v>
      </c>
      <c r="AH196">
        <v>1.5916170000000001</v>
      </c>
      <c r="AI196">
        <v>0.47442299999999998</v>
      </c>
      <c r="AJ196">
        <v>66.847927999999996</v>
      </c>
      <c r="AK196">
        <v>19.925746</v>
      </c>
    </row>
    <row r="197" spans="1:37" x14ac:dyDescent="0.25">
      <c r="A197">
        <v>1145</v>
      </c>
      <c r="B197">
        <v>436225</v>
      </c>
      <c r="C197" t="s">
        <v>83</v>
      </c>
      <c r="D197" t="s">
        <v>642</v>
      </c>
      <c r="E197" t="s">
        <v>643</v>
      </c>
      <c r="F197">
        <v>34173</v>
      </c>
      <c r="G197">
        <v>8</v>
      </c>
      <c r="H197">
        <v>7642</v>
      </c>
      <c r="I197">
        <v>0</v>
      </c>
      <c r="J197">
        <v>0</v>
      </c>
      <c r="K197">
        <v>0</v>
      </c>
      <c r="L197">
        <v>0</v>
      </c>
      <c r="M197">
        <v>53</v>
      </c>
      <c r="N197">
        <v>0</v>
      </c>
      <c r="O197">
        <v>4</v>
      </c>
      <c r="P197">
        <v>0</v>
      </c>
      <c r="Q197">
        <v>0</v>
      </c>
      <c r="R197">
        <v>219.120113</v>
      </c>
      <c r="S197" t="s">
        <v>73</v>
      </c>
      <c r="T197">
        <v>30</v>
      </c>
      <c r="U197">
        <v>34.130001</v>
      </c>
      <c r="V197">
        <v>4.130001</v>
      </c>
      <c r="X197">
        <v>1.885</v>
      </c>
      <c r="Y197">
        <v>219.120113</v>
      </c>
      <c r="Z197">
        <v>0</v>
      </c>
      <c r="AA197">
        <v>0</v>
      </c>
      <c r="AB197">
        <v>0</v>
      </c>
      <c r="AC197">
        <v>1.0555190000000001</v>
      </c>
      <c r="AD197">
        <v>0.97897500000000004</v>
      </c>
      <c r="AE197">
        <v>55.942514000000003</v>
      </c>
      <c r="AF197">
        <v>51.885674999999999</v>
      </c>
      <c r="AH197">
        <v>1.0725150000000001</v>
      </c>
      <c r="AI197">
        <v>0.75792300000000001</v>
      </c>
      <c r="AJ197">
        <v>56.843283999999997</v>
      </c>
      <c r="AK197">
        <v>40.169893000000002</v>
      </c>
    </row>
    <row r="198" spans="1:37" x14ac:dyDescent="0.25">
      <c r="A198">
        <v>1589</v>
      </c>
      <c r="B198">
        <v>435305</v>
      </c>
      <c r="C198" t="s">
        <v>83</v>
      </c>
      <c r="D198" t="s">
        <v>638</v>
      </c>
      <c r="E198" t="s">
        <v>639</v>
      </c>
      <c r="F198">
        <v>66935</v>
      </c>
      <c r="G198">
        <v>8</v>
      </c>
      <c r="H198">
        <v>5063</v>
      </c>
      <c r="I198">
        <v>0</v>
      </c>
      <c r="J198">
        <v>0</v>
      </c>
      <c r="K198">
        <v>0</v>
      </c>
      <c r="L198">
        <v>0</v>
      </c>
      <c r="M198">
        <v>39</v>
      </c>
      <c r="N198">
        <v>0</v>
      </c>
      <c r="O198">
        <v>4</v>
      </c>
      <c r="P198">
        <v>0</v>
      </c>
      <c r="Q198">
        <v>0</v>
      </c>
      <c r="R198">
        <v>162.47099</v>
      </c>
      <c r="S198" t="s">
        <v>73</v>
      </c>
      <c r="T198">
        <v>71.389999000000003</v>
      </c>
      <c r="U198">
        <v>79.949996999999996</v>
      </c>
      <c r="V198">
        <v>8.5599980000000002</v>
      </c>
      <c r="X198">
        <v>5.2690000000000001</v>
      </c>
      <c r="Y198">
        <v>162.47099</v>
      </c>
      <c r="Z198">
        <v>0</v>
      </c>
      <c r="AA198">
        <v>0</v>
      </c>
      <c r="AB198">
        <v>0</v>
      </c>
      <c r="AC198">
        <v>1.4337869999999999</v>
      </c>
      <c r="AD198">
        <v>0.83572599999999997</v>
      </c>
      <c r="AE198">
        <v>55.917689000000003</v>
      </c>
      <c r="AF198">
        <v>32.593300999999997</v>
      </c>
      <c r="AH198">
        <v>2.1104940000000001</v>
      </c>
      <c r="AI198">
        <v>0.41829300000000003</v>
      </c>
      <c r="AJ198">
        <v>82.309281999999996</v>
      </c>
      <c r="AK198">
        <v>16.313428999999999</v>
      </c>
    </row>
    <row r="199" spans="1:37" x14ac:dyDescent="0.25">
      <c r="A199">
        <v>468</v>
      </c>
      <c r="B199">
        <v>424580</v>
      </c>
      <c r="C199" t="s">
        <v>83</v>
      </c>
      <c r="D199" t="s">
        <v>749</v>
      </c>
      <c r="E199" t="s">
        <v>750</v>
      </c>
      <c r="F199">
        <v>34289</v>
      </c>
      <c r="G199">
        <v>8</v>
      </c>
      <c r="H199">
        <v>7221</v>
      </c>
      <c r="I199">
        <v>0</v>
      </c>
      <c r="J199">
        <v>0</v>
      </c>
      <c r="K199">
        <v>0</v>
      </c>
      <c r="L199">
        <v>0</v>
      </c>
      <c r="M199">
        <v>44</v>
      </c>
      <c r="N199">
        <v>0</v>
      </c>
      <c r="O199">
        <v>3</v>
      </c>
      <c r="P199">
        <v>0</v>
      </c>
      <c r="Q199">
        <v>0</v>
      </c>
      <c r="R199">
        <v>184.554146</v>
      </c>
      <c r="S199" t="s">
        <v>73</v>
      </c>
      <c r="T199">
        <v>55.34</v>
      </c>
      <c r="U199">
        <v>63.02</v>
      </c>
      <c r="V199">
        <v>7.68</v>
      </c>
      <c r="X199">
        <v>4.1609999999999996</v>
      </c>
      <c r="Y199">
        <v>184.554146</v>
      </c>
      <c r="Z199">
        <v>0</v>
      </c>
      <c r="AA199">
        <v>0</v>
      </c>
      <c r="AB199">
        <v>0</v>
      </c>
      <c r="AC199">
        <v>1.2705299999999999</v>
      </c>
      <c r="AD199">
        <v>0.89755099999999999</v>
      </c>
      <c r="AE199">
        <v>55.903319000000003</v>
      </c>
      <c r="AF199">
        <v>39.492234000000003</v>
      </c>
      <c r="AH199">
        <v>1.480942</v>
      </c>
      <c r="AI199">
        <v>0.51606600000000002</v>
      </c>
      <c r="AJ199">
        <v>65.161457999999996</v>
      </c>
      <c r="AK199">
        <v>22.706897999999999</v>
      </c>
    </row>
    <row r="200" spans="1:37" x14ac:dyDescent="0.25">
      <c r="A200">
        <v>3324</v>
      </c>
      <c r="B200">
        <v>428138</v>
      </c>
      <c r="C200" t="s">
        <v>181</v>
      </c>
      <c r="D200" t="s">
        <v>897</v>
      </c>
      <c r="E200" t="s">
        <v>898</v>
      </c>
      <c r="F200">
        <v>66776</v>
      </c>
      <c r="G200">
        <v>8</v>
      </c>
      <c r="H200">
        <v>4214</v>
      </c>
      <c r="I200">
        <v>0</v>
      </c>
      <c r="J200">
        <v>0</v>
      </c>
      <c r="K200">
        <v>0</v>
      </c>
      <c r="L200">
        <v>0</v>
      </c>
      <c r="M200">
        <v>53</v>
      </c>
      <c r="N200">
        <v>0</v>
      </c>
      <c r="O200">
        <v>4</v>
      </c>
      <c r="P200">
        <v>0</v>
      </c>
      <c r="Q200">
        <v>0</v>
      </c>
      <c r="R200">
        <v>221.33529799999999</v>
      </c>
      <c r="S200" t="s">
        <v>73</v>
      </c>
      <c r="T200">
        <v>65.940002000000007</v>
      </c>
      <c r="U200">
        <v>70</v>
      </c>
      <c r="V200">
        <v>4.0599980000000002</v>
      </c>
      <c r="X200">
        <v>1.8340000000000001</v>
      </c>
      <c r="Y200">
        <v>221.33529799999999</v>
      </c>
      <c r="Z200">
        <v>0</v>
      </c>
      <c r="AA200">
        <v>0</v>
      </c>
      <c r="AB200">
        <v>0</v>
      </c>
      <c r="AC200">
        <v>1.052556</v>
      </c>
      <c r="AD200">
        <v>0.980097</v>
      </c>
      <c r="AE200">
        <v>55.785445000000003</v>
      </c>
      <c r="AF200">
        <v>51.945157000000002</v>
      </c>
      <c r="AH200">
        <v>1.0686439999999999</v>
      </c>
      <c r="AI200">
        <v>0.76397400000000004</v>
      </c>
      <c r="AJ200">
        <v>56.638131999999999</v>
      </c>
      <c r="AK200">
        <v>40.49062</v>
      </c>
    </row>
    <row r="201" spans="1:37" x14ac:dyDescent="0.25">
      <c r="A201">
        <v>2606</v>
      </c>
      <c r="B201">
        <v>430227</v>
      </c>
      <c r="C201" t="s">
        <v>161</v>
      </c>
      <c r="D201" t="s">
        <v>273</v>
      </c>
      <c r="E201" t="s">
        <v>274</v>
      </c>
      <c r="F201">
        <v>34449</v>
      </c>
      <c r="G201">
        <v>8</v>
      </c>
      <c r="H201">
        <v>8651</v>
      </c>
      <c r="I201">
        <v>0</v>
      </c>
      <c r="J201">
        <v>0</v>
      </c>
      <c r="K201">
        <v>0</v>
      </c>
      <c r="L201">
        <v>0</v>
      </c>
      <c r="M201">
        <v>19</v>
      </c>
      <c r="N201">
        <v>0</v>
      </c>
      <c r="O201">
        <v>4</v>
      </c>
      <c r="P201">
        <v>0</v>
      </c>
      <c r="Q201">
        <v>0</v>
      </c>
      <c r="R201">
        <v>80.975154000000003</v>
      </c>
      <c r="S201" t="s">
        <v>73</v>
      </c>
      <c r="T201">
        <v>33.560001</v>
      </c>
      <c r="U201">
        <v>42.57</v>
      </c>
      <c r="V201">
        <v>9.0099979999999995</v>
      </c>
      <c r="X201">
        <v>11.127000000000001</v>
      </c>
      <c r="Y201">
        <v>80.975154000000003</v>
      </c>
      <c r="Z201">
        <v>0</v>
      </c>
      <c r="AA201">
        <v>0</v>
      </c>
      <c r="AB201">
        <v>0</v>
      </c>
      <c r="AC201">
        <v>2.9345330000000001</v>
      </c>
      <c r="AD201">
        <v>0.26739600000000002</v>
      </c>
      <c r="AE201">
        <v>55.756131000000003</v>
      </c>
      <c r="AF201">
        <v>5.0805189999999998</v>
      </c>
      <c r="AG201">
        <f>1+(X201/4.5)^2</f>
        <v>7.1140804444444461</v>
      </c>
      <c r="AH201">
        <v>7.1140800000000004</v>
      </c>
      <c r="AI201">
        <v>0.118682</v>
      </c>
      <c r="AJ201">
        <v>135.16752500000001</v>
      </c>
      <c r="AK201">
        <v>2.2549649999999999</v>
      </c>
    </row>
    <row r="202" spans="1:37" x14ac:dyDescent="0.25">
      <c r="A202">
        <v>1273</v>
      </c>
      <c r="B202">
        <v>436507</v>
      </c>
      <c r="C202" t="s">
        <v>83</v>
      </c>
      <c r="D202" t="s">
        <v>565</v>
      </c>
      <c r="E202" t="s">
        <v>566</v>
      </c>
      <c r="F202">
        <v>67043</v>
      </c>
      <c r="G202">
        <v>8</v>
      </c>
      <c r="H202">
        <v>6559</v>
      </c>
      <c r="I202">
        <v>0</v>
      </c>
      <c r="J202">
        <v>0</v>
      </c>
      <c r="K202">
        <v>0</v>
      </c>
      <c r="L202">
        <v>0</v>
      </c>
      <c r="M202">
        <v>40</v>
      </c>
      <c r="N202">
        <v>0</v>
      </c>
      <c r="O202">
        <v>4</v>
      </c>
      <c r="P202">
        <v>0</v>
      </c>
      <c r="Q202">
        <v>0</v>
      </c>
      <c r="R202">
        <v>165.64485199999999</v>
      </c>
      <c r="S202" t="s">
        <v>73</v>
      </c>
      <c r="T202">
        <v>54.48</v>
      </c>
      <c r="U202">
        <v>62.779998999999997</v>
      </c>
      <c r="V202">
        <v>8.2999989999999997</v>
      </c>
      <c r="X202">
        <v>5.0110000000000001</v>
      </c>
      <c r="Y202">
        <v>165.64485199999999</v>
      </c>
      <c r="Z202">
        <v>0</v>
      </c>
      <c r="AA202">
        <v>0</v>
      </c>
      <c r="AB202">
        <v>1</v>
      </c>
      <c r="AC202">
        <v>1.3923460000000001</v>
      </c>
      <c r="AD202">
        <v>0.85141900000000004</v>
      </c>
      <c r="AE202">
        <v>55.693826999999999</v>
      </c>
      <c r="AF202">
        <v>34.056775999999999</v>
      </c>
      <c r="AH202">
        <v>2.0044050000000002</v>
      </c>
      <c r="AI202">
        <v>0.43989200000000001</v>
      </c>
      <c r="AJ202">
        <v>80.176193999999995</v>
      </c>
      <c r="AK202">
        <v>17.595669999999998</v>
      </c>
    </row>
    <row r="203" spans="1:37" x14ac:dyDescent="0.25">
      <c r="A203">
        <v>2725</v>
      </c>
      <c r="B203">
        <v>435335</v>
      </c>
      <c r="C203" t="s">
        <v>181</v>
      </c>
      <c r="D203" t="s">
        <v>247</v>
      </c>
      <c r="E203" t="s">
        <v>248</v>
      </c>
      <c r="F203">
        <v>66824</v>
      </c>
      <c r="G203">
        <v>8</v>
      </c>
      <c r="H203">
        <v>4745</v>
      </c>
      <c r="I203">
        <v>0</v>
      </c>
      <c r="J203">
        <v>0</v>
      </c>
      <c r="K203">
        <v>0</v>
      </c>
      <c r="L203">
        <v>0</v>
      </c>
      <c r="M203">
        <v>54</v>
      </c>
      <c r="N203">
        <v>0</v>
      </c>
      <c r="O203">
        <v>2</v>
      </c>
      <c r="P203">
        <v>0</v>
      </c>
      <c r="Q203">
        <v>0</v>
      </c>
      <c r="R203">
        <v>226.85502099999999</v>
      </c>
      <c r="S203" t="s">
        <v>126</v>
      </c>
      <c r="T203">
        <v>76.739998</v>
      </c>
      <c r="U203">
        <v>79.879997000000003</v>
      </c>
      <c r="V203">
        <v>3.139999</v>
      </c>
      <c r="X203">
        <v>1.3839999999999999</v>
      </c>
      <c r="Y203">
        <v>226.85502099999999</v>
      </c>
      <c r="Z203">
        <v>0</v>
      </c>
      <c r="AA203">
        <v>0</v>
      </c>
      <c r="AB203">
        <v>0</v>
      </c>
      <c r="AC203">
        <v>1.0299290000000001</v>
      </c>
      <c r="AD203">
        <v>0.98866600000000004</v>
      </c>
      <c r="AE203">
        <v>55.616166</v>
      </c>
      <c r="AF203">
        <v>53.387960999999997</v>
      </c>
      <c r="AH203">
        <v>1.039091</v>
      </c>
      <c r="AI203">
        <v>0.81857000000000002</v>
      </c>
      <c r="AJ203">
        <v>56.110911000000002</v>
      </c>
      <c r="AK203">
        <v>44.202773999999998</v>
      </c>
    </row>
    <row r="204" spans="1:37" x14ac:dyDescent="0.25">
      <c r="A204">
        <v>1603</v>
      </c>
      <c r="B204">
        <v>425178</v>
      </c>
      <c r="C204" t="s">
        <v>83</v>
      </c>
      <c r="D204" t="s">
        <v>854</v>
      </c>
      <c r="E204" t="s">
        <v>855</v>
      </c>
      <c r="F204">
        <v>34344</v>
      </c>
      <c r="G204">
        <v>8</v>
      </c>
      <c r="H204">
        <v>7333</v>
      </c>
      <c r="I204">
        <v>0</v>
      </c>
      <c r="J204">
        <v>0</v>
      </c>
      <c r="K204">
        <v>0</v>
      </c>
      <c r="L204">
        <v>0</v>
      </c>
      <c r="M204">
        <v>48</v>
      </c>
      <c r="N204">
        <v>0</v>
      </c>
      <c r="O204">
        <v>4</v>
      </c>
      <c r="P204">
        <v>0</v>
      </c>
      <c r="Q204">
        <v>0</v>
      </c>
      <c r="R204">
        <v>200.16711599999999</v>
      </c>
      <c r="S204" t="s">
        <v>73</v>
      </c>
      <c r="T204">
        <v>48.990001999999997</v>
      </c>
      <c r="U204">
        <v>55.34</v>
      </c>
      <c r="V204">
        <v>6.3499980000000003</v>
      </c>
      <c r="X204">
        <v>3.1720000000000002</v>
      </c>
      <c r="Y204">
        <v>200.16711599999999</v>
      </c>
      <c r="Z204">
        <v>0</v>
      </c>
      <c r="AA204">
        <v>0</v>
      </c>
      <c r="AB204">
        <v>0</v>
      </c>
      <c r="AC204">
        <v>1.1572119999999999</v>
      </c>
      <c r="AD204">
        <v>0.94046399999999997</v>
      </c>
      <c r="AE204">
        <v>55.546188000000001</v>
      </c>
      <c r="AF204">
        <v>45.142271999999998</v>
      </c>
      <c r="AH204">
        <v>1.279488</v>
      </c>
      <c r="AI204">
        <v>0.61438199999999998</v>
      </c>
      <c r="AJ204">
        <v>61.415446000000003</v>
      </c>
      <c r="AK204">
        <v>29.490355999999998</v>
      </c>
    </row>
    <row r="205" spans="1:37" x14ac:dyDescent="0.25">
      <c r="A205">
        <v>8</v>
      </c>
      <c r="B205">
        <v>420840</v>
      </c>
      <c r="C205" t="s">
        <v>181</v>
      </c>
      <c r="D205" t="s">
        <v>397</v>
      </c>
      <c r="E205" t="s">
        <v>398</v>
      </c>
      <c r="F205">
        <v>67034</v>
      </c>
      <c r="G205">
        <v>8</v>
      </c>
      <c r="H205">
        <v>21630</v>
      </c>
      <c r="I205">
        <v>0</v>
      </c>
      <c r="J205">
        <v>0</v>
      </c>
      <c r="K205">
        <v>0</v>
      </c>
      <c r="L205">
        <v>0</v>
      </c>
      <c r="M205">
        <v>27</v>
      </c>
      <c r="N205">
        <v>0</v>
      </c>
      <c r="O205">
        <v>2</v>
      </c>
      <c r="P205">
        <v>0</v>
      </c>
      <c r="Q205">
        <v>0</v>
      </c>
      <c r="R205">
        <v>111.785371</v>
      </c>
      <c r="S205" t="s">
        <v>73</v>
      </c>
      <c r="T205">
        <v>56.360000999999997</v>
      </c>
      <c r="U205">
        <v>65.540001000000004</v>
      </c>
      <c r="V205">
        <v>9.18</v>
      </c>
      <c r="X205">
        <v>8.2119999999999997</v>
      </c>
      <c r="Y205">
        <v>111.785371</v>
      </c>
      <c r="Z205">
        <v>0</v>
      </c>
      <c r="AA205">
        <v>0</v>
      </c>
      <c r="AB205">
        <v>0</v>
      </c>
      <c r="AC205">
        <v>2.0537019999999999</v>
      </c>
      <c r="AD205">
        <v>0.60096499999999997</v>
      </c>
      <c r="AE205">
        <v>55.449959999999997</v>
      </c>
      <c r="AF205">
        <v>16.226050999999998</v>
      </c>
      <c r="AH205">
        <v>4.3302189999999996</v>
      </c>
      <c r="AI205">
        <v>0.22208600000000001</v>
      </c>
      <c r="AJ205">
        <v>116.91592300000001</v>
      </c>
      <c r="AK205">
        <v>5.9963090000000001</v>
      </c>
    </row>
    <row r="206" spans="1:37" x14ac:dyDescent="0.25">
      <c r="A206">
        <v>1131</v>
      </c>
      <c r="B206">
        <v>485201</v>
      </c>
      <c r="C206" t="s">
        <v>83</v>
      </c>
      <c r="D206" t="s">
        <v>124</v>
      </c>
      <c r="E206" t="s">
        <v>125</v>
      </c>
      <c r="F206">
        <v>34346</v>
      </c>
      <c r="G206">
        <v>8</v>
      </c>
      <c r="H206">
        <v>23114</v>
      </c>
      <c r="I206">
        <v>0</v>
      </c>
      <c r="J206">
        <v>0</v>
      </c>
      <c r="K206">
        <v>0</v>
      </c>
      <c r="L206">
        <v>0</v>
      </c>
      <c r="M206">
        <v>30</v>
      </c>
      <c r="N206">
        <v>0</v>
      </c>
      <c r="O206">
        <v>2</v>
      </c>
      <c r="P206">
        <v>0</v>
      </c>
      <c r="Q206">
        <v>0</v>
      </c>
      <c r="R206">
        <v>126.42461900000001</v>
      </c>
      <c r="S206" t="s">
        <v>126</v>
      </c>
      <c r="T206">
        <v>62.91</v>
      </c>
      <c r="U206">
        <v>72.199996999999996</v>
      </c>
      <c r="V206">
        <v>9.2899969999999996</v>
      </c>
      <c r="X206">
        <v>7.3479999999999999</v>
      </c>
      <c r="Y206">
        <v>126.42461900000001</v>
      </c>
      <c r="Z206">
        <v>1</v>
      </c>
      <c r="AA206">
        <v>0</v>
      </c>
      <c r="AB206">
        <v>0</v>
      </c>
      <c r="AC206">
        <v>1.843642</v>
      </c>
      <c r="AD206">
        <v>0.68051399999999995</v>
      </c>
      <c r="AE206">
        <v>55.309268000000003</v>
      </c>
      <c r="AF206">
        <v>20.415424999999999</v>
      </c>
      <c r="AH206">
        <v>3.1597240000000002</v>
      </c>
      <c r="AI206">
        <v>0.27012199999999997</v>
      </c>
      <c r="AJ206">
        <v>94.791720999999995</v>
      </c>
      <c r="AK206">
        <v>8.1036560000000009</v>
      </c>
    </row>
    <row r="207" spans="1:37" x14ac:dyDescent="0.25">
      <c r="A207">
        <v>2278</v>
      </c>
      <c r="B207">
        <v>430810</v>
      </c>
      <c r="C207" t="s">
        <v>83</v>
      </c>
      <c r="D207" t="s">
        <v>327</v>
      </c>
      <c r="E207" t="s">
        <v>328</v>
      </c>
      <c r="F207">
        <v>34491</v>
      </c>
      <c r="G207">
        <v>8</v>
      </c>
      <c r="H207">
        <v>6774</v>
      </c>
      <c r="I207">
        <v>0</v>
      </c>
      <c r="J207">
        <v>0</v>
      </c>
      <c r="K207">
        <v>0</v>
      </c>
      <c r="L207">
        <v>0</v>
      </c>
      <c r="M207">
        <v>22</v>
      </c>
      <c r="N207">
        <v>0</v>
      </c>
      <c r="O207">
        <v>4</v>
      </c>
      <c r="P207">
        <v>0</v>
      </c>
      <c r="Q207">
        <v>0</v>
      </c>
      <c r="R207">
        <v>89.9</v>
      </c>
      <c r="S207" t="s">
        <v>73</v>
      </c>
      <c r="T207">
        <v>78.989998</v>
      </c>
      <c r="U207">
        <v>87.809997999999993</v>
      </c>
      <c r="V207">
        <v>8.82</v>
      </c>
      <c r="X207">
        <v>9.8109999999999999</v>
      </c>
      <c r="Y207">
        <v>89.9</v>
      </c>
      <c r="Z207">
        <v>0</v>
      </c>
      <c r="AA207">
        <v>0</v>
      </c>
      <c r="AB207">
        <v>1</v>
      </c>
      <c r="AC207">
        <v>2.5039959999999999</v>
      </c>
      <c r="AD207">
        <v>0.43043999999999999</v>
      </c>
      <c r="AE207">
        <v>55.087902999999997</v>
      </c>
      <c r="AF207">
        <v>9.4696689999999997</v>
      </c>
      <c r="AG207">
        <f>1+(X207/4.5)^2</f>
        <v>5.7533689382716044</v>
      </c>
      <c r="AH207">
        <v>5.7533690000000002</v>
      </c>
      <c r="AI207">
        <v>0.15415799999999999</v>
      </c>
      <c r="AJ207">
        <v>126.57411399999999</v>
      </c>
      <c r="AK207">
        <v>3.3914819999999999</v>
      </c>
    </row>
    <row r="208" spans="1:37" x14ac:dyDescent="0.25">
      <c r="A208">
        <v>469</v>
      </c>
      <c r="B208">
        <v>425669</v>
      </c>
      <c r="C208" t="s">
        <v>83</v>
      </c>
      <c r="D208" t="s">
        <v>979</v>
      </c>
      <c r="E208" t="s">
        <v>980</v>
      </c>
      <c r="F208">
        <v>67139</v>
      </c>
      <c r="G208">
        <v>8</v>
      </c>
      <c r="H208">
        <v>6536</v>
      </c>
      <c r="I208">
        <v>0</v>
      </c>
      <c r="J208">
        <v>0</v>
      </c>
      <c r="K208">
        <v>0</v>
      </c>
      <c r="L208">
        <v>0</v>
      </c>
      <c r="M208">
        <v>52</v>
      </c>
      <c r="N208">
        <v>0</v>
      </c>
      <c r="O208">
        <v>4</v>
      </c>
      <c r="P208">
        <v>0</v>
      </c>
      <c r="Q208">
        <v>0</v>
      </c>
      <c r="R208">
        <v>216.20085900000001</v>
      </c>
      <c r="S208" t="s">
        <v>126</v>
      </c>
      <c r="T208">
        <v>51.189999</v>
      </c>
      <c r="U208">
        <v>55.400002000000001</v>
      </c>
      <c r="V208">
        <v>4.2100030000000004</v>
      </c>
      <c r="X208">
        <v>1.9470000000000001</v>
      </c>
      <c r="Y208">
        <v>216.20085900000001</v>
      </c>
      <c r="Z208">
        <v>1</v>
      </c>
      <c r="AA208">
        <v>0</v>
      </c>
      <c r="AB208">
        <v>0</v>
      </c>
      <c r="AC208">
        <v>1.059231</v>
      </c>
      <c r="AD208">
        <v>0.97756900000000002</v>
      </c>
      <c r="AE208">
        <v>55.080032000000003</v>
      </c>
      <c r="AF208">
        <v>50.833596999999997</v>
      </c>
      <c r="AH208">
        <v>1.0773630000000001</v>
      </c>
      <c r="AI208">
        <v>0.75060300000000002</v>
      </c>
      <c r="AJ208">
        <v>56.0229</v>
      </c>
      <c r="AK208">
        <v>39.031362000000001</v>
      </c>
    </row>
    <row r="209" spans="1:37" x14ac:dyDescent="0.25">
      <c r="A209">
        <v>1113</v>
      </c>
      <c r="B209">
        <v>424368</v>
      </c>
      <c r="C209" t="s">
        <v>83</v>
      </c>
      <c r="D209" t="s">
        <v>116</v>
      </c>
      <c r="E209" t="s">
        <v>117</v>
      </c>
      <c r="F209">
        <v>34149</v>
      </c>
      <c r="G209" t="s">
        <v>73</v>
      </c>
      <c r="H209">
        <v>9497</v>
      </c>
      <c r="I209">
        <v>0</v>
      </c>
      <c r="J209">
        <v>0</v>
      </c>
      <c r="K209">
        <v>0</v>
      </c>
      <c r="L209">
        <v>0</v>
      </c>
      <c r="M209">
        <v>11</v>
      </c>
      <c r="N209">
        <v>0</v>
      </c>
      <c r="O209">
        <v>4</v>
      </c>
      <c r="P209">
        <v>1</v>
      </c>
      <c r="Q209">
        <v>0</v>
      </c>
      <c r="R209">
        <v>44.605913000000001</v>
      </c>
      <c r="S209" t="s">
        <v>73</v>
      </c>
      <c r="T209">
        <v>14.33</v>
      </c>
      <c r="U209">
        <v>23.5</v>
      </c>
      <c r="V209">
        <v>9.17</v>
      </c>
      <c r="X209">
        <v>20.558001000000001</v>
      </c>
      <c r="Y209">
        <v>44.605913000000001</v>
      </c>
      <c r="Z209">
        <v>0</v>
      </c>
      <c r="AA209">
        <v>0</v>
      </c>
      <c r="AB209">
        <v>0</v>
      </c>
      <c r="AC209">
        <v>5</v>
      </c>
      <c r="AD209">
        <v>0.5</v>
      </c>
      <c r="AE209">
        <v>55</v>
      </c>
      <c r="AF209">
        <v>5.5</v>
      </c>
      <c r="AH209">
        <v>10</v>
      </c>
      <c r="AI209">
        <v>0.40420699999999998</v>
      </c>
      <c r="AJ209">
        <v>110</v>
      </c>
      <c r="AK209">
        <v>4.4462799999999998</v>
      </c>
    </row>
    <row r="210" spans="1:37" x14ac:dyDescent="0.25">
      <c r="A210">
        <v>3304</v>
      </c>
      <c r="B210">
        <v>426133</v>
      </c>
      <c r="C210" t="s">
        <v>83</v>
      </c>
      <c r="D210" t="s">
        <v>93</v>
      </c>
      <c r="E210" t="s">
        <v>94</v>
      </c>
      <c r="F210">
        <v>33891</v>
      </c>
      <c r="G210">
        <v>8</v>
      </c>
      <c r="H210">
        <v>13288</v>
      </c>
      <c r="I210">
        <v>0</v>
      </c>
      <c r="J210">
        <v>0</v>
      </c>
      <c r="K210">
        <v>0</v>
      </c>
      <c r="L210">
        <v>0</v>
      </c>
      <c r="M210">
        <v>11</v>
      </c>
      <c r="N210">
        <v>0</v>
      </c>
      <c r="O210">
        <v>4</v>
      </c>
      <c r="P210">
        <v>0</v>
      </c>
      <c r="Q210">
        <v>0</v>
      </c>
      <c r="R210">
        <v>47.675842000000003</v>
      </c>
      <c r="S210" t="s">
        <v>73</v>
      </c>
      <c r="T210">
        <v>30.07</v>
      </c>
      <c r="U210">
        <v>42.169998</v>
      </c>
      <c r="V210">
        <v>12.099997999999999</v>
      </c>
      <c r="X210">
        <v>25.379999000000002</v>
      </c>
      <c r="Y210">
        <v>47.675842000000003</v>
      </c>
      <c r="Z210">
        <v>0</v>
      </c>
      <c r="AA210">
        <v>0</v>
      </c>
      <c r="AB210">
        <v>0</v>
      </c>
      <c r="AC210">
        <v>5</v>
      </c>
      <c r="AD210">
        <v>0.75</v>
      </c>
      <c r="AE210">
        <v>55</v>
      </c>
      <c r="AF210">
        <v>8.25</v>
      </c>
      <c r="AH210">
        <v>10</v>
      </c>
      <c r="AI210">
        <v>0.75</v>
      </c>
      <c r="AJ210">
        <v>110</v>
      </c>
      <c r="AK210">
        <v>8.25</v>
      </c>
    </row>
    <row r="211" spans="1:37" x14ac:dyDescent="0.25">
      <c r="A211">
        <v>2511</v>
      </c>
      <c r="B211">
        <v>435495</v>
      </c>
      <c r="C211" t="s">
        <v>74</v>
      </c>
      <c r="D211" t="s">
        <v>77</v>
      </c>
      <c r="E211" t="s">
        <v>78</v>
      </c>
      <c r="F211">
        <v>34242</v>
      </c>
      <c r="G211">
        <v>8</v>
      </c>
      <c r="H211">
        <v>8479</v>
      </c>
      <c r="I211">
        <v>0</v>
      </c>
      <c r="J211">
        <v>0</v>
      </c>
      <c r="K211">
        <v>0</v>
      </c>
      <c r="L211">
        <v>0</v>
      </c>
      <c r="M211">
        <v>11</v>
      </c>
      <c r="N211">
        <v>0</v>
      </c>
      <c r="O211">
        <v>4</v>
      </c>
      <c r="P211">
        <v>0</v>
      </c>
      <c r="Q211">
        <v>0</v>
      </c>
      <c r="R211">
        <v>46.045879999999997</v>
      </c>
      <c r="S211" t="s">
        <v>73</v>
      </c>
      <c r="T211">
        <v>28.639999</v>
      </c>
      <c r="U211">
        <v>43.16</v>
      </c>
      <c r="V211">
        <v>14.52</v>
      </c>
      <c r="X211">
        <v>31.533999999999999</v>
      </c>
      <c r="Y211">
        <v>46.045879999999997</v>
      </c>
      <c r="Z211">
        <v>0</v>
      </c>
      <c r="AA211">
        <v>0</v>
      </c>
      <c r="AB211">
        <v>0</v>
      </c>
      <c r="AC211">
        <v>5</v>
      </c>
      <c r="AD211">
        <v>0.75</v>
      </c>
      <c r="AE211">
        <v>55</v>
      </c>
      <c r="AF211">
        <v>8.25</v>
      </c>
      <c r="AH211">
        <v>10</v>
      </c>
      <c r="AI211">
        <v>0.75</v>
      </c>
      <c r="AJ211">
        <v>110</v>
      </c>
      <c r="AK211">
        <v>8.25</v>
      </c>
    </row>
    <row r="212" spans="1:37" x14ac:dyDescent="0.25">
      <c r="A212">
        <v>2821</v>
      </c>
      <c r="B212">
        <v>431395</v>
      </c>
      <c r="C212" t="s">
        <v>181</v>
      </c>
      <c r="D212" t="s">
        <v>556</v>
      </c>
      <c r="E212" t="s">
        <v>557</v>
      </c>
      <c r="F212">
        <v>66931</v>
      </c>
      <c r="G212">
        <v>8</v>
      </c>
      <c r="H212">
        <v>5019</v>
      </c>
      <c r="I212">
        <v>0</v>
      </c>
      <c r="J212">
        <v>0</v>
      </c>
      <c r="K212">
        <v>0</v>
      </c>
      <c r="L212">
        <v>0</v>
      </c>
      <c r="M212">
        <v>35</v>
      </c>
      <c r="N212">
        <v>0</v>
      </c>
      <c r="O212">
        <v>2</v>
      </c>
      <c r="P212">
        <v>0</v>
      </c>
      <c r="Q212">
        <v>0</v>
      </c>
      <c r="R212">
        <v>144.32569799999999</v>
      </c>
      <c r="S212" t="s">
        <v>154</v>
      </c>
      <c r="T212">
        <v>71.400002000000001</v>
      </c>
      <c r="U212">
        <v>80.099997999999999</v>
      </c>
      <c r="V212">
        <v>8.6999969999999998</v>
      </c>
      <c r="X212">
        <v>6.0279999999999996</v>
      </c>
      <c r="Y212">
        <v>144.32569799999999</v>
      </c>
      <c r="Z212">
        <v>0</v>
      </c>
      <c r="AA212">
        <v>0</v>
      </c>
      <c r="AB212">
        <v>0</v>
      </c>
      <c r="AC212">
        <v>1.5677620000000001</v>
      </c>
      <c r="AD212">
        <v>0.78498900000000005</v>
      </c>
      <c r="AE212">
        <v>54.871678000000003</v>
      </c>
      <c r="AF212">
        <v>27.474630999999999</v>
      </c>
      <c r="AH212">
        <v>2.453471</v>
      </c>
      <c r="AI212">
        <v>0.35886299999999999</v>
      </c>
      <c r="AJ212">
        <v>85.871499999999997</v>
      </c>
      <c r="AK212">
        <v>12.560217</v>
      </c>
    </row>
    <row r="213" spans="1:37" x14ac:dyDescent="0.25">
      <c r="A213">
        <v>872</v>
      </c>
      <c r="B213">
        <v>434198</v>
      </c>
      <c r="C213" t="s">
        <v>83</v>
      </c>
      <c r="D213" t="s">
        <v>405</v>
      </c>
      <c r="E213" t="s">
        <v>406</v>
      </c>
      <c r="F213">
        <v>34286</v>
      </c>
      <c r="G213">
        <v>8</v>
      </c>
      <c r="H213">
        <v>7659</v>
      </c>
      <c r="I213">
        <v>0</v>
      </c>
      <c r="J213">
        <v>0</v>
      </c>
      <c r="K213">
        <v>0</v>
      </c>
      <c r="L213">
        <v>0</v>
      </c>
      <c r="M213">
        <v>27</v>
      </c>
      <c r="N213">
        <v>0</v>
      </c>
      <c r="O213">
        <v>4</v>
      </c>
      <c r="P213">
        <v>0</v>
      </c>
      <c r="Q213">
        <v>0</v>
      </c>
      <c r="R213">
        <v>111.994249</v>
      </c>
      <c r="S213" t="s">
        <v>73</v>
      </c>
      <c r="T213">
        <v>52.830002</v>
      </c>
      <c r="U213">
        <v>61.93</v>
      </c>
      <c r="V213">
        <v>9.0999979999999994</v>
      </c>
      <c r="X213">
        <v>8.125</v>
      </c>
      <c r="Y213">
        <v>111.994249</v>
      </c>
      <c r="Z213">
        <v>1</v>
      </c>
      <c r="AA213">
        <v>0</v>
      </c>
      <c r="AB213">
        <v>0</v>
      </c>
      <c r="AC213">
        <v>2.0314939999999999</v>
      </c>
      <c r="AD213">
        <v>0.609375</v>
      </c>
      <c r="AE213">
        <v>54.850341999999998</v>
      </c>
      <c r="AF213">
        <v>16.453125</v>
      </c>
      <c r="AH213">
        <v>4.2600309999999997</v>
      </c>
      <c r="AI213">
        <v>0.22656299999999999</v>
      </c>
      <c r="AJ213">
        <v>115.020833</v>
      </c>
      <c r="AK213">
        <v>6.1171879999999996</v>
      </c>
    </row>
    <row r="214" spans="1:37" x14ac:dyDescent="0.25">
      <c r="A214">
        <v>1386</v>
      </c>
      <c r="B214">
        <v>438719</v>
      </c>
      <c r="C214" t="s">
        <v>83</v>
      </c>
      <c r="D214" t="s">
        <v>611</v>
      </c>
      <c r="E214" t="s">
        <v>612</v>
      </c>
      <c r="F214">
        <v>33820</v>
      </c>
      <c r="G214" t="s">
        <v>73</v>
      </c>
      <c r="H214">
        <v>8245</v>
      </c>
      <c r="I214">
        <v>0</v>
      </c>
      <c r="J214">
        <v>0</v>
      </c>
      <c r="K214">
        <v>0</v>
      </c>
      <c r="L214">
        <v>0</v>
      </c>
      <c r="M214">
        <v>40</v>
      </c>
      <c r="N214">
        <v>0</v>
      </c>
      <c r="O214">
        <v>3</v>
      </c>
      <c r="P214">
        <v>0</v>
      </c>
      <c r="Q214">
        <v>0</v>
      </c>
      <c r="R214">
        <v>167.14132499999999</v>
      </c>
      <c r="S214" t="s">
        <v>73</v>
      </c>
      <c r="T214">
        <v>46.950001</v>
      </c>
      <c r="U214">
        <v>55.029998999999997</v>
      </c>
      <c r="V214">
        <v>8.0799979999999998</v>
      </c>
      <c r="X214">
        <v>4.8339999999999996</v>
      </c>
      <c r="Y214">
        <v>167.14132499999999</v>
      </c>
      <c r="Z214">
        <v>0</v>
      </c>
      <c r="AA214">
        <v>0</v>
      </c>
      <c r="AB214">
        <v>0</v>
      </c>
      <c r="AC214">
        <v>1.3651180000000001</v>
      </c>
      <c r="AD214">
        <v>0.86173</v>
      </c>
      <c r="AE214">
        <v>54.604723</v>
      </c>
      <c r="AF214">
        <v>34.469217</v>
      </c>
      <c r="AH214">
        <v>1.6490990000000001</v>
      </c>
      <c r="AI214">
        <v>0.45512000000000002</v>
      </c>
      <c r="AJ214">
        <v>65.963952000000006</v>
      </c>
      <c r="AK214">
        <v>18.204781000000001</v>
      </c>
    </row>
    <row r="215" spans="1:37" x14ac:dyDescent="0.25">
      <c r="A215">
        <v>1207</v>
      </c>
      <c r="B215">
        <v>431417</v>
      </c>
      <c r="C215" t="s">
        <v>74</v>
      </c>
      <c r="D215" t="s">
        <v>88</v>
      </c>
      <c r="E215" t="s">
        <v>89</v>
      </c>
      <c r="F215">
        <v>34181</v>
      </c>
      <c r="G215">
        <v>8</v>
      </c>
      <c r="H215">
        <v>8574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  <c r="O215">
        <v>4</v>
      </c>
      <c r="P215">
        <v>0</v>
      </c>
      <c r="Q215">
        <v>0</v>
      </c>
      <c r="R215">
        <v>60.735759000000002</v>
      </c>
      <c r="S215" t="s">
        <v>73</v>
      </c>
      <c r="T215">
        <v>37.970001000000003</v>
      </c>
      <c r="U215">
        <v>45.82</v>
      </c>
      <c r="V215">
        <v>7.8499980000000003</v>
      </c>
      <c r="X215">
        <v>12.925000000000001</v>
      </c>
      <c r="Y215">
        <v>60.735759000000002</v>
      </c>
      <c r="Z215">
        <v>0</v>
      </c>
      <c r="AA215">
        <v>0</v>
      </c>
      <c r="AB215">
        <v>0</v>
      </c>
      <c r="AC215">
        <v>3.6102439999999998</v>
      </c>
      <c r="AD215">
        <v>0.1</v>
      </c>
      <c r="AE215">
        <v>54.153663000000002</v>
      </c>
      <c r="AF215">
        <v>1.5</v>
      </c>
      <c r="AH215">
        <v>9.2496609999999997</v>
      </c>
      <c r="AI215">
        <v>0.10002999999999999</v>
      </c>
      <c r="AJ215">
        <v>138.744911</v>
      </c>
      <c r="AK215">
        <v>1.5004489999999999</v>
      </c>
    </row>
    <row r="216" spans="1:37" x14ac:dyDescent="0.25">
      <c r="A216">
        <v>1692</v>
      </c>
      <c r="B216">
        <v>522943</v>
      </c>
      <c r="C216" t="s">
        <v>83</v>
      </c>
      <c r="D216" t="s">
        <v>278</v>
      </c>
      <c r="E216" t="s">
        <v>279</v>
      </c>
      <c r="F216">
        <v>67346</v>
      </c>
      <c r="G216">
        <v>8</v>
      </c>
      <c r="H216">
        <v>23704</v>
      </c>
      <c r="I216">
        <v>0</v>
      </c>
      <c r="J216">
        <v>0</v>
      </c>
      <c r="K216">
        <v>0</v>
      </c>
      <c r="L216">
        <v>0</v>
      </c>
      <c r="M216">
        <v>31</v>
      </c>
      <c r="N216">
        <v>0</v>
      </c>
      <c r="O216">
        <v>4</v>
      </c>
      <c r="P216">
        <v>0</v>
      </c>
      <c r="Q216">
        <v>0</v>
      </c>
      <c r="R216">
        <v>127.45644299999999</v>
      </c>
      <c r="S216" t="s">
        <v>154</v>
      </c>
      <c r="T216">
        <v>94.589995999999999</v>
      </c>
      <c r="U216">
        <v>103.4</v>
      </c>
      <c r="V216">
        <v>8.8100050000000003</v>
      </c>
      <c r="X216">
        <v>6.9119999999999999</v>
      </c>
      <c r="Y216">
        <v>127.45644299999999</v>
      </c>
      <c r="Z216">
        <v>1</v>
      </c>
      <c r="AA216">
        <v>0</v>
      </c>
      <c r="AB216">
        <v>0</v>
      </c>
      <c r="AC216">
        <v>1.746496</v>
      </c>
      <c r="AD216">
        <v>0.71730300000000002</v>
      </c>
      <c r="AE216">
        <v>54.141376999999999</v>
      </c>
      <c r="AF216">
        <v>22.236401000000001</v>
      </c>
      <c r="AH216">
        <v>2.9110299999999998</v>
      </c>
      <c r="AI216">
        <v>0.29738100000000001</v>
      </c>
      <c r="AJ216">
        <v>90.241926000000007</v>
      </c>
      <c r="AK216">
        <v>9.218807</v>
      </c>
    </row>
    <row r="217" spans="1:37" x14ac:dyDescent="0.25">
      <c r="A217">
        <v>2457</v>
      </c>
      <c r="B217">
        <v>428169</v>
      </c>
      <c r="C217" t="s">
        <v>83</v>
      </c>
      <c r="D217" t="s">
        <v>300</v>
      </c>
      <c r="E217" t="s">
        <v>301</v>
      </c>
      <c r="F217">
        <v>34284</v>
      </c>
      <c r="G217">
        <v>8</v>
      </c>
      <c r="H217">
        <v>6769</v>
      </c>
      <c r="I217">
        <v>0</v>
      </c>
      <c r="J217">
        <v>0</v>
      </c>
      <c r="K217">
        <v>0</v>
      </c>
      <c r="L217">
        <v>0</v>
      </c>
      <c r="M217">
        <v>37</v>
      </c>
      <c r="N217">
        <v>0</v>
      </c>
      <c r="O217">
        <v>4</v>
      </c>
      <c r="P217">
        <v>0</v>
      </c>
      <c r="Q217">
        <v>0</v>
      </c>
      <c r="R217">
        <v>154.92388199999999</v>
      </c>
      <c r="S217" t="s">
        <v>73</v>
      </c>
      <c r="T217">
        <v>87.480002999999996</v>
      </c>
      <c r="U217">
        <v>95.900002000000001</v>
      </c>
      <c r="V217">
        <v>8.4199979999999996</v>
      </c>
      <c r="X217">
        <v>5.4349999999999996</v>
      </c>
      <c r="Y217">
        <v>154.92388199999999</v>
      </c>
      <c r="Z217">
        <v>1</v>
      </c>
      <c r="AA217">
        <v>0</v>
      </c>
      <c r="AB217">
        <v>0</v>
      </c>
      <c r="AC217">
        <v>1.4615499999999999</v>
      </c>
      <c r="AD217">
        <v>0.82521199999999995</v>
      </c>
      <c r="AE217">
        <v>54.077364000000003</v>
      </c>
      <c r="AF217">
        <v>30.532831999999999</v>
      </c>
      <c r="AH217">
        <v>2.1815690000000001</v>
      </c>
      <c r="AI217">
        <v>0.40477099999999999</v>
      </c>
      <c r="AJ217">
        <v>80.718053999999995</v>
      </c>
      <c r="AK217">
        <v>14.976528</v>
      </c>
    </row>
    <row r="218" spans="1:37" x14ac:dyDescent="0.25">
      <c r="A218">
        <v>1190</v>
      </c>
      <c r="B218">
        <v>434368</v>
      </c>
      <c r="C218" t="s">
        <v>617</v>
      </c>
      <c r="D218" t="s">
        <v>1307</v>
      </c>
      <c r="E218" t="s">
        <v>1308</v>
      </c>
      <c r="F218">
        <v>101331</v>
      </c>
      <c r="G218">
        <v>8</v>
      </c>
      <c r="H218">
        <v>19850</v>
      </c>
      <c r="I218">
        <v>0</v>
      </c>
      <c r="J218">
        <v>0</v>
      </c>
      <c r="K218">
        <v>0</v>
      </c>
      <c r="L218">
        <v>0</v>
      </c>
      <c r="M218">
        <v>54</v>
      </c>
      <c r="N218">
        <v>0</v>
      </c>
      <c r="O218">
        <v>4</v>
      </c>
      <c r="P218">
        <v>0</v>
      </c>
      <c r="Q218">
        <v>0</v>
      </c>
      <c r="R218">
        <v>225.920613</v>
      </c>
      <c r="S218" t="s">
        <v>73</v>
      </c>
      <c r="T218">
        <v>75.180000000000007</v>
      </c>
      <c r="U218">
        <v>75.180000000000007</v>
      </c>
      <c r="V218">
        <v>0</v>
      </c>
      <c r="X218">
        <v>0</v>
      </c>
      <c r="Y218">
        <v>225.920613</v>
      </c>
      <c r="Z218">
        <v>1</v>
      </c>
      <c r="AA218">
        <v>0</v>
      </c>
      <c r="AB218">
        <v>0</v>
      </c>
      <c r="AC218">
        <v>1</v>
      </c>
      <c r="AD218">
        <v>1</v>
      </c>
      <c r="AE218">
        <v>54</v>
      </c>
      <c r="AF218">
        <v>54</v>
      </c>
      <c r="AH218">
        <v>1</v>
      </c>
      <c r="AI218">
        <v>1</v>
      </c>
      <c r="AJ218">
        <v>54</v>
      </c>
      <c r="AK218">
        <v>54</v>
      </c>
    </row>
    <row r="219" spans="1:37" x14ac:dyDescent="0.25">
      <c r="A219">
        <v>194</v>
      </c>
      <c r="B219">
        <v>425601</v>
      </c>
      <c r="C219" t="s">
        <v>181</v>
      </c>
      <c r="D219" t="s">
        <v>782</v>
      </c>
      <c r="E219" t="s">
        <v>783</v>
      </c>
      <c r="F219">
        <v>66803</v>
      </c>
      <c r="G219">
        <v>8</v>
      </c>
      <c r="H219">
        <v>5239</v>
      </c>
      <c r="I219">
        <v>0</v>
      </c>
      <c r="J219">
        <v>0</v>
      </c>
      <c r="K219">
        <v>0</v>
      </c>
      <c r="L219">
        <v>0</v>
      </c>
      <c r="M219">
        <v>54</v>
      </c>
      <c r="N219">
        <v>0</v>
      </c>
      <c r="O219">
        <v>2</v>
      </c>
      <c r="P219">
        <v>0</v>
      </c>
      <c r="Q219">
        <v>0</v>
      </c>
      <c r="R219">
        <v>226.605638</v>
      </c>
      <c r="S219" t="s">
        <v>73</v>
      </c>
      <c r="T219">
        <v>74.879997000000003</v>
      </c>
      <c r="U219">
        <v>74.519997000000004</v>
      </c>
      <c r="V219">
        <v>-0.36000100000000002</v>
      </c>
      <c r="X219">
        <v>-0.159</v>
      </c>
      <c r="Y219">
        <v>226.605638</v>
      </c>
      <c r="Z219">
        <v>0</v>
      </c>
      <c r="AA219">
        <v>0</v>
      </c>
      <c r="AB219">
        <v>0</v>
      </c>
      <c r="AC219">
        <v>0.99985000000000002</v>
      </c>
      <c r="AD219">
        <v>1.0003949999999999</v>
      </c>
      <c r="AE219">
        <v>53.991922000000002</v>
      </c>
      <c r="AF219">
        <v>54.021331000000004</v>
      </c>
      <c r="AH219">
        <v>0.97811899999999996</v>
      </c>
      <c r="AI219">
        <v>1.000516</v>
      </c>
      <c r="AJ219">
        <v>52.818438999999998</v>
      </c>
      <c r="AK219">
        <v>54.027861000000001</v>
      </c>
    </row>
    <row r="220" spans="1:37" x14ac:dyDescent="0.25">
      <c r="A220">
        <v>1774</v>
      </c>
      <c r="B220">
        <v>432939</v>
      </c>
      <c r="C220" t="s">
        <v>83</v>
      </c>
      <c r="D220" t="s">
        <v>136</v>
      </c>
      <c r="E220" t="s">
        <v>150</v>
      </c>
      <c r="F220">
        <v>34199</v>
      </c>
      <c r="G220">
        <v>8</v>
      </c>
      <c r="H220">
        <v>8256</v>
      </c>
      <c r="I220">
        <v>0</v>
      </c>
      <c r="J220">
        <v>0</v>
      </c>
      <c r="K220">
        <v>0</v>
      </c>
      <c r="L220">
        <v>0</v>
      </c>
      <c r="M220">
        <v>24</v>
      </c>
      <c r="N220">
        <v>0</v>
      </c>
      <c r="O220">
        <v>3</v>
      </c>
      <c r="P220">
        <v>0</v>
      </c>
      <c r="Q220">
        <v>0</v>
      </c>
      <c r="R220">
        <v>98.487658999999994</v>
      </c>
      <c r="S220" t="s">
        <v>73</v>
      </c>
      <c r="T220">
        <v>22.24</v>
      </c>
      <c r="U220">
        <v>31.040001</v>
      </c>
      <c r="V220">
        <v>8.800001</v>
      </c>
      <c r="X220">
        <v>8.9350000000000005</v>
      </c>
      <c r="Y220">
        <v>98.487658999999994</v>
      </c>
      <c r="Z220">
        <v>0</v>
      </c>
      <c r="AA220">
        <v>0</v>
      </c>
      <c r="AB220">
        <v>0</v>
      </c>
      <c r="AC220">
        <v>2.2474099999999999</v>
      </c>
      <c r="AD220">
        <v>0.52760799999999997</v>
      </c>
      <c r="AE220">
        <v>53.937837000000002</v>
      </c>
      <c r="AF220">
        <v>12.662595</v>
      </c>
      <c r="AG220">
        <f>1+(X220/4.5)^2</f>
        <v>4.9424308641975312</v>
      </c>
      <c r="AH220">
        <v>4.942431</v>
      </c>
      <c r="AI220">
        <v>0.187999</v>
      </c>
      <c r="AJ220">
        <v>118.61835000000001</v>
      </c>
      <c r="AK220">
        <v>4.5119720000000001</v>
      </c>
    </row>
    <row r="221" spans="1:37" x14ac:dyDescent="0.25">
      <c r="A221">
        <v>1407</v>
      </c>
      <c r="B221">
        <v>429596</v>
      </c>
      <c r="C221" t="s">
        <v>83</v>
      </c>
      <c r="D221" t="s">
        <v>448</v>
      </c>
      <c r="E221" t="s">
        <v>449</v>
      </c>
      <c r="F221">
        <v>67397</v>
      </c>
      <c r="G221">
        <v>8</v>
      </c>
      <c r="H221">
        <v>4638</v>
      </c>
      <c r="I221">
        <v>0</v>
      </c>
      <c r="J221">
        <v>0</v>
      </c>
      <c r="K221">
        <v>0</v>
      </c>
      <c r="L221">
        <v>0</v>
      </c>
      <c r="M221">
        <v>29</v>
      </c>
      <c r="N221">
        <v>0</v>
      </c>
      <c r="O221">
        <v>4</v>
      </c>
      <c r="P221">
        <v>0</v>
      </c>
      <c r="Q221">
        <v>0</v>
      </c>
      <c r="R221">
        <v>122.12002099999999</v>
      </c>
      <c r="S221" t="s">
        <v>73</v>
      </c>
      <c r="T221">
        <v>85.010002</v>
      </c>
      <c r="U221">
        <v>94.029999000000004</v>
      </c>
      <c r="V221">
        <v>9.019997</v>
      </c>
      <c r="X221">
        <v>7.3860000000000001</v>
      </c>
      <c r="Y221">
        <v>122.12002099999999</v>
      </c>
      <c r="Z221">
        <v>0</v>
      </c>
      <c r="AA221">
        <v>0</v>
      </c>
      <c r="AB221">
        <v>0</v>
      </c>
      <c r="AC221">
        <v>1.8523909999999999</v>
      </c>
      <c r="AD221">
        <v>0.67720100000000005</v>
      </c>
      <c r="AE221">
        <v>53.719327</v>
      </c>
      <c r="AF221">
        <v>19.638835</v>
      </c>
      <c r="AH221">
        <v>3.1821199999999998</v>
      </c>
      <c r="AI221">
        <v>0.26784200000000002</v>
      </c>
      <c r="AJ221">
        <v>92.281478000000007</v>
      </c>
      <c r="AK221">
        <v>7.767417</v>
      </c>
    </row>
    <row r="222" spans="1:37" x14ac:dyDescent="0.25">
      <c r="A222">
        <v>1338</v>
      </c>
      <c r="B222">
        <v>438197</v>
      </c>
      <c r="C222" t="s">
        <v>181</v>
      </c>
      <c r="D222" t="s">
        <v>363</v>
      </c>
      <c r="E222" t="s">
        <v>364</v>
      </c>
      <c r="F222">
        <v>66809</v>
      </c>
      <c r="G222">
        <v>8</v>
      </c>
      <c r="H222">
        <v>21451</v>
      </c>
      <c r="I222">
        <v>0</v>
      </c>
      <c r="J222">
        <v>0</v>
      </c>
      <c r="K222">
        <v>0</v>
      </c>
      <c r="L222">
        <v>0</v>
      </c>
      <c r="M222">
        <v>51</v>
      </c>
      <c r="N222">
        <v>0</v>
      </c>
      <c r="O222">
        <v>3</v>
      </c>
      <c r="P222">
        <v>0</v>
      </c>
      <c r="Q222">
        <v>0</v>
      </c>
      <c r="R222">
        <v>214.204162</v>
      </c>
      <c r="S222" t="s">
        <v>154</v>
      </c>
      <c r="T222">
        <v>71.089995999999999</v>
      </c>
      <c r="U222">
        <v>75.019997000000004</v>
      </c>
      <c r="V222">
        <v>3.93</v>
      </c>
      <c r="X222">
        <v>1.835</v>
      </c>
      <c r="Y222">
        <v>214.204162</v>
      </c>
      <c r="Z222">
        <v>0</v>
      </c>
      <c r="AA222">
        <v>0</v>
      </c>
      <c r="AB222">
        <v>0</v>
      </c>
      <c r="AC222">
        <v>1.052613</v>
      </c>
      <c r="AD222">
        <v>0.98007599999999995</v>
      </c>
      <c r="AE222">
        <v>53.683258000000002</v>
      </c>
      <c r="AF222">
        <v>49.983854999999998</v>
      </c>
      <c r="AH222">
        <v>1.068719</v>
      </c>
      <c r="AI222">
        <v>0.76385499999999995</v>
      </c>
      <c r="AJ222">
        <v>54.504663000000001</v>
      </c>
      <c r="AK222">
        <v>38.956606999999998</v>
      </c>
    </row>
    <row r="223" spans="1:37" x14ac:dyDescent="0.25">
      <c r="A223">
        <v>120</v>
      </c>
      <c r="B223">
        <v>430809</v>
      </c>
      <c r="C223" t="s">
        <v>83</v>
      </c>
      <c r="D223" t="s">
        <v>225</v>
      </c>
      <c r="E223" t="s">
        <v>226</v>
      </c>
      <c r="F223">
        <v>67108</v>
      </c>
      <c r="G223">
        <v>8</v>
      </c>
      <c r="H223">
        <v>6286</v>
      </c>
      <c r="I223">
        <v>0</v>
      </c>
      <c r="J223">
        <v>0</v>
      </c>
      <c r="K223">
        <v>0</v>
      </c>
      <c r="L223">
        <v>0</v>
      </c>
      <c r="M223">
        <v>49</v>
      </c>
      <c r="N223">
        <v>0</v>
      </c>
      <c r="O223">
        <v>4</v>
      </c>
      <c r="P223">
        <v>0</v>
      </c>
      <c r="Q223">
        <v>0</v>
      </c>
      <c r="R223">
        <v>203.843819</v>
      </c>
      <c r="S223" t="s">
        <v>73</v>
      </c>
      <c r="T223">
        <v>45.029998999999997</v>
      </c>
      <c r="U223">
        <v>50.060001</v>
      </c>
      <c r="V223">
        <v>5.0300029999999998</v>
      </c>
      <c r="X223">
        <v>2.468</v>
      </c>
      <c r="Y223">
        <v>203.843819</v>
      </c>
      <c r="Z223">
        <v>0</v>
      </c>
      <c r="AA223">
        <v>0</v>
      </c>
      <c r="AB223">
        <v>0</v>
      </c>
      <c r="AC223">
        <v>1.095172</v>
      </c>
      <c r="AD223">
        <v>0.96395799999999998</v>
      </c>
      <c r="AE223">
        <v>53.663440000000001</v>
      </c>
      <c r="AF223">
        <v>47.233964</v>
      </c>
      <c r="AH223">
        <v>1.1243069999999999</v>
      </c>
      <c r="AI223">
        <v>0.69071400000000005</v>
      </c>
      <c r="AJ223">
        <v>55.091023999999997</v>
      </c>
      <c r="AK223">
        <v>33.845002000000001</v>
      </c>
    </row>
    <row r="224" spans="1:37" x14ac:dyDescent="0.25">
      <c r="A224">
        <v>1740</v>
      </c>
      <c r="B224">
        <v>437821</v>
      </c>
      <c r="C224" t="s">
        <v>181</v>
      </c>
      <c r="D224" t="s">
        <v>697</v>
      </c>
      <c r="E224" t="s">
        <v>698</v>
      </c>
      <c r="F224">
        <v>34187</v>
      </c>
      <c r="G224">
        <v>8</v>
      </c>
      <c r="H224">
        <v>7291</v>
      </c>
      <c r="I224">
        <v>0</v>
      </c>
      <c r="J224">
        <v>0</v>
      </c>
      <c r="K224">
        <v>0</v>
      </c>
      <c r="L224">
        <v>0</v>
      </c>
      <c r="M224">
        <v>42</v>
      </c>
      <c r="N224">
        <v>0</v>
      </c>
      <c r="O224">
        <v>4</v>
      </c>
      <c r="P224">
        <v>0</v>
      </c>
      <c r="Q224">
        <v>0</v>
      </c>
      <c r="R224">
        <v>175.81382199999999</v>
      </c>
      <c r="S224" t="s">
        <v>73</v>
      </c>
      <c r="T224">
        <v>45.779998999999997</v>
      </c>
      <c r="U224">
        <v>53.09</v>
      </c>
      <c r="V224">
        <v>7.3100009999999997</v>
      </c>
      <c r="X224">
        <v>4.1580000000000004</v>
      </c>
      <c r="Y224">
        <v>175.81382199999999</v>
      </c>
      <c r="Z224">
        <v>1</v>
      </c>
      <c r="AA224">
        <v>0</v>
      </c>
      <c r="AB224">
        <v>0</v>
      </c>
      <c r="AC224">
        <v>1.27014</v>
      </c>
      <c r="AD224">
        <v>0.897698</v>
      </c>
      <c r="AE224">
        <v>53.345883000000001</v>
      </c>
      <c r="AF224">
        <v>37.703333999999998</v>
      </c>
      <c r="AH224">
        <v>1.4802489999999999</v>
      </c>
      <c r="AI224">
        <v>0.51634800000000003</v>
      </c>
      <c r="AJ224">
        <v>62.170459000000001</v>
      </c>
      <c r="AK224">
        <v>21.686630000000001</v>
      </c>
    </row>
    <row r="225" spans="1:37" x14ac:dyDescent="0.25">
      <c r="A225">
        <v>2229</v>
      </c>
      <c r="B225">
        <v>432900</v>
      </c>
      <c r="C225" t="s">
        <v>181</v>
      </c>
      <c r="D225" t="s">
        <v>697</v>
      </c>
      <c r="E225" t="s">
        <v>698</v>
      </c>
      <c r="F225">
        <v>34187</v>
      </c>
      <c r="G225">
        <v>8</v>
      </c>
      <c r="H225">
        <v>16558</v>
      </c>
      <c r="I225">
        <v>0</v>
      </c>
      <c r="J225">
        <v>0</v>
      </c>
      <c r="K225">
        <v>0</v>
      </c>
      <c r="L225">
        <v>0</v>
      </c>
      <c r="M225">
        <v>41</v>
      </c>
      <c r="N225">
        <v>0</v>
      </c>
      <c r="O225">
        <v>2</v>
      </c>
      <c r="P225">
        <v>0</v>
      </c>
      <c r="Q225">
        <v>0</v>
      </c>
      <c r="R225">
        <v>170.25363100000001</v>
      </c>
      <c r="S225" t="s">
        <v>73</v>
      </c>
      <c r="T225">
        <v>45.200001</v>
      </c>
      <c r="U225">
        <v>52.669998</v>
      </c>
      <c r="V225">
        <v>7.4699970000000002</v>
      </c>
      <c r="X225">
        <v>4.3879999999999999</v>
      </c>
      <c r="Y225">
        <v>170.25363100000001</v>
      </c>
      <c r="Z225">
        <v>1</v>
      </c>
      <c r="AA225">
        <v>0</v>
      </c>
      <c r="AB225">
        <v>0</v>
      </c>
      <c r="AC225">
        <v>1.3008519999999999</v>
      </c>
      <c r="AD225">
        <v>0.88606799999999997</v>
      </c>
      <c r="AE225">
        <v>53.334941999999998</v>
      </c>
      <c r="AF225">
        <v>36.328780000000002</v>
      </c>
      <c r="AH225">
        <v>1.534848</v>
      </c>
      <c r="AI225">
        <v>0.49497000000000002</v>
      </c>
      <c r="AJ225">
        <v>62.928784999999998</v>
      </c>
      <c r="AK225">
        <v>20.293759999999999</v>
      </c>
    </row>
    <row r="226" spans="1:37" x14ac:dyDescent="0.25">
      <c r="A226">
        <v>1474</v>
      </c>
      <c r="B226">
        <v>423613</v>
      </c>
      <c r="C226" t="s">
        <v>181</v>
      </c>
      <c r="D226" t="s">
        <v>632</v>
      </c>
      <c r="E226" t="s">
        <v>633</v>
      </c>
      <c r="F226">
        <v>67031</v>
      </c>
      <c r="G226">
        <v>8</v>
      </c>
      <c r="H226">
        <v>6266</v>
      </c>
      <c r="I226">
        <v>0</v>
      </c>
      <c r="J226">
        <v>0</v>
      </c>
      <c r="K226">
        <v>0</v>
      </c>
      <c r="L226">
        <v>0</v>
      </c>
      <c r="M226">
        <v>37</v>
      </c>
      <c r="N226">
        <v>0</v>
      </c>
      <c r="O226">
        <v>2</v>
      </c>
      <c r="P226">
        <v>0</v>
      </c>
      <c r="Q226">
        <v>0</v>
      </c>
      <c r="R226">
        <v>155.59643299999999</v>
      </c>
      <c r="S226" t="s">
        <v>126</v>
      </c>
      <c r="T226">
        <v>78.830001999999993</v>
      </c>
      <c r="U226">
        <v>87.080001999999993</v>
      </c>
      <c r="V226">
        <v>8.25</v>
      </c>
      <c r="X226">
        <v>5.3019999999999996</v>
      </c>
      <c r="Y226">
        <v>155.59643299999999</v>
      </c>
      <c r="Z226">
        <v>1</v>
      </c>
      <c r="AA226">
        <v>0</v>
      </c>
      <c r="AB226">
        <v>0</v>
      </c>
      <c r="AC226">
        <v>1.439238</v>
      </c>
      <c r="AD226">
        <v>0.83366200000000001</v>
      </c>
      <c r="AE226">
        <v>53.25179</v>
      </c>
      <c r="AF226">
        <v>30.845476000000001</v>
      </c>
      <c r="AH226">
        <v>2.1244480000000001</v>
      </c>
      <c r="AI226">
        <v>0.41558200000000001</v>
      </c>
      <c r="AJ226">
        <v>78.604583000000005</v>
      </c>
      <c r="AK226">
        <v>15.376518000000001</v>
      </c>
    </row>
    <row r="227" spans="1:37" x14ac:dyDescent="0.25">
      <c r="A227">
        <v>2401</v>
      </c>
      <c r="B227">
        <v>513943</v>
      </c>
      <c r="C227" t="s">
        <v>83</v>
      </c>
      <c r="D227" t="s">
        <v>435</v>
      </c>
      <c r="E227" t="s">
        <v>436</v>
      </c>
      <c r="F227">
        <v>101734</v>
      </c>
      <c r="G227">
        <v>8</v>
      </c>
      <c r="H227">
        <v>23403</v>
      </c>
      <c r="I227">
        <v>0</v>
      </c>
      <c r="J227">
        <v>0</v>
      </c>
      <c r="K227">
        <v>0</v>
      </c>
      <c r="L227">
        <v>0</v>
      </c>
      <c r="M227">
        <v>28</v>
      </c>
      <c r="N227">
        <v>0</v>
      </c>
      <c r="O227">
        <v>4</v>
      </c>
      <c r="P227">
        <v>0</v>
      </c>
      <c r="Q227">
        <v>0</v>
      </c>
      <c r="R227">
        <v>117.170815</v>
      </c>
      <c r="S227" t="s">
        <v>73</v>
      </c>
      <c r="T227">
        <v>79.989998</v>
      </c>
      <c r="U227">
        <v>88.889999000000003</v>
      </c>
      <c r="V227">
        <v>8.9000020000000006</v>
      </c>
      <c r="X227">
        <v>7.5960000000000001</v>
      </c>
      <c r="Y227">
        <v>117.170815</v>
      </c>
      <c r="Z227">
        <v>0</v>
      </c>
      <c r="AA227">
        <v>0</v>
      </c>
      <c r="AB227">
        <v>0</v>
      </c>
      <c r="AC227">
        <v>1.9015500000000001</v>
      </c>
      <c r="AD227">
        <v>0.65858399999999995</v>
      </c>
      <c r="AE227">
        <v>53.243408000000002</v>
      </c>
      <c r="AF227">
        <v>18.440365</v>
      </c>
      <c r="AH227">
        <v>3.3079689999999999</v>
      </c>
      <c r="AI227">
        <v>0.25552000000000002</v>
      </c>
      <c r="AJ227">
        <v>92.623129000000006</v>
      </c>
      <c r="AK227">
        <v>7.1545620000000003</v>
      </c>
    </row>
    <row r="228" spans="1:37" x14ac:dyDescent="0.25">
      <c r="A228">
        <v>972</v>
      </c>
      <c r="B228">
        <v>435746</v>
      </c>
      <c r="C228" t="s">
        <v>83</v>
      </c>
      <c r="D228" t="s">
        <v>674</v>
      </c>
      <c r="E228" t="s">
        <v>675</v>
      </c>
      <c r="F228">
        <v>507</v>
      </c>
      <c r="G228">
        <v>8</v>
      </c>
      <c r="H228">
        <v>6971</v>
      </c>
      <c r="I228">
        <v>0</v>
      </c>
      <c r="J228">
        <v>0</v>
      </c>
      <c r="K228">
        <v>0</v>
      </c>
      <c r="L228">
        <v>0</v>
      </c>
      <c r="M228">
        <v>39</v>
      </c>
      <c r="N228">
        <v>0</v>
      </c>
      <c r="O228">
        <v>4</v>
      </c>
      <c r="P228">
        <v>0</v>
      </c>
      <c r="Q228">
        <v>0</v>
      </c>
      <c r="R228">
        <v>161.29462799999999</v>
      </c>
      <c r="S228" t="s">
        <v>73</v>
      </c>
      <c r="T228">
        <v>70.379997000000003</v>
      </c>
      <c r="U228">
        <v>78.160004000000001</v>
      </c>
      <c r="V228">
        <v>7.7800060000000002</v>
      </c>
      <c r="X228">
        <v>4.8230000000000004</v>
      </c>
      <c r="Y228">
        <v>161.29462799999999</v>
      </c>
      <c r="Z228">
        <v>0</v>
      </c>
      <c r="AA228">
        <v>0</v>
      </c>
      <c r="AB228">
        <v>0</v>
      </c>
      <c r="AC228">
        <v>1.3634580000000001</v>
      </c>
      <c r="AD228">
        <v>0.86235899999999999</v>
      </c>
      <c r="AE228">
        <v>53.174872000000001</v>
      </c>
      <c r="AF228">
        <v>33.632001000000002</v>
      </c>
      <c r="AH228">
        <v>1.6461479999999999</v>
      </c>
      <c r="AI228">
        <v>0.45607700000000001</v>
      </c>
      <c r="AJ228">
        <v>64.199770999999998</v>
      </c>
      <c r="AK228">
        <v>17.786999000000002</v>
      </c>
    </row>
    <row r="229" spans="1:37" x14ac:dyDescent="0.25">
      <c r="A229">
        <v>2376</v>
      </c>
      <c r="B229">
        <v>435408</v>
      </c>
      <c r="C229" t="s">
        <v>181</v>
      </c>
      <c r="D229" t="s">
        <v>697</v>
      </c>
      <c r="E229" t="s">
        <v>698</v>
      </c>
      <c r="F229">
        <v>34187</v>
      </c>
      <c r="G229">
        <v>8</v>
      </c>
      <c r="H229">
        <v>7469</v>
      </c>
      <c r="I229">
        <v>0</v>
      </c>
      <c r="J229">
        <v>0</v>
      </c>
      <c r="K229">
        <v>0</v>
      </c>
      <c r="L229">
        <v>0</v>
      </c>
      <c r="M229">
        <v>43</v>
      </c>
      <c r="N229">
        <v>0</v>
      </c>
      <c r="O229">
        <v>4</v>
      </c>
      <c r="P229">
        <v>0</v>
      </c>
      <c r="Q229">
        <v>0</v>
      </c>
      <c r="R229">
        <v>180.032275</v>
      </c>
      <c r="S229" t="s">
        <v>126</v>
      </c>
      <c r="T229">
        <v>38.299999</v>
      </c>
      <c r="U229">
        <v>45.299999</v>
      </c>
      <c r="V229">
        <v>7</v>
      </c>
      <c r="X229">
        <v>3.8879999999999999</v>
      </c>
      <c r="Y229">
        <v>180.032275</v>
      </c>
      <c r="Z229">
        <v>1</v>
      </c>
      <c r="AA229">
        <v>0</v>
      </c>
      <c r="AB229">
        <v>0</v>
      </c>
      <c r="AC229">
        <v>1.2361960000000001</v>
      </c>
      <c r="AD229">
        <v>0.91055299999999995</v>
      </c>
      <c r="AE229">
        <v>53.156427999999998</v>
      </c>
      <c r="AF229">
        <v>39.153779</v>
      </c>
      <c r="AH229">
        <v>1.4199040000000001</v>
      </c>
      <c r="AI229">
        <v>0.54216399999999998</v>
      </c>
      <c r="AJ229">
        <v>61.055872000000001</v>
      </c>
      <c r="AK229">
        <v>23.313044999999999</v>
      </c>
    </row>
    <row r="230" spans="1:37" x14ac:dyDescent="0.25">
      <c r="A230">
        <v>554</v>
      </c>
      <c r="B230">
        <v>423666</v>
      </c>
      <c r="C230" t="s">
        <v>181</v>
      </c>
      <c r="D230" t="s">
        <v>652</v>
      </c>
      <c r="E230" t="s">
        <v>653</v>
      </c>
      <c r="F230">
        <v>66668</v>
      </c>
      <c r="G230">
        <v>8</v>
      </c>
      <c r="H230">
        <v>15134</v>
      </c>
      <c r="I230">
        <v>0</v>
      </c>
      <c r="J230">
        <v>0</v>
      </c>
      <c r="K230">
        <v>0</v>
      </c>
      <c r="L230">
        <v>0</v>
      </c>
      <c r="M230">
        <v>53</v>
      </c>
      <c r="N230">
        <v>0</v>
      </c>
      <c r="O230">
        <v>4</v>
      </c>
      <c r="P230">
        <v>0</v>
      </c>
      <c r="Q230">
        <v>0</v>
      </c>
      <c r="R230">
        <v>220.95666700000001</v>
      </c>
      <c r="S230" t="s">
        <v>73</v>
      </c>
      <c r="T230">
        <v>78</v>
      </c>
      <c r="U230">
        <v>78</v>
      </c>
      <c r="V230">
        <v>0</v>
      </c>
      <c r="X230">
        <v>0</v>
      </c>
      <c r="Y230">
        <v>220.95666700000001</v>
      </c>
      <c r="Z230">
        <v>0</v>
      </c>
      <c r="AA230">
        <v>0</v>
      </c>
      <c r="AB230">
        <v>0</v>
      </c>
      <c r="AC230">
        <v>1</v>
      </c>
      <c r="AD230">
        <v>1</v>
      </c>
      <c r="AE230">
        <v>53</v>
      </c>
      <c r="AF230">
        <v>53</v>
      </c>
      <c r="AH230">
        <v>1</v>
      </c>
      <c r="AI230">
        <v>1</v>
      </c>
      <c r="AJ230">
        <v>53</v>
      </c>
      <c r="AK230">
        <v>53</v>
      </c>
    </row>
    <row r="231" spans="1:37" x14ac:dyDescent="0.25">
      <c r="A231">
        <v>126</v>
      </c>
      <c r="B231">
        <v>513946</v>
      </c>
      <c r="C231" t="s">
        <v>181</v>
      </c>
      <c r="D231" t="s">
        <v>437</v>
      </c>
      <c r="E231" t="s">
        <v>438</v>
      </c>
      <c r="F231">
        <v>66801</v>
      </c>
      <c r="G231">
        <v>8</v>
      </c>
      <c r="H231">
        <v>23405</v>
      </c>
      <c r="I231">
        <v>0</v>
      </c>
      <c r="J231">
        <v>0</v>
      </c>
      <c r="K231">
        <v>0</v>
      </c>
      <c r="L231">
        <v>0</v>
      </c>
      <c r="M231">
        <v>28</v>
      </c>
      <c r="N231">
        <v>0</v>
      </c>
      <c r="O231">
        <v>2</v>
      </c>
      <c r="P231">
        <v>0</v>
      </c>
      <c r="Q231">
        <v>0</v>
      </c>
      <c r="R231">
        <v>115.202648</v>
      </c>
      <c r="S231" t="s">
        <v>154</v>
      </c>
      <c r="T231">
        <v>85.389999000000003</v>
      </c>
      <c r="U231">
        <v>94.080001999999993</v>
      </c>
      <c r="V231">
        <v>8.6900019999999998</v>
      </c>
      <c r="X231">
        <v>7.5430000000000001</v>
      </c>
      <c r="Y231">
        <v>115.202648</v>
      </c>
      <c r="Z231">
        <v>0</v>
      </c>
      <c r="AA231">
        <v>0</v>
      </c>
      <c r="AB231">
        <v>0</v>
      </c>
      <c r="AC231">
        <v>1.8890130000000001</v>
      </c>
      <c r="AD231">
        <v>0.66333200000000003</v>
      </c>
      <c r="AE231">
        <v>52.892372999999999</v>
      </c>
      <c r="AF231">
        <v>18.573302999999999</v>
      </c>
      <c r="AH231">
        <v>3.275874</v>
      </c>
      <c r="AI231">
        <v>0.25858599999999998</v>
      </c>
      <c r="AJ231">
        <v>91.724470999999994</v>
      </c>
      <c r="AK231">
        <v>7.2403959999999996</v>
      </c>
    </row>
    <row r="232" spans="1:37" x14ac:dyDescent="0.25">
      <c r="A232">
        <v>2385</v>
      </c>
      <c r="B232">
        <v>522942</v>
      </c>
      <c r="C232" t="s">
        <v>83</v>
      </c>
      <c r="D232" t="s">
        <v>278</v>
      </c>
      <c r="E232" t="s">
        <v>279</v>
      </c>
      <c r="F232">
        <v>67346</v>
      </c>
      <c r="G232">
        <v>8</v>
      </c>
      <c r="H232">
        <v>6953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0</v>
      </c>
      <c r="O232">
        <v>4</v>
      </c>
      <c r="P232">
        <v>0</v>
      </c>
      <c r="Q232">
        <v>0</v>
      </c>
      <c r="R232">
        <v>126.19968</v>
      </c>
      <c r="S232" t="s">
        <v>126</v>
      </c>
      <c r="T232">
        <v>94.589995999999999</v>
      </c>
      <c r="U232">
        <v>103.4</v>
      </c>
      <c r="V232">
        <v>8.8100050000000003</v>
      </c>
      <c r="X232">
        <v>6.9809999999999999</v>
      </c>
      <c r="Y232">
        <v>126.19968</v>
      </c>
      <c r="Z232">
        <v>1</v>
      </c>
      <c r="AA232">
        <v>0</v>
      </c>
      <c r="AB232">
        <v>0</v>
      </c>
      <c r="AC232">
        <v>1.761474</v>
      </c>
      <c r="AD232">
        <v>0.71163100000000001</v>
      </c>
      <c r="AE232">
        <v>52.844231000000001</v>
      </c>
      <c r="AF232">
        <v>21.348929999999999</v>
      </c>
      <c r="AH232">
        <v>2.9493740000000002</v>
      </c>
      <c r="AI232">
        <v>0.29293200000000003</v>
      </c>
      <c r="AJ232">
        <v>88.481228000000002</v>
      </c>
      <c r="AK232">
        <v>8.7879629999999995</v>
      </c>
    </row>
    <row r="233" spans="1:37" x14ac:dyDescent="0.25">
      <c r="A233">
        <v>2967</v>
      </c>
      <c r="B233">
        <v>428527</v>
      </c>
      <c r="C233" t="s">
        <v>181</v>
      </c>
      <c r="D233" t="s">
        <v>280</v>
      </c>
      <c r="E233" t="s">
        <v>281</v>
      </c>
      <c r="F233">
        <v>506</v>
      </c>
      <c r="G233">
        <v>8</v>
      </c>
      <c r="H233">
        <v>13170</v>
      </c>
      <c r="I233">
        <v>0</v>
      </c>
      <c r="J233">
        <v>0</v>
      </c>
      <c r="K233">
        <v>0</v>
      </c>
      <c r="L233">
        <v>0</v>
      </c>
      <c r="M233">
        <v>30</v>
      </c>
      <c r="N233">
        <v>3</v>
      </c>
      <c r="O233">
        <v>4</v>
      </c>
      <c r="P233">
        <v>0</v>
      </c>
      <c r="Q233">
        <v>0</v>
      </c>
      <c r="R233">
        <v>126.171558</v>
      </c>
      <c r="S233" t="s">
        <v>73</v>
      </c>
      <c r="T233">
        <v>61.900002000000001</v>
      </c>
      <c r="U233">
        <v>70.699996999999996</v>
      </c>
      <c r="V233">
        <v>8.7999949999999991</v>
      </c>
      <c r="X233">
        <v>6.9749999999999996</v>
      </c>
      <c r="Y233">
        <v>126.171558</v>
      </c>
      <c r="Z233">
        <v>0</v>
      </c>
      <c r="AA233">
        <v>0</v>
      </c>
      <c r="AB233">
        <v>0</v>
      </c>
      <c r="AC233">
        <v>1.7601659999999999</v>
      </c>
      <c r="AD233">
        <v>0.71212600000000004</v>
      </c>
      <c r="AE233">
        <v>52.80498</v>
      </c>
      <c r="AF233">
        <v>21.363793999999999</v>
      </c>
      <c r="AH233">
        <v>2.9460250000000001</v>
      </c>
      <c r="AI233">
        <v>0.29331699999999999</v>
      </c>
      <c r="AJ233">
        <v>88.380747999999997</v>
      </c>
      <c r="AK233">
        <v>8.7995079999999994</v>
      </c>
    </row>
    <row r="234" spans="1:37" x14ac:dyDescent="0.25">
      <c r="A234">
        <v>2565</v>
      </c>
      <c r="B234">
        <v>434970</v>
      </c>
      <c r="C234" t="s">
        <v>181</v>
      </c>
      <c r="D234" t="s">
        <v>697</v>
      </c>
      <c r="E234" t="s">
        <v>698</v>
      </c>
      <c r="F234">
        <v>34187</v>
      </c>
      <c r="G234">
        <v>8</v>
      </c>
      <c r="H234">
        <v>7230</v>
      </c>
      <c r="I234">
        <v>0</v>
      </c>
      <c r="J234">
        <v>0</v>
      </c>
      <c r="K234">
        <v>0</v>
      </c>
      <c r="L234">
        <v>0</v>
      </c>
      <c r="M234">
        <v>41</v>
      </c>
      <c r="N234">
        <v>0</v>
      </c>
      <c r="O234">
        <v>4</v>
      </c>
      <c r="P234">
        <v>0</v>
      </c>
      <c r="Q234">
        <v>0</v>
      </c>
      <c r="R234">
        <v>171.460579</v>
      </c>
      <c r="S234" t="s">
        <v>126</v>
      </c>
      <c r="T234">
        <v>45.299999</v>
      </c>
      <c r="U234">
        <v>52.650002000000001</v>
      </c>
      <c r="V234">
        <v>7.3500019999999999</v>
      </c>
      <c r="X234">
        <v>4.2869999999999999</v>
      </c>
      <c r="Y234">
        <v>171.460579</v>
      </c>
      <c r="Z234">
        <v>1</v>
      </c>
      <c r="AA234">
        <v>0</v>
      </c>
      <c r="AB234">
        <v>0</v>
      </c>
      <c r="AC234">
        <v>1.2871619999999999</v>
      </c>
      <c r="AD234">
        <v>0.89125200000000004</v>
      </c>
      <c r="AE234">
        <v>52.773643999999997</v>
      </c>
      <c r="AF234">
        <v>36.541342</v>
      </c>
      <c r="AH234">
        <v>1.51051</v>
      </c>
      <c r="AI234">
        <v>0.50428799999999996</v>
      </c>
      <c r="AJ234">
        <v>61.930920999999998</v>
      </c>
      <c r="AK234">
        <v>20.675822</v>
      </c>
    </row>
    <row r="235" spans="1:37" x14ac:dyDescent="0.25">
      <c r="A235">
        <v>112</v>
      </c>
      <c r="B235">
        <v>431130</v>
      </c>
      <c r="C235" t="s">
        <v>83</v>
      </c>
      <c r="D235" t="s">
        <v>611</v>
      </c>
      <c r="E235" t="s">
        <v>612</v>
      </c>
      <c r="F235">
        <v>33820</v>
      </c>
      <c r="G235">
        <v>8</v>
      </c>
      <c r="H235">
        <v>19213</v>
      </c>
      <c r="I235">
        <v>0</v>
      </c>
      <c r="J235">
        <v>0</v>
      </c>
      <c r="K235">
        <v>0</v>
      </c>
      <c r="L235">
        <v>0</v>
      </c>
      <c r="M235">
        <v>42</v>
      </c>
      <c r="N235">
        <v>0</v>
      </c>
      <c r="O235">
        <v>3</v>
      </c>
      <c r="P235">
        <v>0</v>
      </c>
      <c r="Q235">
        <v>0</v>
      </c>
      <c r="R235">
        <v>175.57606799999999</v>
      </c>
      <c r="S235" t="s">
        <v>73</v>
      </c>
      <c r="T235">
        <v>39.840000000000003</v>
      </c>
      <c r="U235">
        <v>46.950001</v>
      </c>
      <c r="V235">
        <v>7.1100009999999996</v>
      </c>
      <c r="X235">
        <v>4.05</v>
      </c>
      <c r="Y235">
        <v>175.57606799999999</v>
      </c>
      <c r="Z235">
        <v>0</v>
      </c>
      <c r="AA235">
        <v>0</v>
      </c>
      <c r="AB235">
        <v>0</v>
      </c>
      <c r="AC235">
        <v>1.256289</v>
      </c>
      <c r="AD235">
        <v>0.90294399999999997</v>
      </c>
      <c r="AE235">
        <v>52.764142</v>
      </c>
      <c r="AF235">
        <v>37.923637999999997</v>
      </c>
      <c r="AH235">
        <v>1.4556249999999999</v>
      </c>
      <c r="AI235">
        <v>0.52658099999999997</v>
      </c>
      <c r="AJ235">
        <v>61.136251000000001</v>
      </c>
      <c r="AK235">
        <v>22.116416000000001</v>
      </c>
    </row>
    <row r="236" spans="1:37" x14ac:dyDescent="0.25">
      <c r="A236">
        <v>1666</v>
      </c>
      <c r="B236">
        <v>423701</v>
      </c>
      <c r="C236" t="s">
        <v>83</v>
      </c>
      <c r="D236" t="s">
        <v>791</v>
      </c>
      <c r="E236" t="s">
        <v>792</v>
      </c>
      <c r="F236">
        <v>66955</v>
      </c>
      <c r="G236">
        <v>8</v>
      </c>
      <c r="H236">
        <v>4398</v>
      </c>
      <c r="I236">
        <v>0</v>
      </c>
      <c r="J236">
        <v>0</v>
      </c>
      <c r="K236">
        <v>0</v>
      </c>
      <c r="L236">
        <v>0</v>
      </c>
      <c r="M236">
        <v>43</v>
      </c>
      <c r="N236">
        <v>0</v>
      </c>
      <c r="O236">
        <v>4</v>
      </c>
      <c r="P236">
        <v>0</v>
      </c>
      <c r="Q236">
        <v>0</v>
      </c>
      <c r="R236">
        <v>177.926063</v>
      </c>
      <c r="S236" t="s">
        <v>73</v>
      </c>
      <c r="T236">
        <v>80.279999000000004</v>
      </c>
      <c r="U236">
        <v>87.040001000000004</v>
      </c>
      <c r="V236">
        <v>6.7600020000000001</v>
      </c>
      <c r="X236">
        <v>3.7989999999999999</v>
      </c>
      <c r="Y236">
        <v>177.926063</v>
      </c>
      <c r="Z236">
        <v>0</v>
      </c>
      <c r="AA236">
        <v>0</v>
      </c>
      <c r="AB236">
        <v>0</v>
      </c>
      <c r="AC236">
        <v>1.225506</v>
      </c>
      <c r="AD236">
        <v>0.914601</v>
      </c>
      <c r="AE236">
        <v>52.696770000000001</v>
      </c>
      <c r="AF236">
        <v>39.327849999999998</v>
      </c>
      <c r="AH236">
        <v>1.4009</v>
      </c>
      <c r="AI236">
        <v>0.550844</v>
      </c>
      <c r="AJ236">
        <v>60.238700999999999</v>
      </c>
      <c r="AK236">
        <v>23.686273</v>
      </c>
    </row>
    <row r="237" spans="1:37" x14ac:dyDescent="0.25">
      <c r="A237">
        <v>968</v>
      </c>
      <c r="B237">
        <v>437643</v>
      </c>
      <c r="C237" t="s">
        <v>83</v>
      </c>
      <c r="D237" t="s">
        <v>666</v>
      </c>
      <c r="E237" t="s">
        <v>667</v>
      </c>
      <c r="F237">
        <v>509</v>
      </c>
      <c r="G237">
        <v>8</v>
      </c>
      <c r="H237">
        <v>6993</v>
      </c>
      <c r="I237">
        <v>0</v>
      </c>
      <c r="J237">
        <v>0</v>
      </c>
      <c r="K237">
        <v>0</v>
      </c>
      <c r="L237">
        <v>0</v>
      </c>
      <c r="M237">
        <v>39</v>
      </c>
      <c r="N237">
        <v>0</v>
      </c>
      <c r="O237">
        <v>4</v>
      </c>
      <c r="P237">
        <v>0</v>
      </c>
      <c r="Q237">
        <v>0</v>
      </c>
      <c r="R237">
        <v>161.81851599999999</v>
      </c>
      <c r="S237" t="s">
        <v>73</v>
      </c>
      <c r="T237">
        <v>67.480002999999996</v>
      </c>
      <c r="U237">
        <v>75.120002999999997</v>
      </c>
      <c r="V237">
        <v>7.6399990000000004</v>
      </c>
      <c r="X237">
        <v>4.7210000000000001</v>
      </c>
      <c r="Y237">
        <v>161.81851599999999</v>
      </c>
      <c r="Z237">
        <v>0</v>
      </c>
      <c r="AA237">
        <v>0</v>
      </c>
      <c r="AB237">
        <v>1</v>
      </c>
      <c r="AC237">
        <v>1.3482479999999999</v>
      </c>
      <c r="AD237">
        <v>0.86811899999999997</v>
      </c>
      <c r="AE237">
        <v>52.581654</v>
      </c>
      <c r="AF237">
        <v>33.856650999999999</v>
      </c>
      <c r="AH237">
        <v>1.6191070000000001</v>
      </c>
      <c r="AI237">
        <v>0.46501599999999998</v>
      </c>
      <c r="AJ237">
        <v>63.145161999999999</v>
      </c>
      <c r="AK237">
        <v>18.135611999999998</v>
      </c>
    </row>
    <row r="238" spans="1:37" x14ac:dyDescent="0.25">
      <c r="A238">
        <v>593</v>
      </c>
      <c r="B238">
        <v>430764</v>
      </c>
      <c r="C238" t="s">
        <v>83</v>
      </c>
      <c r="D238" t="s">
        <v>660</v>
      </c>
      <c r="E238" t="s">
        <v>661</v>
      </c>
      <c r="F238">
        <v>66940</v>
      </c>
      <c r="G238">
        <v>8</v>
      </c>
      <c r="H238">
        <v>15949</v>
      </c>
      <c r="I238">
        <v>0</v>
      </c>
      <c r="J238">
        <v>0</v>
      </c>
      <c r="K238">
        <v>0</v>
      </c>
      <c r="L238">
        <v>0</v>
      </c>
      <c r="M238">
        <v>38</v>
      </c>
      <c r="N238">
        <v>0</v>
      </c>
      <c r="O238">
        <v>4</v>
      </c>
      <c r="P238">
        <v>0</v>
      </c>
      <c r="Q238">
        <v>0</v>
      </c>
      <c r="R238">
        <v>160.41617400000001</v>
      </c>
      <c r="S238" t="s">
        <v>73</v>
      </c>
      <c r="T238">
        <v>70.989998</v>
      </c>
      <c r="U238">
        <v>78.919998000000007</v>
      </c>
      <c r="V238">
        <v>7.93</v>
      </c>
      <c r="X238">
        <v>4.9429999999999996</v>
      </c>
      <c r="Y238">
        <v>160.41617400000001</v>
      </c>
      <c r="Z238">
        <v>0</v>
      </c>
      <c r="AA238">
        <v>0</v>
      </c>
      <c r="AB238">
        <v>0</v>
      </c>
      <c r="AC238">
        <v>1.381769</v>
      </c>
      <c r="AD238">
        <v>0.85542499999999999</v>
      </c>
      <c r="AE238">
        <v>52.507241</v>
      </c>
      <c r="AF238">
        <v>32.506134000000003</v>
      </c>
      <c r="AH238">
        <v>1.678701</v>
      </c>
      <c r="AI238">
        <v>0.44570300000000002</v>
      </c>
      <c r="AJ238">
        <v>63.790649000000002</v>
      </c>
      <c r="AK238">
        <v>16.936696000000001</v>
      </c>
    </row>
    <row r="239" spans="1:37" x14ac:dyDescent="0.25">
      <c r="A239">
        <v>122</v>
      </c>
      <c r="B239">
        <v>435512</v>
      </c>
      <c r="C239" t="s">
        <v>83</v>
      </c>
      <c r="D239" t="s">
        <v>215</v>
      </c>
      <c r="E239" t="s">
        <v>237</v>
      </c>
      <c r="F239">
        <v>34531</v>
      </c>
      <c r="G239">
        <v>8</v>
      </c>
      <c r="H239">
        <v>7962</v>
      </c>
      <c r="I239">
        <v>0</v>
      </c>
      <c r="J239">
        <v>0</v>
      </c>
      <c r="K239">
        <v>0</v>
      </c>
      <c r="L239">
        <v>0</v>
      </c>
      <c r="M239">
        <v>26</v>
      </c>
      <c r="N239">
        <v>0</v>
      </c>
      <c r="O239">
        <v>4</v>
      </c>
      <c r="P239">
        <v>0</v>
      </c>
      <c r="Q239">
        <v>0</v>
      </c>
      <c r="R239">
        <v>109.20791199999999</v>
      </c>
      <c r="S239" t="s">
        <v>73</v>
      </c>
      <c r="T239">
        <v>65</v>
      </c>
      <c r="U239">
        <v>73.779999000000004</v>
      </c>
      <c r="V239">
        <v>8.7799990000000001</v>
      </c>
      <c r="X239">
        <v>8.0399999999999991</v>
      </c>
      <c r="Y239">
        <v>109.20791199999999</v>
      </c>
      <c r="Z239">
        <v>0</v>
      </c>
      <c r="AA239">
        <v>0</v>
      </c>
      <c r="AB239">
        <v>0</v>
      </c>
      <c r="AC239">
        <v>2.0100250000000002</v>
      </c>
      <c r="AD239">
        <v>0.61750499999999997</v>
      </c>
      <c r="AE239">
        <v>52.260649999999998</v>
      </c>
      <c r="AF239">
        <v>16.055137999999999</v>
      </c>
      <c r="AH239">
        <v>4.1921780000000002</v>
      </c>
      <c r="AI239">
        <v>0.231014</v>
      </c>
      <c r="AJ239">
        <v>108.996621</v>
      </c>
      <c r="AK239">
        <v>6.0063750000000002</v>
      </c>
    </row>
    <row r="240" spans="1:37" x14ac:dyDescent="0.25">
      <c r="A240">
        <v>914</v>
      </c>
      <c r="B240">
        <v>431984</v>
      </c>
      <c r="C240" t="s">
        <v>90</v>
      </c>
      <c r="D240" t="s">
        <v>425</v>
      </c>
      <c r="E240" t="s">
        <v>426</v>
      </c>
      <c r="F240">
        <v>34440</v>
      </c>
      <c r="G240">
        <v>8</v>
      </c>
      <c r="H240">
        <v>8137</v>
      </c>
      <c r="I240">
        <v>0</v>
      </c>
      <c r="J240">
        <v>0</v>
      </c>
      <c r="K240">
        <v>0</v>
      </c>
      <c r="L240">
        <v>0</v>
      </c>
      <c r="M240">
        <v>27</v>
      </c>
      <c r="N240">
        <v>0</v>
      </c>
      <c r="O240">
        <v>4</v>
      </c>
      <c r="P240">
        <v>0</v>
      </c>
      <c r="Q240">
        <v>0</v>
      </c>
      <c r="R240">
        <v>111.66022700000001</v>
      </c>
      <c r="S240" t="s">
        <v>73</v>
      </c>
      <c r="T240">
        <v>42.299999</v>
      </c>
      <c r="U240">
        <v>50.91</v>
      </c>
      <c r="V240">
        <v>8.6100010000000005</v>
      </c>
      <c r="X240">
        <v>7.7110000000000003</v>
      </c>
      <c r="Y240">
        <v>111.66022700000001</v>
      </c>
      <c r="Z240">
        <v>0</v>
      </c>
      <c r="AA240">
        <v>0</v>
      </c>
      <c r="AB240">
        <v>0</v>
      </c>
      <c r="AC240">
        <v>1.929055</v>
      </c>
      <c r="AD240">
        <v>0.648169</v>
      </c>
      <c r="AE240">
        <v>52.084485000000001</v>
      </c>
      <c r="AF240">
        <v>17.50055</v>
      </c>
      <c r="AH240">
        <v>3.3783810000000001</v>
      </c>
      <c r="AI240">
        <v>0.248971</v>
      </c>
      <c r="AJ240">
        <v>91.216279999999998</v>
      </c>
      <c r="AK240">
        <v>6.7222280000000003</v>
      </c>
    </row>
    <row r="241" spans="1:37" x14ac:dyDescent="0.25">
      <c r="A241">
        <v>1729</v>
      </c>
      <c r="B241">
        <v>435547</v>
      </c>
      <c r="C241" t="s">
        <v>83</v>
      </c>
      <c r="D241" t="s">
        <v>168</v>
      </c>
      <c r="E241" t="s">
        <v>169</v>
      </c>
      <c r="F241">
        <v>66827</v>
      </c>
      <c r="G241">
        <v>8</v>
      </c>
      <c r="H241">
        <v>4475</v>
      </c>
      <c r="I241">
        <v>0</v>
      </c>
      <c r="J241">
        <v>0</v>
      </c>
      <c r="K241">
        <v>0</v>
      </c>
      <c r="L241">
        <v>0</v>
      </c>
      <c r="M241">
        <v>13</v>
      </c>
      <c r="N241">
        <v>0</v>
      </c>
      <c r="O241">
        <v>4</v>
      </c>
      <c r="P241">
        <v>0</v>
      </c>
      <c r="Q241">
        <v>0</v>
      </c>
      <c r="R241">
        <v>52.493766000000001</v>
      </c>
      <c r="S241" t="s">
        <v>73</v>
      </c>
      <c r="T241">
        <v>84.989998</v>
      </c>
      <c r="U241">
        <v>92.870002999999997</v>
      </c>
      <c r="V241">
        <v>7.8800049999999997</v>
      </c>
      <c r="X241">
        <v>15.010999999999999</v>
      </c>
      <c r="Y241">
        <v>52.493766000000001</v>
      </c>
      <c r="Z241">
        <v>0</v>
      </c>
      <c r="AA241">
        <v>0</v>
      </c>
      <c r="AB241">
        <v>0</v>
      </c>
      <c r="AC241">
        <v>4</v>
      </c>
      <c r="AD241">
        <v>0.1</v>
      </c>
      <c r="AE241">
        <v>52</v>
      </c>
      <c r="AF241">
        <v>1.3</v>
      </c>
      <c r="AH241">
        <v>10</v>
      </c>
      <c r="AI241">
        <v>0.12153700000000001</v>
      </c>
      <c r="AJ241">
        <v>130</v>
      </c>
      <c r="AK241">
        <v>1.5799780000000001</v>
      </c>
    </row>
    <row r="242" spans="1:37" x14ac:dyDescent="0.25">
      <c r="A242">
        <v>1874</v>
      </c>
      <c r="B242">
        <v>431885</v>
      </c>
      <c r="C242" t="s">
        <v>90</v>
      </c>
      <c r="D242" t="s">
        <v>142</v>
      </c>
      <c r="E242" t="s">
        <v>143</v>
      </c>
      <c r="F242">
        <v>34262</v>
      </c>
      <c r="G242">
        <v>8</v>
      </c>
      <c r="H242">
        <v>13298</v>
      </c>
      <c r="I242">
        <v>0</v>
      </c>
      <c r="J242">
        <v>0</v>
      </c>
      <c r="K242">
        <v>0</v>
      </c>
      <c r="L242">
        <v>0</v>
      </c>
      <c r="M242">
        <v>13</v>
      </c>
      <c r="N242">
        <v>0</v>
      </c>
      <c r="O242">
        <v>4</v>
      </c>
      <c r="P242">
        <v>0</v>
      </c>
      <c r="Q242">
        <v>0</v>
      </c>
      <c r="R242">
        <v>56.201985999999998</v>
      </c>
      <c r="S242" t="s">
        <v>73</v>
      </c>
      <c r="T242">
        <v>32.93</v>
      </c>
      <c r="U242">
        <v>42.02</v>
      </c>
      <c r="V242">
        <v>9.09</v>
      </c>
      <c r="X242">
        <v>16.173999999999999</v>
      </c>
      <c r="Y242">
        <v>56.201985999999998</v>
      </c>
      <c r="Z242">
        <v>0</v>
      </c>
      <c r="AA242">
        <v>0</v>
      </c>
      <c r="AB242">
        <v>0</v>
      </c>
      <c r="AC242">
        <v>4</v>
      </c>
      <c r="AD242">
        <v>0.1</v>
      </c>
      <c r="AE242">
        <v>52</v>
      </c>
      <c r="AF242">
        <v>1.3</v>
      </c>
      <c r="AH242">
        <v>10</v>
      </c>
      <c r="AI242">
        <v>0.15365000000000001</v>
      </c>
      <c r="AJ242">
        <v>130</v>
      </c>
      <c r="AK242">
        <v>1.9974499999999999</v>
      </c>
    </row>
    <row r="243" spans="1:37" x14ac:dyDescent="0.25">
      <c r="A243">
        <v>3004</v>
      </c>
      <c r="B243">
        <v>435791</v>
      </c>
      <c r="C243" t="s">
        <v>70</v>
      </c>
      <c r="D243" t="s">
        <v>71</v>
      </c>
      <c r="E243" t="s">
        <v>72</v>
      </c>
      <c r="F243">
        <v>34245</v>
      </c>
      <c r="G243">
        <v>8</v>
      </c>
      <c r="H243">
        <v>8658</v>
      </c>
      <c r="I243">
        <v>0</v>
      </c>
      <c r="J243">
        <v>0</v>
      </c>
      <c r="K243">
        <v>0</v>
      </c>
      <c r="L243">
        <v>0</v>
      </c>
      <c r="M243">
        <v>13</v>
      </c>
      <c r="N243">
        <v>0</v>
      </c>
      <c r="O243">
        <v>4</v>
      </c>
      <c r="P243">
        <v>0</v>
      </c>
      <c r="Q243">
        <v>0</v>
      </c>
      <c r="R243">
        <v>54.234988000000001</v>
      </c>
      <c r="S243" t="s">
        <v>73</v>
      </c>
      <c r="T243">
        <v>14.68</v>
      </c>
      <c r="U243">
        <v>24.34</v>
      </c>
      <c r="V243">
        <v>9.66</v>
      </c>
      <c r="X243">
        <v>17.811001000000001</v>
      </c>
      <c r="Y243">
        <v>54.234988000000001</v>
      </c>
      <c r="Z243">
        <v>0</v>
      </c>
      <c r="AA243">
        <v>0</v>
      </c>
      <c r="AB243">
        <v>0</v>
      </c>
      <c r="AC243">
        <v>4</v>
      </c>
      <c r="AD243">
        <v>0.1</v>
      </c>
      <c r="AE243">
        <v>52</v>
      </c>
      <c r="AF243">
        <v>1.3</v>
      </c>
      <c r="AH243">
        <v>10</v>
      </c>
      <c r="AI243">
        <v>0.22326099999999999</v>
      </c>
      <c r="AJ243">
        <v>130</v>
      </c>
      <c r="AK243">
        <v>2.9023970000000001</v>
      </c>
    </row>
    <row r="244" spans="1:37" x14ac:dyDescent="0.25">
      <c r="A244">
        <v>1290</v>
      </c>
      <c r="B244">
        <v>446424</v>
      </c>
      <c r="C244" t="s">
        <v>318</v>
      </c>
      <c r="D244" t="s">
        <v>319</v>
      </c>
      <c r="E244" t="s">
        <v>320</v>
      </c>
      <c r="F244">
        <v>100946</v>
      </c>
      <c r="G244">
        <v>8</v>
      </c>
      <c r="H244">
        <v>6733</v>
      </c>
      <c r="I244">
        <v>0</v>
      </c>
      <c r="J244">
        <v>0</v>
      </c>
      <c r="K244">
        <v>0</v>
      </c>
      <c r="L244">
        <v>0</v>
      </c>
      <c r="M244">
        <v>31</v>
      </c>
      <c r="N244">
        <v>0</v>
      </c>
      <c r="O244">
        <v>4</v>
      </c>
      <c r="P244">
        <v>0</v>
      </c>
      <c r="Q244">
        <v>0</v>
      </c>
      <c r="R244">
        <v>129.527199</v>
      </c>
      <c r="S244" t="s">
        <v>73</v>
      </c>
      <c r="T244">
        <v>80.309997999999993</v>
      </c>
      <c r="U244">
        <v>88.809997999999993</v>
      </c>
      <c r="V244">
        <v>8.5</v>
      </c>
      <c r="X244">
        <v>6.5620000000000003</v>
      </c>
      <c r="Y244">
        <v>129.527199</v>
      </c>
      <c r="Z244">
        <v>1</v>
      </c>
      <c r="AA244">
        <v>0</v>
      </c>
      <c r="AB244">
        <v>0</v>
      </c>
      <c r="AC244">
        <v>1.6728099999999999</v>
      </c>
      <c r="AD244">
        <v>0.74520799999999998</v>
      </c>
      <c r="AE244">
        <v>51.857111000000003</v>
      </c>
      <c r="AF244">
        <v>23.10145</v>
      </c>
      <c r="AH244">
        <v>2.722394</v>
      </c>
      <c r="AI244">
        <v>0.32072800000000001</v>
      </c>
      <c r="AJ244">
        <v>84.394204999999999</v>
      </c>
      <c r="AK244">
        <v>9.9425729999999994</v>
      </c>
    </row>
    <row r="245" spans="1:37" x14ac:dyDescent="0.25">
      <c r="A245">
        <v>2914</v>
      </c>
      <c r="B245">
        <v>437209</v>
      </c>
      <c r="C245" t="s">
        <v>83</v>
      </c>
      <c r="D245" t="s">
        <v>1034</v>
      </c>
      <c r="E245" t="s">
        <v>1035</v>
      </c>
      <c r="F245">
        <v>66779</v>
      </c>
      <c r="G245">
        <v>8</v>
      </c>
      <c r="H245">
        <v>3996</v>
      </c>
      <c r="I245">
        <v>0</v>
      </c>
      <c r="J245">
        <v>0</v>
      </c>
      <c r="K245">
        <v>0</v>
      </c>
      <c r="L245">
        <v>0</v>
      </c>
      <c r="M245">
        <v>49</v>
      </c>
      <c r="N245">
        <v>0</v>
      </c>
      <c r="O245">
        <v>4</v>
      </c>
      <c r="P245">
        <v>0</v>
      </c>
      <c r="Q245">
        <v>0</v>
      </c>
      <c r="R245">
        <v>203.06603999999999</v>
      </c>
      <c r="S245" t="s">
        <v>73</v>
      </c>
      <c r="T245">
        <v>70.050003000000004</v>
      </c>
      <c r="U245">
        <v>73.910004000000001</v>
      </c>
      <c r="V245">
        <v>3.860001</v>
      </c>
      <c r="X245">
        <v>1.901</v>
      </c>
      <c r="Y245">
        <v>203.06603999999999</v>
      </c>
      <c r="Z245">
        <v>0</v>
      </c>
      <c r="AA245">
        <v>0</v>
      </c>
      <c r="AB245">
        <v>0</v>
      </c>
      <c r="AC245">
        <v>1.0564659999999999</v>
      </c>
      <c r="AD245">
        <v>0.97861699999999996</v>
      </c>
      <c r="AE245">
        <v>51.766815999999999</v>
      </c>
      <c r="AF245">
        <v>47.952212000000003</v>
      </c>
      <c r="AH245">
        <v>1.0737509999999999</v>
      </c>
      <c r="AI245">
        <v>0.75602999999999998</v>
      </c>
      <c r="AJ245">
        <v>52.613801000000002</v>
      </c>
      <c r="AK245">
        <v>37.045456000000001</v>
      </c>
    </row>
    <row r="246" spans="1:37" x14ac:dyDescent="0.25">
      <c r="A246">
        <v>3098</v>
      </c>
      <c r="B246">
        <v>437514</v>
      </c>
      <c r="C246" t="s">
        <v>83</v>
      </c>
      <c r="D246" t="s">
        <v>350</v>
      </c>
      <c r="E246" t="s">
        <v>351</v>
      </c>
      <c r="F246">
        <v>67126</v>
      </c>
      <c r="G246">
        <v>8</v>
      </c>
      <c r="H246">
        <v>6641</v>
      </c>
      <c r="I246">
        <v>0</v>
      </c>
      <c r="J246">
        <v>0</v>
      </c>
      <c r="K246">
        <v>0</v>
      </c>
      <c r="L246">
        <v>0</v>
      </c>
      <c r="M246">
        <v>51</v>
      </c>
      <c r="N246">
        <v>0</v>
      </c>
      <c r="O246">
        <v>2</v>
      </c>
      <c r="P246">
        <v>0</v>
      </c>
      <c r="Q246">
        <v>0</v>
      </c>
      <c r="R246">
        <v>212.673982</v>
      </c>
      <c r="S246" t="s">
        <v>154</v>
      </c>
      <c r="T246">
        <v>71.139999000000003</v>
      </c>
      <c r="U246">
        <v>73.199996999999996</v>
      </c>
      <c r="V246">
        <v>2.0599980000000002</v>
      </c>
      <c r="X246">
        <v>0.96899999999999997</v>
      </c>
      <c r="Y246">
        <v>212.673982</v>
      </c>
      <c r="Z246">
        <v>0</v>
      </c>
      <c r="AA246">
        <v>0</v>
      </c>
      <c r="AB246">
        <v>0</v>
      </c>
      <c r="AC246">
        <v>1.0146710000000001</v>
      </c>
      <c r="AD246">
        <v>0.99444399999999999</v>
      </c>
      <c r="AE246">
        <v>51.748235000000001</v>
      </c>
      <c r="AF246">
        <v>50.716645</v>
      </c>
      <c r="AH246">
        <v>1.0191619999999999</v>
      </c>
      <c r="AI246">
        <v>0.87083100000000002</v>
      </c>
      <c r="AJ246">
        <v>51.977285999999999</v>
      </c>
      <c r="AK246">
        <v>44.412388999999997</v>
      </c>
    </row>
    <row r="247" spans="1:37" x14ac:dyDescent="0.25">
      <c r="A247">
        <v>568</v>
      </c>
      <c r="B247">
        <v>437747</v>
      </c>
      <c r="C247" t="s">
        <v>100</v>
      </c>
      <c r="D247" t="s">
        <v>223</v>
      </c>
      <c r="E247" t="s">
        <v>224</v>
      </c>
      <c r="F247">
        <v>34437</v>
      </c>
      <c r="G247" t="s">
        <v>73</v>
      </c>
      <c r="H247">
        <v>13332</v>
      </c>
      <c r="I247">
        <v>0</v>
      </c>
      <c r="J247">
        <v>0</v>
      </c>
      <c r="K247">
        <v>0</v>
      </c>
      <c r="L247">
        <v>0</v>
      </c>
      <c r="M247">
        <v>15</v>
      </c>
      <c r="N247">
        <v>0</v>
      </c>
      <c r="O247">
        <v>4</v>
      </c>
      <c r="P247">
        <v>1</v>
      </c>
      <c r="Q247">
        <v>0</v>
      </c>
      <c r="R247">
        <v>64.469353999999996</v>
      </c>
      <c r="S247" t="s">
        <v>73</v>
      </c>
      <c r="T247">
        <v>60</v>
      </c>
      <c r="U247">
        <v>68.069999999999993</v>
      </c>
      <c r="V247">
        <v>8.07</v>
      </c>
      <c r="X247">
        <v>12.518000000000001</v>
      </c>
      <c r="Y247">
        <v>64.469353999999996</v>
      </c>
      <c r="Z247">
        <v>0</v>
      </c>
      <c r="AA247">
        <v>0</v>
      </c>
      <c r="AB247">
        <v>0</v>
      </c>
      <c r="AC247">
        <v>3.448442</v>
      </c>
      <c r="AD247">
        <v>7.2778999999999996E-2</v>
      </c>
      <c r="AE247">
        <v>51.726635999999999</v>
      </c>
      <c r="AF247">
        <v>1.091688</v>
      </c>
      <c r="AG247">
        <f>1+(X247/4.5)^2</f>
        <v>8.7382876049382734</v>
      </c>
      <c r="AH247">
        <v>8.7382869999999997</v>
      </c>
      <c r="AI247">
        <v>0.10123699999999999</v>
      </c>
      <c r="AJ247">
        <v>131.074308</v>
      </c>
      <c r="AK247">
        <v>1.5185580000000001</v>
      </c>
    </row>
    <row r="248" spans="1:37" x14ac:dyDescent="0.25">
      <c r="A248">
        <v>2264</v>
      </c>
      <c r="B248">
        <v>435819</v>
      </c>
      <c r="C248" t="s">
        <v>181</v>
      </c>
      <c r="D248" t="s">
        <v>363</v>
      </c>
      <c r="E248" t="s">
        <v>364</v>
      </c>
      <c r="F248">
        <v>66809</v>
      </c>
      <c r="G248">
        <v>8</v>
      </c>
      <c r="H248">
        <v>15556</v>
      </c>
      <c r="I248">
        <v>0</v>
      </c>
      <c r="J248">
        <v>0</v>
      </c>
      <c r="K248">
        <v>0</v>
      </c>
      <c r="L248">
        <v>0</v>
      </c>
      <c r="M248">
        <v>51</v>
      </c>
      <c r="N248">
        <v>0</v>
      </c>
      <c r="O248">
        <v>3</v>
      </c>
      <c r="P248">
        <v>0</v>
      </c>
      <c r="Q248">
        <v>0</v>
      </c>
      <c r="R248">
        <v>211.884727</v>
      </c>
      <c r="S248" t="s">
        <v>154</v>
      </c>
      <c r="T248">
        <v>97.980002999999996</v>
      </c>
      <c r="U248">
        <v>99.940002000000007</v>
      </c>
      <c r="V248">
        <v>1.959999</v>
      </c>
      <c r="X248">
        <v>0.92500000000000004</v>
      </c>
      <c r="Y248">
        <v>211.884727</v>
      </c>
      <c r="Z248">
        <v>0</v>
      </c>
      <c r="AA248">
        <v>0</v>
      </c>
      <c r="AB248">
        <v>0</v>
      </c>
      <c r="AC248">
        <v>1.013369</v>
      </c>
      <c r="AD248">
        <v>0.99493699999999996</v>
      </c>
      <c r="AE248">
        <v>51.681826000000001</v>
      </c>
      <c r="AF248">
        <v>50.741793999999999</v>
      </c>
      <c r="AH248">
        <v>1.0174620000000001</v>
      </c>
      <c r="AI248">
        <v>0.87648000000000004</v>
      </c>
      <c r="AJ248">
        <v>51.890548000000003</v>
      </c>
      <c r="AK248">
        <v>44.700462999999999</v>
      </c>
    </row>
    <row r="249" spans="1:37" x14ac:dyDescent="0.25">
      <c r="A249">
        <v>787</v>
      </c>
      <c r="B249">
        <v>436920</v>
      </c>
      <c r="C249" t="s">
        <v>181</v>
      </c>
      <c r="D249" t="s">
        <v>363</v>
      </c>
      <c r="E249" t="s">
        <v>364</v>
      </c>
      <c r="F249">
        <v>66809</v>
      </c>
      <c r="G249">
        <v>8</v>
      </c>
      <c r="H249">
        <v>4372</v>
      </c>
      <c r="I249">
        <v>0</v>
      </c>
      <c r="J249">
        <v>0</v>
      </c>
      <c r="K249">
        <v>0</v>
      </c>
      <c r="L249">
        <v>0</v>
      </c>
      <c r="M249">
        <v>49</v>
      </c>
      <c r="N249">
        <v>0</v>
      </c>
      <c r="O249">
        <v>3</v>
      </c>
      <c r="P249">
        <v>0</v>
      </c>
      <c r="Q249">
        <v>0</v>
      </c>
      <c r="R249">
        <v>205.11406099999999</v>
      </c>
      <c r="S249" t="s">
        <v>126</v>
      </c>
      <c r="T249">
        <v>71.230002999999996</v>
      </c>
      <c r="U249">
        <v>75</v>
      </c>
      <c r="V249">
        <v>3.769997</v>
      </c>
      <c r="X249">
        <v>1.8380000000000001</v>
      </c>
      <c r="Y249">
        <v>205.11406099999999</v>
      </c>
      <c r="Z249">
        <v>0</v>
      </c>
      <c r="AA249">
        <v>0</v>
      </c>
      <c r="AB249">
        <v>0</v>
      </c>
      <c r="AC249">
        <v>1.0527850000000001</v>
      </c>
      <c r="AD249">
        <v>0.98001000000000005</v>
      </c>
      <c r="AE249">
        <v>51.586468000000004</v>
      </c>
      <c r="AF249">
        <v>48.020508999999997</v>
      </c>
      <c r="AH249">
        <v>1.0689439999999999</v>
      </c>
      <c r="AI249">
        <v>0.76349800000000001</v>
      </c>
      <c r="AJ249">
        <v>52.378244000000002</v>
      </c>
      <c r="AK249">
        <v>37.411417999999998</v>
      </c>
    </row>
    <row r="250" spans="1:37" x14ac:dyDescent="0.25">
      <c r="A250">
        <v>2536</v>
      </c>
      <c r="B250">
        <v>434228</v>
      </c>
      <c r="C250" t="s">
        <v>83</v>
      </c>
      <c r="D250" t="s">
        <v>210</v>
      </c>
      <c r="E250" t="s">
        <v>211</v>
      </c>
      <c r="F250">
        <v>33834</v>
      </c>
      <c r="G250">
        <v>8</v>
      </c>
      <c r="H250">
        <v>8345</v>
      </c>
      <c r="I250">
        <v>0</v>
      </c>
      <c r="J250">
        <v>0</v>
      </c>
      <c r="K250">
        <v>0</v>
      </c>
      <c r="L250">
        <v>0</v>
      </c>
      <c r="M250">
        <v>19</v>
      </c>
      <c r="N250">
        <v>0</v>
      </c>
      <c r="O250">
        <v>4</v>
      </c>
      <c r="P250">
        <v>0</v>
      </c>
      <c r="Q250">
        <v>0</v>
      </c>
      <c r="R250">
        <v>79.961993000000007</v>
      </c>
      <c r="S250" t="s">
        <v>154</v>
      </c>
      <c r="T250">
        <v>63.389999000000003</v>
      </c>
      <c r="U250">
        <v>71.760002</v>
      </c>
      <c r="V250">
        <v>8.3700030000000005</v>
      </c>
      <c r="X250">
        <v>10.467000000000001</v>
      </c>
      <c r="Y250">
        <v>79.961993000000007</v>
      </c>
      <c r="Z250">
        <v>0</v>
      </c>
      <c r="AA250">
        <v>0</v>
      </c>
      <c r="AB250">
        <v>0</v>
      </c>
      <c r="AC250">
        <v>2.7118449999999998</v>
      </c>
      <c r="AD250">
        <v>0.35172700000000001</v>
      </c>
      <c r="AE250">
        <v>51.525058000000001</v>
      </c>
      <c r="AF250">
        <v>6.6828180000000001</v>
      </c>
      <c r="AG250">
        <f>1+(X250/4.5)^2</f>
        <v>6.4102760000000005</v>
      </c>
      <c r="AH250">
        <v>6.4102759999999996</v>
      </c>
      <c r="AI250">
        <v>0.13416900000000001</v>
      </c>
      <c r="AJ250">
        <v>121.795244</v>
      </c>
      <c r="AK250">
        <v>2.5492020000000002</v>
      </c>
    </row>
    <row r="251" spans="1:37" x14ac:dyDescent="0.25">
      <c r="A251">
        <v>3019</v>
      </c>
      <c r="B251">
        <v>428847</v>
      </c>
      <c r="C251" t="s">
        <v>83</v>
      </c>
      <c r="D251" t="s">
        <v>340</v>
      </c>
      <c r="E251" t="s">
        <v>341</v>
      </c>
      <c r="F251">
        <v>34428</v>
      </c>
      <c r="G251">
        <v>8</v>
      </c>
      <c r="H251">
        <v>8526</v>
      </c>
      <c r="I251">
        <v>0</v>
      </c>
      <c r="J251">
        <v>0</v>
      </c>
      <c r="K251">
        <v>0</v>
      </c>
      <c r="L251">
        <v>0</v>
      </c>
      <c r="M251">
        <v>32</v>
      </c>
      <c r="N251">
        <v>0</v>
      </c>
      <c r="O251">
        <v>4</v>
      </c>
      <c r="P251">
        <v>0</v>
      </c>
      <c r="Q251">
        <v>0</v>
      </c>
      <c r="R251">
        <v>133.87806900000001</v>
      </c>
      <c r="S251" t="s">
        <v>73</v>
      </c>
      <c r="T251">
        <v>74.830001999999993</v>
      </c>
      <c r="U251">
        <v>83.18</v>
      </c>
      <c r="V251">
        <v>8.3499979999999994</v>
      </c>
      <c r="X251">
        <v>6.2370000000000001</v>
      </c>
      <c r="Y251">
        <v>133.87806900000001</v>
      </c>
      <c r="Z251">
        <v>0</v>
      </c>
      <c r="AA251">
        <v>1</v>
      </c>
      <c r="AB251">
        <v>1</v>
      </c>
      <c r="AC251">
        <v>1.607815</v>
      </c>
      <c r="AD251">
        <v>0.76982099999999998</v>
      </c>
      <c r="AE251">
        <v>51.450083999999997</v>
      </c>
      <c r="AF251">
        <v>24.634288000000002</v>
      </c>
      <c r="AH251">
        <v>2.5560070000000001</v>
      </c>
      <c r="AI251">
        <v>0.34357599999999999</v>
      </c>
      <c r="AJ251">
        <v>81.79222</v>
      </c>
      <c r="AK251">
        <v>10.994434</v>
      </c>
    </row>
    <row r="252" spans="1:37" x14ac:dyDescent="0.25">
      <c r="A252">
        <v>1428</v>
      </c>
      <c r="B252">
        <v>485185</v>
      </c>
      <c r="C252" t="s">
        <v>83</v>
      </c>
      <c r="D252" t="s">
        <v>542</v>
      </c>
      <c r="E252" t="s">
        <v>543</v>
      </c>
      <c r="F252">
        <v>67348</v>
      </c>
      <c r="G252">
        <v>8</v>
      </c>
      <c r="H252">
        <v>13200</v>
      </c>
      <c r="I252">
        <v>0</v>
      </c>
      <c r="J252">
        <v>0</v>
      </c>
      <c r="K252">
        <v>0</v>
      </c>
      <c r="L252">
        <v>0</v>
      </c>
      <c r="M252">
        <v>32</v>
      </c>
      <c r="N252">
        <v>0</v>
      </c>
      <c r="O252">
        <v>4</v>
      </c>
      <c r="P252">
        <v>0</v>
      </c>
      <c r="Q252">
        <v>0</v>
      </c>
      <c r="R252">
        <v>131.97754399999999</v>
      </c>
      <c r="S252" t="s">
        <v>73</v>
      </c>
      <c r="T252">
        <v>90.730002999999996</v>
      </c>
      <c r="U252">
        <v>98.949996999999996</v>
      </c>
      <c r="V252">
        <v>8.2199939999999998</v>
      </c>
      <c r="X252">
        <v>6.2279999999999998</v>
      </c>
      <c r="Y252">
        <v>131.97754399999999</v>
      </c>
      <c r="Z252">
        <v>0</v>
      </c>
      <c r="AA252">
        <v>0</v>
      </c>
      <c r="AB252">
        <v>0</v>
      </c>
      <c r="AC252">
        <v>1.6060620000000001</v>
      </c>
      <c r="AD252">
        <v>0.77048499999999998</v>
      </c>
      <c r="AE252">
        <v>51.393993000000002</v>
      </c>
      <c r="AF252">
        <v>24.655529999999999</v>
      </c>
      <c r="AH252">
        <v>2.5515189999999999</v>
      </c>
      <c r="AI252">
        <v>0.344225</v>
      </c>
      <c r="AJ252">
        <v>81.648617999999999</v>
      </c>
      <c r="AK252">
        <v>11.015192000000001</v>
      </c>
    </row>
    <row r="253" spans="1:37" x14ac:dyDescent="0.25">
      <c r="A253">
        <v>848</v>
      </c>
      <c r="B253">
        <v>426536</v>
      </c>
      <c r="C253" t="s">
        <v>90</v>
      </c>
      <c r="D253" t="s">
        <v>296</v>
      </c>
      <c r="E253" t="s">
        <v>297</v>
      </c>
      <c r="F253">
        <v>67114</v>
      </c>
      <c r="G253">
        <v>8</v>
      </c>
      <c r="H253">
        <v>5677</v>
      </c>
      <c r="I253">
        <v>0</v>
      </c>
      <c r="J253">
        <v>0</v>
      </c>
      <c r="K253">
        <v>0</v>
      </c>
      <c r="L253">
        <v>0</v>
      </c>
      <c r="M253">
        <v>19</v>
      </c>
      <c r="N253">
        <v>0</v>
      </c>
      <c r="O253">
        <v>4</v>
      </c>
      <c r="P253">
        <v>0</v>
      </c>
      <c r="Q253">
        <v>0</v>
      </c>
      <c r="R253">
        <v>78.144131000000002</v>
      </c>
      <c r="S253" t="s">
        <v>73</v>
      </c>
      <c r="T253">
        <v>60.709999000000003</v>
      </c>
      <c r="U253">
        <v>68.860000999999997</v>
      </c>
      <c r="V253">
        <v>8.1500020000000006</v>
      </c>
      <c r="X253">
        <v>10.429</v>
      </c>
      <c r="Y253">
        <v>78.144131000000002</v>
      </c>
      <c r="Z253">
        <v>0</v>
      </c>
      <c r="AA253">
        <v>0</v>
      </c>
      <c r="AB253">
        <v>0</v>
      </c>
      <c r="AC253">
        <v>2.6994379999999998</v>
      </c>
      <c r="AD253">
        <v>0.35642600000000002</v>
      </c>
      <c r="AE253">
        <v>51.289324000000001</v>
      </c>
      <c r="AF253">
        <v>6.7720900000000004</v>
      </c>
      <c r="AG253">
        <f>1+(X253/4.5)^2</f>
        <v>6.3710637530864211</v>
      </c>
      <c r="AH253">
        <v>6.3710639999999996</v>
      </c>
      <c r="AI253">
        <v>0.13520099999999999</v>
      </c>
      <c r="AJ253">
        <v>121.050209</v>
      </c>
      <c r="AK253">
        <v>2.5688270000000002</v>
      </c>
    </row>
    <row r="254" spans="1:37" x14ac:dyDescent="0.25">
      <c r="A254">
        <v>1083</v>
      </c>
      <c r="B254">
        <v>429020</v>
      </c>
      <c r="C254" t="s">
        <v>83</v>
      </c>
      <c r="D254" t="s">
        <v>979</v>
      </c>
      <c r="E254" t="s">
        <v>980</v>
      </c>
      <c r="F254">
        <v>67139</v>
      </c>
      <c r="G254">
        <v>8</v>
      </c>
      <c r="H254">
        <v>6719</v>
      </c>
      <c r="I254">
        <v>0</v>
      </c>
      <c r="J254">
        <v>0</v>
      </c>
      <c r="K254">
        <v>0</v>
      </c>
      <c r="L254">
        <v>0</v>
      </c>
      <c r="M254">
        <v>47</v>
      </c>
      <c r="N254">
        <v>0</v>
      </c>
      <c r="O254">
        <v>4</v>
      </c>
      <c r="P254">
        <v>0</v>
      </c>
      <c r="Q254">
        <v>0</v>
      </c>
      <c r="R254">
        <v>196.192599</v>
      </c>
      <c r="S254" t="s">
        <v>126</v>
      </c>
      <c r="T254">
        <v>46.450001</v>
      </c>
      <c r="U254">
        <v>51.189999</v>
      </c>
      <c r="V254">
        <v>4.7399979999999999</v>
      </c>
      <c r="X254">
        <v>2.4159999999999999</v>
      </c>
      <c r="Y254">
        <v>196.192599</v>
      </c>
      <c r="Z254">
        <v>1</v>
      </c>
      <c r="AA254">
        <v>0</v>
      </c>
      <c r="AB254">
        <v>0</v>
      </c>
      <c r="AC254">
        <v>1.0912040000000001</v>
      </c>
      <c r="AD254">
        <v>0.96546100000000001</v>
      </c>
      <c r="AE254">
        <v>51.286588000000002</v>
      </c>
      <c r="AF254">
        <v>45.376677000000001</v>
      </c>
      <c r="AH254">
        <v>1.119124</v>
      </c>
      <c r="AI254">
        <v>0.69656200000000001</v>
      </c>
      <c r="AJ254">
        <v>52.598807999999998</v>
      </c>
      <c r="AK254">
        <v>32.738407000000002</v>
      </c>
    </row>
    <row r="255" spans="1:37" x14ac:dyDescent="0.25">
      <c r="A255">
        <v>1689</v>
      </c>
      <c r="B255">
        <v>432531</v>
      </c>
      <c r="C255" t="s">
        <v>181</v>
      </c>
      <c r="D255" t="s">
        <v>828</v>
      </c>
      <c r="E255" t="s">
        <v>829</v>
      </c>
      <c r="F255">
        <v>66941</v>
      </c>
      <c r="G255">
        <v>8</v>
      </c>
      <c r="H255">
        <v>15741</v>
      </c>
      <c r="I255">
        <v>0</v>
      </c>
      <c r="J255">
        <v>0</v>
      </c>
      <c r="K255">
        <v>0</v>
      </c>
      <c r="L255">
        <v>0</v>
      </c>
      <c r="M255">
        <v>49</v>
      </c>
      <c r="N255">
        <v>1</v>
      </c>
      <c r="O255">
        <v>2</v>
      </c>
      <c r="P255">
        <v>0</v>
      </c>
      <c r="Q255">
        <v>0</v>
      </c>
      <c r="R255">
        <v>202.17200800000001</v>
      </c>
      <c r="S255" t="s">
        <v>126</v>
      </c>
      <c r="T255">
        <v>80</v>
      </c>
      <c r="U255">
        <v>83.449996999999996</v>
      </c>
      <c r="V255">
        <v>3.4499970000000002</v>
      </c>
      <c r="X255">
        <v>1.706</v>
      </c>
      <c r="Y255">
        <v>202.17200800000001</v>
      </c>
      <c r="Z255">
        <v>0</v>
      </c>
      <c r="AA255">
        <v>0</v>
      </c>
      <c r="AB255">
        <v>0</v>
      </c>
      <c r="AC255">
        <v>1.0454760000000001</v>
      </c>
      <c r="AD255">
        <v>0.98277800000000004</v>
      </c>
      <c r="AE255">
        <v>51.228301999999999</v>
      </c>
      <c r="AF255">
        <v>48.156146</v>
      </c>
      <c r="AH255">
        <v>1.0593969999999999</v>
      </c>
      <c r="AI255">
        <v>0.77928399999999998</v>
      </c>
      <c r="AJ255">
        <v>51.910435999999997</v>
      </c>
      <c r="AK255">
        <v>38.184914999999997</v>
      </c>
    </row>
    <row r="256" spans="1:37" x14ac:dyDescent="0.25">
      <c r="A256">
        <v>2568</v>
      </c>
      <c r="B256">
        <v>430289</v>
      </c>
      <c r="C256" t="s">
        <v>83</v>
      </c>
      <c r="D256" t="s">
        <v>852</v>
      </c>
      <c r="E256" t="s">
        <v>853</v>
      </c>
      <c r="F256">
        <v>634</v>
      </c>
      <c r="G256">
        <v>8</v>
      </c>
      <c r="H256">
        <v>5995</v>
      </c>
      <c r="I256">
        <v>0</v>
      </c>
      <c r="J256">
        <v>0</v>
      </c>
      <c r="K256">
        <v>0</v>
      </c>
      <c r="L256">
        <v>0</v>
      </c>
      <c r="M256">
        <v>44</v>
      </c>
      <c r="N256">
        <v>0</v>
      </c>
      <c r="O256">
        <v>4</v>
      </c>
      <c r="P256">
        <v>0</v>
      </c>
      <c r="Q256">
        <v>0</v>
      </c>
      <c r="R256">
        <v>181.91763800000001</v>
      </c>
      <c r="S256" t="s">
        <v>73</v>
      </c>
      <c r="T256">
        <v>73.209998999999996</v>
      </c>
      <c r="U256">
        <v>78.989998</v>
      </c>
      <c r="V256">
        <v>5.7799990000000001</v>
      </c>
      <c r="X256">
        <v>3.177</v>
      </c>
      <c r="Y256">
        <v>181.91763800000001</v>
      </c>
      <c r="Z256">
        <v>0</v>
      </c>
      <c r="AA256">
        <v>0</v>
      </c>
      <c r="AB256">
        <v>0</v>
      </c>
      <c r="AC256">
        <v>1.157708</v>
      </c>
      <c r="AD256">
        <v>0.940276</v>
      </c>
      <c r="AE256">
        <v>50.939163999999998</v>
      </c>
      <c r="AF256">
        <v>41.372151000000002</v>
      </c>
      <c r="AH256">
        <v>1.28037</v>
      </c>
      <c r="AI256">
        <v>0.61385900000000004</v>
      </c>
      <c r="AJ256">
        <v>56.336291000000003</v>
      </c>
      <c r="AK256">
        <v>27.009802000000001</v>
      </c>
    </row>
    <row r="257" spans="1:37" x14ac:dyDescent="0.25">
      <c r="A257">
        <v>2103</v>
      </c>
      <c r="B257">
        <v>432146</v>
      </c>
      <c r="C257" t="s">
        <v>181</v>
      </c>
      <c r="D257" t="s">
        <v>697</v>
      </c>
      <c r="E257" t="s">
        <v>698</v>
      </c>
      <c r="F257">
        <v>34187</v>
      </c>
      <c r="G257">
        <v>8</v>
      </c>
      <c r="H257">
        <v>16387</v>
      </c>
      <c r="I257">
        <v>0</v>
      </c>
      <c r="J257">
        <v>0</v>
      </c>
      <c r="K257">
        <v>0</v>
      </c>
      <c r="L257">
        <v>0</v>
      </c>
      <c r="M257">
        <v>43</v>
      </c>
      <c r="N257">
        <v>0</v>
      </c>
      <c r="O257">
        <v>3</v>
      </c>
      <c r="P257">
        <v>0</v>
      </c>
      <c r="Q257">
        <v>0</v>
      </c>
      <c r="R257">
        <v>180.361997</v>
      </c>
      <c r="S257" t="s">
        <v>73</v>
      </c>
      <c r="T257">
        <v>39.040000999999997</v>
      </c>
      <c r="U257">
        <v>45.200001</v>
      </c>
      <c r="V257">
        <v>6.16</v>
      </c>
      <c r="X257">
        <v>3.415</v>
      </c>
      <c r="Y257">
        <v>180.361997</v>
      </c>
      <c r="Z257">
        <v>1</v>
      </c>
      <c r="AA257">
        <v>0</v>
      </c>
      <c r="AB257">
        <v>0</v>
      </c>
      <c r="AC257">
        <v>1.1822220000000001</v>
      </c>
      <c r="AD257">
        <v>0.93099299999999996</v>
      </c>
      <c r="AE257">
        <v>50.835557000000001</v>
      </c>
      <c r="AF257">
        <v>40.032688</v>
      </c>
      <c r="AH257">
        <v>1.3239510000000001</v>
      </c>
      <c r="AI257">
        <v>0.58926000000000001</v>
      </c>
      <c r="AJ257">
        <v>56.929879999999997</v>
      </c>
      <c r="AK257">
        <v>25.338196</v>
      </c>
    </row>
    <row r="258" spans="1:37" x14ac:dyDescent="0.25">
      <c r="A258">
        <v>1656</v>
      </c>
      <c r="B258">
        <v>518750</v>
      </c>
      <c r="C258" t="s">
        <v>90</v>
      </c>
      <c r="D258" t="s">
        <v>346</v>
      </c>
      <c r="E258" t="s">
        <v>347</v>
      </c>
      <c r="F258">
        <v>67110</v>
      </c>
      <c r="G258">
        <v>8</v>
      </c>
      <c r="H258">
        <v>23654</v>
      </c>
      <c r="I258">
        <v>0</v>
      </c>
      <c r="J258">
        <v>0</v>
      </c>
      <c r="K258">
        <v>0</v>
      </c>
      <c r="L258">
        <v>0</v>
      </c>
      <c r="M258">
        <v>22</v>
      </c>
      <c r="N258">
        <v>0</v>
      </c>
      <c r="O258">
        <v>4</v>
      </c>
      <c r="P258">
        <v>0</v>
      </c>
      <c r="Q258">
        <v>0</v>
      </c>
      <c r="R258">
        <v>93.553265999999994</v>
      </c>
      <c r="S258" t="s">
        <v>73</v>
      </c>
      <c r="T258">
        <v>59.720001000000003</v>
      </c>
      <c r="U258">
        <v>68.279999000000004</v>
      </c>
      <c r="V258">
        <v>8.5599980000000002</v>
      </c>
      <c r="X258">
        <v>9.15</v>
      </c>
      <c r="Y258">
        <v>93.553265999999994</v>
      </c>
      <c r="Z258">
        <v>0</v>
      </c>
      <c r="AA258">
        <v>0</v>
      </c>
      <c r="AB258">
        <v>0</v>
      </c>
      <c r="AC258">
        <v>2.3081640000000001</v>
      </c>
      <c r="AD258">
        <v>0.50460099999999997</v>
      </c>
      <c r="AE258">
        <v>50.779606999999999</v>
      </c>
      <c r="AF258">
        <v>11.101215</v>
      </c>
      <c r="AG258">
        <f>1+(X258/4.5)^2</f>
        <v>5.1344444444444441</v>
      </c>
      <c r="AH258">
        <v>5.1344440000000002</v>
      </c>
      <c r="AI258">
        <v>0.17893600000000001</v>
      </c>
      <c r="AJ258">
        <v>112.95777</v>
      </c>
      <c r="AK258">
        <v>3.936601</v>
      </c>
    </row>
    <row r="259" spans="1:37" x14ac:dyDescent="0.25">
      <c r="A259">
        <v>881</v>
      </c>
      <c r="B259">
        <v>428455</v>
      </c>
      <c r="C259" t="s">
        <v>181</v>
      </c>
      <c r="D259" t="s">
        <v>556</v>
      </c>
      <c r="E259" t="s">
        <v>557</v>
      </c>
      <c r="F259">
        <v>66931</v>
      </c>
      <c r="G259">
        <v>8</v>
      </c>
      <c r="H259">
        <v>6580</v>
      </c>
      <c r="I259">
        <v>0</v>
      </c>
      <c r="J259">
        <v>0</v>
      </c>
      <c r="K259">
        <v>0</v>
      </c>
      <c r="L259">
        <v>0</v>
      </c>
      <c r="M259">
        <v>43</v>
      </c>
      <c r="N259">
        <v>0</v>
      </c>
      <c r="O259">
        <v>2</v>
      </c>
      <c r="P259">
        <v>0</v>
      </c>
      <c r="Q259">
        <v>0</v>
      </c>
      <c r="R259">
        <v>180.806104</v>
      </c>
      <c r="S259" t="s">
        <v>154</v>
      </c>
      <c r="T259">
        <v>45.34</v>
      </c>
      <c r="U259">
        <v>51.43</v>
      </c>
      <c r="V259">
        <v>6.09</v>
      </c>
      <c r="X259">
        <v>3.3679999999999999</v>
      </c>
      <c r="Y259">
        <v>180.806104</v>
      </c>
      <c r="Z259">
        <v>1</v>
      </c>
      <c r="AA259">
        <v>0</v>
      </c>
      <c r="AB259">
        <v>0</v>
      </c>
      <c r="AC259">
        <v>1.177241</v>
      </c>
      <c r="AD259">
        <v>0.93287900000000001</v>
      </c>
      <c r="AE259">
        <v>50.621363000000002</v>
      </c>
      <c r="AF259">
        <v>40.113802999999997</v>
      </c>
      <c r="AH259">
        <v>1.3150949999999999</v>
      </c>
      <c r="AI259">
        <v>0.59406999999999999</v>
      </c>
      <c r="AJ259">
        <v>56.549090999999997</v>
      </c>
      <c r="AK259">
        <v>25.545023</v>
      </c>
    </row>
    <row r="260" spans="1:37" x14ac:dyDescent="0.25">
      <c r="A260">
        <v>132</v>
      </c>
      <c r="B260">
        <v>434960</v>
      </c>
      <c r="C260" t="s">
        <v>83</v>
      </c>
      <c r="D260" t="s">
        <v>786</v>
      </c>
      <c r="E260" t="s">
        <v>787</v>
      </c>
      <c r="F260">
        <v>67137</v>
      </c>
      <c r="G260">
        <v>8</v>
      </c>
      <c r="H260">
        <v>6297</v>
      </c>
      <c r="I260">
        <v>0</v>
      </c>
      <c r="J260">
        <v>0</v>
      </c>
      <c r="K260">
        <v>0</v>
      </c>
      <c r="L260">
        <v>0</v>
      </c>
      <c r="M260">
        <v>41</v>
      </c>
      <c r="N260">
        <v>0</v>
      </c>
      <c r="O260">
        <v>4</v>
      </c>
      <c r="P260">
        <v>0</v>
      </c>
      <c r="Q260">
        <v>0</v>
      </c>
      <c r="R260">
        <v>171.52935199999999</v>
      </c>
      <c r="S260" t="s">
        <v>154</v>
      </c>
      <c r="T260">
        <v>59.57</v>
      </c>
      <c r="U260">
        <v>66.209998999999996</v>
      </c>
      <c r="V260">
        <v>6.6399990000000004</v>
      </c>
      <c r="X260">
        <v>3.871</v>
      </c>
      <c r="Y260">
        <v>171.52935199999999</v>
      </c>
      <c r="Z260">
        <v>1</v>
      </c>
      <c r="AA260">
        <v>0</v>
      </c>
      <c r="AB260">
        <v>0</v>
      </c>
      <c r="AC260">
        <v>1.234135</v>
      </c>
      <c r="AD260">
        <v>0.91133299999999995</v>
      </c>
      <c r="AE260">
        <v>50.599536000000001</v>
      </c>
      <c r="AF260">
        <v>37.364671999999999</v>
      </c>
      <c r="AH260">
        <v>1.4162399999999999</v>
      </c>
      <c r="AI260">
        <v>0.54381500000000005</v>
      </c>
      <c r="AJ260">
        <v>58.065843000000001</v>
      </c>
      <c r="AK260">
        <v>22.296424999999999</v>
      </c>
    </row>
    <row r="261" spans="1:37" x14ac:dyDescent="0.25">
      <c r="A261">
        <v>1417</v>
      </c>
      <c r="B261">
        <v>430314</v>
      </c>
      <c r="C261" t="s">
        <v>83</v>
      </c>
      <c r="D261" t="s">
        <v>695</v>
      </c>
      <c r="E261" t="s">
        <v>696</v>
      </c>
      <c r="F261">
        <v>66939</v>
      </c>
      <c r="G261">
        <v>8</v>
      </c>
      <c r="H261">
        <v>13055</v>
      </c>
      <c r="I261">
        <v>0</v>
      </c>
      <c r="J261">
        <v>0</v>
      </c>
      <c r="K261">
        <v>0</v>
      </c>
      <c r="L261">
        <v>0</v>
      </c>
      <c r="M261">
        <v>38</v>
      </c>
      <c r="N261">
        <v>0</v>
      </c>
      <c r="O261">
        <v>4</v>
      </c>
      <c r="P261">
        <v>0</v>
      </c>
      <c r="Q261">
        <v>0</v>
      </c>
      <c r="R261">
        <v>159.81136799999999</v>
      </c>
      <c r="S261" t="s">
        <v>73</v>
      </c>
      <c r="T261">
        <v>70.610000999999997</v>
      </c>
      <c r="U261">
        <v>77.970000999999996</v>
      </c>
      <c r="V261">
        <v>7.3600009999999996</v>
      </c>
      <c r="X261">
        <v>4.6050000000000004</v>
      </c>
      <c r="Y261">
        <v>159.81136799999999</v>
      </c>
      <c r="Z261">
        <v>0</v>
      </c>
      <c r="AA261">
        <v>0</v>
      </c>
      <c r="AB261">
        <v>0</v>
      </c>
      <c r="AC261">
        <v>1.3313440000000001</v>
      </c>
      <c r="AD261">
        <v>0.87452099999999999</v>
      </c>
      <c r="AE261">
        <v>50.591076999999999</v>
      </c>
      <c r="AF261">
        <v>33.231782000000003</v>
      </c>
      <c r="AH261">
        <v>1.589056</v>
      </c>
      <c r="AI261">
        <v>0.47531600000000002</v>
      </c>
      <c r="AJ261">
        <v>60.384137000000003</v>
      </c>
      <c r="AK261">
        <v>18.062011999999999</v>
      </c>
    </row>
    <row r="262" spans="1:37" x14ac:dyDescent="0.25">
      <c r="A262">
        <v>2050</v>
      </c>
      <c r="B262">
        <v>436155</v>
      </c>
      <c r="C262" t="s">
        <v>83</v>
      </c>
      <c r="D262" t="s">
        <v>1101</v>
      </c>
      <c r="E262" t="s">
        <v>1102</v>
      </c>
      <c r="F262">
        <v>66976</v>
      </c>
      <c r="G262">
        <v>8</v>
      </c>
      <c r="H262">
        <v>5877</v>
      </c>
      <c r="I262">
        <v>0</v>
      </c>
      <c r="J262">
        <v>0</v>
      </c>
      <c r="K262">
        <v>0</v>
      </c>
      <c r="L262">
        <v>0</v>
      </c>
      <c r="M262">
        <v>49</v>
      </c>
      <c r="N262">
        <v>0</v>
      </c>
      <c r="O262">
        <v>4</v>
      </c>
      <c r="P262">
        <v>0</v>
      </c>
      <c r="Q262">
        <v>0</v>
      </c>
      <c r="R262">
        <v>202.16956999999999</v>
      </c>
      <c r="S262" t="s">
        <v>73</v>
      </c>
      <c r="T262">
        <v>71.050003000000004</v>
      </c>
      <c r="U262">
        <v>73.690002000000007</v>
      </c>
      <c r="V262">
        <v>2.639999</v>
      </c>
      <c r="X262">
        <v>1.306</v>
      </c>
      <c r="Y262">
        <v>202.16956999999999</v>
      </c>
      <c r="Z262">
        <v>0</v>
      </c>
      <c r="AA262">
        <v>0</v>
      </c>
      <c r="AB262">
        <v>0</v>
      </c>
      <c r="AC262">
        <v>1.026651</v>
      </c>
      <c r="AD262">
        <v>0.98990699999999998</v>
      </c>
      <c r="AE262">
        <v>50.305878</v>
      </c>
      <c r="AF262">
        <v>48.505467000000003</v>
      </c>
      <c r="AH262">
        <v>1.0348090000000001</v>
      </c>
      <c r="AI262">
        <v>0.82825300000000002</v>
      </c>
      <c r="AJ262">
        <v>50.705635999999998</v>
      </c>
      <c r="AK262">
        <v>40.584372999999999</v>
      </c>
    </row>
    <row r="263" spans="1:37" x14ac:dyDescent="0.25">
      <c r="A263">
        <v>336</v>
      </c>
      <c r="B263">
        <v>435642</v>
      </c>
      <c r="C263" t="s">
        <v>83</v>
      </c>
      <c r="D263" t="s">
        <v>235</v>
      </c>
      <c r="E263" t="s">
        <v>236</v>
      </c>
      <c r="F263">
        <v>34291</v>
      </c>
      <c r="G263">
        <v>8</v>
      </c>
      <c r="H263">
        <v>7609</v>
      </c>
      <c r="I263">
        <v>0</v>
      </c>
      <c r="J263">
        <v>0</v>
      </c>
      <c r="K263">
        <v>0</v>
      </c>
      <c r="L263">
        <v>0</v>
      </c>
      <c r="M263">
        <v>35</v>
      </c>
      <c r="N263">
        <v>0</v>
      </c>
      <c r="O263">
        <v>4</v>
      </c>
      <c r="P263">
        <v>0</v>
      </c>
      <c r="Q263">
        <v>0</v>
      </c>
      <c r="R263">
        <v>146.67602199999999</v>
      </c>
      <c r="S263" t="s">
        <v>73</v>
      </c>
      <c r="T263">
        <v>39.389999000000003</v>
      </c>
      <c r="U263">
        <v>47.119999</v>
      </c>
      <c r="V263">
        <v>7.73</v>
      </c>
      <c r="X263">
        <v>5.27</v>
      </c>
      <c r="Y263">
        <v>146.67602199999999</v>
      </c>
      <c r="Z263">
        <v>1</v>
      </c>
      <c r="AA263">
        <v>0</v>
      </c>
      <c r="AB263">
        <v>0</v>
      </c>
      <c r="AC263">
        <v>1.4339519999999999</v>
      </c>
      <c r="AD263">
        <v>0.83566300000000004</v>
      </c>
      <c r="AE263">
        <v>50.188305</v>
      </c>
      <c r="AF263">
        <v>29.248215999999999</v>
      </c>
      <c r="AH263">
        <v>2.110916</v>
      </c>
      <c r="AI263">
        <v>0.418211</v>
      </c>
      <c r="AJ263">
        <v>73.882060999999993</v>
      </c>
      <c r="AK263">
        <v>14.637375</v>
      </c>
    </row>
    <row r="264" spans="1:37" x14ac:dyDescent="0.25">
      <c r="A264">
        <v>552</v>
      </c>
      <c r="B264">
        <v>435814</v>
      </c>
      <c r="C264" t="s">
        <v>181</v>
      </c>
      <c r="D264" t="s">
        <v>782</v>
      </c>
      <c r="E264" t="s">
        <v>783</v>
      </c>
      <c r="F264">
        <v>66803</v>
      </c>
      <c r="G264">
        <v>8</v>
      </c>
      <c r="H264">
        <v>15005</v>
      </c>
      <c r="I264">
        <v>0</v>
      </c>
      <c r="J264">
        <v>0</v>
      </c>
      <c r="K264">
        <v>0</v>
      </c>
      <c r="L264">
        <v>0</v>
      </c>
      <c r="M264">
        <v>50</v>
      </c>
      <c r="N264">
        <v>0</v>
      </c>
      <c r="O264">
        <v>4</v>
      </c>
      <c r="P264">
        <v>0</v>
      </c>
      <c r="Q264">
        <v>0</v>
      </c>
      <c r="R264">
        <v>208.43485999999999</v>
      </c>
      <c r="S264" t="s">
        <v>126</v>
      </c>
      <c r="T264">
        <v>72.910004000000001</v>
      </c>
      <c r="U264">
        <v>73.860000999999997</v>
      </c>
      <c r="V264">
        <v>0.94999699999999998</v>
      </c>
      <c r="X264">
        <v>0.45600000000000002</v>
      </c>
      <c r="Y264">
        <v>208.43485999999999</v>
      </c>
      <c r="Z264">
        <v>0</v>
      </c>
      <c r="AA264">
        <v>0</v>
      </c>
      <c r="AB264">
        <v>0</v>
      </c>
      <c r="AC264">
        <v>1.0032490000000001</v>
      </c>
      <c r="AD264">
        <v>0.99877000000000005</v>
      </c>
      <c r="AE264">
        <v>50.16245</v>
      </c>
      <c r="AF264">
        <v>49.938479999999998</v>
      </c>
      <c r="AH264">
        <v>1.0042439999999999</v>
      </c>
      <c r="AI264">
        <v>0.93796900000000005</v>
      </c>
      <c r="AJ264">
        <v>50.212179999999996</v>
      </c>
      <c r="AK264">
        <v>46.898443999999998</v>
      </c>
    </row>
    <row r="265" spans="1:37" x14ac:dyDescent="0.25">
      <c r="A265">
        <v>408</v>
      </c>
      <c r="B265">
        <v>431469</v>
      </c>
      <c r="C265" t="s">
        <v>73</v>
      </c>
      <c r="D265" t="s">
        <v>1069</v>
      </c>
      <c r="E265" t="s">
        <v>1069</v>
      </c>
      <c r="F265">
        <v>100031</v>
      </c>
      <c r="G265" t="s">
        <v>73</v>
      </c>
      <c r="H265">
        <v>3840</v>
      </c>
      <c r="I265">
        <v>0</v>
      </c>
      <c r="J265">
        <v>0</v>
      </c>
      <c r="K265">
        <v>0</v>
      </c>
      <c r="L265">
        <v>0</v>
      </c>
      <c r="M265">
        <v>50</v>
      </c>
      <c r="N265">
        <v>0</v>
      </c>
      <c r="O265">
        <v>4</v>
      </c>
      <c r="P265">
        <v>0</v>
      </c>
      <c r="Q265">
        <v>0</v>
      </c>
      <c r="R265">
        <v>209.978465</v>
      </c>
      <c r="S265" t="s">
        <v>73</v>
      </c>
      <c r="T265">
        <v>73.849997999999999</v>
      </c>
      <c r="U265">
        <v>74.25</v>
      </c>
      <c r="V265">
        <v>0.40000200000000002</v>
      </c>
      <c r="X265">
        <v>0.19</v>
      </c>
      <c r="Y265">
        <v>209.978465</v>
      </c>
      <c r="Z265">
        <v>1</v>
      </c>
      <c r="AA265">
        <v>0</v>
      </c>
      <c r="AB265">
        <v>0</v>
      </c>
      <c r="AC265">
        <v>1.000564</v>
      </c>
      <c r="AD265">
        <v>0.99978599999999995</v>
      </c>
      <c r="AE265">
        <v>50.028202999999998</v>
      </c>
      <c r="AF265">
        <v>49.989319999999999</v>
      </c>
      <c r="AH265">
        <v>1.000737</v>
      </c>
      <c r="AI265">
        <v>0.973885</v>
      </c>
      <c r="AJ265">
        <v>50.036836999999998</v>
      </c>
      <c r="AK265">
        <v>48.694228000000003</v>
      </c>
    </row>
    <row r="266" spans="1:37" x14ac:dyDescent="0.25">
      <c r="A266">
        <v>1505</v>
      </c>
      <c r="B266">
        <v>432747</v>
      </c>
      <c r="C266" t="s">
        <v>83</v>
      </c>
      <c r="D266" t="s">
        <v>491</v>
      </c>
      <c r="E266" t="s">
        <v>492</v>
      </c>
      <c r="F266">
        <v>34336</v>
      </c>
      <c r="G266">
        <v>8</v>
      </c>
      <c r="H266">
        <v>6900</v>
      </c>
      <c r="I266">
        <v>0</v>
      </c>
      <c r="J266">
        <v>0</v>
      </c>
      <c r="K266">
        <v>0</v>
      </c>
      <c r="L266">
        <v>0</v>
      </c>
      <c r="M266">
        <v>29</v>
      </c>
      <c r="N266">
        <v>0</v>
      </c>
      <c r="O266">
        <v>4</v>
      </c>
      <c r="P266">
        <v>0</v>
      </c>
      <c r="Q266">
        <v>0</v>
      </c>
      <c r="R266">
        <v>120.53662799999999</v>
      </c>
      <c r="S266" t="s">
        <v>73</v>
      </c>
      <c r="T266">
        <v>43.5</v>
      </c>
      <c r="U266">
        <v>51.709999000000003</v>
      </c>
      <c r="V266">
        <v>8.2099989999999998</v>
      </c>
      <c r="X266">
        <v>6.8109999999999999</v>
      </c>
      <c r="Y266">
        <v>120.53662799999999</v>
      </c>
      <c r="Z266">
        <v>0</v>
      </c>
      <c r="AA266">
        <v>0</v>
      </c>
      <c r="AB266">
        <v>0</v>
      </c>
      <c r="AC266">
        <v>1.724839</v>
      </c>
      <c r="AD266">
        <v>0.72550499999999996</v>
      </c>
      <c r="AE266">
        <v>50.020341999999999</v>
      </c>
      <c r="AF266">
        <v>21.039635000000001</v>
      </c>
      <c r="AH266">
        <v>2.8555890000000002</v>
      </c>
      <c r="AI266">
        <v>0.30398399999999998</v>
      </c>
      <c r="AJ266">
        <v>82.812078</v>
      </c>
      <c r="AK266">
        <v>8.8155450000000002</v>
      </c>
    </row>
    <row r="267" spans="1:37" x14ac:dyDescent="0.25">
      <c r="A267">
        <v>44</v>
      </c>
      <c r="B267">
        <v>426444</v>
      </c>
      <c r="C267" t="s">
        <v>95</v>
      </c>
      <c r="D267" t="s">
        <v>118</v>
      </c>
      <c r="E267" t="s">
        <v>119</v>
      </c>
      <c r="F267">
        <v>34413</v>
      </c>
      <c r="G267">
        <v>8</v>
      </c>
      <c r="H267">
        <v>13316</v>
      </c>
      <c r="I267">
        <v>0</v>
      </c>
      <c r="J267">
        <v>0</v>
      </c>
      <c r="K267">
        <v>0</v>
      </c>
      <c r="L267">
        <v>0</v>
      </c>
      <c r="M267">
        <v>10</v>
      </c>
      <c r="N267">
        <v>0</v>
      </c>
      <c r="O267">
        <v>4</v>
      </c>
      <c r="P267">
        <v>0</v>
      </c>
      <c r="Q267">
        <v>0</v>
      </c>
      <c r="R267">
        <v>41.981217000000001</v>
      </c>
      <c r="S267" t="s">
        <v>73</v>
      </c>
      <c r="T267">
        <v>38.369999</v>
      </c>
      <c r="U267">
        <v>46.970001000000003</v>
      </c>
      <c r="V267">
        <v>8.6000019999999999</v>
      </c>
      <c r="X267">
        <v>20.485001</v>
      </c>
      <c r="Y267">
        <v>41.981217000000001</v>
      </c>
      <c r="Z267">
        <v>0</v>
      </c>
      <c r="AA267">
        <v>0</v>
      </c>
      <c r="AB267">
        <v>0</v>
      </c>
      <c r="AC267">
        <v>5</v>
      </c>
      <c r="AD267">
        <v>0.5</v>
      </c>
      <c r="AE267">
        <v>50</v>
      </c>
      <c r="AF267">
        <v>5</v>
      </c>
      <c r="AH267">
        <v>10</v>
      </c>
      <c r="AI267">
        <v>0.39835900000000002</v>
      </c>
      <c r="AJ267">
        <v>100</v>
      </c>
      <c r="AK267">
        <v>3.9835919999999998</v>
      </c>
    </row>
    <row r="268" spans="1:37" x14ac:dyDescent="0.25">
      <c r="A268">
        <v>918</v>
      </c>
      <c r="B268">
        <v>429772</v>
      </c>
      <c r="C268" t="s">
        <v>100</v>
      </c>
      <c r="D268" t="s">
        <v>101</v>
      </c>
      <c r="E268" t="s">
        <v>102</v>
      </c>
      <c r="F268">
        <v>34433</v>
      </c>
      <c r="G268">
        <v>8</v>
      </c>
      <c r="H268">
        <v>8579</v>
      </c>
      <c r="I268">
        <v>0</v>
      </c>
      <c r="J268">
        <v>0</v>
      </c>
      <c r="K268">
        <v>0</v>
      </c>
      <c r="L268">
        <v>0</v>
      </c>
      <c r="M268">
        <v>10</v>
      </c>
      <c r="N268">
        <v>0</v>
      </c>
      <c r="O268">
        <v>4</v>
      </c>
      <c r="P268">
        <v>0</v>
      </c>
      <c r="Q268">
        <v>0</v>
      </c>
      <c r="R268">
        <v>43.079590000000003</v>
      </c>
      <c r="S268" t="s">
        <v>73</v>
      </c>
      <c r="T268">
        <v>25.07</v>
      </c>
      <c r="U268">
        <v>34.040000999999997</v>
      </c>
      <c r="V268">
        <v>8.9700009999999999</v>
      </c>
      <c r="X268">
        <v>20.822001</v>
      </c>
      <c r="Y268">
        <v>43.079590000000003</v>
      </c>
      <c r="Z268">
        <v>0</v>
      </c>
      <c r="AA268">
        <v>0</v>
      </c>
      <c r="AB268">
        <v>0</v>
      </c>
      <c r="AC268">
        <v>5</v>
      </c>
      <c r="AD268">
        <v>0.5</v>
      </c>
      <c r="AE268">
        <v>50</v>
      </c>
      <c r="AF268">
        <v>5</v>
      </c>
      <c r="AH268">
        <v>10</v>
      </c>
      <c r="AI268">
        <v>0.42582999999999999</v>
      </c>
      <c r="AJ268">
        <v>100</v>
      </c>
      <c r="AK268">
        <v>4.2583029999999997</v>
      </c>
    </row>
    <row r="269" spans="1:37" x14ac:dyDescent="0.25">
      <c r="A269">
        <v>3022</v>
      </c>
      <c r="B269">
        <v>432544</v>
      </c>
      <c r="C269" t="s">
        <v>74</v>
      </c>
      <c r="D269" t="s">
        <v>75</v>
      </c>
      <c r="E269" t="s">
        <v>76</v>
      </c>
      <c r="F269">
        <v>34133</v>
      </c>
      <c r="G269">
        <v>8</v>
      </c>
      <c r="H269">
        <v>9118</v>
      </c>
      <c r="I269">
        <v>0</v>
      </c>
      <c r="J269">
        <v>0</v>
      </c>
      <c r="K269">
        <v>0</v>
      </c>
      <c r="L269">
        <v>0</v>
      </c>
      <c r="M269">
        <v>10</v>
      </c>
      <c r="N269">
        <v>0</v>
      </c>
      <c r="O269">
        <v>4</v>
      </c>
      <c r="P269">
        <v>0</v>
      </c>
      <c r="Q269">
        <v>0</v>
      </c>
      <c r="R269">
        <v>41.220019999999998</v>
      </c>
      <c r="S269" t="s">
        <v>73</v>
      </c>
      <c r="T269">
        <v>19.149999999999999</v>
      </c>
      <c r="U269">
        <v>32.900002000000001</v>
      </c>
      <c r="V269">
        <v>13.750002</v>
      </c>
      <c r="X269">
        <v>33.358001999999999</v>
      </c>
      <c r="Y269">
        <v>41.220019999999998</v>
      </c>
      <c r="Z269">
        <v>0</v>
      </c>
      <c r="AA269">
        <v>0</v>
      </c>
      <c r="AB269">
        <v>0</v>
      </c>
      <c r="AC269">
        <v>5</v>
      </c>
      <c r="AD269">
        <v>0.75</v>
      </c>
      <c r="AE269">
        <v>50</v>
      </c>
      <c r="AF269">
        <v>7.5</v>
      </c>
      <c r="AH269">
        <v>10</v>
      </c>
      <c r="AI269">
        <v>0.75</v>
      </c>
      <c r="AJ269">
        <v>100</v>
      </c>
      <c r="AK269">
        <v>7.5</v>
      </c>
    </row>
    <row r="270" spans="1:37" x14ac:dyDescent="0.25">
      <c r="A270">
        <v>224</v>
      </c>
      <c r="B270">
        <v>430381</v>
      </c>
      <c r="C270" t="s">
        <v>83</v>
      </c>
      <c r="D270" t="s">
        <v>387</v>
      </c>
      <c r="E270" t="s">
        <v>388</v>
      </c>
      <c r="F270">
        <v>67029</v>
      </c>
      <c r="G270">
        <v>8</v>
      </c>
      <c r="H270">
        <v>6244</v>
      </c>
      <c r="I270">
        <v>0</v>
      </c>
      <c r="J270">
        <v>0</v>
      </c>
      <c r="K270">
        <v>0</v>
      </c>
      <c r="L270">
        <v>0</v>
      </c>
      <c r="M270">
        <v>50</v>
      </c>
      <c r="N270">
        <v>0</v>
      </c>
      <c r="O270">
        <v>3</v>
      </c>
      <c r="P270">
        <v>0</v>
      </c>
      <c r="Q270">
        <v>0</v>
      </c>
      <c r="R270">
        <v>209.73209900000001</v>
      </c>
      <c r="S270" t="s">
        <v>73</v>
      </c>
      <c r="T270">
        <v>109.93</v>
      </c>
      <c r="U270">
        <v>109.82</v>
      </c>
      <c r="V270">
        <v>-0.110001</v>
      </c>
      <c r="X270">
        <v>-5.1999999999999998E-2</v>
      </c>
      <c r="Y270">
        <v>209.73209900000001</v>
      </c>
      <c r="Z270">
        <v>1</v>
      </c>
      <c r="AA270">
        <v>0</v>
      </c>
      <c r="AB270">
        <v>0</v>
      </c>
      <c r="AC270">
        <v>0.99998399999999998</v>
      </c>
      <c r="AD270">
        <v>1.0000420000000001</v>
      </c>
      <c r="AE270">
        <v>49.999200000000002</v>
      </c>
      <c r="AF270">
        <v>50.002113000000001</v>
      </c>
      <c r="AH270">
        <v>0.99281399999999997</v>
      </c>
      <c r="AI270">
        <v>1.0000549999999999</v>
      </c>
      <c r="AJ270">
        <v>49.640720000000002</v>
      </c>
      <c r="AK270">
        <v>50.002758999999998</v>
      </c>
    </row>
    <row r="271" spans="1:37" x14ac:dyDescent="0.25">
      <c r="A271">
        <v>123</v>
      </c>
      <c r="B271">
        <v>496030</v>
      </c>
      <c r="C271" t="s">
        <v>181</v>
      </c>
      <c r="D271" t="s">
        <v>1359</v>
      </c>
      <c r="E271" t="s">
        <v>1360</v>
      </c>
      <c r="F271">
        <v>33362</v>
      </c>
      <c r="G271">
        <v>8</v>
      </c>
      <c r="H271">
        <v>21873</v>
      </c>
      <c r="I271">
        <v>0</v>
      </c>
      <c r="J271">
        <v>0</v>
      </c>
      <c r="K271">
        <v>0</v>
      </c>
      <c r="L271">
        <v>0</v>
      </c>
      <c r="M271">
        <v>50</v>
      </c>
      <c r="N271">
        <v>0</v>
      </c>
      <c r="O271">
        <v>3</v>
      </c>
      <c r="P271">
        <v>0</v>
      </c>
      <c r="Q271">
        <v>0</v>
      </c>
      <c r="R271">
        <v>209.94708800000001</v>
      </c>
      <c r="S271" t="s">
        <v>73</v>
      </c>
      <c r="T271">
        <v>50.610000999999997</v>
      </c>
      <c r="U271">
        <v>50.060001</v>
      </c>
      <c r="V271">
        <v>-0.54999900000000002</v>
      </c>
      <c r="X271">
        <v>-0.26200000000000001</v>
      </c>
      <c r="Y271">
        <v>209.94708800000001</v>
      </c>
      <c r="Z271">
        <v>0</v>
      </c>
      <c r="AA271">
        <v>0</v>
      </c>
      <c r="AB271">
        <v>0</v>
      </c>
      <c r="AC271">
        <v>0.99959399999999998</v>
      </c>
      <c r="AD271">
        <v>1.0010730000000001</v>
      </c>
      <c r="AE271">
        <v>49.979691000000003</v>
      </c>
      <c r="AF271">
        <v>50.053628000000003</v>
      </c>
      <c r="AH271">
        <v>0.96408899999999997</v>
      </c>
      <c r="AI271">
        <v>1.001401</v>
      </c>
      <c r="AJ271">
        <v>48.204431999999997</v>
      </c>
      <c r="AK271">
        <v>50.070045</v>
      </c>
    </row>
    <row r="272" spans="1:37" x14ac:dyDescent="0.25">
      <c r="A272">
        <v>2785</v>
      </c>
      <c r="B272">
        <v>437005</v>
      </c>
      <c r="C272" t="s">
        <v>83</v>
      </c>
      <c r="D272" t="s">
        <v>525</v>
      </c>
      <c r="E272" t="s">
        <v>526</v>
      </c>
      <c r="F272">
        <v>508</v>
      </c>
      <c r="G272">
        <v>8</v>
      </c>
      <c r="H272">
        <v>6951</v>
      </c>
      <c r="I272">
        <v>0</v>
      </c>
      <c r="J272">
        <v>0</v>
      </c>
      <c r="K272">
        <v>0</v>
      </c>
      <c r="L272">
        <v>0</v>
      </c>
      <c r="M272">
        <v>39</v>
      </c>
      <c r="N272">
        <v>0</v>
      </c>
      <c r="O272">
        <v>4</v>
      </c>
      <c r="P272">
        <v>0</v>
      </c>
      <c r="Q272">
        <v>0</v>
      </c>
      <c r="R272">
        <v>161.25241700000001</v>
      </c>
      <c r="S272" t="s">
        <v>73</v>
      </c>
      <c r="T272">
        <v>65.620002999999997</v>
      </c>
      <c r="U272">
        <v>72.459998999999996</v>
      </c>
      <c r="V272">
        <v>6.8399960000000002</v>
      </c>
      <c r="X272">
        <v>4.242</v>
      </c>
      <c r="Y272">
        <v>161.25241700000001</v>
      </c>
      <c r="Z272">
        <v>0</v>
      </c>
      <c r="AA272">
        <v>0</v>
      </c>
      <c r="AB272">
        <v>0</v>
      </c>
      <c r="AC272">
        <v>1.2811650000000001</v>
      </c>
      <c r="AD272">
        <v>0.89352299999999996</v>
      </c>
      <c r="AE272">
        <v>49.965437999999999</v>
      </c>
      <c r="AF272">
        <v>34.847408000000001</v>
      </c>
      <c r="AH272">
        <v>1.499849</v>
      </c>
      <c r="AI272">
        <v>0.50847500000000001</v>
      </c>
      <c r="AJ272">
        <v>58.494112000000001</v>
      </c>
      <c r="AK272">
        <v>19.830532000000002</v>
      </c>
    </row>
    <row r="273" spans="1:37" x14ac:dyDescent="0.25">
      <c r="A273">
        <v>236</v>
      </c>
      <c r="B273">
        <v>424543</v>
      </c>
      <c r="C273" t="s">
        <v>181</v>
      </c>
      <c r="D273" t="s">
        <v>475</v>
      </c>
      <c r="E273" t="s">
        <v>476</v>
      </c>
      <c r="F273">
        <v>653</v>
      </c>
      <c r="G273">
        <v>8</v>
      </c>
      <c r="H273">
        <v>6696</v>
      </c>
      <c r="I273">
        <v>0</v>
      </c>
      <c r="J273">
        <v>0</v>
      </c>
      <c r="K273">
        <v>0</v>
      </c>
      <c r="L273">
        <v>0</v>
      </c>
      <c r="M273">
        <v>35</v>
      </c>
      <c r="N273">
        <v>0</v>
      </c>
      <c r="O273">
        <v>3</v>
      </c>
      <c r="P273">
        <v>0</v>
      </c>
      <c r="Q273">
        <v>0</v>
      </c>
      <c r="R273">
        <v>143.86470499999999</v>
      </c>
      <c r="S273" t="s">
        <v>73</v>
      </c>
      <c r="T273">
        <v>73.099997999999999</v>
      </c>
      <c r="U273">
        <v>80.610000999999997</v>
      </c>
      <c r="V273">
        <v>7.5100020000000001</v>
      </c>
      <c r="X273">
        <v>5.22</v>
      </c>
      <c r="Y273">
        <v>143.86470499999999</v>
      </c>
      <c r="Z273">
        <v>1</v>
      </c>
      <c r="AA273">
        <v>0</v>
      </c>
      <c r="AB273">
        <v>0</v>
      </c>
      <c r="AC273">
        <v>1.425756</v>
      </c>
      <c r="AD273">
        <v>0.83876700000000004</v>
      </c>
      <c r="AE273">
        <v>49.901468000000001</v>
      </c>
      <c r="AF273">
        <v>29.356840999999999</v>
      </c>
      <c r="AH273">
        <v>2.0899359999999998</v>
      </c>
      <c r="AI273">
        <v>0.42234100000000002</v>
      </c>
      <c r="AJ273">
        <v>73.147752999999994</v>
      </c>
      <c r="AK273">
        <v>14.781921000000001</v>
      </c>
    </row>
    <row r="274" spans="1:37" x14ac:dyDescent="0.25">
      <c r="A274">
        <v>2289</v>
      </c>
      <c r="B274">
        <v>426666</v>
      </c>
      <c r="C274" t="s">
        <v>83</v>
      </c>
      <c r="D274" t="s">
        <v>666</v>
      </c>
      <c r="E274" t="s">
        <v>667</v>
      </c>
      <c r="F274">
        <v>509</v>
      </c>
      <c r="G274">
        <v>8</v>
      </c>
      <c r="H274">
        <v>6794</v>
      </c>
      <c r="I274">
        <v>0</v>
      </c>
      <c r="J274">
        <v>0</v>
      </c>
      <c r="K274">
        <v>0</v>
      </c>
      <c r="L274">
        <v>0</v>
      </c>
      <c r="M274">
        <v>47</v>
      </c>
      <c r="N274">
        <v>0</v>
      </c>
      <c r="O274">
        <v>4</v>
      </c>
      <c r="P274">
        <v>0</v>
      </c>
      <c r="Q274">
        <v>0</v>
      </c>
      <c r="R274">
        <v>195.29513900000001</v>
      </c>
      <c r="S274" t="s">
        <v>73</v>
      </c>
      <c r="T274">
        <v>75.120002999999997</v>
      </c>
      <c r="U274">
        <v>78.959998999999996</v>
      </c>
      <c r="V274">
        <v>3.8399960000000002</v>
      </c>
      <c r="X274">
        <v>1.966</v>
      </c>
      <c r="Y274">
        <v>195.29513900000001</v>
      </c>
      <c r="Z274">
        <v>0</v>
      </c>
      <c r="AA274">
        <v>0</v>
      </c>
      <c r="AB274">
        <v>1</v>
      </c>
      <c r="AC274">
        <v>1.0603929999999999</v>
      </c>
      <c r="AD274">
        <v>0.97712900000000003</v>
      </c>
      <c r="AE274">
        <v>49.838473999999998</v>
      </c>
      <c r="AF274">
        <v>45.925075</v>
      </c>
      <c r="AH274">
        <v>1.078881</v>
      </c>
      <c r="AI274">
        <v>0.74836800000000003</v>
      </c>
      <c r="AJ274">
        <v>50.707394999999998</v>
      </c>
      <c r="AK274">
        <v>35.173310000000001</v>
      </c>
    </row>
    <row r="275" spans="1:37" x14ac:dyDescent="0.25">
      <c r="A275">
        <v>1194</v>
      </c>
      <c r="B275">
        <v>425836</v>
      </c>
      <c r="C275" t="s">
        <v>181</v>
      </c>
      <c r="D275" t="s">
        <v>556</v>
      </c>
      <c r="E275" t="s">
        <v>557</v>
      </c>
      <c r="F275">
        <v>66931</v>
      </c>
      <c r="G275">
        <v>8</v>
      </c>
      <c r="H275">
        <v>6838</v>
      </c>
      <c r="I275">
        <v>0</v>
      </c>
      <c r="J275">
        <v>0</v>
      </c>
      <c r="K275">
        <v>0</v>
      </c>
      <c r="L275">
        <v>0</v>
      </c>
      <c r="M275">
        <v>44</v>
      </c>
      <c r="N275">
        <v>0</v>
      </c>
      <c r="O275">
        <v>2</v>
      </c>
      <c r="P275">
        <v>0</v>
      </c>
      <c r="Q275">
        <v>0</v>
      </c>
      <c r="R275">
        <v>181.86003299999999</v>
      </c>
      <c r="S275" t="s">
        <v>154</v>
      </c>
      <c r="T275">
        <v>40.080002</v>
      </c>
      <c r="U275">
        <v>45.34</v>
      </c>
      <c r="V275">
        <v>5.2599980000000004</v>
      </c>
      <c r="X275">
        <v>2.8919999999999999</v>
      </c>
      <c r="Y275">
        <v>181.86003299999999</v>
      </c>
      <c r="Z275">
        <v>1</v>
      </c>
      <c r="AA275">
        <v>0</v>
      </c>
      <c r="AB275">
        <v>0</v>
      </c>
      <c r="AC275">
        <v>1.130682</v>
      </c>
      <c r="AD275">
        <v>0.95051099999999999</v>
      </c>
      <c r="AE275">
        <v>49.750019000000002</v>
      </c>
      <c r="AF275">
        <v>41.822477999999997</v>
      </c>
      <c r="AH275">
        <v>1.170687</v>
      </c>
      <c r="AI275">
        <v>0.64410900000000004</v>
      </c>
      <c r="AJ275">
        <v>51.510229000000002</v>
      </c>
      <c r="AK275">
        <v>28.340816</v>
      </c>
    </row>
    <row r="276" spans="1:37" x14ac:dyDescent="0.25">
      <c r="A276">
        <v>2823</v>
      </c>
      <c r="B276">
        <v>438443</v>
      </c>
      <c r="C276" t="s">
        <v>83</v>
      </c>
      <c r="D276" t="s">
        <v>395</v>
      </c>
      <c r="E276" t="s">
        <v>396</v>
      </c>
      <c r="F276">
        <v>67037</v>
      </c>
      <c r="G276">
        <v>8</v>
      </c>
      <c r="H276">
        <v>22015</v>
      </c>
      <c r="I276">
        <v>0</v>
      </c>
      <c r="J276">
        <v>0</v>
      </c>
      <c r="K276">
        <v>0</v>
      </c>
      <c r="L276">
        <v>0</v>
      </c>
      <c r="M276">
        <v>24</v>
      </c>
      <c r="N276">
        <v>0</v>
      </c>
      <c r="O276">
        <v>4</v>
      </c>
      <c r="P276">
        <v>0</v>
      </c>
      <c r="Q276">
        <v>0</v>
      </c>
      <c r="R276">
        <v>100.892021</v>
      </c>
      <c r="S276" t="s">
        <v>126</v>
      </c>
      <c r="T276">
        <v>73.819999999999993</v>
      </c>
      <c r="U276">
        <v>82.150002000000001</v>
      </c>
      <c r="V276">
        <v>8.3300020000000004</v>
      </c>
      <c r="X276">
        <v>8.2560000000000002</v>
      </c>
      <c r="Y276">
        <v>100.892021</v>
      </c>
      <c r="Z276">
        <v>1</v>
      </c>
      <c r="AA276">
        <v>0</v>
      </c>
      <c r="AB276">
        <v>0</v>
      </c>
      <c r="AC276">
        <v>2.0650240000000002</v>
      </c>
      <c r="AD276">
        <v>0.59667700000000001</v>
      </c>
      <c r="AE276">
        <v>49.560572999999998</v>
      </c>
      <c r="AF276">
        <v>14.320257</v>
      </c>
      <c r="AH276">
        <v>4.3660009999999998</v>
      </c>
      <c r="AI276">
        <v>0.21985199999999999</v>
      </c>
      <c r="AJ276">
        <v>104.78403400000001</v>
      </c>
      <c r="AK276">
        <v>5.2764480000000002</v>
      </c>
    </row>
    <row r="277" spans="1:37" x14ac:dyDescent="0.25">
      <c r="A277">
        <v>742</v>
      </c>
      <c r="B277">
        <v>496021</v>
      </c>
      <c r="C277" t="s">
        <v>83</v>
      </c>
      <c r="D277" t="s">
        <v>945</v>
      </c>
      <c r="E277" t="s">
        <v>946</v>
      </c>
      <c r="F277">
        <v>100397</v>
      </c>
      <c r="G277">
        <v>8</v>
      </c>
      <c r="H277">
        <v>4852</v>
      </c>
      <c r="I277">
        <v>0</v>
      </c>
      <c r="J277">
        <v>0</v>
      </c>
      <c r="K277">
        <v>0</v>
      </c>
      <c r="L277">
        <v>0</v>
      </c>
      <c r="M277">
        <v>45</v>
      </c>
      <c r="N277">
        <v>0</v>
      </c>
      <c r="O277">
        <v>4</v>
      </c>
      <c r="P277">
        <v>0</v>
      </c>
      <c r="Q277">
        <v>0</v>
      </c>
      <c r="R277">
        <v>188.759162</v>
      </c>
      <c r="S277" t="s">
        <v>73</v>
      </c>
      <c r="T277">
        <v>61.09</v>
      </c>
      <c r="U277">
        <v>65.879997000000003</v>
      </c>
      <c r="V277">
        <v>4.7899969999999996</v>
      </c>
      <c r="X277">
        <v>2.5379999999999998</v>
      </c>
      <c r="Y277">
        <v>188.759162</v>
      </c>
      <c r="Z277">
        <v>0</v>
      </c>
      <c r="AA277">
        <v>0</v>
      </c>
      <c r="AB277">
        <v>0</v>
      </c>
      <c r="AC277">
        <v>1.1006480000000001</v>
      </c>
      <c r="AD277">
        <v>0.96188499999999999</v>
      </c>
      <c r="AE277">
        <v>49.529141000000003</v>
      </c>
      <c r="AF277">
        <v>43.284821999999998</v>
      </c>
      <c r="AH277">
        <v>1.1314580000000001</v>
      </c>
      <c r="AI277">
        <v>0.68288800000000005</v>
      </c>
      <c r="AJ277">
        <v>50.915612000000003</v>
      </c>
      <c r="AK277">
        <v>30.729966999999998</v>
      </c>
    </row>
    <row r="278" spans="1:37" x14ac:dyDescent="0.25">
      <c r="A278">
        <v>1373</v>
      </c>
      <c r="B278">
        <v>430808</v>
      </c>
      <c r="C278" t="s">
        <v>83</v>
      </c>
      <c r="D278" t="s">
        <v>963</v>
      </c>
      <c r="E278" t="s">
        <v>964</v>
      </c>
      <c r="F278">
        <v>686</v>
      </c>
      <c r="G278">
        <v>8</v>
      </c>
      <c r="H278">
        <v>6728</v>
      </c>
      <c r="I278">
        <v>0</v>
      </c>
      <c r="J278">
        <v>0</v>
      </c>
      <c r="K278">
        <v>0</v>
      </c>
      <c r="L278">
        <v>0</v>
      </c>
      <c r="M278">
        <v>45</v>
      </c>
      <c r="N278">
        <v>0</v>
      </c>
      <c r="O278">
        <v>4</v>
      </c>
      <c r="P278">
        <v>0</v>
      </c>
      <c r="Q278">
        <v>0</v>
      </c>
      <c r="R278">
        <v>186.454161</v>
      </c>
      <c r="S278" t="s">
        <v>73</v>
      </c>
      <c r="T278">
        <v>40.099997999999999</v>
      </c>
      <c r="U278">
        <v>44.720001000000003</v>
      </c>
      <c r="V278">
        <v>4.6200029999999996</v>
      </c>
      <c r="X278">
        <v>2.4780000000000002</v>
      </c>
      <c r="Y278">
        <v>186.454161</v>
      </c>
      <c r="Z278">
        <v>0</v>
      </c>
      <c r="AA278">
        <v>0</v>
      </c>
      <c r="AB278">
        <v>0</v>
      </c>
      <c r="AC278">
        <v>1.0959449999999999</v>
      </c>
      <c r="AD278">
        <v>0.96366600000000002</v>
      </c>
      <c r="AE278">
        <v>49.317528000000003</v>
      </c>
      <c r="AF278">
        <v>43.364960000000004</v>
      </c>
      <c r="AH278">
        <v>1.125316</v>
      </c>
      <c r="AI278">
        <v>0.68959300000000001</v>
      </c>
      <c r="AJ278">
        <v>50.639220000000002</v>
      </c>
      <c r="AK278">
        <v>31.031690000000001</v>
      </c>
    </row>
    <row r="279" spans="1:37" x14ac:dyDescent="0.25">
      <c r="A279">
        <v>127</v>
      </c>
      <c r="B279">
        <v>433492</v>
      </c>
      <c r="C279" t="s">
        <v>83</v>
      </c>
      <c r="D279" t="s">
        <v>672</v>
      </c>
      <c r="E279" t="s">
        <v>673</v>
      </c>
      <c r="F279">
        <v>610</v>
      </c>
      <c r="G279">
        <v>8</v>
      </c>
      <c r="H279">
        <v>7165</v>
      </c>
      <c r="I279">
        <v>0</v>
      </c>
      <c r="J279">
        <v>0</v>
      </c>
      <c r="K279">
        <v>0</v>
      </c>
      <c r="L279">
        <v>0</v>
      </c>
      <c r="M279">
        <v>36</v>
      </c>
      <c r="N279">
        <v>0</v>
      </c>
      <c r="O279">
        <v>4</v>
      </c>
      <c r="P279">
        <v>0</v>
      </c>
      <c r="Q279">
        <v>0</v>
      </c>
      <c r="R279">
        <v>149.806939</v>
      </c>
      <c r="S279" t="s">
        <v>73</v>
      </c>
      <c r="T279">
        <v>72.830001999999993</v>
      </c>
      <c r="U279">
        <v>80.099997999999999</v>
      </c>
      <c r="V279">
        <v>7.269997</v>
      </c>
      <c r="X279">
        <v>4.8529999999999998</v>
      </c>
      <c r="Y279">
        <v>149.806939</v>
      </c>
      <c r="Z279">
        <v>0</v>
      </c>
      <c r="AA279">
        <v>0</v>
      </c>
      <c r="AB279">
        <v>0</v>
      </c>
      <c r="AC279">
        <v>1.3679939999999999</v>
      </c>
      <c r="AD279">
        <v>0.86064099999999999</v>
      </c>
      <c r="AE279">
        <v>49.247781000000003</v>
      </c>
      <c r="AF279">
        <v>30.983089</v>
      </c>
      <c r="AH279">
        <v>1.6542110000000001</v>
      </c>
      <c r="AI279">
        <v>0.45346900000000001</v>
      </c>
      <c r="AJ279">
        <v>59.551611000000001</v>
      </c>
      <c r="AK279">
        <v>16.324881000000001</v>
      </c>
    </row>
    <row r="280" spans="1:37" x14ac:dyDescent="0.25">
      <c r="A280">
        <v>2585</v>
      </c>
      <c r="B280">
        <v>524511</v>
      </c>
      <c r="C280" t="s">
        <v>83</v>
      </c>
      <c r="D280" t="s">
        <v>414</v>
      </c>
      <c r="E280" t="s">
        <v>415</v>
      </c>
      <c r="F280">
        <v>34290</v>
      </c>
      <c r="G280">
        <v>8</v>
      </c>
      <c r="H280">
        <v>6863</v>
      </c>
      <c r="I280">
        <v>0</v>
      </c>
      <c r="J280">
        <v>0</v>
      </c>
      <c r="K280">
        <v>0</v>
      </c>
      <c r="L280">
        <v>0</v>
      </c>
      <c r="M280">
        <v>38</v>
      </c>
      <c r="N280">
        <v>0</v>
      </c>
      <c r="O280">
        <v>4</v>
      </c>
      <c r="P280">
        <v>0</v>
      </c>
      <c r="Q280">
        <v>0</v>
      </c>
      <c r="R280">
        <v>156.70111299999999</v>
      </c>
      <c r="S280" t="s">
        <v>154</v>
      </c>
      <c r="T280">
        <v>94.589995999999999</v>
      </c>
      <c r="U280">
        <v>101.37</v>
      </c>
      <c r="V280">
        <v>6.7800060000000002</v>
      </c>
      <c r="X280">
        <v>4.327</v>
      </c>
      <c r="Y280">
        <v>156.70111299999999</v>
      </c>
      <c r="Z280">
        <v>0</v>
      </c>
      <c r="AA280">
        <v>0</v>
      </c>
      <c r="AB280">
        <v>1</v>
      </c>
      <c r="AC280">
        <v>1.292546</v>
      </c>
      <c r="AD280">
        <v>0.88921300000000003</v>
      </c>
      <c r="AE280">
        <v>49.11674</v>
      </c>
      <c r="AF280">
        <v>33.790109999999999</v>
      </c>
      <c r="AH280">
        <v>1.520081</v>
      </c>
      <c r="AI280">
        <v>0.50058499999999995</v>
      </c>
      <c r="AJ280">
        <v>57.763092</v>
      </c>
      <c r="AK280">
        <v>19.022223</v>
      </c>
    </row>
    <row r="281" spans="1:37" x14ac:dyDescent="0.25">
      <c r="A281">
        <v>1833</v>
      </c>
      <c r="B281">
        <v>432013</v>
      </c>
      <c r="C281" t="s">
        <v>83</v>
      </c>
      <c r="D281" t="s">
        <v>403</v>
      </c>
      <c r="E281" t="s">
        <v>404</v>
      </c>
      <c r="F281">
        <v>34211</v>
      </c>
      <c r="G281">
        <v>8</v>
      </c>
      <c r="H281">
        <v>13220</v>
      </c>
      <c r="I281">
        <v>0</v>
      </c>
      <c r="J281">
        <v>0</v>
      </c>
      <c r="K281">
        <v>0</v>
      </c>
      <c r="L281">
        <v>0</v>
      </c>
      <c r="M281">
        <v>24</v>
      </c>
      <c r="N281">
        <v>0</v>
      </c>
      <c r="O281">
        <v>4</v>
      </c>
      <c r="P281">
        <v>0</v>
      </c>
      <c r="Q281">
        <v>0</v>
      </c>
      <c r="R281">
        <v>99.639239000000003</v>
      </c>
      <c r="S281" t="s">
        <v>73</v>
      </c>
      <c r="T281">
        <v>45.779998999999997</v>
      </c>
      <c r="U281">
        <v>53.93</v>
      </c>
      <c r="V281">
        <v>8.1500020000000006</v>
      </c>
      <c r="X281">
        <v>8.18</v>
      </c>
      <c r="Y281">
        <v>99.639239000000003</v>
      </c>
      <c r="Z281">
        <v>0</v>
      </c>
      <c r="AA281">
        <v>0</v>
      </c>
      <c r="AB281">
        <v>0</v>
      </c>
      <c r="AC281">
        <v>2.045506</v>
      </c>
      <c r="AD281">
        <v>0.60406899999999997</v>
      </c>
      <c r="AE281">
        <v>49.092151999999999</v>
      </c>
      <c r="AF281">
        <v>14.497646</v>
      </c>
      <c r="AH281">
        <v>4.304316</v>
      </c>
      <c r="AI281">
        <v>0.22372300000000001</v>
      </c>
      <c r="AJ281">
        <v>103.303591</v>
      </c>
      <c r="AK281">
        <v>5.3693479999999996</v>
      </c>
    </row>
    <row r="282" spans="1:37" x14ac:dyDescent="0.25">
      <c r="A282">
        <v>1389</v>
      </c>
      <c r="B282">
        <v>435618</v>
      </c>
      <c r="C282" t="s">
        <v>318</v>
      </c>
      <c r="D282" t="s">
        <v>1051</v>
      </c>
      <c r="E282" t="s">
        <v>1052</v>
      </c>
      <c r="F282">
        <v>5820</v>
      </c>
      <c r="G282">
        <v>8</v>
      </c>
      <c r="H282">
        <v>12249</v>
      </c>
      <c r="I282">
        <v>0</v>
      </c>
      <c r="J282">
        <v>0</v>
      </c>
      <c r="K282">
        <v>0</v>
      </c>
      <c r="L282">
        <v>0</v>
      </c>
      <c r="M282">
        <v>47</v>
      </c>
      <c r="N282">
        <v>0</v>
      </c>
      <c r="O282">
        <v>4</v>
      </c>
      <c r="P282">
        <v>0</v>
      </c>
      <c r="Q282">
        <v>0</v>
      </c>
      <c r="R282">
        <v>193.89199600000001</v>
      </c>
      <c r="S282" t="s">
        <v>73</v>
      </c>
      <c r="T282">
        <v>82.080001999999993</v>
      </c>
      <c r="U282">
        <v>85.290001000000004</v>
      </c>
      <c r="V282">
        <v>3.2099989999999998</v>
      </c>
      <c r="X282">
        <v>1.6559999999999999</v>
      </c>
      <c r="Y282">
        <v>193.89199600000001</v>
      </c>
      <c r="Z282">
        <v>0</v>
      </c>
      <c r="AA282">
        <v>0</v>
      </c>
      <c r="AB282">
        <v>0</v>
      </c>
      <c r="AC282">
        <v>1.0428489999999999</v>
      </c>
      <c r="AD282">
        <v>0.98377300000000001</v>
      </c>
      <c r="AE282">
        <v>49.013902999999999</v>
      </c>
      <c r="AF282">
        <v>46.237338000000001</v>
      </c>
      <c r="AH282">
        <v>1.055966</v>
      </c>
      <c r="AI282">
        <v>0.78531200000000001</v>
      </c>
      <c r="AJ282">
        <v>49.630403999999999</v>
      </c>
      <c r="AK282">
        <v>36.909657000000003</v>
      </c>
    </row>
    <row r="283" spans="1:37" x14ac:dyDescent="0.25">
      <c r="A283">
        <v>1184</v>
      </c>
      <c r="B283">
        <v>429823</v>
      </c>
      <c r="C283" t="s">
        <v>181</v>
      </c>
      <c r="D283" t="s">
        <v>877</v>
      </c>
      <c r="E283" t="s">
        <v>878</v>
      </c>
      <c r="F283">
        <v>66777</v>
      </c>
      <c r="G283">
        <v>8</v>
      </c>
      <c r="H283">
        <v>4159</v>
      </c>
      <c r="I283">
        <v>0</v>
      </c>
      <c r="J283">
        <v>0</v>
      </c>
      <c r="K283">
        <v>0</v>
      </c>
      <c r="L283">
        <v>0</v>
      </c>
      <c r="M283">
        <v>43</v>
      </c>
      <c r="N283">
        <v>0</v>
      </c>
      <c r="O283">
        <v>4</v>
      </c>
      <c r="P283">
        <v>0</v>
      </c>
      <c r="Q283">
        <v>0</v>
      </c>
      <c r="R283">
        <v>180.89802399999999</v>
      </c>
      <c r="S283" t="s">
        <v>73</v>
      </c>
      <c r="T283">
        <v>62.470001000000003</v>
      </c>
      <c r="U283">
        <v>67.839995999999999</v>
      </c>
      <c r="V283">
        <v>5.3699950000000003</v>
      </c>
      <c r="X283">
        <v>2.9689999999999999</v>
      </c>
      <c r="Y283">
        <v>180.89802399999999</v>
      </c>
      <c r="Z283">
        <v>1</v>
      </c>
      <c r="AA283">
        <v>0</v>
      </c>
      <c r="AB283">
        <v>0</v>
      </c>
      <c r="AC283">
        <v>1.137734</v>
      </c>
      <c r="AD283">
        <v>0.94784000000000002</v>
      </c>
      <c r="AE283">
        <v>48.922552000000003</v>
      </c>
      <c r="AF283">
        <v>40.75714</v>
      </c>
      <c r="AH283">
        <v>1.179897</v>
      </c>
      <c r="AI283">
        <v>0.63585100000000006</v>
      </c>
      <c r="AJ283">
        <v>50.735577999999997</v>
      </c>
      <c r="AK283">
        <v>27.341604</v>
      </c>
    </row>
    <row r="284" spans="1:37" x14ac:dyDescent="0.25">
      <c r="A284">
        <v>685</v>
      </c>
      <c r="B284">
        <v>431372</v>
      </c>
      <c r="C284" t="s">
        <v>83</v>
      </c>
      <c r="D284" t="s">
        <v>365</v>
      </c>
      <c r="E284" t="s">
        <v>366</v>
      </c>
      <c r="F284">
        <v>33908</v>
      </c>
      <c r="G284">
        <v>8</v>
      </c>
      <c r="H284">
        <v>8539</v>
      </c>
      <c r="I284">
        <v>0</v>
      </c>
      <c r="J284">
        <v>0</v>
      </c>
      <c r="K284">
        <v>0</v>
      </c>
      <c r="L284">
        <v>0</v>
      </c>
      <c r="M284">
        <v>22</v>
      </c>
      <c r="N284">
        <v>0</v>
      </c>
      <c r="O284">
        <v>4</v>
      </c>
      <c r="P284">
        <v>0</v>
      </c>
      <c r="Q284">
        <v>0</v>
      </c>
      <c r="R284">
        <v>92.890415000000004</v>
      </c>
      <c r="S284" t="s">
        <v>154</v>
      </c>
      <c r="T284">
        <v>51.080002</v>
      </c>
      <c r="U284">
        <v>59.279998999999997</v>
      </c>
      <c r="V284">
        <v>8.1999969999999998</v>
      </c>
      <c r="X284">
        <v>8.8279999999999994</v>
      </c>
      <c r="Y284">
        <v>92.890415000000004</v>
      </c>
      <c r="Z284">
        <v>0</v>
      </c>
      <c r="AA284">
        <v>0</v>
      </c>
      <c r="AB284">
        <v>0</v>
      </c>
      <c r="AC284">
        <v>2.2177120000000001</v>
      </c>
      <c r="AD284">
        <v>0.53885499999999997</v>
      </c>
      <c r="AE284">
        <v>48.789670000000001</v>
      </c>
      <c r="AF284">
        <v>11.854799999999999</v>
      </c>
      <c r="AG284">
        <f>1+(X284/4.5)^2</f>
        <v>4.8485720493827156</v>
      </c>
      <c r="AH284">
        <v>4.8485719999999999</v>
      </c>
      <c r="AI284">
        <v>0.192692</v>
      </c>
      <c r="AJ284">
        <v>106.668586</v>
      </c>
      <c r="AK284">
        <v>4.2392339999999997</v>
      </c>
    </row>
    <row r="285" spans="1:37" x14ac:dyDescent="0.25">
      <c r="A285">
        <v>2155</v>
      </c>
      <c r="B285">
        <v>432203</v>
      </c>
      <c r="C285" t="s">
        <v>181</v>
      </c>
      <c r="D285" t="s">
        <v>877</v>
      </c>
      <c r="E285" t="s">
        <v>878</v>
      </c>
      <c r="F285">
        <v>66777</v>
      </c>
      <c r="G285">
        <v>8</v>
      </c>
      <c r="H285">
        <v>4174</v>
      </c>
      <c r="I285">
        <v>0</v>
      </c>
      <c r="J285">
        <v>0</v>
      </c>
      <c r="K285">
        <v>0</v>
      </c>
      <c r="L285">
        <v>0</v>
      </c>
      <c r="M285">
        <v>44</v>
      </c>
      <c r="N285">
        <v>0</v>
      </c>
      <c r="O285">
        <v>4</v>
      </c>
      <c r="P285">
        <v>0</v>
      </c>
      <c r="Q285">
        <v>0</v>
      </c>
      <c r="R285">
        <v>184.034323</v>
      </c>
      <c r="S285" t="s">
        <v>73</v>
      </c>
      <c r="T285">
        <v>67.839995999999999</v>
      </c>
      <c r="U285">
        <v>72.610000999999997</v>
      </c>
      <c r="V285">
        <v>4.7700040000000001</v>
      </c>
      <c r="X285">
        <v>2.5920000000000001</v>
      </c>
      <c r="Y285">
        <v>184.034323</v>
      </c>
      <c r="Z285">
        <v>0</v>
      </c>
      <c r="AA285">
        <v>0</v>
      </c>
      <c r="AB285">
        <v>0</v>
      </c>
      <c r="AC285">
        <v>1.104976</v>
      </c>
      <c r="AD285">
        <v>0.96024600000000004</v>
      </c>
      <c r="AE285">
        <v>48.618943999999999</v>
      </c>
      <c r="AF285">
        <v>42.250813999999998</v>
      </c>
      <c r="AH285">
        <v>1.1371119999999999</v>
      </c>
      <c r="AI285">
        <v>0.67688599999999999</v>
      </c>
      <c r="AJ285">
        <v>50.032907000000002</v>
      </c>
      <c r="AK285">
        <v>29.783006</v>
      </c>
    </row>
    <row r="286" spans="1:37" x14ac:dyDescent="0.25">
      <c r="A286">
        <v>2256</v>
      </c>
      <c r="B286">
        <v>429605</v>
      </c>
      <c r="C286" t="s">
        <v>83</v>
      </c>
      <c r="D286" t="s">
        <v>306</v>
      </c>
      <c r="E286" t="s">
        <v>307</v>
      </c>
      <c r="F286">
        <v>548</v>
      </c>
      <c r="G286">
        <v>8</v>
      </c>
      <c r="H286">
        <v>7352</v>
      </c>
      <c r="I286">
        <v>0</v>
      </c>
      <c r="J286">
        <v>0</v>
      </c>
      <c r="K286">
        <v>0</v>
      </c>
      <c r="L286">
        <v>0</v>
      </c>
      <c r="M286">
        <v>44</v>
      </c>
      <c r="N286">
        <v>0</v>
      </c>
      <c r="O286">
        <v>4</v>
      </c>
      <c r="P286">
        <v>0</v>
      </c>
      <c r="Q286">
        <v>0</v>
      </c>
      <c r="R286">
        <v>182.51678000000001</v>
      </c>
      <c r="S286" t="s">
        <v>73</v>
      </c>
      <c r="T286">
        <v>28.66</v>
      </c>
      <c r="U286">
        <v>33.270000000000003</v>
      </c>
      <c r="V286">
        <v>4.6100009999999996</v>
      </c>
      <c r="X286">
        <v>2.5259999999999998</v>
      </c>
      <c r="Y286">
        <v>182.51678000000001</v>
      </c>
      <c r="Z286">
        <v>0</v>
      </c>
      <c r="AA286">
        <v>0</v>
      </c>
      <c r="AB286">
        <v>0</v>
      </c>
      <c r="AC286">
        <v>1.0996980000000001</v>
      </c>
      <c r="AD286">
        <v>0.96224500000000002</v>
      </c>
      <c r="AE286">
        <v>48.386715000000002</v>
      </c>
      <c r="AF286">
        <v>42.338759000000003</v>
      </c>
      <c r="AH286">
        <v>1.1302179999999999</v>
      </c>
      <c r="AI286">
        <v>0.684226</v>
      </c>
      <c r="AJ286">
        <v>49.729587000000002</v>
      </c>
      <c r="AK286">
        <v>30.105948000000001</v>
      </c>
    </row>
    <row r="287" spans="1:37" x14ac:dyDescent="0.25">
      <c r="A287">
        <v>951</v>
      </c>
      <c r="B287">
        <v>425525</v>
      </c>
      <c r="C287" t="s">
        <v>83</v>
      </c>
      <c r="D287" t="s">
        <v>830</v>
      </c>
      <c r="E287" t="s">
        <v>831</v>
      </c>
      <c r="F287">
        <v>101114</v>
      </c>
      <c r="G287">
        <v>8</v>
      </c>
      <c r="H287">
        <v>20324</v>
      </c>
      <c r="I287">
        <v>0</v>
      </c>
      <c r="J287">
        <v>0</v>
      </c>
      <c r="K287">
        <v>0</v>
      </c>
      <c r="L287">
        <v>0</v>
      </c>
      <c r="M287">
        <v>41</v>
      </c>
      <c r="N287">
        <v>0</v>
      </c>
      <c r="O287">
        <v>4</v>
      </c>
      <c r="P287">
        <v>0</v>
      </c>
      <c r="Q287">
        <v>0</v>
      </c>
      <c r="R287">
        <v>170.51381000000001</v>
      </c>
      <c r="S287" t="s">
        <v>73</v>
      </c>
      <c r="T287">
        <v>49.619999</v>
      </c>
      <c r="U287">
        <v>55.349997999999999</v>
      </c>
      <c r="V287">
        <v>5.73</v>
      </c>
      <c r="X287">
        <v>3.36</v>
      </c>
      <c r="Y287">
        <v>170.51381000000001</v>
      </c>
      <c r="Z287">
        <v>0</v>
      </c>
      <c r="AA287">
        <v>0</v>
      </c>
      <c r="AB287">
        <v>0</v>
      </c>
      <c r="AC287">
        <v>1.1763999999999999</v>
      </c>
      <c r="AD287">
        <v>0.93319799999999997</v>
      </c>
      <c r="AE287">
        <v>48.232399999999998</v>
      </c>
      <c r="AF287">
        <v>38.261102999999999</v>
      </c>
      <c r="AH287">
        <v>1.3136000000000001</v>
      </c>
      <c r="AI287">
        <v>0.59489099999999995</v>
      </c>
      <c r="AJ287">
        <v>53.857599999999998</v>
      </c>
      <c r="AK287">
        <v>24.390546000000001</v>
      </c>
    </row>
    <row r="288" spans="1:37" x14ac:dyDescent="0.25">
      <c r="A288">
        <v>532</v>
      </c>
      <c r="B288">
        <v>431253</v>
      </c>
      <c r="C288" t="s">
        <v>181</v>
      </c>
      <c r="D288" t="s">
        <v>766</v>
      </c>
      <c r="E288" t="s">
        <v>767</v>
      </c>
      <c r="F288">
        <v>67101</v>
      </c>
      <c r="G288">
        <v>8</v>
      </c>
      <c r="H288">
        <v>6047</v>
      </c>
      <c r="I288">
        <v>0</v>
      </c>
      <c r="J288">
        <v>0</v>
      </c>
      <c r="K288">
        <v>0</v>
      </c>
      <c r="L288">
        <v>0</v>
      </c>
      <c r="M288">
        <v>43</v>
      </c>
      <c r="N288">
        <v>0</v>
      </c>
      <c r="O288">
        <v>4</v>
      </c>
      <c r="P288">
        <v>0</v>
      </c>
      <c r="Q288">
        <v>0</v>
      </c>
      <c r="R288">
        <v>180.38587699999999</v>
      </c>
      <c r="S288" t="s">
        <v>126</v>
      </c>
      <c r="T288">
        <v>70</v>
      </c>
      <c r="U288">
        <v>75</v>
      </c>
      <c r="V288">
        <v>5</v>
      </c>
      <c r="X288">
        <v>2.7719999999999998</v>
      </c>
      <c r="Y288">
        <v>180.38587699999999</v>
      </c>
      <c r="Z288">
        <v>1</v>
      </c>
      <c r="AA288">
        <v>0</v>
      </c>
      <c r="AB288">
        <v>0</v>
      </c>
      <c r="AC288">
        <v>1.1200619999999999</v>
      </c>
      <c r="AD288">
        <v>0.95453299999999996</v>
      </c>
      <c r="AE288">
        <v>48.162677000000002</v>
      </c>
      <c r="AF288">
        <v>41.044902999999998</v>
      </c>
      <c r="AH288">
        <v>1.1568160000000001</v>
      </c>
      <c r="AI288">
        <v>0.65710500000000005</v>
      </c>
      <c r="AJ288">
        <v>49.743088</v>
      </c>
      <c r="AK288">
        <v>28.255524999999999</v>
      </c>
    </row>
    <row r="289" spans="1:37" x14ac:dyDescent="0.25">
      <c r="A289">
        <v>926</v>
      </c>
      <c r="B289">
        <v>421679</v>
      </c>
      <c r="C289" t="s">
        <v>83</v>
      </c>
      <c r="D289" t="s">
        <v>523</v>
      </c>
      <c r="E289" t="s">
        <v>524</v>
      </c>
      <c r="F289">
        <v>34254</v>
      </c>
      <c r="G289">
        <v>8</v>
      </c>
      <c r="H289">
        <v>8369</v>
      </c>
      <c r="I289">
        <v>0</v>
      </c>
      <c r="J289">
        <v>0</v>
      </c>
      <c r="K289">
        <v>0</v>
      </c>
      <c r="L289">
        <v>0</v>
      </c>
      <c r="M289">
        <v>29</v>
      </c>
      <c r="N289">
        <v>0</v>
      </c>
      <c r="O289">
        <v>4</v>
      </c>
      <c r="P289">
        <v>0</v>
      </c>
      <c r="Q289">
        <v>0</v>
      </c>
      <c r="R289">
        <v>121.68935500000001</v>
      </c>
      <c r="S289" t="s">
        <v>154</v>
      </c>
      <c r="T289">
        <v>22.24</v>
      </c>
      <c r="U289">
        <v>30.15</v>
      </c>
      <c r="V289">
        <v>7.91</v>
      </c>
      <c r="X289">
        <v>6.5</v>
      </c>
      <c r="Y289">
        <v>121.68935500000001</v>
      </c>
      <c r="Z289">
        <v>0</v>
      </c>
      <c r="AA289">
        <v>0</v>
      </c>
      <c r="AB289">
        <v>0</v>
      </c>
      <c r="AC289">
        <v>1.660156</v>
      </c>
      <c r="AD289">
        <v>0.75</v>
      </c>
      <c r="AE289">
        <v>48.144531000000001</v>
      </c>
      <c r="AF289">
        <v>21.75</v>
      </c>
      <c r="AH289">
        <v>2.69</v>
      </c>
      <c r="AI289">
        <v>0.32500000000000001</v>
      </c>
      <c r="AJ289">
        <v>78.009996000000001</v>
      </c>
      <c r="AK289">
        <v>9.4250000000000007</v>
      </c>
    </row>
    <row r="290" spans="1:37" x14ac:dyDescent="0.25">
      <c r="A290">
        <v>166</v>
      </c>
      <c r="B290">
        <v>426916</v>
      </c>
      <c r="C290" t="s">
        <v>181</v>
      </c>
      <c r="D290" t="s">
        <v>828</v>
      </c>
      <c r="E290" t="s">
        <v>829</v>
      </c>
      <c r="F290">
        <v>66941</v>
      </c>
      <c r="G290">
        <v>8</v>
      </c>
      <c r="H290">
        <v>15738</v>
      </c>
      <c r="I290">
        <v>0</v>
      </c>
      <c r="J290">
        <v>0</v>
      </c>
      <c r="K290">
        <v>0</v>
      </c>
      <c r="L290">
        <v>0</v>
      </c>
      <c r="M290">
        <v>44</v>
      </c>
      <c r="N290">
        <v>1</v>
      </c>
      <c r="O290">
        <v>2</v>
      </c>
      <c r="P290">
        <v>0</v>
      </c>
      <c r="Q290">
        <v>0</v>
      </c>
      <c r="R290">
        <v>183.78173799999999</v>
      </c>
      <c r="S290" t="s">
        <v>154</v>
      </c>
      <c r="T290">
        <v>80</v>
      </c>
      <c r="U290">
        <v>84.510002</v>
      </c>
      <c r="V290">
        <v>4.5100020000000001</v>
      </c>
      <c r="X290">
        <v>2.4540000000000002</v>
      </c>
      <c r="Y290">
        <v>183.78173799999999</v>
      </c>
      <c r="Z290">
        <v>0</v>
      </c>
      <c r="AA290">
        <v>0</v>
      </c>
      <c r="AB290">
        <v>0</v>
      </c>
      <c r="AC290">
        <v>1.094096</v>
      </c>
      <c r="AD290">
        <v>0.96436599999999995</v>
      </c>
      <c r="AE290">
        <v>48.140205000000002</v>
      </c>
      <c r="AF290">
        <v>42.432111999999996</v>
      </c>
      <c r="AH290">
        <v>1.1229</v>
      </c>
      <c r="AI290">
        <v>0.69228599999999996</v>
      </c>
      <c r="AJ290">
        <v>49.407614000000002</v>
      </c>
      <c r="AK290">
        <v>30.460576</v>
      </c>
    </row>
    <row r="291" spans="1:37" x14ac:dyDescent="0.25">
      <c r="A291">
        <v>2729</v>
      </c>
      <c r="B291">
        <v>437272</v>
      </c>
      <c r="C291" t="s">
        <v>83</v>
      </c>
      <c r="D291" t="s">
        <v>338</v>
      </c>
      <c r="E291" t="s">
        <v>339</v>
      </c>
      <c r="F291">
        <v>67115</v>
      </c>
      <c r="G291">
        <v>8</v>
      </c>
      <c r="H291">
        <v>5785</v>
      </c>
      <c r="I291">
        <v>0</v>
      </c>
      <c r="J291">
        <v>0</v>
      </c>
      <c r="K291">
        <v>0</v>
      </c>
      <c r="L291">
        <v>0</v>
      </c>
      <c r="M291">
        <v>20</v>
      </c>
      <c r="N291">
        <v>0</v>
      </c>
      <c r="O291">
        <v>3</v>
      </c>
      <c r="P291">
        <v>0</v>
      </c>
      <c r="Q291">
        <v>0</v>
      </c>
      <c r="R291">
        <v>81.974198999999999</v>
      </c>
      <c r="S291" t="s">
        <v>73</v>
      </c>
      <c r="T291">
        <v>59.669998</v>
      </c>
      <c r="U291">
        <v>67.440002000000007</v>
      </c>
      <c r="V291">
        <v>7.7700040000000001</v>
      </c>
      <c r="X291">
        <v>9.4789999999999992</v>
      </c>
      <c r="Y291">
        <v>81.974198999999999</v>
      </c>
      <c r="Z291">
        <v>0</v>
      </c>
      <c r="AA291">
        <v>0</v>
      </c>
      <c r="AB291">
        <v>0</v>
      </c>
      <c r="AC291">
        <v>2.4039290000000002</v>
      </c>
      <c r="AD291">
        <v>0.468335</v>
      </c>
      <c r="AE291">
        <v>48.078575999999998</v>
      </c>
      <c r="AF291">
        <v>9.3666929999999997</v>
      </c>
      <c r="AG291">
        <f>1+(X291/4.5)^2</f>
        <v>5.4371081975308631</v>
      </c>
      <c r="AH291">
        <v>5.4371080000000003</v>
      </c>
      <c r="AI291">
        <v>0.166022</v>
      </c>
      <c r="AJ291">
        <v>108.742166</v>
      </c>
      <c r="AK291">
        <v>3.3204370000000001</v>
      </c>
    </row>
    <row r="292" spans="1:37" x14ac:dyDescent="0.25">
      <c r="A292">
        <v>2593</v>
      </c>
      <c r="B292">
        <v>435154</v>
      </c>
      <c r="C292" t="s">
        <v>83</v>
      </c>
      <c r="D292" t="s">
        <v>383</v>
      </c>
      <c r="E292" t="s">
        <v>384</v>
      </c>
      <c r="F292">
        <v>67044</v>
      </c>
      <c r="G292">
        <v>8</v>
      </c>
      <c r="H292">
        <v>6177</v>
      </c>
      <c r="I292">
        <v>0</v>
      </c>
      <c r="J292">
        <v>0</v>
      </c>
      <c r="K292">
        <v>0</v>
      </c>
      <c r="L292">
        <v>0</v>
      </c>
      <c r="M292">
        <v>23</v>
      </c>
      <c r="N292">
        <v>0</v>
      </c>
      <c r="O292">
        <v>4</v>
      </c>
      <c r="P292">
        <v>0</v>
      </c>
      <c r="Q292">
        <v>0</v>
      </c>
      <c r="R292">
        <v>94.232585</v>
      </c>
      <c r="S292" t="s">
        <v>73</v>
      </c>
      <c r="T292">
        <v>74.489998</v>
      </c>
      <c r="U292">
        <v>82.360000999999997</v>
      </c>
      <c r="V292">
        <v>7.8700029999999996</v>
      </c>
      <c r="X292">
        <v>8.3520000000000003</v>
      </c>
      <c r="Y292">
        <v>94.232585</v>
      </c>
      <c r="Z292">
        <v>1</v>
      </c>
      <c r="AA292">
        <v>0</v>
      </c>
      <c r="AB292">
        <v>0</v>
      </c>
      <c r="AC292">
        <v>2.0899359999999998</v>
      </c>
      <c r="AD292">
        <v>0.58724299999999996</v>
      </c>
      <c r="AE292">
        <v>48.068528999999998</v>
      </c>
      <c r="AF292">
        <v>13.506593000000001</v>
      </c>
      <c r="AH292">
        <v>4.4447359999999998</v>
      </c>
      <c r="AI292">
        <v>0.21504999999999999</v>
      </c>
      <c r="AJ292">
        <v>102.228932</v>
      </c>
      <c r="AK292">
        <v>4.9461579999999996</v>
      </c>
    </row>
    <row r="293" spans="1:37" x14ac:dyDescent="0.25">
      <c r="A293">
        <v>239</v>
      </c>
      <c r="B293">
        <v>436398</v>
      </c>
      <c r="C293" t="s">
        <v>95</v>
      </c>
      <c r="D293" t="s">
        <v>188</v>
      </c>
      <c r="E293" t="s">
        <v>189</v>
      </c>
      <c r="F293">
        <v>34408</v>
      </c>
      <c r="G293">
        <v>8</v>
      </c>
      <c r="H293">
        <v>8430</v>
      </c>
      <c r="I293">
        <v>0</v>
      </c>
      <c r="J293">
        <v>0</v>
      </c>
      <c r="K293">
        <v>0</v>
      </c>
      <c r="L293">
        <v>0</v>
      </c>
      <c r="M293">
        <v>12</v>
      </c>
      <c r="N293">
        <v>0</v>
      </c>
      <c r="O293">
        <v>4</v>
      </c>
      <c r="P293">
        <v>0</v>
      </c>
      <c r="Q293">
        <v>0</v>
      </c>
      <c r="R293">
        <v>50.389795999999997</v>
      </c>
      <c r="S293" t="s">
        <v>73</v>
      </c>
      <c r="T293">
        <v>30.68</v>
      </c>
      <c r="U293">
        <v>37.880001</v>
      </c>
      <c r="V293">
        <v>7.2000010000000003</v>
      </c>
      <c r="X293">
        <v>14.289</v>
      </c>
      <c r="Y293">
        <v>50.389795999999997</v>
      </c>
      <c r="Z293">
        <v>0</v>
      </c>
      <c r="AA293">
        <v>0</v>
      </c>
      <c r="AB293">
        <v>0</v>
      </c>
      <c r="AC293">
        <v>4</v>
      </c>
      <c r="AD293">
        <v>0.1</v>
      </c>
      <c r="AE293">
        <v>48</v>
      </c>
      <c r="AF293">
        <v>1.2</v>
      </c>
      <c r="AH293">
        <v>10</v>
      </c>
      <c r="AI293">
        <v>0.108848</v>
      </c>
      <c r="AJ293">
        <v>120</v>
      </c>
      <c r="AK293">
        <v>1.3061799999999999</v>
      </c>
    </row>
    <row r="294" spans="1:37" x14ac:dyDescent="0.25">
      <c r="A294">
        <v>3083</v>
      </c>
      <c r="B294">
        <v>429765</v>
      </c>
      <c r="C294" t="s">
        <v>90</v>
      </c>
      <c r="D294" t="s">
        <v>88</v>
      </c>
      <c r="E294" t="s">
        <v>174</v>
      </c>
      <c r="F294">
        <v>34241</v>
      </c>
      <c r="G294">
        <v>8</v>
      </c>
      <c r="H294">
        <v>8558</v>
      </c>
      <c r="I294">
        <v>0</v>
      </c>
      <c r="J294">
        <v>0</v>
      </c>
      <c r="K294">
        <v>0</v>
      </c>
      <c r="L294">
        <v>0</v>
      </c>
      <c r="M294">
        <v>12</v>
      </c>
      <c r="N294">
        <v>0</v>
      </c>
      <c r="O294">
        <v>4</v>
      </c>
      <c r="P294">
        <v>0</v>
      </c>
      <c r="Q294">
        <v>0</v>
      </c>
      <c r="R294">
        <v>51.594234</v>
      </c>
      <c r="S294" t="s">
        <v>73</v>
      </c>
      <c r="T294">
        <v>32.939999</v>
      </c>
      <c r="U294">
        <v>40.590000000000003</v>
      </c>
      <c r="V294">
        <v>7.6500019999999997</v>
      </c>
      <c r="X294">
        <v>14.827</v>
      </c>
      <c r="Y294">
        <v>51.594234</v>
      </c>
      <c r="Z294">
        <v>0</v>
      </c>
      <c r="AA294">
        <v>0</v>
      </c>
      <c r="AB294">
        <v>0</v>
      </c>
      <c r="AC294">
        <v>4</v>
      </c>
      <c r="AD294">
        <v>0.1</v>
      </c>
      <c r="AE294">
        <v>48</v>
      </c>
      <c r="AF294">
        <v>1.2</v>
      </c>
      <c r="AH294">
        <v>10</v>
      </c>
      <c r="AI294">
        <v>0.11777600000000001</v>
      </c>
      <c r="AJ294">
        <v>120</v>
      </c>
      <c r="AK294">
        <v>1.413311</v>
      </c>
    </row>
    <row r="295" spans="1:37" x14ac:dyDescent="0.25">
      <c r="A295">
        <v>2523</v>
      </c>
      <c r="B295">
        <v>524512</v>
      </c>
      <c r="C295" t="s">
        <v>83</v>
      </c>
      <c r="D295" t="s">
        <v>414</v>
      </c>
      <c r="E295" t="s">
        <v>415</v>
      </c>
      <c r="F295">
        <v>34290</v>
      </c>
      <c r="G295">
        <v>8</v>
      </c>
      <c r="H295">
        <v>23688</v>
      </c>
      <c r="I295">
        <v>0</v>
      </c>
      <c r="J295">
        <v>0</v>
      </c>
      <c r="K295">
        <v>0</v>
      </c>
      <c r="L295">
        <v>0</v>
      </c>
      <c r="M295">
        <v>37</v>
      </c>
      <c r="N295">
        <v>0</v>
      </c>
      <c r="O295">
        <v>4</v>
      </c>
      <c r="P295">
        <v>0</v>
      </c>
      <c r="Q295">
        <v>0</v>
      </c>
      <c r="R295">
        <v>156.02344199999999</v>
      </c>
      <c r="S295" t="s">
        <v>126</v>
      </c>
      <c r="T295">
        <v>94.589995999999999</v>
      </c>
      <c r="U295">
        <v>101.37</v>
      </c>
      <c r="V295">
        <v>6.7800060000000002</v>
      </c>
      <c r="X295">
        <v>4.3460000000000001</v>
      </c>
      <c r="Y295">
        <v>156.02344199999999</v>
      </c>
      <c r="Z295">
        <v>0</v>
      </c>
      <c r="AA295">
        <v>0</v>
      </c>
      <c r="AB295">
        <v>1</v>
      </c>
      <c r="AC295">
        <v>1.295121</v>
      </c>
      <c r="AD295">
        <v>0.88823799999999997</v>
      </c>
      <c r="AE295">
        <v>47.919462000000003</v>
      </c>
      <c r="AF295">
        <v>32.864818999999997</v>
      </c>
      <c r="AH295">
        <v>1.524659</v>
      </c>
      <c r="AI295">
        <v>0.498832</v>
      </c>
      <c r="AJ295">
        <v>56.412374999999997</v>
      </c>
      <c r="AK295">
        <v>18.456769000000001</v>
      </c>
    </row>
    <row r="296" spans="1:37" x14ac:dyDescent="0.25">
      <c r="A296">
        <v>2712</v>
      </c>
      <c r="B296">
        <v>485192</v>
      </c>
      <c r="C296" t="s">
        <v>83</v>
      </c>
      <c r="D296" t="s">
        <v>124</v>
      </c>
      <c r="E296" t="s">
        <v>125</v>
      </c>
      <c r="F296">
        <v>34346</v>
      </c>
      <c r="G296">
        <v>8</v>
      </c>
      <c r="H296">
        <v>7007</v>
      </c>
      <c r="I296">
        <v>0</v>
      </c>
      <c r="J296">
        <v>0</v>
      </c>
      <c r="K296">
        <v>0</v>
      </c>
      <c r="L296">
        <v>0</v>
      </c>
      <c r="M296">
        <v>22</v>
      </c>
      <c r="N296">
        <v>0</v>
      </c>
      <c r="O296">
        <v>2</v>
      </c>
      <c r="P296">
        <v>0</v>
      </c>
      <c r="Q296">
        <v>0</v>
      </c>
      <c r="R296">
        <v>92.402365000000003</v>
      </c>
      <c r="S296" t="s">
        <v>126</v>
      </c>
      <c r="T296">
        <v>81.120002999999997</v>
      </c>
      <c r="U296">
        <v>89.139999000000003</v>
      </c>
      <c r="V296">
        <v>8.019997</v>
      </c>
      <c r="X296">
        <v>8.6790000000000003</v>
      </c>
      <c r="Y296">
        <v>92.402365000000003</v>
      </c>
      <c r="Z296">
        <v>0</v>
      </c>
      <c r="AA296">
        <v>0</v>
      </c>
      <c r="AB296">
        <v>0</v>
      </c>
      <c r="AC296">
        <v>2.1769539999999998</v>
      </c>
      <c r="AD296">
        <v>0.55428999999999995</v>
      </c>
      <c r="AE296">
        <v>47.892982000000003</v>
      </c>
      <c r="AF296">
        <v>12.194374</v>
      </c>
      <c r="AG296">
        <f>1+(X296/4.5)^2</f>
        <v>4.7197551111111116</v>
      </c>
      <c r="AH296">
        <v>4.7197550000000001</v>
      </c>
      <c r="AI296">
        <v>0.199432</v>
      </c>
      <c r="AJ296">
        <v>103.834611</v>
      </c>
      <c r="AK296">
        <v>4.3874950000000004</v>
      </c>
    </row>
    <row r="297" spans="1:37" x14ac:dyDescent="0.25">
      <c r="A297">
        <v>2731</v>
      </c>
      <c r="B297">
        <v>436062</v>
      </c>
      <c r="C297" t="s">
        <v>83</v>
      </c>
      <c r="D297" t="s">
        <v>1139</v>
      </c>
      <c r="E297" t="s">
        <v>1140</v>
      </c>
      <c r="F297">
        <v>66972</v>
      </c>
      <c r="G297">
        <v>8</v>
      </c>
      <c r="H297">
        <v>5676</v>
      </c>
      <c r="I297">
        <v>0</v>
      </c>
      <c r="J297">
        <v>0</v>
      </c>
      <c r="K297">
        <v>0</v>
      </c>
      <c r="L297">
        <v>0</v>
      </c>
      <c r="M297">
        <v>47</v>
      </c>
      <c r="N297">
        <v>0</v>
      </c>
      <c r="O297">
        <v>4</v>
      </c>
      <c r="P297">
        <v>0</v>
      </c>
      <c r="Q297">
        <v>0</v>
      </c>
      <c r="R297">
        <v>194.71250599999999</v>
      </c>
      <c r="S297" t="s">
        <v>73</v>
      </c>
      <c r="T297">
        <v>60.709999000000003</v>
      </c>
      <c r="U297">
        <v>62.740001999999997</v>
      </c>
      <c r="V297">
        <v>2.0300029999999998</v>
      </c>
      <c r="X297">
        <v>1.0429999999999999</v>
      </c>
      <c r="Y297">
        <v>194.71250599999999</v>
      </c>
      <c r="Z297">
        <v>0</v>
      </c>
      <c r="AA297">
        <v>0</v>
      </c>
      <c r="AB297">
        <v>0</v>
      </c>
      <c r="AC297">
        <v>1.0169980000000001</v>
      </c>
      <c r="AD297">
        <v>0.99356299999999997</v>
      </c>
      <c r="AE297">
        <v>47.798889000000003</v>
      </c>
      <c r="AF297">
        <v>46.697462000000002</v>
      </c>
      <c r="AH297">
        <v>1.0222009999999999</v>
      </c>
      <c r="AI297">
        <v>0.86137799999999998</v>
      </c>
      <c r="AJ297">
        <v>48.043447</v>
      </c>
      <c r="AK297">
        <v>40.484760999999999</v>
      </c>
    </row>
    <row r="298" spans="1:37" x14ac:dyDescent="0.25">
      <c r="A298">
        <v>179</v>
      </c>
      <c r="B298">
        <v>435153</v>
      </c>
      <c r="C298" t="s">
        <v>83</v>
      </c>
      <c r="D298" t="s">
        <v>395</v>
      </c>
      <c r="E298" t="s">
        <v>396</v>
      </c>
      <c r="F298">
        <v>67037</v>
      </c>
      <c r="G298">
        <v>8</v>
      </c>
      <c r="H298">
        <v>6176</v>
      </c>
      <c r="I298">
        <v>0</v>
      </c>
      <c r="J298">
        <v>0</v>
      </c>
      <c r="K298">
        <v>0</v>
      </c>
      <c r="L298">
        <v>0</v>
      </c>
      <c r="M298">
        <v>24</v>
      </c>
      <c r="N298">
        <v>0</v>
      </c>
      <c r="O298">
        <v>4</v>
      </c>
      <c r="P298">
        <v>0</v>
      </c>
      <c r="Q298">
        <v>0</v>
      </c>
      <c r="R298">
        <v>101.162246</v>
      </c>
      <c r="S298" t="s">
        <v>154</v>
      </c>
      <c r="T298">
        <v>74.489998</v>
      </c>
      <c r="U298">
        <v>82.529999000000004</v>
      </c>
      <c r="V298">
        <v>8.0400010000000002</v>
      </c>
      <c r="X298">
        <v>7.9480000000000004</v>
      </c>
      <c r="Y298">
        <v>101.162246</v>
      </c>
      <c r="Z298">
        <v>1</v>
      </c>
      <c r="AA298">
        <v>0</v>
      </c>
      <c r="AB298">
        <v>0</v>
      </c>
      <c r="AC298">
        <v>1.987042</v>
      </c>
      <c r="AD298">
        <v>0.62620900000000002</v>
      </c>
      <c r="AE298">
        <v>47.689014</v>
      </c>
      <c r="AF298">
        <v>15.029012</v>
      </c>
      <c r="AH298">
        <v>3.5268280000000001</v>
      </c>
      <c r="AI298">
        <v>0.23591999999999999</v>
      </c>
      <c r="AJ298">
        <v>84.643872999999999</v>
      </c>
      <c r="AK298">
        <v>5.6620730000000004</v>
      </c>
    </row>
    <row r="299" spans="1:37" x14ac:dyDescent="0.25">
      <c r="A299">
        <v>817</v>
      </c>
      <c r="B299">
        <v>429476</v>
      </c>
      <c r="C299" t="s">
        <v>83</v>
      </c>
      <c r="D299" t="s">
        <v>601</v>
      </c>
      <c r="E299" t="s">
        <v>602</v>
      </c>
      <c r="F299">
        <v>66978</v>
      </c>
      <c r="G299">
        <v>8</v>
      </c>
      <c r="H299">
        <v>5055</v>
      </c>
      <c r="I299">
        <v>0</v>
      </c>
      <c r="J299">
        <v>0</v>
      </c>
      <c r="K299">
        <v>0</v>
      </c>
      <c r="L299">
        <v>0</v>
      </c>
      <c r="M299">
        <v>32</v>
      </c>
      <c r="N299">
        <v>0</v>
      </c>
      <c r="O299">
        <v>4</v>
      </c>
      <c r="P299">
        <v>0</v>
      </c>
      <c r="Q299">
        <v>0</v>
      </c>
      <c r="R299">
        <v>132.612415</v>
      </c>
      <c r="S299" t="s">
        <v>73</v>
      </c>
      <c r="T299">
        <v>74.309997999999993</v>
      </c>
      <c r="U299">
        <v>81.720000999999996</v>
      </c>
      <c r="V299">
        <v>7.4100039999999998</v>
      </c>
      <c r="X299">
        <v>5.5880000000000001</v>
      </c>
      <c r="Y299">
        <v>132.612415</v>
      </c>
      <c r="Z299">
        <v>0</v>
      </c>
      <c r="AA299">
        <v>0</v>
      </c>
      <c r="AB299">
        <v>0</v>
      </c>
      <c r="AC299">
        <v>1.4879020000000001</v>
      </c>
      <c r="AD299">
        <v>0.81523199999999996</v>
      </c>
      <c r="AE299">
        <v>47.612870999999998</v>
      </c>
      <c r="AF299">
        <v>26.087433999999998</v>
      </c>
      <c r="AH299">
        <v>2.2490299999999999</v>
      </c>
      <c r="AI299">
        <v>0.39256799999999997</v>
      </c>
      <c r="AJ299">
        <v>71.968950000000007</v>
      </c>
      <c r="AK299">
        <v>12.562172</v>
      </c>
    </row>
    <row r="300" spans="1:37" x14ac:dyDescent="0.25">
      <c r="A300">
        <v>176</v>
      </c>
      <c r="B300">
        <v>437686</v>
      </c>
      <c r="C300" t="s">
        <v>83</v>
      </c>
      <c r="D300" t="s">
        <v>599</v>
      </c>
      <c r="E300" t="s">
        <v>600</v>
      </c>
      <c r="F300">
        <v>685</v>
      </c>
      <c r="G300">
        <v>8</v>
      </c>
      <c r="H300">
        <v>6164</v>
      </c>
      <c r="I300">
        <v>0</v>
      </c>
      <c r="J300">
        <v>0</v>
      </c>
      <c r="K300">
        <v>0</v>
      </c>
      <c r="L300">
        <v>0</v>
      </c>
      <c r="M300">
        <v>45</v>
      </c>
      <c r="N300">
        <v>0</v>
      </c>
      <c r="O300">
        <v>4</v>
      </c>
      <c r="P300">
        <v>0</v>
      </c>
      <c r="Q300">
        <v>0</v>
      </c>
      <c r="R300">
        <v>187.66321199999999</v>
      </c>
      <c r="S300" t="s">
        <v>73</v>
      </c>
      <c r="T300">
        <v>55.09</v>
      </c>
      <c r="U300">
        <v>58.48</v>
      </c>
      <c r="V300">
        <v>3.389999</v>
      </c>
      <c r="X300">
        <v>1.806</v>
      </c>
      <c r="Y300">
        <v>187.66321199999999</v>
      </c>
      <c r="Z300">
        <v>0</v>
      </c>
      <c r="AA300">
        <v>0</v>
      </c>
      <c r="AB300">
        <v>0</v>
      </c>
      <c r="AC300">
        <v>1.0509630000000001</v>
      </c>
      <c r="AD300">
        <v>0.98070000000000002</v>
      </c>
      <c r="AE300">
        <v>47.293337999999999</v>
      </c>
      <c r="AF300">
        <v>44.131517000000002</v>
      </c>
      <c r="AH300">
        <v>1.0665640000000001</v>
      </c>
      <c r="AI300">
        <v>0.76730799999999999</v>
      </c>
      <c r="AJ300">
        <v>47.995379999999997</v>
      </c>
      <c r="AK300">
        <v>34.528865000000003</v>
      </c>
    </row>
    <row r="301" spans="1:37" x14ac:dyDescent="0.25">
      <c r="A301">
        <v>1437</v>
      </c>
      <c r="B301">
        <v>437004</v>
      </c>
      <c r="C301" t="s">
        <v>83</v>
      </c>
      <c r="D301" t="s">
        <v>269</v>
      </c>
      <c r="E301" t="s">
        <v>270</v>
      </c>
      <c r="F301">
        <v>602</v>
      </c>
      <c r="G301">
        <v>8</v>
      </c>
      <c r="H301">
        <v>6950</v>
      </c>
      <c r="I301">
        <v>0</v>
      </c>
      <c r="J301">
        <v>0</v>
      </c>
      <c r="K301">
        <v>0</v>
      </c>
      <c r="L301">
        <v>0</v>
      </c>
      <c r="M301">
        <v>16</v>
      </c>
      <c r="N301">
        <v>0</v>
      </c>
      <c r="O301">
        <v>4</v>
      </c>
      <c r="P301">
        <v>0</v>
      </c>
      <c r="Q301">
        <v>0</v>
      </c>
      <c r="R301">
        <v>65.802340999999998</v>
      </c>
      <c r="S301" t="s">
        <v>73</v>
      </c>
      <c r="T301">
        <v>58.27</v>
      </c>
      <c r="U301">
        <v>65.620002999999997</v>
      </c>
      <c r="V301">
        <v>7.3500019999999999</v>
      </c>
      <c r="X301">
        <v>11.17</v>
      </c>
      <c r="Y301">
        <v>65.802340999999998</v>
      </c>
      <c r="Z301">
        <v>0</v>
      </c>
      <c r="AA301">
        <v>0</v>
      </c>
      <c r="AB301">
        <v>0</v>
      </c>
      <c r="AC301">
        <v>2.9495140000000002</v>
      </c>
      <c r="AD301">
        <v>0.26172299999999998</v>
      </c>
      <c r="AE301">
        <v>47.192225000000001</v>
      </c>
      <c r="AF301">
        <v>4.1875600000000004</v>
      </c>
      <c r="AG301">
        <f>1+(X301/4.5)^2</f>
        <v>7.1614271604938269</v>
      </c>
      <c r="AH301">
        <v>7.1614269999999998</v>
      </c>
      <c r="AI301">
        <v>0.11783399999999999</v>
      </c>
      <c r="AJ301">
        <v>114.582836</v>
      </c>
      <c r="AK301">
        <v>1.8853500000000001</v>
      </c>
    </row>
    <row r="302" spans="1:37" x14ac:dyDescent="0.25">
      <c r="A302">
        <v>1484</v>
      </c>
      <c r="B302">
        <v>429937</v>
      </c>
      <c r="C302" t="s">
        <v>181</v>
      </c>
      <c r="D302" t="s">
        <v>552</v>
      </c>
      <c r="E302" t="s">
        <v>553</v>
      </c>
      <c r="F302">
        <v>66802</v>
      </c>
      <c r="G302">
        <v>8</v>
      </c>
      <c r="H302">
        <v>6137</v>
      </c>
      <c r="I302">
        <v>0</v>
      </c>
      <c r="J302">
        <v>0</v>
      </c>
      <c r="K302">
        <v>0</v>
      </c>
      <c r="L302">
        <v>0</v>
      </c>
      <c r="M302">
        <v>30</v>
      </c>
      <c r="N302">
        <v>0</v>
      </c>
      <c r="O302">
        <v>3</v>
      </c>
      <c r="P302">
        <v>0</v>
      </c>
      <c r="Q302">
        <v>0</v>
      </c>
      <c r="R302">
        <v>126.779904</v>
      </c>
      <c r="S302" t="s">
        <v>126</v>
      </c>
      <c r="T302">
        <v>74.040001000000004</v>
      </c>
      <c r="U302">
        <v>81.709998999999996</v>
      </c>
      <c r="V302">
        <v>7.6699979999999996</v>
      </c>
      <c r="X302">
        <v>6.05</v>
      </c>
      <c r="Y302">
        <v>126.779904</v>
      </c>
      <c r="Z302">
        <v>1</v>
      </c>
      <c r="AA302">
        <v>0</v>
      </c>
      <c r="AB302">
        <v>0</v>
      </c>
      <c r="AC302">
        <v>1.571914</v>
      </c>
      <c r="AD302">
        <v>0.78341700000000003</v>
      </c>
      <c r="AE302">
        <v>47.157423000000001</v>
      </c>
      <c r="AF302">
        <v>23.502514000000001</v>
      </c>
      <c r="AH302">
        <v>2.4641000000000002</v>
      </c>
      <c r="AI302">
        <v>0.35723199999999999</v>
      </c>
      <c r="AJ302">
        <v>73.923002999999994</v>
      </c>
      <c r="AK302">
        <v>10.716967</v>
      </c>
    </row>
    <row r="303" spans="1:37" x14ac:dyDescent="0.25">
      <c r="A303">
        <v>1468</v>
      </c>
      <c r="B303">
        <v>496033</v>
      </c>
      <c r="C303" t="s">
        <v>181</v>
      </c>
      <c r="D303" t="s">
        <v>840</v>
      </c>
      <c r="E303" t="s">
        <v>841</v>
      </c>
      <c r="F303">
        <v>457</v>
      </c>
      <c r="G303">
        <v>8</v>
      </c>
      <c r="H303">
        <v>13043</v>
      </c>
      <c r="I303">
        <v>0</v>
      </c>
      <c r="J303">
        <v>0</v>
      </c>
      <c r="K303">
        <v>0</v>
      </c>
      <c r="L303">
        <v>0</v>
      </c>
      <c r="M303">
        <v>47</v>
      </c>
      <c r="N303">
        <v>0</v>
      </c>
      <c r="O303">
        <v>4</v>
      </c>
      <c r="P303">
        <v>0</v>
      </c>
      <c r="Q303">
        <v>0</v>
      </c>
      <c r="R303">
        <v>195.59028699999999</v>
      </c>
      <c r="S303" t="s">
        <v>73</v>
      </c>
      <c r="T303">
        <v>73.050003000000004</v>
      </c>
      <c r="U303">
        <v>73.440002000000007</v>
      </c>
      <c r="V303">
        <v>0.38999899999999998</v>
      </c>
      <c r="X303">
        <v>0.19900000000000001</v>
      </c>
      <c r="Y303">
        <v>195.59028699999999</v>
      </c>
      <c r="Z303">
        <v>0</v>
      </c>
      <c r="AA303">
        <v>0</v>
      </c>
      <c r="AB303">
        <v>0</v>
      </c>
      <c r="AC303">
        <v>1.0006189999999999</v>
      </c>
      <c r="AD303">
        <v>0.99976600000000004</v>
      </c>
      <c r="AE303">
        <v>47.029082000000002</v>
      </c>
      <c r="AF303">
        <v>46.988987000000002</v>
      </c>
      <c r="AH303">
        <v>1.0008079999999999</v>
      </c>
      <c r="AI303">
        <v>0.97265699999999999</v>
      </c>
      <c r="AJ303">
        <v>47.037984999999999</v>
      </c>
      <c r="AK303">
        <v>45.714880999999998</v>
      </c>
    </row>
    <row r="304" spans="1:37" x14ac:dyDescent="0.25">
      <c r="A304">
        <v>2386</v>
      </c>
      <c r="B304">
        <v>436568</v>
      </c>
      <c r="C304" t="s">
        <v>83</v>
      </c>
      <c r="D304" t="s">
        <v>487</v>
      </c>
      <c r="E304" t="s">
        <v>488</v>
      </c>
      <c r="F304">
        <v>67116</v>
      </c>
      <c r="G304">
        <v>8</v>
      </c>
      <c r="H304">
        <v>5693</v>
      </c>
      <c r="I304">
        <v>0</v>
      </c>
      <c r="J304">
        <v>0</v>
      </c>
      <c r="K304">
        <v>0</v>
      </c>
      <c r="L304">
        <v>0</v>
      </c>
      <c r="M304">
        <v>27</v>
      </c>
      <c r="N304">
        <v>0</v>
      </c>
      <c r="O304">
        <v>3</v>
      </c>
      <c r="P304">
        <v>0</v>
      </c>
      <c r="Q304">
        <v>0</v>
      </c>
      <c r="R304">
        <v>113.502346</v>
      </c>
      <c r="S304" t="s">
        <v>73</v>
      </c>
      <c r="T304">
        <v>77</v>
      </c>
      <c r="U304">
        <v>84.800003000000004</v>
      </c>
      <c r="V304">
        <v>7.8000030000000002</v>
      </c>
      <c r="X304">
        <v>6.8719999999999999</v>
      </c>
      <c r="Y304">
        <v>113.502346</v>
      </c>
      <c r="Z304">
        <v>0</v>
      </c>
      <c r="AA304">
        <v>0</v>
      </c>
      <c r="AB304">
        <v>0</v>
      </c>
      <c r="AC304">
        <v>1.737881</v>
      </c>
      <c r="AD304">
        <v>0.72056600000000004</v>
      </c>
      <c r="AE304">
        <v>46.922787999999997</v>
      </c>
      <c r="AF304">
        <v>19.455275</v>
      </c>
      <c r="AH304">
        <v>2.8889749999999998</v>
      </c>
      <c r="AI304">
        <v>0.299983</v>
      </c>
      <c r="AJ304">
        <v>78.002336</v>
      </c>
      <c r="AK304">
        <v>8.0995439999999999</v>
      </c>
    </row>
    <row r="305" spans="1:37" x14ac:dyDescent="0.25">
      <c r="A305">
        <v>2453</v>
      </c>
      <c r="B305">
        <v>513625</v>
      </c>
      <c r="C305" t="s">
        <v>181</v>
      </c>
      <c r="D305" t="s">
        <v>363</v>
      </c>
      <c r="E305" t="s">
        <v>364</v>
      </c>
      <c r="F305">
        <v>66809</v>
      </c>
      <c r="G305">
        <v>8</v>
      </c>
      <c r="H305">
        <v>23399</v>
      </c>
      <c r="I305">
        <v>0</v>
      </c>
      <c r="J305">
        <v>0</v>
      </c>
      <c r="K305">
        <v>0</v>
      </c>
      <c r="L305">
        <v>0</v>
      </c>
      <c r="M305">
        <v>28</v>
      </c>
      <c r="N305">
        <v>0</v>
      </c>
      <c r="O305">
        <v>3</v>
      </c>
      <c r="P305">
        <v>0</v>
      </c>
      <c r="Q305">
        <v>0</v>
      </c>
      <c r="R305">
        <v>115.111864</v>
      </c>
      <c r="S305" t="s">
        <v>126</v>
      </c>
      <c r="T305">
        <v>83.629997000000003</v>
      </c>
      <c r="U305">
        <v>91.18</v>
      </c>
      <c r="V305">
        <v>7.5500030000000002</v>
      </c>
      <c r="X305">
        <v>6.5590000000000002</v>
      </c>
      <c r="Y305">
        <v>115.111864</v>
      </c>
      <c r="Z305">
        <v>0</v>
      </c>
      <c r="AA305">
        <v>0</v>
      </c>
      <c r="AB305">
        <v>0</v>
      </c>
      <c r="AC305">
        <v>1.6721950000000001</v>
      </c>
      <c r="AD305">
        <v>0.74544100000000002</v>
      </c>
      <c r="AE305">
        <v>46.821460999999999</v>
      </c>
      <c r="AF305">
        <v>20.872346</v>
      </c>
      <c r="AH305">
        <v>2.7208190000000001</v>
      </c>
      <c r="AI305">
        <v>0.320934</v>
      </c>
      <c r="AJ305">
        <v>76.182939000000005</v>
      </c>
      <c r="AK305">
        <v>8.9861500000000003</v>
      </c>
    </row>
    <row r="306" spans="1:37" x14ac:dyDescent="0.25">
      <c r="A306">
        <v>2040</v>
      </c>
      <c r="B306">
        <v>422680</v>
      </c>
      <c r="C306" t="s">
        <v>83</v>
      </c>
      <c r="D306" t="s">
        <v>255</v>
      </c>
      <c r="E306" t="s">
        <v>256</v>
      </c>
      <c r="F306">
        <v>34517</v>
      </c>
      <c r="G306">
        <v>8</v>
      </c>
      <c r="H306">
        <v>19475</v>
      </c>
      <c r="I306">
        <v>0</v>
      </c>
      <c r="J306">
        <v>0</v>
      </c>
      <c r="K306">
        <v>0</v>
      </c>
      <c r="L306">
        <v>0</v>
      </c>
      <c r="M306">
        <v>32</v>
      </c>
      <c r="N306">
        <v>0</v>
      </c>
      <c r="O306">
        <v>4</v>
      </c>
      <c r="P306">
        <v>0</v>
      </c>
      <c r="Q306">
        <v>0</v>
      </c>
      <c r="R306">
        <v>132.427503</v>
      </c>
      <c r="S306" t="s">
        <v>73</v>
      </c>
      <c r="T306">
        <v>87.989998</v>
      </c>
      <c r="U306">
        <v>95.199996999999996</v>
      </c>
      <c r="V306">
        <v>7.2099989999999998</v>
      </c>
      <c r="X306">
        <v>5.444</v>
      </c>
      <c r="Y306">
        <v>132.427503</v>
      </c>
      <c r="Z306">
        <v>0</v>
      </c>
      <c r="AA306">
        <v>0</v>
      </c>
      <c r="AB306">
        <v>0</v>
      </c>
      <c r="AC306">
        <v>1.4630799999999999</v>
      </c>
      <c r="AD306">
        <v>0.82463200000000003</v>
      </c>
      <c r="AE306">
        <v>46.818567000000002</v>
      </c>
      <c r="AF306">
        <v>26.388235000000002</v>
      </c>
      <c r="AH306">
        <v>2.1854849999999999</v>
      </c>
      <c r="AI306">
        <v>0.40404600000000002</v>
      </c>
      <c r="AJ306">
        <v>69.935530999999997</v>
      </c>
      <c r="AK306">
        <v>12.929482</v>
      </c>
    </row>
    <row r="307" spans="1:37" x14ac:dyDescent="0.25">
      <c r="A307">
        <v>843</v>
      </c>
      <c r="B307">
        <v>437594</v>
      </c>
      <c r="C307" t="s">
        <v>83</v>
      </c>
      <c r="D307" t="s">
        <v>518</v>
      </c>
      <c r="E307" t="s">
        <v>519</v>
      </c>
      <c r="F307">
        <v>34520</v>
      </c>
      <c r="G307">
        <v>8</v>
      </c>
      <c r="H307">
        <v>14467</v>
      </c>
      <c r="I307">
        <v>0</v>
      </c>
      <c r="J307">
        <v>0</v>
      </c>
      <c r="K307">
        <v>0</v>
      </c>
      <c r="L307">
        <v>0</v>
      </c>
      <c r="M307">
        <v>28</v>
      </c>
      <c r="N307">
        <v>0</v>
      </c>
      <c r="O307">
        <v>4</v>
      </c>
      <c r="P307">
        <v>0</v>
      </c>
      <c r="Q307">
        <v>0</v>
      </c>
      <c r="R307">
        <v>116.20302100000001</v>
      </c>
      <c r="S307" t="s">
        <v>73</v>
      </c>
      <c r="T307">
        <v>87.589995999999999</v>
      </c>
      <c r="U307">
        <v>95.199996999999996</v>
      </c>
      <c r="V307">
        <v>7.6100009999999996</v>
      </c>
      <c r="X307">
        <v>6.5490000000000004</v>
      </c>
      <c r="Y307">
        <v>116.20302100000001</v>
      </c>
      <c r="Z307">
        <v>0</v>
      </c>
      <c r="AA307">
        <v>0</v>
      </c>
      <c r="AB307">
        <v>0</v>
      </c>
      <c r="AC307">
        <v>1.670147</v>
      </c>
      <c r="AD307">
        <v>0.74621700000000002</v>
      </c>
      <c r="AE307">
        <v>46.764111999999997</v>
      </c>
      <c r="AF307">
        <v>20.894064</v>
      </c>
      <c r="AH307">
        <v>2.715576</v>
      </c>
      <c r="AI307">
        <v>0.32162000000000002</v>
      </c>
      <c r="AJ307">
        <v>76.036122000000006</v>
      </c>
      <c r="AK307">
        <v>9.0053739999999998</v>
      </c>
    </row>
    <row r="308" spans="1:37" x14ac:dyDescent="0.25">
      <c r="A308">
        <v>39</v>
      </c>
      <c r="B308">
        <v>433601</v>
      </c>
      <c r="C308" t="s">
        <v>83</v>
      </c>
      <c r="D308" t="s">
        <v>379</v>
      </c>
      <c r="E308" t="s">
        <v>380</v>
      </c>
      <c r="F308">
        <v>67104</v>
      </c>
      <c r="G308">
        <v>8</v>
      </c>
      <c r="H308">
        <v>5985</v>
      </c>
      <c r="I308">
        <v>0</v>
      </c>
      <c r="J308">
        <v>0</v>
      </c>
      <c r="K308">
        <v>0</v>
      </c>
      <c r="L308">
        <v>0</v>
      </c>
      <c r="M308">
        <v>22</v>
      </c>
      <c r="N308">
        <v>0</v>
      </c>
      <c r="O308">
        <v>4</v>
      </c>
      <c r="P308">
        <v>0</v>
      </c>
      <c r="Q308">
        <v>0</v>
      </c>
      <c r="R308">
        <v>89.873765000000006</v>
      </c>
      <c r="S308" t="s">
        <v>73</v>
      </c>
      <c r="T308">
        <v>75.309997999999993</v>
      </c>
      <c r="U308">
        <v>82.93</v>
      </c>
      <c r="V308">
        <v>7.6200029999999996</v>
      </c>
      <c r="X308">
        <v>8.4789999999999992</v>
      </c>
      <c r="Y308">
        <v>89.873765000000006</v>
      </c>
      <c r="Z308">
        <v>0</v>
      </c>
      <c r="AA308">
        <v>0</v>
      </c>
      <c r="AB308">
        <v>0</v>
      </c>
      <c r="AC308">
        <v>2.123335</v>
      </c>
      <c r="AD308">
        <v>0.57459499999999997</v>
      </c>
      <c r="AE308">
        <v>46.713371000000002</v>
      </c>
      <c r="AF308">
        <v>12.64109</v>
      </c>
      <c r="AG308">
        <f>1+(X308/4.5)^2</f>
        <v>4.550293382716049</v>
      </c>
      <c r="AH308">
        <v>4.5502929999999999</v>
      </c>
      <c r="AI308">
        <v>0.20884900000000001</v>
      </c>
      <c r="AJ308">
        <v>100.10645599999999</v>
      </c>
      <c r="AK308">
        <v>4.5946800000000003</v>
      </c>
    </row>
    <row r="309" spans="1:37" x14ac:dyDescent="0.25">
      <c r="A309">
        <v>150</v>
      </c>
      <c r="B309">
        <v>431714</v>
      </c>
      <c r="C309" t="s">
        <v>83</v>
      </c>
      <c r="D309" t="s">
        <v>1199</v>
      </c>
      <c r="E309" t="s">
        <v>1200</v>
      </c>
      <c r="F309">
        <v>66817</v>
      </c>
      <c r="G309">
        <v>8</v>
      </c>
      <c r="H309">
        <v>4153</v>
      </c>
      <c r="I309">
        <v>0</v>
      </c>
      <c r="J309">
        <v>0</v>
      </c>
      <c r="K309">
        <v>0</v>
      </c>
      <c r="L309">
        <v>0</v>
      </c>
      <c r="M309">
        <v>46</v>
      </c>
      <c r="N309">
        <v>0</v>
      </c>
      <c r="O309">
        <v>4</v>
      </c>
      <c r="P309">
        <v>0</v>
      </c>
      <c r="Q309">
        <v>0</v>
      </c>
      <c r="R309">
        <v>193.34749299999999</v>
      </c>
      <c r="S309" t="s">
        <v>73</v>
      </c>
      <c r="T309">
        <v>83.32</v>
      </c>
      <c r="U309">
        <v>84.559997999999993</v>
      </c>
      <c r="V309">
        <v>1.2399979999999999</v>
      </c>
      <c r="X309">
        <v>0.64100000000000001</v>
      </c>
      <c r="Y309">
        <v>193.34749299999999</v>
      </c>
      <c r="Z309">
        <v>0</v>
      </c>
      <c r="AA309">
        <v>0</v>
      </c>
      <c r="AB309">
        <v>0</v>
      </c>
      <c r="AC309">
        <v>1.0064200000000001</v>
      </c>
      <c r="AD309">
        <v>0.99756900000000004</v>
      </c>
      <c r="AE309">
        <v>46.295321000000001</v>
      </c>
      <c r="AF309">
        <v>45.888162999999999</v>
      </c>
      <c r="AH309">
        <v>1.0083850000000001</v>
      </c>
      <c r="AI309">
        <v>0.91343399999999997</v>
      </c>
      <c r="AJ309">
        <v>46.385725000000001</v>
      </c>
      <c r="AK309">
        <v>42.017977000000002</v>
      </c>
    </row>
    <row r="310" spans="1:37" x14ac:dyDescent="0.25">
      <c r="A310">
        <v>2893</v>
      </c>
      <c r="B310">
        <v>432270</v>
      </c>
      <c r="C310" t="s">
        <v>181</v>
      </c>
      <c r="D310" t="s">
        <v>556</v>
      </c>
      <c r="E310" t="s">
        <v>557</v>
      </c>
      <c r="F310">
        <v>66931</v>
      </c>
      <c r="G310">
        <v>8</v>
      </c>
      <c r="H310">
        <v>6226</v>
      </c>
      <c r="I310">
        <v>0</v>
      </c>
      <c r="J310">
        <v>0</v>
      </c>
      <c r="K310">
        <v>0</v>
      </c>
      <c r="L310">
        <v>0</v>
      </c>
      <c r="M310">
        <v>46</v>
      </c>
      <c r="N310">
        <v>0</v>
      </c>
      <c r="O310">
        <v>2</v>
      </c>
      <c r="P310">
        <v>0</v>
      </c>
      <c r="Q310">
        <v>0</v>
      </c>
      <c r="R310">
        <v>191.76205999999999</v>
      </c>
      <c r="S310" t="s">
        <v>154</v>
      </c>
      <c r="T310">
        <v>55.66</v>
      </c>
      <c r="U310">
        <v>56.84</v>
      </c>
      <c r="V310">
        <v>1.18</v>
      </c>
      <c r="X310">
        <v>0.61499999999999999</v>
      </c>
      <c r="Y310">
        <v>191.76205999999999</v>
      </c>
      <c r="Z310">
        <v>1</v>
      </c>
      <c r="AA310">
        <v>0</v>
      </c>
      <c r="AB310">
        <v>0</v>
      </c>
      <c r="AC310">
        <v>1.0059100000000001</v>
      </c>
      <c r="AD310">
        <v>0.99776200000000004</v>
      </c>
      <c r="AE310">
        <v>46.271849000000003</v>
      </c>
      <c r="AF310">
        <v>45.897050999999998</v>
      </c>
      <c r="AH310">
        <v>1.007719</v>
      </c>
      <c r="AI310">
        <v>0.91686000000000001</v>
      </c>
      <c r="AJ310">
        <v>46.355068000000003</v>
      </c>
      <c r="AK310">
        <v>42.175576999999997</v>
      </c>
    </row>
    <row r="311" spans="1:37" x14ac:dyDescent="0.25">
      <c r="A311">
        <v>124</v>
      </c>
      <c r="B311">
        <v>441306</v>
      </c>
      <c r="C311" t="s">
        <v>83</v>
      </c>
      <c r="D311" t="s">
        <v>650</v>
      </c>
      <c r="E311" t="s">
        <v>651</v>
      </c>
      <c r="F311">
        <v>67371</v>
      </c>
      <c r="G311">
        <v>8</v>
      </c>
      <c r="H311">
        <v>5267</v>
      </c>
      <c r="I311">
        <v>0</v>
      </c>
      <c r="J311">
        <v>0</v>
      </c>
      <c r="K311">
        <v>0</v>
      </c>
      <c r="L311">
        <v>0</v>
      </c>
      <c r="M311">
        <v>42</v>
      </c>
      <c r="N311">
        <v>0</v>
      </c>
      <c r="O311">
        <v>4</v>
      </c>
      <c r="P311">
        <v>0</v>
      </c>
      <c r="Q311">
        <v>0</v>
      </c>
      <c r="R311">
        <v>174.74150700000001</v>
      </c>
      <c r="S311" t="s">
        <v>73</v>
      </c>
      <c r="T311">
        <v>68.940002000000007</v>
      </c>
      <c r="U311">
        <v>73.379997000000003</v>
      </c>
      <c r="V311">
        <v>4.4399949999999997</v>
      </c>
      <c r="X311">
        <v>2.5409999999999999</v>
      </c>
      <c r="Y311">
        <v>174.74150700000001</v>
      </c>
      <c r="Z311">
        <v>1</v>
      </c>
      <c r="AA311">
        <v>0</v>
      </c>
      <c r="AB311">
        <v>0</v>
      </c>
      <c r="AC311">
        <v>1.100886</v>
      </c>
      <c r="AD311">
        <v>0.96179499999999996</v>
      </c>
      <c r="AE311">
        <v>46.237197000000002</v>
      </c>
      <c r="AF311">
        <v>40.395381</v>
      </c>
      <c r="AH311">
        <v>1.131769</v>
      </c>
      <c r="AI311">
        <v>0.68255399999999999</v>
      </c>
      <c r="AJ311">
        <v>47.534297000000002</v>
      </c>
      <c r="AK311">
        <v>28.667265</v>
      </c>
    </row>
    <row r="312" spans="1:37" x14ac:dyDescent="0.25">
      <c r="A312">
        <v>342</v>
      </c>
      <c r="B312">
        <v>420899</v>
      </c>
      <c r="C312" t="s">
        <v>181</v>
      </c>
      <c r="D312" t="s">
        <v>556</v>
      </c>
      <c r="E312" t="s">
        <v>557</v>
      </c>
      <c r="F312">
        <v>66931</v>
      </c>
      <c r="G312">
        <v>8</v>
      </c>
      <c r="H312">
        <v>21603</v>
      </c>
      <c r="I312">
        <v>0</v>
      </c>
      <c r="J312">
        <v>0</v>
      </c>
      <c r="K312">
        <v>0</v>
      </c>
      <c r="L312">
        <v>0</v>
      </c>
      <c r="M312">
        <v>46</v>
      </c>
      <c r="N312">
        <v>0</v>
      </c>
      <c r="O312">
        <v>2</v>
      </c>
      <c r="P312">
        <v>0</v>
      </c>
      <c r="Q312">
        <v>0</v>
      </c>
      <c r="R312">
        <v>191.918431</v>
      </c>
      <c r="S312" t="s">
        <v>126</v>
      </c>
      <c r="T312">
        <v>55.91</v>
      </c>
      <c r="U312">
        <v>56.860000999999997</v>
      </c>
      <c r="V312">
        <v>0.95000099999999998</v>
      </c>
      <c r="X312">
        <v>0.495</v>
      </c>
      <c r="Y312">
        <v>191.918431</v>
      </c>
      <c r="Z312">
        <v>1</v>
      </c>
      <c r="AA312">
        <v>0</v>
      </c>
      <c r="AB312">
        <v>0</v>
      </c>
      <c r="AC312">
        <v>1.0038290000000001</v>
      </c>
      <c r="AD312">
        <v>0.99855000000000005</v>
      </c>
      <c r="AE312">
        <v>46.176112000000003</v>
      </c>
      <c r="AF312">
        <v>45.933306999999999</v>
      </c>
      <c r="AH312">
        <v>1.005001</v>
      </c>
      <c r="AI312">
        <v>0.93276599999999998</v>
      </c>
      <c r="AJ312">
        <v>46.230023000000003</v>
      </c>
      <c r="AK312">
        <v>42.907254999999999</v>
      </c>
    </row>
    <row r="313" spans="1:37" x14ac:dyDescent="0.25">
      <c r="A313">
        <v>963</v>
      </c>
      <c r="B313">
        <v>420904</v>
      </c>
      <c r="C313" t="s">
        <v>181</v>
      </c>
      <c r="D313" t="s">
        <v>556</v>
      </c>
      <c r="E313" t="s">
        <v>557</v>
      </c>
      <c r="F313">
        <v>66931</v>
      </c>
      <c r="G313">
        <v>8</v>
      </c>
      <c r="H313">
        <v>21608</v>
      </c>
      <c r="I313">
        <v>0</v>
      </c>
      <c r="J313">
        <v>0</v>
      </c>
      <c r="K313">
        <v>0</v>
      </c>
      <c r="L313">
        <v>0</v>
      </c>
      <c r="M313">
        <v>40</v>
      </c>
      <c r="N313">
        <v>0</v>
      </c>
      <c r="O313">
        <v>3</v>
      </c>
      <c r="P313">
        <v>0</v>
      </c>
      <c r="Q313">
        <v>0</v>
      </c>
      <c r="R313">
        <v>164.938683</v>
      </c>
      <c r="S313" t="s">
        <v>126</v>
      </c>
      <c r="T313">
        <v>35.040000999999997</v>
      </c>
      <c r="U313">
        <v>40.209999000000003</v>
      </c>
      <c r="V313">
        <v>5.1699979999999996</v>
      </c>
      <c r="X313">
        <v>3.1339999999999999</v>
      </c>
      <c r="Y313">
        <v>164.938683</v>
      </c>
      <c r="Z313">
        <v>1</v>
      </c>
      <c r="AA313">
        <v>0</v>
      </c>
      <c r="AB313">
        <v>0</v>
      </c>
      <c r="AC313">
        <v>1.1534679999999999</v>
      </c>
      <c r="AD313">
        <v>0.941882</v>
      </c>
      <c r="AE313">
        <v>46.138722999999999</v>
      </c>
      <c r="AF313">
        <v>37.675277000000001</v>
      </c>
      <c r="AH313">
        <v>1.272832</v>
      </c>
      <c r="AI313">
        <v>0.61836800000000003</v>
      </c>
      <c r="AJ313">
        <v>50.913283999999997</v>
      </c>
      <c r="AK313">
        <v>24.734711999999998</v>
      </c>
    </row>
    <row r="314" spans="1:37" x14ac:dyDescent="0.25">
      <c r="A314">
        <v>1518</v>
      </c>
      <c r="B314">
        <v>421160</v>
      </c>
      <c r="C314" t="s">
        <v>181</v>
      </c>
      <c r="D314" t="s">
        <v>437</v>
      </c>
      <c r="E314" t="s">
        <v>438</v>
      </c>
      <c r="F314">
        <v>66801</v>
      </c>
      <c r="G314">
        <v>8</v>
      </c>
      <c r="H314">
        <v>4392</v>
      </c>
      <c r="I314">
        <v>0</v>
      </c>
      <c r="J314">
        <v>0</v>
      </c>
      <c r="K314">
        <v>0</v>
      </c>
      <c r="L314">
        <v>0</v>
      </c>
      <c r="M314">
        <v>45</v>
      </c>
      <c r="N314">
        <v>0</v>
      </c>
      <c r="O314">
        <v>2</v>
      </c>
      <c r="P314">
        <v>0</v>
      </c>
      <c r="Q314">
        <v>0</v>
      </c>
      <c r="R314">
        <v>186.82630399999999</v>
      </c>
      <c r="S314" t="s">
        <v>154</v>
      </c>
      <c r="T314">
        <v>95</v>
      </c>
      <c r="U314">
        <v>97.309997999999993</v>
      </c>
      <c r="V314">
        <v>2.3099980000000002</v>
      </c>
      <c r="X314">
        <v>1.236</v>
      </c>
      <c r="Y314">
        <v>186.82630399999999</v>
      </c>
      <c r="Z314">
        <v>0</v>
      </c>
      <c r="AA314">
        <v>0</v>
      </c>
      <c r="AB314">
        <v>0</v>
      </c>
      <c r="AC314">
        <v>1.0238700000000001</v>
      </c>
      <c r="AD314">
        <v>0.99095999999999995</v>
      </c>
      <c r="AE314">
        <v>46.074160999999997</v>
      </c>
      <c r="AF314">
        <v>44.593217000000003</v>
      </c>
      <c r="AH314">
        <v>1.031177</v>
      </c>
      <c r="AI314">
        <v>0.83699699999999999</v>
      </c>
      <c r="AJ314">
        <v>46.402985999999999</v>
      </c>
      <c r="AK314">
        <v>37.664873999999998</v>
      </c>
    </row>
    <row r="315" spans="1:37" x14ac:dyDescent="0.25">
      <c r="A315">
        <v>1511</v>
      </c>
      <c r="B315">
        <v>436403</v>
      </c>
      <c r="C315" t="s">
        <v>83</v>
      </c>
      <c r="D315" t="s">
        <v>255</v>
      </c>
      <c r="E315" t="s">
        <v>256</v>
      </c>
      <c r="F315">
        <v>34517</v>
      </c>
      <c r="G315">
        <v>8</v>
      </c>
      <c r="H315">
        <v>7915</v>
      </c>
      <c r="I315">
        <v>0</v>
      </c>
      <c r="J315">
        <v>0</v>
      </c>
      <c r="K315">
        <v>0</v>
      </c>
      <c r="L315">
        <v>0</v>
      </c>
      <c r="M315">
        <v>15</v>
      </c>
      <c r="N315">
        <v>0</v>
      </c>
      <c r="O315">
        <v>4</v>
      </c>
      <c r="P315">
        <v>0</v>
      </c>
      <c r="Q315">
        <v>0</v>
      </c>
      <c r="R315">
        <v>63.429831</v>
      </c>
      <c r="S315" t="s">
        <v>73</v>
      </c>
      <c r="T315">
        <v>80.690002000000007</v>
      </c>
      <c r="U315">
        <v>87.989998</v>
      </c>
      <c r="V315">
        <v>7.299995</v>
      </c>
      <c r="X315">
        <v>11.509</v>
      </c>
      <c r="Y315">
        <v>63.429831</v>
      </c>
      <c r="Z315">
        <v>0</v>
      </c>
      <c r="AA315">
        <v>0</v>
      </c>
      <c r="AB315">
        <v>0</v>
      </c>
      <c r="AC315">
        <v>3.069642</v>
      </c>
      <c r="AD315">
        <v>0.21623000000000001</v>
      </c>
      <c r="AE315">
        <v>46.044626999999998</v>
      </c>
      <c r="AF315">
        <v>3.243455</v>
      </c>
      <c r="AG315">
        <f>1+(X315/4.5)^2</f>
        <v>7.5410904197530861</v>
      </c>
      <c r="AH315">
        <v>7.5410899999999996</v>
      </c>
      <c r="AI315">
        <v>0.11183899999999999</v>
      </c>
      <c r="AJ315">
        <v>113.116353</v>
      </c>
      <c r="AK315">
        <v>1.677583</v>
      </c>
    </row>
    <row r="316" spans="1:37" x14ac:dyDescent="0.25">
      <c r="A316">
        <v>1653</v>
      </c>
      <c r="B316">
        <v>428316</v>
      </c>
      <c r="C316" t="s">
        <v>621</v>
      </c>
      <c r="D316" t="s">
        <v>622</v>
      </c>
      <c r="E316" t="s">
        <v>623</v>
      </c>
      <c r="F316">
        <v>500000</v>
      </c>
      <c r="G316">
        <v>8</v>
      </c>
      <c r="H316">
        <v>21292</v>
      </c>
      <c r="I316">
        <v>0</v>
      </c>
      <c r="J316">
        <v>0</v>
      </c>
      <c r="K316">
        <v>0</v>
      </c>
      <c r="L316">
        <v>0</v>
      </c>
      <c r="M316">
        <v>46</v>
      </c>
      <c r="N316">
        <v>0</v>
      </c>
      <c r="O316">
        <v>4</v>
      </c>
      <c r="P316">
        <v>0</v>
      </c>
      <c r="Q316">
        <v>0</v>
      </c>
      <c r="R316">
        <v>193.25695300000001</v>
      </c>
      <c r="S316" t="s">
        <v>73</v>
      </c>
      <c r="T316">
        <v>69.419998000000007</v>
      </c>
      <c r="U316">
        <v>69.220000999999996</v>
      </c>
      <c r="V316">
        <v>-0.19999700000000001</v>
      </c>
      <c r="X316">
        <v>-0.10299999999999999</v>
      </c>
      <c r="Y316">
        <v>193.25695300000001</v>
      </c>
      <c r="Z316">
        <v>0</v>
      </c>
      <c r="AA316">
        <v>0</v>
      </c>
      <c r="AB316">
        <v>0</v>
      </c>
      <c r="AC316">
        <v>0.99993699999999996</v>
      </c>
      <c r="AD316">
        <v>1.0001660000000001</v>
      </c>
      <c r="AE316">
        <v>45.997112000000001</v>
      </c>
      <c r="AF316">
        <v>46.007624999999997</v>
      </c>
      <c r="AH316">
        <v>0.98579499999999998</v>
      </c>
      <c r="AI316">
        <v>1.0002169999999999</v>
      </c>
      <c r="AJ316">
        <v>45.346567999999998</v>
      </c>
      <c r="AK316">
        <v>46.009959000000002</v>
      </c>
    </row>
    <row r="317" spans="1:37" x14ac:dyDescent="0.25">
      <c r="A317">
        <v>824</v>
      </c>
      <c r="B317">
        <v>436683</v>
      </c>
      <c r="C317" t="s">
        <v>83</v>
      </c>
      <c r="D317" t="s">
        <v>1334</v>
      </c>
      <c r="E317" t="s">
        <v>1335</v>
      </c>
      <c r="F317">
        <v>66928</v>
      </c>
      <c r="G317">
        <v>8</v>
      </c>
      <c r="H317">
        <v>4373</v>
      </c>
      <c r="I317">
        <v>0</v>
      </c>
      <c r="J317">
        <v>0</v>
      </c>
      <c r="K317">
        <v>0</v>
      </c>
      <c r="L317">
        <v>0</v>
      </c>
      <c r="M317">
        <v>46</v>
      </c>
      <c r="N317">
        <v>0</v>
      </c>
      <c r="O317">
        <v>4</v>
      </c>
      <c r="P317">
        <v>0</v>
      </c>
      <c r="Q317">
        <v>0</v>
      </c>
      <c r="R317">
        <v>189.84298899999999</v>
      </c>
      <c r="S317" t="s">
        <v>73</v>
      </c>
      <c r="T317">
        <v>72.400002000000001</v>
      </c>
      <c r="U317">
        <v>72.190002000000007</v>
      </c>
      <c r="V317">
        <v>-0.20999899999999999</v>
      </c>
      <c r="X317">
        <v>-0.111</v>
      </c>
      <c r="Y317">
        <v>189.84298899999999</v>
      </c>
      <c r="Z317">
        <v>0</v>
      </c>
      <c r="AA317">
        <v>0</v>
      </c>
      <c r="AB317">
        <v>0</v>
      </c>
      <c r="AC317">
        <v>0.99992700000000001</v>
      </c>
      <c r="AD317">
        <v>1.0001930000000001</v>
      </c>
      <c r="AE317">
        <v>45.996645999999998</v>
      </c>
      <c r="AF317">
        <v>46.008856000000002</v>
      </c>
      <c r="AH317">
        <v>0.98469600000000002</v>
      </c>
      <c r="AI317">
        <v>1.000251</v>
      </c>
      <c r="AJ317">
        <v>45.296033999999999</v>
      </c>
      <c r="AK317">
        <v>46.011566999999999</v>
      </c>
    </row>
    <row r="318" spans="1:37" x14ac:dyDescent="0.25">
      <c r="A318">
        <v>3120</v>
      </c>
      <c r="B318">
        <v>491241</v>
      </c>
      <c r="C318" t="s">
        <v>181</v>
      </c>
      <c r="D318" t="s">
        <v>182</v>
      </c>
      <c r="E318" t="s">
        <v>183</v>
      </c>
      <c r="F318">
        <v>101320</v>
      </c>
      <c r="G318">
        <v>8</v>
      </c>
      <c r="H318">
        <v>23186</v>
      </c>
      <c r="I318">
        <v>0</v>
      </c>
      <c r="J318">
        <v>0</v>
      </c>
      <c r="K318">
        <v>0</v>
      </c>
      <c r="L318">
        <v>0</v>
      </c>
      <c r="M318">
        <v>41</v>
      </c>
      <c r="N318">
        <v>0</v>
      </c>
      <c r="O318">
        <v>4</v>
      </c>
      <c r="P318">
        <v>0</v>
      </c>
      <c r="Q318">
        <v>0</v>
      </c>
      <c r="R318">
        <v>172.177155</v>
      </c>
      <c r="S318" t="s">
        <v>73</v>
      </c>
      <c r="T318">
        <v>74.129997000000003</v>
      </c>
      <c r="U318">
        <v>78.910004000000001</v>
      </c>
      <c r="V318">
        <v>4.7800060000000002</v>
      </c>
      <c r="X318">
        <v>2.7759999999999998</v>
      </c>
      <c r="Y318">
        <v>172.177155</v>
      </c>
      <c r="Z318">
        <v>0</v>
      </c>
      <c r="AA318">
        <v>0</v>
      </c>
      <c r="AB318">
        <v>0</v>
      </c>
      <c r="AC318">
        <v>1.120409</v>
      </c>
      <c r="AD318">
        <v>0.95440100000000005</v>
      </c>
      <c r="AE318">
        <v>45.936768999999998</v>
      </c>
      <c r="AF318">
        <v>39.130454</v>
      </c>
      <c r="AH318">
        <v>1.1572690000000001</v>
      </c>
      <c r="AI318">
        <v>0.65666999999999998</v>
      </c>
      <c r="AJ318">
        <v>47.448025000000001</v>
      </c>
      <c r="AK318">
        <v>26.923452999999999</v>
      </c>
    </row>
    <row r="319" spans="1:37" x14ac:dyDescent="0.25">
      <c r="A319">
        <v>950</v>
      </c>
      <c r="B319">
        <v>437929</v>
      </c>
      <c r="C319" t="s">
        <v>181</v>
      </c>
      <c r="D319" t="s">
        <v>806</v>
      </c>
      <c r="E319" t="s">
        <v>807</v>
      </c>
      <c r="F319">
        <v>67025</v>
      </c>
      <c r="G319">
        <v>8</v>
      </c>
      <c r="H319">
        <v>6024</v>
      </c>
      <c r="I319">
        <v>0</v>
      </c>
      <c r="J319">
        <v>0</v>
      </c>
      <c r="K319">
        <v>0</v>
      </c>
      <c r="L319">
        <v>0</v>
      </c>
      <c r="M319">
        <v>38</v>
      </c>
      <c r="N319">
        <v>0</v>
      </c>
      <c r="O319">
        <v>4</v>
      </c>
      <c r="P319">
        <v>0</v>
      </c>
      <c r="Q319">
        <v>0</v>
      </c>
      <c r="R319">
        <v>157.914627</v>
      </c>
      <c r="S319" t="s">
        <v>154</v>
      </c>
      <c r="T319">
        <v>75</v>
      </c>
      <c r="U319">
        <v>80.769997000000004</v>
      </c>
      <c r="V319">
        <v>5.769997</v>
      </c>
      <c r="X319">
        <v>3.6539999999999999</v>
      </c>
      <c r="Y319">
        <v>157.914627</v>
      </c>
      <c r="Z319">
        <v>1</v>
      </c>
      <c r="AA319">
        <v>0</v>
      </c>
      <c r="AB319">
        <v>0</v>
      </c>
      <c r="AC319">
        <v>1.2086209999999999</v>
      </c>
      <c r="AD319">
        <v>0.92099600000000004</v>
      </c>
      <c r="AE319">
        <v>45.927582000000001</v>
      </c>
      <c r="AF319">
        <v>34.997838999999999</v>
      </c>
      <c r="AH319">
        <v>1.370881</v>
      </c>
      <c r="AI319">
        <v>0.56516500000000003</v>
      </c>
      <c r="AJ319">
        <v>52.093479000000002</v>
      </c>
      <c r="AK319">
        <v>21.476282999999999</v>
      </c>
    </row>
    <row r="320" spans="1:37" x14ac:dyDescent="0.25">
      <c r="A320">
        <v>2990</v>
      </c>
      <c r="B320">
        <v>436096</v>
      </c>
      <c r="C320" t="s">
        <v>83</v>
      </c>
      <c r="D320" t="s">
        <v>433</v>
      </c>
      <c r="E320" t="s">
        <v>434</v>
      </c>
      <c r="F320">
        <v>66956</v>
      </c>
      <c r="G320">
        <v>8</v>
      </c>
      <c r="H320">
        <v>13013</v>
      </c>
      <c r="I320">
        <v>0</v>
      </c>
      <c r="J320">
        <v>0</v>
      </c>
      <c r="K320">
        <v>0</v>
      </c>
      <c r="L320">
        <v>0</v>
      </c>
      <c r="M320">
        <v>41</v>
      </c>
      <c r="N320">
        <v>0</v>
      </c>
      <c r="O320">
        <v>4</v>
      </c>
      <c r="P320">
        <v>0</v>
      </c>
      <c r="Q320">
        <v>0</v>
      </c>
      <c r="R320">
        <v>169.255145</v>
      </c>
      <c r="S320" t="s">
        <v>73</v>
      </c>
      <c r="T320">
        <v>87.040001000000004</v>
      </c>
      <c r="U320">
        <v>91.720000999999996</v>
      </c>
      <c r="V320">
        <v>4.68</v>
      </c>
      <c r="X320">
        <v>2.7650000000000001</v>
      </c>
      <c r="Y320">
        <v>169.255145</v>
      </c>
      <c r="Z320">
        <v>0</v>
      </c>
      <c r="AA320">
        <v>0</v>
      </c>
      <c r="AB320">
        <v>0</v>
      </c>
      <c r="AC320">
        <v>1.1194569999999999</v>
      </c>
      <c r="AD320">
        <v>0.954762</v>
      </c>
      <c r="AE320">
        <v>45.897722999999999</v>
      </c>
      <c r="AF320">
        <v>39.145240999999999</v>
      </c>
      <c r="AH320">
        <v>1.1560250000000001</v>
      </c>
      <c r="AI320">
        <v>0.65786800000000001</v>
      </c>
      <c r="AJ320">
        <v>47.397024999999999</v>
      </c>
      <c r="AK320">
        <v>26.97259</v>
      </c>
    </row>
    <row r="321" spans="1:37" x14ac:dyDescent="0.25">
      <c r="A321">
        <v>18</v>
      </c>
      <c r="B321">
        <v>438482</v>
      </c>
      <c r="C321" t="s">
        <v>181</v>
      </c>
      <c r="D321" t="s">
        <v>806</v>
      </c>
      <c r="E321" t="s">
        <v>807</v>
      </c>
      <c r="F321">
        <v>67025</v>
      </c>
      <c r="G321">
        <v>8</v>
      </c>
      <c r="H321">
        <v>22108</v>
      </c>
      <c r="I321">
        <v>0</v>
      </c>
      <c r="J321">
        <v>0</v>
      </c>
      <c r="K321">
        <v>0</v>
      </c>
      <c r="L321">
        <v>0</v>
      </c>
      <c r="M321">
        <v>38</v>
      </c>
      <c r="N321">
        <v>0</v>
      </c>
      <c r="O321">
        <v>4</v>
      </c>
      <c r="P321">
        <v>0</v>
      </c>
      <c r="Q321">
        <v>0</v>
      </c>
      <c r="R321">
        <v>158.36442700000001</v>
      </c>
      <c r="S321" t="s">
        <v>126</v>
      </c>
      <c r="T321">
        <v>75</v>
      </c>
      <c r="U321">
        <v>80.769997000000004</v>
      </c>
      <c r="V321">
        <v>5.769997</v>
      </c>
      <c r="X321">
        <v>3.6429999999999998</v>
      </c>
      <c r="Y321">
        <v>158.36442700000001</v>
      </c>
      <c r="Z321">
        <v>1</v>
      </c>
      <c r="AA321">
        <v>0</v>
      </c>
      <c r="AB321">
        <v>0</v>
      </c>
      <c r="AC321">
        <v>1.2073659999999999</v>
      </c>
      <c r="AD321">
        <v>0.92147100000000004</v>
      </c>
      <c r="AE321">
        <v>45.879922000000001</v>
      </c>
      <c r="AF321">
        <v>35.015886999999999</v>
      </c>
      <c r="AH321">
        <v>1.3686510000000001</v>
      </c>
      <c r="AI321">
        <v>0.56626100000000001</v>
      </c>
      <c r="AJ321">
        <v>52.008750999999997</v>
      </c>
      <c r="AK321">
        <v>21.517917000000001</v>
      </c>
    </row>
    <row r="322" spans="1:37" x14ac:dyDescent="0.25">
      <c r="A322">
        <v>2246</v>
      </c>
      <c r="B322">
        <v>437894</v>
      </c>
      <c r="C322" t="s">
        <v>181</v>
      </c>
      <c r="D322" t="s">
        <v>556</v>
      </c>
      <c r="E322" t="s">
        <v>557</v>
      </c>
      <c r="F322">
        <v>66931</v>
      </c>
      <c r="G322">
        <v>8</v>
      </c>
      <c r="H322">
        <v>7043</v>
      </c>
      <c r="I322">
        <v>0</v>
      </c>
      <c r="J322">
        <v>0</v>
      </c>
      <c r="K322">
        <v>0</v>
      </c>
      <c r="L322">
        <v>0</v>
      </c>
      <c r="M322">
        <v>40</v>
      </c>
      <c r="N322">
        <v>0</v>
      </c>
      <c r="O322">
        <v>3</v>
      </c>
      <c r="P322">
        <v>0</v>
      </c>
      <c r="Q322">
        <v>0</v>
      </c>
      <c r="R322">
        <v>165.26916700000001</v>
      </c>
      <c r="S322" t="s">
        <v>154</v>
      </c>
      <c r="T322">
        <v>35.020000000000003</v>
      </c>
      <c r="U322">
        <v>40.080002</v>
      </c>
      <c r="V322">
        <v>5.0600009999999997</v>
      </c>
      <c r="X322">
        <v>3.0619999999999998</v>
      </c>
      <c r="Y322">
        <v>165.26916700000001</v>
      </c>
      <c r="Z322">
        <v>1</v>
      </c>
      <c r="AA322">
        <v>0</v>
      </c>
      <c r="AB322">
        <v>0</v>
      </c>
      <c r="AC322">
        <v>1.146498</v>
      </c>
      <c r="AD322">
        <v>0.94452199999999997</v>
      </c>
      <c r="AE322">
        <v>45.859903000000003</v>
      </c>
      <c r="AF322">
        <v>37.780864999999999</v>
      </c>
      <c r="AH322">
        <v>1.26044</v>
      </c>
      <c r="AI322">
        <v>0.62596099999999999</v>
      </c>
      <c r="AJ322">
        <v>50.417605999999999</v>
      </c>
      <c r="AK322">
        <v>25.038451999999999</v>
      </c>
    </row>
    <row r="323" spans="1:37" x14ac:dyDescent="0.25">
      <c r="A323">
        <v>1792</v>
      </c>
      <c r="B323">
        <v>505621</v>
      </c>
      <c r="C323" t="s">
        <v>83</v>
      </c>
      <c r="D323" t="s">
        <v>387</v>
      </c>
      <c r="E323" t="s">
        <v>388</v>
      </c>
      <c r="F323">
        <v>67029</v>
      </c>
      <c r="G323">
        <v>8</v>
      </c>
      <c r="H323">
        <v>15934</v>
      </c>
      <c r="I323">
        <v>0</v>
      </c>
      <c r="J323">
        <v>0</v>
      </c>
      <c r="K323">
        <v>0</v>
      </c>
      <c r="L323">
        <v>0</v>
      </c>
      <c r="M323">
        <v>22</v>
      </c>
      <c r="N323">
        <v>0</v>
      </c>
      <c r="O323">
        <v>4</v>
      </c>
      <c r="P323">
        <v>0</v>
      </c>
      <c r="Q323">
        <v>0</v>
      </c>
      <c r="R323">
        <v>90.087581999999998</v>
      </c>
      <c r="S323" t="s">
        <v>73</v>
      </c>
      <c r="T323">
        <v>80.809997999999993</v>
      </c>
      <c r="U323">
        <v>88.309997999999993</v>
      </c>
      <c r="V323">
        <v>7.5</v>
      </c>
      <c r="X323">
        <v>8.3249999999999993</v>
      </c>
      <c r="Y323">
        <v>90.087581999999998</v>
      </c>
      <c r="Z323">
        <v>0</v>
      </c>
      <c r="AA323">
        <v>0</v>
      </c>
      <c r="AB323">
        <v>0</v>
      </c>
      <c r="AC323">
        <v>2.0829</v>
      </c>
      <c r="AD323">
        <v>0.58990799999999999</v>
      </c>
      <c r="AE323">
        <v>45.823808</v>
      </c>
      <c r="AF323">
        <v>12.977966</v>
      </c>
      <c r="AH323">
        <v>4.4225000000000003</v>
      </c>
      <c r="AI323">
        <v>0.216391</v>
      </c>
      <c r="AJ323">
        <v>97.294996999999995</v>
      </c>
      <c r="AK323">
        <v>4.7606000000000002</v>
      </c>
    </row>
    <row r="324" spans="1:37" x14ac:dyDescent="0.25">
      <c r="A324">
        <v>2451</v>
      </c>
      <c r="B324">
        <v>430891</v>
      </c>
      <c r="C324" t="s">
        <v>83</v>
      </c>
      <c r="D324" t="s">
        <v>405</v>
      </c>
      <c r="E324" t="s">
        <v>406</v>
      </c>
      <c r="F324">
        <v>34286</v>
      </c>
      <c r="G324">
        <v>8</v>
      </c>
      <c r="H324">
        <v>7506</v>
      </c>
      <c r="I324">
        <v>0</v>
      </c>
      <c r="J324">
        <v>0</v>
      </c>
      <c r="K324">
        <v>0</v>
      </c>
      <c r="L324">
        <v>0</v>
      </c>
      <c r="M324">
        <v>36</v>
      </c>
      <c r="N324">
        <v>0</v>
      </c>
      <c r="O324">
        <v>4</v>
      </c>
      <c r="P324">
        <v>0</v>
      </c>
      <c r="Q324">
        <v>0</v>
      </c>
      <c r="R324">
        <v>148.360724</v>
      </c>
      <c r="S324" t="s">
        <v>73</v>
      </c>
      <c r="T324">
        <v>42.849997999999999</v>
      </c>
      <c r="U324">
        <v>49.040000999999997</v>
      </c>
      <c r="V324">
        <v>6.1900019999999998</v>
      </c>
      <c r="X324">
        <v>4.1719999999999997</v>
      </c>
      <c r="Y324">
        <v>148.360724</v>
      </c>
      <c r="Z324">
        <v>1</v>
      </c>
      <c r="AA324">
        <v>0</v>
      </c>
      <c r="AB324">
        <v>0</v>
      </c>
      <c r="AC324">
        <v>1.271962</v>
      </c>
      <c r="AD324">
        <v>0.89700800000000003</v>
      </c>
      <c r="AE324">
        <v>45.790641000000001</v>
      </c>
      <c r="AF324">
        <v>32.292301999999999</v>
      </c>
      <c r="AH324">
        <v>1.4834879999999999</v>
      </c>
      <c r="AI324">
        <v>0.51503100000000002</v>
      </c>
      <c r="AJ324">
        <v>53.405582000000003</v>
      </c>
      <c r="AK324">
        <v>18.541112999999999</v>
      </c>
    </row>
    <row r="325" spans="1:37" x14ac:dyDescent="0.25">
      <c r="A325">
        <v>1867</v>
      </c>
      <c r="B325">
        <v>427600</v>
      </c>
      <c r="C325" t="s">
        <v>181</v>
      </c>
      <c r="D325" t="s">
        <v>556</v>
      </c>
      <c r="E325" t="s">
        <v>557</v>
      </c>
      <c r="F325">
        <v>66931</v>
      </c>
      <c r="G325">
        <v>8</v>
      </c>
      <c r="H325">
        <v>6413</v>
      </c>
      <c r="I325">
        <v>0</v>
      </c>
      <c r="J325">
        <v>0</v>
      </c>
      <c r="K325">
        <v>0</v>
      </c>
      <c r="L325">
        <v>0</v>
      </c>
      <c r="M325">
        <v>42</v>
      </c>
      <c r="N325">
        <v>0</v>
      </c>
      <c r="O325">
        <v>2</v>
      </c>
      <c r="P325">
        <v>0</v>
      </c>
      <c r="Q325">
        <v>0</v>
      </c>
      <c r="R325">
        <v>176.39049399999999</v>
      </c>
      <c r="S325" t="s">
        <v>154</v>
      </c>
      <c r="T325">
        <v>51.43</v>
      </c>
      <c r="U325">
        <v>55.66</v>
      </c>
      <c r="V325">
        <v>4.2300000000000004</v>
      </c>
      <c r="X325">
        <v>2.3980000000000001</v>
      </c>
      <c r="Y325">
        <v>176.39049399999999</v>
      </c>
      <c r="Z325">
        <v>1</v>
      </c>
      <c r="AA325">
        <v>0</v>
      </c>
      <c r="AB325">
        <v>0</v>
      </c>
      <c r="AC325">
        <v>1.08985</v>
      </c>
      <c r="AD325">
        <v>0.965974</v>
      </c>
      <c r="AE325">
        <v>45.773702999999998</v>
      </c>
      <c r="AF325">
        <v>40.570906000000001</v>
      </c>
      <c r="AH325">
        <v>1.1173550000000001</v>
      </c>
      <c r="AI325">
        <v>0.69859300000000002</v>
      </c>
      <c r="AJ325">
        <v>46.928918000000003</v>
      </c>
      <c r="AK325">
        <v>29.340893000000001</v>
      </c>
    </row>
    <row r="326" spans="1:37" x14ac:dyDescent="0.25">
      <c r="A326">
        <v>367</v>
      </c>
      <c r="B326">
        <v>436477</v>
      </c>
      <c r="C326" t="s">
        <v>74</v>
      </c>
      <c r="D326" t="s">
        <v>88</v>
      </c>
      <c r="E326" t="s">
        <v>89</v>
      </c>
      <c r="F326">
        <v>34181</v>
      </c>
      <c r="G326">
        <v>8</v>
      </c>
      <c r="H326">
        <v>8451</v>
      </c>
      <c r="I326">
        <v>0</v>
      </c>
      <c r="J326">
        <v>0</v>
      </c>
      <c r="K326">
        <v>0</v>
      </c>
      <c r="L326">
        <v>0</v>
      </c>
      <c r="M326">
        <v>14</v>
      </c>
      <c r="N326">
        <v>0</v>
      </c>
      <c r="O326">
        <v>4</v>
      </c>
      <c r="P326">
        <v>0</v>
      </c>
      <c r="Q326">
        <v>0</v>
      </c>
      <c r="R326">
        <v>58.570737999999999</v>
      </c>
      <c r="S326" t="s">
        <v>73</v>
      </c>
      <c r="T326">
        <v>45.82</v>
      </c>
      <c r="U326">
        <v>52.860000999999997</v>
      </c>
      <c r="V326">
        <v>7.0400010000000002</v>
      </c>
      <c r="X326">
        <v>12.02</v>
      </c>
      <c r="Y326">
        <v>58.570737999999999</v>
      </c>
      <c r="Z326">
        <v>0</v>
      </c>
      <c r="AA326">
        <v>0</v>
      </c>
      <c r="AB326">
        <v>0</v>
      </c>
      <c r="AC326">
        <v>3.2575059999999998</v>
      </c>
      <c r="AD326">
        <v>0.14508599999999999</v>
      </c>
      <c r="AE326">
        <v>45.605089999999997</v>
      </c>
      <c r="AF326">
        <v>2.0312079999999999</v>
      </c>
      <c r="AG326">
        <f>1+(X326/4.5)^2</f>
        <v>8.134834567901235</v>
      </c>
      <c r="AH326">
        <v>8.1348350000000007</v>
      </c>
      <c r="AI326">
        <v>0.105115</v>
      </c>
      <c r="AJ326">
        <v>113.887692</v>
      </c>
      <c r="AK326">
        <v>1.4716039999999999</v>
      </c>
    </row>
    <row r="327" spans="1:37" x14ac:dyDescent="0.25">
      <c r="A327">
        <v>2295</v>
      </c>
      <c r="B327">
        <v>437240</v>
      </c>
      <c r="C327" t="s">
        <v>83</v>
      </c>
      <c r="D327" t="s">
        <v>304</v>
      </c>
      <c r="E327" t="s">
        <v>305</v>
      </c>
      <c r="F327">
        <v>67102</v>
      </c>
      <c r="G327">
        <v>8</v>
      </c>
      <c r="H327">
        <v>6100</v>
      </c>
      <c r="I327">
        <v>0</v>
      </c>
      <c r="J327">
        <v>0</v>
      </c>
      <c r="K327">
        <v>0</v>
      </c>
      <c r="L327">
        <v>0</v>
      </c>
      <c r="M327">
        <v>17</v>
      </c>
      <c r="N327">
        <v>0</v>
      </c>
      <c r="O327">
        <v>4</v>
      </c>
      <c r="P327">
        <v>0</v>
      </c>
      <c r="Q327">
        <v>0</v>
      </c>
      <c r="R327">
        <v>72.522157000000007</v>
      </c>
      <c r="S327" t="s">
        <v>73</v>
      </c>
      <c r="T327">
        <v>68.300003000000004</v>
      </c>
      <c r="U327">
        <v>75.800003000000004</v>
      </c>
      <c r="V327">
        <v>7.5</v>
      </c>
      <c r="X327">
        <v>10.342000000000001</v>
      </c>
      <c r="Y327">
        <v>72.522157000000007</v>
      </c>
      <c r="Z327">
        <v>0</v>
      </c>
      <c r="AA327">
        <v>0</v>
      </c>
      <c r="AB327">
        <v>0</v>
      </c>
      <c r="AC327">
        <v>2.6712030000000002</v>
      </c>
      <c r="AD327">
        <v>0.36711899999999997</v>
      </c>
      <c r="AE327">
        <v>45.410443999999998</v>
      </c>
      <c r="AF327">
        <v>6.241015</v>
      </c>
      <c r="AG327">
        <f>1+(X327/4.5)^2</f>
        <v>6.2818253827160504</v>
      </c>
      <c r="AH327">
        <v>6.2818250000000004</v>
      </c>
      <c r="AI327">
        <v>0.137624</v>
      </c>
      <c r="AJ327">
        <v>106.791032</v>
      </c>
      <c r="AK327">
        <v>2.3396089999999998</v>
      </c>
    </row>
    <row r="328" spans="1:37" x14ac:dyDescent="0.25">
      <c r="A328">
        <v>2497</v>
      </c>
      <c r="B328">
        <v>420900</v>
      </c>
      <c r="C328" t="s">
        <v>181</v>
      </c>
      <c r="D328" t="s">
        <v>556</v>
      </c>
      <c r="E328" t="s">
        <v>557</v>
      </c>
      <c r="F328">
        <v>66931</v>
      </c>
      <c r="G328">
        <v>8</v>
      </c>
      <c r="H328">
        <v>21604</v>
      </c>
      <c r="I328">
        <v>0</v>
      </c>
      <c r="J328">
        <v>0</v>
      </c>
      <c r="K328">
        <v>0</v>
      </c>
      <c r="L328">
        <v>0</v>
      </c>
      <c r="M328">
        <v>42</v>
      </c>
      <c r="N328">
        <v>0</v>
      </c>
      <c r="O328">
        <v>2</v>
      </c>
      <c r="P328">
        <v>0</v>
      </c>
      <c r="Q328">
        <v>0</v>
      </c>
      <c r="R328">
        <v>176.09826799999999</v>
      </c>
      <c r="S328" t="s">
        <v>126</v>
      </c>
      <c r="T328">
        <v>51.939999</v>
      </c>
      <c r="U328">
        <v>55.91</v>
      </c>
      <c r="V328">
        <v>3.9700009999999999</v>
      </c>
      <c r="X328">
        <v>2.254</v>
      </c>
      <c r="Y328">
        <v>176.09826799999999</v>
      </c>
      <c r="Z328">
        <v>1</v>
      </c>
      <c r="AA328">
        <v>0</v>
      </c>
      <c r="AB328">
        <v>0</v>
      </c>
      <c r="AC328">
        <v>1.079383</v>
      </c>
      <c r="AD328">
        <v>0.96993799999999997</v>
      </c>
      <c r="AE328">
        <v>45.334088000000001</v>
      </c>
      <c r="AF328">
        <v>40.737386999999998</v>
      </c>
      <c r="AH328">
        <v>1.1036840000000001</v>
      </c>
      <c r="AI328">
        <v>0.71496400000000004</v>
      </c>
      <c r="AJ328">
        <v>46.354728000000001</v>
      </c>
      <c r="AK328">
        <v>30.028475</v>
      </c>
    </row>
    <row r="329" spans="1:37" x14ac:dyDescent="0.25">
      <c r="A329">
        <v>2</v>
      </c>
      <c r="B329">
        <v>437735</v>
      </c>
      <c r="C329" t="s">
        <v>74</v>
      </c>
      <c r="D329" t="s">
        <v>225</v>
      </c>
      <c r="E329" t="s">
        <v>246</v>
      </c>
      <c r="F329">
        <v>67107</v>
      </c>
      <c r="G329">
        <v>8</v>
      </c>
      <c r="H329">
        <v>5868</v>
      </c>
      <c r="I329">
        <v>0</v>
      </c>
      <c r="J329">
        <v>0</v>
      </c>
      <c r="K329">
        <v>0</v>
      </c>
      <c r="L329">
        <v>0</v>
      </c>
      <c r="M329">
        <v>22</v>
      </c>
      <c r="N329">
        <v>0</v>
      </c>
      <c r="O329">
        <v>4</v>
      </c>
      <c r="P329">
        <v>0</v>
      </c>
      <c r="Q329">
        <v>0</v>
      </c>
      <c r="R329">
        <v>92.991600000000005</v>
      </c>
      <c r="S329" t="s">
        <v>73</v>
      </c>
      <c r="T329">
        <v>73.809997999999993</v>
      </c>
      <c r="U329">
        <v>81.470000999999996</v>
      </c>
      <c r="V329">
        <v>7.6600039999999998</v>
      </c>
      <c r="X329">
        <v>8.2370009999999994</v>
      </c>
      <c r="Y329">
        <v>92.991600000000005</v>
      </c>
      <c r="Z329">
        <v>0</v>
      </c>
      <c r="AA329">
        <v>0</v>
      </c>
      <c r="AB329">
        <v>0</v>
      </c>
      <c r="AC329">
        <v>2.0601280000000002</v>
      </c>
      <c r="AD329">
        <v>0.59853100000000004</v>
      </c>
      <c r="AE329">
        <v>45.322811000000002</v>
      </c>
      <c r="AF329">
        <v>13.167693</v>
      </c>
      <c r="AH329">
        <v>4.3505269999999996</v>
      </c>
      <c r="AI329">
        <v>0.22081400000000001</v>
      </c>
      <c r="AJ329">
        <v>95.711599000000007</v>
      </c>
      <c r="AK329">
        <v>4.8579059999999998</v>
      </c>
    </row>
    <row r="330" spans="1:37" x14ac:dyDescent="0.25">
      <c r="A330">
        <v>632</v>
      </c>
      <c r="B330">
        <v>504981</v>
      </c>
      <c r="C330" t="s">
        <v>83</v>
      </c>
      <c r="D330" t="s">
        <v>590</v>
      </c>
      <c r="E330" t="s">
        <v>591</v>
      </c>
      <c r="F330">
        <v>621</v>
      </c>
      <c r="G330">
        <v>8</v>
      </c>
      <c r="H330">
        <v>13186</v>
      </c>
      <c r="I330">
        <v>0</v>
      </c>
      <c r="J330">
        <v>0</v>
      </c>
      <c r="K330">
        <v>0</v>
      </c>
      <c r="L330">
        <v>0</v>
      </c>
      <c r="M330">
        <v>30</v>
      </c>
      <c r="N330">
        <v>0</v>
      </c>
      <c r="O330">
        <v>4</v>
      </c>
      <c r="P330">
        <v>0</v>
      </c>
      <c r="Q330">
        <v>0</v>
      </c>
      <c r="R330">
        <v>124.262163</v>
      </c>
      <c r="S330" t="s">
        <v>73</v>
      </c>
      <c r="T330">
        <v>63.389999000000003</v>
      </c>
      <c r="U330">
        <v>70.459998999999996</v>
      </c>
      <c r="V330">
        <v>7.07</v>
      </c>
      <c r="X330">
        <v>5.69</v>
      </c>
      <c r="Y330">
        <v>124.262163</v>
      </c>
      <c r="Z330">
        <v>0</v>
      </c>
      <c r="AA330">
        <v>0</v>
      </c>
      <c r="AB330">
        <v>0</v>
      </c>
      <c r="AC330">
        <v>1.5058769999999999</v>
      </c>
      <c r="AD330">
        <v>0.80842499999999995</v>
      </c>
      <c r="AE330">
        <v>45.176296999999998</v>
      </c>
      <c r="AF330">
        <v>24.252763000000002</v>
      </c>
      <c r="AH330">
        <v>2.2950439999999999</v>
      </c>
      <c r="AI330">
        <v>0.384571</v>
      </c>
      <c r="AJ330">
        <v>68.851320999999999</v>
      </c>
      <c r="AK330">
        <v>11.537127999999999</v>
      </c>
    </row>
    <row r="331" spans="1:37" x14ac:dyDescent="0.25">
      <c r="A331">
        <v>2941</v>
      </c>
      <c r="B331">
        <v>434990</v>
      </c>
      <c r="C331" t="s">
        <v>90</v>
      </c>
      <c r="D331" t="s">
        <v>261</v>
      </c>
      <c r="E331" t="s">
        <v>262</v>
      </c>
      <c r="F331">
        <v>34206</v>
      </c>
      <c r="G331">
        <v>8</v>
      </c>
      <c r="H331">
        <v>7649</v>
      </c>
      <c r="I331">
        <v>0</v>
      </c>
      <c r="J331">
        <v>0</v>
      </c>
      <c r="K331">
        <v>0</v>
      </c>
      <c r="L331">
        <v>0</v>
      </c>
      <c r="M331">
        <v>15</v>
      </c>
      <c r="N331">
        <v>0</v>
      </c>
      <c r="O331">
        <v>4</v>
      </c>
      <c r="P331">
        <v>0</v>
      </c>
      <c r="Q331">
        <v>0</v>
      </c>
      <c r="R331">
        <v>60.712423999999999</v>
      </c>
      <c r="S331" t="s">
        <v>73</v>
      </c>
      <c r="T331">
        <v>48.130001</v>
      </c>
      <c r="U331">
        <v>55</v>
      </c>
      <c r="V331">
        <v>6.869999</v>
      </c>
      <c r="X331">
        <v>11.316000000000001</v>
      </c>
      <c r="Y331">
        <v>60.712423999999999</v>
      </c>
      <c r="Z331">
        <v>0</v>
      </c>
      <c r="AA331">
        <v>0</v>
      </c>
      <c r="AB331">
        <v>0</v>
      </c>
      <c r="AC331">
        <v>3.00081</v>
      </c>
      <c r="AD331">
        <v>0.24229700000000001</v>
      </c>
      <c r="AE331">
        <v>45.012154000000002</v>
      </c>
      <c r="AF331">
        <v>3.6344509999999999</v>
      </c>
      <c r="AG331">
        <f>1+(X331/4.5)^2</f>
        <v>7.3235484444444454</v>
      </c>
      <c r="AH331">
        <v>7.3235479999999997</v>
      </c>
      <c r="AI331">
        <v>0.115102</v>
      </c>
      <c r="AJ331">
        <v>109.85322600000001</v>
      </c>
      <c r="AK331">
        <v>1.7265330000000001</v>
      </c>
    </row>
    <row r="332" spans="1:37" x14ac:dyDescent="0.25">
      <c r="A332">
        <v>1922</v>
      </c>
      <c r="B332">
        <v>485209</v>
      </c>
      <c r="C332" t="s">
        <v>83</v>
      </c>
      <c r="D332" t="s">
        <v>124</v>
      </c>
      <c r="E332" t="s">
        <v>125</v>
      </c>
      <c r="F332">
        <v>34346</v>
      </c>
      <c r="G332">
        <v>8</v>
      </c>
      <c r="H332">
        <v>23117</v>
      </c>
      <c r="I332">
        <v>0</v>
      </c>
      <c r="J332">
        <v>0</v>
      </c>
      <c r="K332">
        <v>0</v>
      </c>
      <c r="L332">
        <v>0</v>
      </c>
      <c r="M332">
        <v>14</v>
      </c>
      <c r="N332">
        <v>0</v>
      </c>
      <c r="O332">
        <v>4</v>
      </c>
      <c r="P332">
        <v>0</v>
      </c>
      <c r="Q332">
        <v>0</v>
      </c>
      <c r="R332">
        <v>57.067532</v>
      </c>
      <c r="S332" t="s">
        <v>73</v>
      </c>
      <c r="T332">
        <v>72.199996999999996</v>
      </c>
      <c r="U332">
        <v>78.989998</v>
      </c>
      <c r="V332">
        <v>6.7900010000000002</v>
      </c>
      <c r="X332">
        <v>11.898</v>
      </c>
      <c r="Y332">
        <v>57.067532</v>
      </c>
      <c r="Z332">
        <v>1</v>
      </c>
      <c r="AA332">
        <v>0</v>
      </c>
      <c r="AB332">
        <v>0</v>
      </c>
      <c r="AC332">
        <v>3.2119119999999999</v>
      </c>
      <c r="AD332">
        <v>0.162353</v>
      </c>
      <c r="AE332">
        <v>44.966774999999998</v>
      </c>
      <c r="AF332">
        <v>2.2729370000000002</v>
      </c>
      <c r="AG332">
        <f>1+(X332/4.5)^2</f>
        <v>7.9907360000000009</v>
      </c>
      <c r="AH332">
        <v>7.9907360000000001</v>
      </c>
      <c r="AI332">
        <v>0.10646700000000001</v>
      </c>
      <c r="AJ332">
        <v>111.8703</v>
      </c>
      <c r="AK332">
        <v>1.4905409999999999</v>
      </c>
    </row>
    <row r="333" spans="1:37" x14ac:dyDescent="0.25">
      <c r="A333">
        <v>2532</v>
      </c>
      <c r="B333">
        <v>437671</v>
      </c>
      <c r="C333" t="s">
        <v>83</v>
      </c>
      <c r="D333" t="s">
        <v>858</v>
      </c>
      <c r="E333" t="s">
        <v>859</v>
      </c>
      <c r="F333">
        <v>66975</v>
      </c>
      <c r="G333">
        <v>8</v>
      </c>
      <c r="H333">
        <v>5811</v>
      </c>
      <c r="I333">
        <v>0</v>
      </c>
      <c r="J333">
        <v>0</v>
      </c>
      <c r="K333">
        <v>0</v>
      </c>
      <c r="L333">
        <v>0</v>
      </c>
      <c r="M333">
        <v>39</v>
      </c>
      <c r="N333">
        <v>0</v>
      </c>
      <c r="O333">
        <v>4</v>
      </c>
      <c r="P333">
        <v>0</v>
      </c>
      <c r="Q333">
        <v>0</v>
      </c>
      <c r="R333">
        <v>163.19168500000001</v>
      </c>
      <c r="S333" t="s">
        <v>73</v>
      </c>
      <c r="T333">
        <v>64.940002000000007</v>
      </c>
      <c r="U333">
        <v>70.029999000000004</v>
      </c>
      <c r="V333">
        <v>5.0899960000000002</v>
      </c>
      <c r="X333">
        <v>3.1190000000000002</v>
      </c>
      <c r="Y333">
        <v>163.19168500000001</v>
      </c>
      <c r="Z333">
        <v>0</v>
      </c>
      <c r="AA333">
        <v>0</v>
      </c>
      <c r="AB333">
        <v>0</v>
      </c>
      <c r="AC333">
        <v>1.1520030000000001</v>
      </c>
      <c r="AD333">
        <v>0.94243699999999997</v>
      </c>
      <c r="AE333">
        <v>44.928097999999999</v>
      </c>
      <c r="AF333">
        <v>36.755040000000001</v>
      </c>
      <c r="AH333">
        <v>1.270227</v>
      </c>
      <c r="AI333">
        <v>0.61994499999999997</v>
      </c>
      <c r="AJ333">
        <v>49.538840999999998</v>
      </c>
      <c r="AK333">
        <v>24.177864</v>
      </c>
    </row>
    <row r="334" spans="1:37" x14ac:dyDescent="0.25">
      <c r="A334">
        <v>3040</v>
      </c>
      <c r="B334">
        <v>432582</v>
      </c>
      <c r="C334" t="s">
        <v>74</v>
      </c>
      <c r="D334" t="s">
        <v>122</v>
      </c>
      <c r="E334" t="s">
        <v>135</v>
      </c>
      <c r="F334">
        <v>34083</v>
      </c>
      <c r="G334" t="s">
        <v>73</v>
      </c>
      <c r="H334">
        <v>9110</v>
      </c>
      <c r="I334">
        <v>0</v>
      </c>
      <c r="J334">
        <v>0</v>
      </c>
      <c r="K334">
        <v>0</v>
      </c>
      <c r="L334">
        <v>0</v>
      </c>
      <c r="M334">
        <v>15</v>
      </c>
      <c r="N334">
        <v>0</v>
      </c>
      <c r="O334">
        <v>4</v>
      </c>
      <c r="P334">
        <v>0</v>
      </c>
      <c r="Q334">
        <v>0</v>
      </c>
      <c r="R334">
        <v>61.352196999999997</v>
      </c>
      <c r="S334" t="s">
        <v>73</v>
      </c>
      <c r="T334">
        <v>61.59</v>
      </c>
      <c r="U334">
        <v>68.5</v>
      </c>
      <c r="V334">
        <v>6.91</v>
      </c>
      <c r="X334">
        <v>11.263</v>
      </c>
      <c r="Y334">
        <v>61.352196999999997</v>
      </c>
      <c r="Z334">
        <v>1</v>
      </c>
      <c r="AA334">
        <v>0</v>
      </c>
      <c r="AB334">
        <v>0</v>
      </c>
      <c r="AC334">
        <v>2.9821119999999999</v>
      </c>
      <c r="AD334">
        <v>0.24937799999999999</v>
      </c>
      <c r="AE334">
        <v>44.731678000000002</v>
      </c>
      <c r="AF334">
        <v>3.7406670000000002</v>
      </c>
      <c r="AG334">
        <f>1+(X334/4.5)^2</f>
        <v>7.2644527901234559</v>
      </c>
      <c r="AH334">
        <v>7.2644520000000004</v>
      </c>
      <c r="AI334">
        <v>0.116068</v>
      </c>
      <c r="AJ334">
        <v>108.966784</v>
      </c>
      <c r="AK334">
        <v>1.741017</v>
      </c>
    </row>
    <row r="335" spans="1:37" x14ac:dyDescent="0.25">
      <c r="A335">
        <v>10</v>
      </c>
      <c r="B335">
        <v>427082</v>
      </c>
      <c r="C335" t="s">
        <v>83</v>
      </c>
      <c r="D335" t="s">
        <v>808</v>
      </c>
      <c r="E335" t="s">
        <v>809</v>
      </c>
      <c r="F335">
        <v>100060</v>
      </c>
      <c r="G335">
        <v>8</v>
      </c>
      <c r="H335">
        <v>5047</v>
      </c>
      <c r="I335">
        <v>0</v>
      </c>
      <c r="J335">
        <v>0</v>
      </c>
      <c r="K335">
        <v>0</v>
      </c>
      <c r="L335">
        <v>0</v>
      </c>
      <c r="M335">
        <v>39</v>
      </c>
      <c r="N335">
        <v>0</v>
      </c>
      <c r="O335">
        <v>4</v>
      </c>
      <c r="P335">
        <v>0</v>
      </c>
      <c r="Q335">
        <v>0</v>
      </c>
      <c r="R335">
        <v>161.59677500000001</v>
      </c>
      <c r="S335" t="s">
        <v>73</v>
      </c>
      <c r="T335">
        <v>70.449996999999996</v>
      </c>
      <c r="U335">
        <v>75.349997999999999</v>
      </c>
      <c r="V335">
        <v>4.9000019999999997</v>
      </c>
      <c r="X335">
        <v>3.032</v>
      </c>
      <c r="Y335">
        <v>161.59677500000001</v>
      </c>
      <c r="Z335">
        <v>0</v>
      </c>
      <c r="AA335">
        <v>0</v>
      </c>
      <c r="AB335">
        <v>0</v>
      </c>
      <c r="AC335">
        <v>1.1436409999999999</v>
      </c>
      <c r="AD335">
        <v>0.94560299999999997</v>
      </c>
      <c r="AE335">
        <v>44.601998999999999</v>
      </c>
      <c r="AF335">
        <v>36.878532999999997</v>
      </c>
      <c r="AH335">
        <v>1.2553620000000001</v>
      </c>
      <c r="AI335">
        <v>0.62914199999999998</v>
      </c>
      <c r="AJ335">
        <v>48.959111</v>
      </c>
      <c r="AK335">
        <v>24.536519999999999</v>
      </c>
    </row>
    <row r="336" spans="1:37" x14ac:dyDescent="0.25">
      <c r="A336">
        <v>2374</v>
      </c>
      <c r="B336">
        <v>437249</v>
      </c>
      <c r="C336" t="s">
        <v>83</v>
      </c>
      <c r="D336" t="s">
        <v>352</v>
      </c>
      <c r="E336" t="s">
        <v>353</v>
      </c>
      <c r="F336">
        <v>67036</v>
      </c>
      <c r="G336">
        <v>8</v>
      </c>
      <c r="H336">
        <v>6108</v>
      </c>
      <c r="I336">
        <v>0</v>
      </c>
      <c r="J336">
        <v>0</v>
      </c>
      <c r="K336">
        <v>0</v>
      </c>
      <c r="L336">
        <v>0</v>
      </c>
      <c r="M336">
        <v>25</v>
      </c>
      <c r="N336">
        <v>0</v>
      </c>
      <c r="O336">
        <v>3</v>
      </c>
      <c r="P336">
        <v>0</v>
      </c>
      <c r="Q336">
        <v>0</v>
      </c>
      <c r="R336">
        <v>102.421618</v>
      </c>
      <c r="S336" t="s">
        <v>154</v>
      </c>
      <c r="T336">
        <v>74.989998</v>
      </c>
      <c r="U336">
        <v>82.239998</v>
      </c>
      <c r="V336">
        <v>7.25</v>
      </c>
      <c r="X336">
        <v>7.0789999999999997</v>
      </c>
      <c r="Y336">
        <v>102.421618</v>
      </c>
      <c r="Z336">
        <v>1</v>
      </c>
      <c r="AA336">
        <v>0</v>
      </c>
      <c r="AB336">
        <v>0</v>
      </c>
      <c r="AC336">
        <v>1.783004</v>
      </c>
      <c r="AD336">
        <v>0.70347800000000005</v>
      </c>
      <c r="AE336">
        <v>44.575094</v>
      </c>
      <c r="AF336">
        <v>17.586946999999999</v>
      </c>
      <c r="AH336">
        <v>3.0044900000000001</v>
      </c>
      <c r="AI336">
        <v>0.28670099999999998</v>
      </c>
      <c r="AJ336">
        <v>75.112239000000002</v>
      </c>
      <c r="AK336">
        <v>7.1675170000000001</v>
      </c>
    </row>
    <row r="337" spans="1:37" x14ac:dyDescent="0.25">
      <c r="A337">
        <v>3029</v>
      </c>
      <c r="B337">
        <v>438455</v>
      </c>
      <c r="C337" t="s">
        <v>83</v>
      </c>
      <c r="D337" t="s">
        <v>1027</v>
      </c>
      <c r="E337" t="s">
        <v>1028</v>
      </c>
      <c r="F337">
        <v>67098</v>
      </c>
      <c r="G337">
        <v>8</v>
      </c>
      <c r="H337">
        <v>22092</v>
      </c>
      <c r="I337">
        <v>0</v>
      </c>
      <c r="J337">
        <v>0</v>
      </c>
      <c r="K337">
        <v>0</v>
      </c>
      <c r="L337">
        <v>0</v>
      </c>
      <c r="M337">
        <v>42</v>
      </c>
      <c r="N337">
        <v>0</v>
      </c>
      <c r="O337">
        <v>4</v>
      </c>
      <c r="P337">
        <v>0</v>
      </c>
      <c r="Q337">
        <v>0</v>
      </c>
      <c r="R337">
        <v>174.43473399999999</v>
      </c>
      <c r="S337" t="s">
        <v>154</v>
      </c>
      <c r="T337">
        <v>74.440002000000007</v>
      </c>
      <c r="U337">
        <v>77.860000999999997</v>
      </c>
      <c r="V337">
        <v>3.4199980000000001</v>
      </c>
      <c r="X337">
        <v>1.9610000000000001</v>
      </c>
      <c r="Y337">
        <v>174.43473399999999</v>
      </c>
      <c r="Z337">
        <v>1</v>
      </c>
      <c r="AA337">
        <v>0</v>
      </c>
      <c r="AB337">
        <v>0</v>
      </c>
      <c r="AC337">
        <v>1.0600860000000001</v>
      </c>
      <c r="AD337">
        <v>0.97724500000000003</v>
      </c>
      <c r="AE337">
        <v>44.523623000000001</v>
      </c>
      <c r="AF337">
        <v>41.044308000000001</v>
      </c>
      <c r="AH337">
        <v>1.0784800000000001</v>
      </c>
      <c r="AI337">
        <v>0.74895599999999996</v>
      </c>
      <c r="AJ337">
        <v>45.296160999999998</v>
      </c>
      <c r="AK337">
        <v>31.456153</v>
      </c>
    </row>
    <row r="338" spans="1:37" x14ac:dyDescent="0.25">
      <c r="A338">
        <v>2084</v>
      </c>
      <c r="B338">
        <v>436478</v>
      </c>
      <c r="C338" t="s">
        <v>83</v>
      </c>
      <c r="D338" t="s">
        <v>166</v>
      </c>
      <c r="E338" t="s">
        <v>167</v>
      </c>
      <c r="F338">
        <v>34248</v>
      </c>
      <c r="G338">
        <v>8</v>
      </c>
      <c r="H338">
        <v>8452</v>
      </c>
      <c r="I338">
        <v>0</v>
      </c>
      <c r="J338">
        <v>0</v>
      </c>
      <c r="K338">
        <v>0</v>
      </c>
      <c r="L338">
        <v>0</v>
      </c>
      <c r="M338">
        <v>15</v>
      </c>
      <c r="N338">
        <v>0</v>
      </c>
      <c r="O338">
        <v>4</v>
      </c>
      <c r="P338">
        <v>0</v>
      </c>
      <c r="Q338">
        <v>0</v>
      </c>
      <c r="R338">
        <v>60.857188000000001</v>
      </c>
      <c r="S338" t="s">
        <v>73</v>
      </c>
      <c r="T338">
        <v>45.470001000000003</v>
      </c>
      <c r="U338">
        <v>52.290000999999997</v>
      </c>
      <c r="V338">
        <v>6.82</v>
      </c>
      <c r="X338">
        <v>11.207000000000001</v>
      </c>
      <c r="Y338">
        <v>60.857188000000001</v>
      </c>
      <c r="Z338">
        <v>0</v>
      </c>
      <c r="AA338">
        <v>0</v>
      </c>
      <c r="AB338">
        <v>0</v>
      </c>
      <c r="AC338">
        <v>2.9624510000000002</v>
      </c>
      <c r="AD338">
        <v>0.25682300000000002</v>
      </c>
      <c r="AE338">
        <v>44.43676</v>
      </c>
      <c r="AF338">
        <v>3.8523520000000002</v>
      </c>
      <c r="AG338">
        <f>1+(X338/4.5)^2</f>
        <v>7.2023135308641972</v>
      </c>
      <c r="AH338">
        <v>7.2023130000000002</v>
      </c>
      <c r="AI338">
        <v>0.117121</v>
      </c>
      <c r="AJ338">
        <v>108.034699</v>
      </c>
      <c r="AK338">
        <v>1.7568079999999999</v>
      </c>
    </row>
    <row r="339" spans="1:37" x14ac:dyDescent="0.25">
      <c r="A339">
        <v>3194</v>
      </c>
      <c r="B339">
        <v>434428</v>
      </c>
      <c r="C339" t="s">
        <v>181</v>
      </c>
      <c r="D339" t="s">
        <v>363</v>
      </c>
      <c r="E339" t="s">
        <v>364</v>
      </c>
      <c r="F339">
        <v>66809</v>
      </c>
      <c r="G339">
        <v>8</v>
      </c>
      <c r="H339">
        <v>15656</v>
      </c>
      <c r="I339">
        <v>0</v>
      </c>
      <c r="J339">
        <v>0</v>
      </c>
      <c r="K339">
        <v>0</v>
      </c>
      <c r="L339">
        <v>0</v>
      </c>
      <c r="M339">
        <v>26</v>
      </c>
      <c r="N339">
        <v>0</v>
      </c>
      <c r="O339">
        <v>3</v>
      </c>
      <c r="P339">
        <v>0</v>
      </c>
      <c r="Q339">
        <v>0</v>
      </c>
      <c r="R339">
        <v>107.71879300000001</v>
      </c>
      <c r="S339" t="s">
        <v>126</v>
      </c>
      <c r="T339">
        <v>91.18</v>
      </c>
      <c r="U339">
        <v>98.43</v>
      </c>
      <c r="V339">
        <v>7.25</v>
      </c>
      <c r="X339">
        <v>6.73</v>
      </c>
      <c r="Y339">
        <v>107.71879300000001</v>
      </c>
      <c r="Z339">
        <v>0</v>
      </c>
      <c r="AA339">
        <v>0</v>
      </c>
      <c r="AB339">
        <v>0</v>
      </c>
      <c r="AC339">
        <v>1.7077020000000001</v>
      </c>
      <c r="AD339">
        <v>0.73199499999999995</v>
      </c>
      <c r="AE339">
        <v>44.400241000000001</v>
      </c>
      <c r="AF339">
        <v>19.031860999999999</v>
      </c>
      <c r="AH339">
        <v>2.8117160000000001</v>
      </c>
      <c r="AI339">
        <v>0.309359</v>
      </c>
      <c r="AJ339">
        <v>73.104613000000001</v>
      </c>
      <c r="AK339">
        <v>8.0433249999999994</v>
      </c>
    </row>
    <row r="340" spans="1:37" x14ac:dyDescent="0.25">
      <c r="A340">
        <v>2912</v>
      </c>
      <c r="B340">
        <v>424471</v>
      </c>
      <c r="C340" t="s">
        <v>83</v>
      </c>
      <c r="D340" t="s">
        <v>278</v>
      </c>
      <c r="E340" t="s">
        <v>279</v>
      </c>
      <c r="F340">
        <v>67346</v>
      </c>
      <c r="G340">
        <v>8</v>
      </c>
      <c r="H340">
        <v>16423</v>
      </c>
      <c r="I340">
        <v>0</v>
      </c>
      <c r="J340">
        <v>0</v>
      </c>
      <c r="K340">
        <v>0</v>
      </c>
      <c r="L340">
        <v>0</v>
      </c>
      <c r="M340">
        <v>28</v>
      </c>
      <c r="N340">
        <v>0</v>
      </c>
      <c r="O340">
        <v>4</v>
      </c>
      <c r="P340">
        <v>0</v>
      </c>
      <c r="Q340">
        <v>0</v>
      </c>
      <c r="R340">
        <v>116.391035</v>
      </c>
      <c r="S340" t="s">
        <v>154</v>
      </c>
      <c r="T340">
        <v>87.480002999999996</v>
      </c>
      <c r="U340">
        <v>94.589995999999999</v>
      </c>
      <c r="V340">
        <v>7.1099930000000002</v>
      </c>
      <c r="X340">
        <v>6.109</v>
      </c>
      <c r="Y340">
        <v>116.391035</v>
      </c>
      <c r="Z340">
        <v>0</v>
      </c>
      <c r="AA340">
        <v>0</v>
      </c>
      <c r="AB340">
        <v>0</v>
      </c>
      <c r="AC340">
        <v>1.5831230000000001</v>
      </c>
      <c r="AD340">
        <v>0.77917199999999998</v>
      </c>
      <c r="AE340">
        <v>44.327449000000001</v>
      </c>
      <c r="AF340">
        <v>21.816824</v>
      </c>
      <c r="AH340">
        <v>2.4927950000000001</v>
      </c>
      <c r="AI340">
        <v>0.352883</v>
      </c>
      <c r="AJ340">
        <v>69.798272999999995</v>
      </c>
      <c r="AK340">
        <v>9.8807340000000003</v>
      </c>
    </row>
    <row r="341" spans="1:37" x14ac:dyDescent="0.25">
      <c r="A341">
        <v>2613</v>
      </c>
      <c r="B341">
        <v>447066</v>
      </c>
      <c r="C341" t="s">
        <v>907</v>
      </c>
      <c r="D341" t="s">
        <v>652</v>
      </c>
      <c r="E341" t="s">
        <v>1197</v>
      </c>
      <c r="F341">
        <v>100820</v>
      </c>
      <c r="G341">
        <v>8</v>
      </c>
      <c r="H341">
        <v>4546</v>
      </c>
      <c r="I341">
        <v>0</v>
      </c>
      <c r="J341">
        <v>0</v>
      </c>
      <c r="K341">
        <v>0</v>
      </c>
      <c r="L341">
        <v>0</v>
      </c>
      <c r="M341">
        <v>44</v>
      </c>
      <c r="N341">
        <v>0</v>
      </c>
      <c r="O341">
        <v>4</v>
      </c>
      <c r="P341">
        <v>0</v>
      </c>
      <c r="Q341">
        <v>0</v>
      </c>
      <c r="R341">
        <v>181.893393</v>
      </c>
      <c r="S341" t="s">
        <v>73</v>
      </c>
      <c r="T341">
        <v>81.129997000000003</v>
      </c>
      <c r="U341">
        <v>82.379997000000003</v>
      </c>
      <c r="V341">
        <v>1.25</v>
      </c>
      <c r="X341">
        <v>0.68700000000000006</v>
      </c>
      <c r="Y341">
        <v>181.893393</v>
      </c>
      <c r="Z341">
        <v>1</v>
      </c>
      <c r="AA341">
        <v>0</v>
      </c>
      <c r="AB341">
        <v>0</v>
      </c>
      <c r="AC341">
        <v>1.0073749999999999</v>
      </c>
      <c r="AD341">
        <v>0.99720699999999995</v>
      </c>
      <c r="AE341">
        <v>44.324478999999997</v>
      </c>
      <c r="AF341">
        <v>43.877121000000002</v>
      </c>
      <c r="AH341">
        <v>1.0096320000000001</v>
      </c>
      <c r="AI341">
        <v>0.90739000000000003</v>
      </c>
      <c r="AJ341">
        <v>44.423808999999999</v>
      </c>
      <c r="AK341">
        <v>39.925176</v>
      </c>
    </row>
    <row r="342" spans="1:37" x14ac:dyDescent="0.25">
      <c r="A342">
        <v>2768</v>
      </c>
      <c r="B342">
        <v>424472</v>
      </c>
      <c r="C342" t="s">
        <v>83</v>
      </c>
      <c r="D342" t="s">
        <v>278</v>
      </c>
      <c r="E342" t="s">
        <v>279</v>
      </c>
      <c r="F342">
        <v>67346</v>
      </c>
      <c r="G342">
        <v>8</v>
      </c>
      <c r="H342">
        <v>16422</v>
      </c>
      <c r="I342">
        <v>0</v>
      </c>
      <c r="J342">
        <v>0</v>
      </c>
      <c r="K342">
        <v>0</v>
      </c>
      <c r="L342">
        <v>0</v>
      </c>
      <c r="M342">
        <v>28</v>
      </c>
      <c r="N342">
        <v>0</v>
      </c>
      <c r="O342">
        <v>4</v>
      </c>
      <c r="P342">
        <v>0</v>
      </c>
      <c r="Q342">
        <v>0</v>
      </c>
      <c r="R342">
        <v>116.519147</v>
      </c>
      <c r="S342" t="s">
        <v>126</v>
      </c>
      <c r="T342">
        <v>87.480002999999996</v>
      </c>
      <c r="U342">
        <v>94.589995999999999</v>
      </c>
      <c r="V342">
        <v>7.1099930000000002</v>
      </c>
      <c r="X342">
        <v>6.1020000000000003</v>
      </c>
      <c r="Y342">
        <v>116.519147</v>
      </c>
      <c r="Z342">
        <v>0</v>
      </c>
      <c r="AA342">
        <v>0</v>
      </c>
      <c r="AB342">
        <v>0</v>
      </c>
      <c r="AC342">
        <v>1.581788</v>
      </c>
      <c r="AD342">
        <v>0.77967799999999998</v>
      </c>
      <c r="AE342">
        <v>44.290053</v>
      </c>
      <c r="AF342">
        <v>21.830985999999999</v>
      </c>
      <c r="AH342">
        <v>2.489376</v>
      </c>
      <c r="AI342">
        <v>0.35339700000000002</v>
      </c>
      <c r="AJ342">
        <v>69.702539000000002</v>
      </c>
      <c r="AK342">
        <v>9.8951270000000005</v>
      </c>
    </row>
    <row r="343" spans="1:37" x14ac:dyDescent="0.25">
      <c r="A343">
        <v>786</v>
      </c>
      <c r="B343">
        <v>442915</v>
      </c>
      <c r="C343" t="s">
        <v>83</v>
      </c>
      <c r="D343" t="s">
        <v>356</v>
      </c>
      <c r="E343" t="s">
        <v>357</v>
      </c>
      <c r="F343">
        <v>34178</v>
      </c>
      <c r="G343">
        <v>8</v>
      </c>
      <c r="H343">
        <v>7852</v>
      </c>
      <c r="I343">
        <v>0</v>
      </c>
      <c r="J343">
        <v>0</v>
      </c>
      <c r="K343">
        <v>0</v>
      </c>
      <c r="L343">
        <v>0</v>
      </c>
      <c r="M343">
        <v>22</v>
      </c>
      <c r="N343">
        <v>0</v>
      </c>
      <c r="O343">
        <v>4</v>
      </c>
      <c r="P343">
        <v>0</v>
      </c>
      <c r="Q343">
        <v>0</v>
      </c>
      <c r="R343">
        <v>91.610737</v>
      </c>
      <c r="S343" t="s">
        <v>73</v>
      </c>
      <c r="T343">
        <v>43.610000999999997</v>
      </c>
      <c r="U343">
        <v>50.970001000000003</v>
      </c>
      <c r="V343">
        <v>7.3600009999999996</v>
      </c>
      <c r="X343">
        <v>8.0340000000000007</v>
      </c>
      <c r="Y343">
        <v>91.610737</v>
      </c>
      <c r="Z343">
        <v>0</v>
      </c>
      <c r="AA343">
        <v>0</v>
      </c>
      <c r="AB343">
        <v>0</v>
      </c>
      <c r="AC343">
        <v>2.008518</v>
      </c>
      <c r="AD343">
        <v>0.61807599999999996</v>
      </c>
      <c r="AE343">
        <v>44.187399999999997</v>
      </c>
      <c r="AF343">
        <v>13.597671</v>
      </c>
      <c r="AH343">
        <v>4.1874149999999997</v>
      </c>
      <c r="AI343">
        <v>0.23133200000000001</v>
      </c>
      <c r="AJ343">
        <v>92.123138999999995</v>
      </c>
      <c r="AK343">
        <v>5.0892949999999999</v>
      </c>
    </row>
    <row r="344" spans="1:37" x14ac:dyDescent="0.25">
      <c r="A344">
        <v>673</v>
      </c>
      <c r="B344">
        <v>523227</v>
      </c>
      <c r="C344" t="s">
        <v>95</v>
      </c>
      <c r="D344" t="s">
        <v>190</v>
      </c>
      <c r="E344" t="s">
        <v>191</v>
      </c>
      <c r="F344">
        <v>34426</v>
      </c>
      <c r="G344" t="s">
        <v>73</v>
      </c>
      <c r="H344">
        <v>8756</v>
      </c>
      <c r="I344">
        <v>0</v>
      </c>
      <c r="J344">
        <v>0</v>
      </c>
      <c r="K344">
        <v>0</v>
      </c>
      <c r="L344">
        <v>0</v>
      </c>
      <c r="M344">
        <v>11</v>
      </c>
      <c r="N344">
        <v>0</v>
      </c>
      <c r="O344">
        <v>4</v>
      </c>
      <c r="P344">
        <v>0</v>
      </c>
      <c r="Q344">
        <v>0</v>
      </c>
      <c r="R344">
        <v>45.608989999999999</v>
      </c>
      <c r="S344" t="s">
        <v>73</v>
      </c>
      <c r="T344">
        <v>64.239998</v>
      </c>
      <c r="U344">
        <v>70.680000000000007</v>
      </c>
      <c r="V344">
        <v>6.4400019999999998</v>
      </c>
      <c r="X344">
        <v>14.12</v>
      </c>
      <c r="Y344">
        <v>45.608989999999999</v>
      </c>
      <c r="Z344">
        <v>0</v>
      </c>
      <c r="AA344">
        <v>0</v>
      </c>
      <c r="AB344">
        <v>0</v>
      </c>
      <c r="AC344">
        <v>4</v>
      </c>
      <c r="AD344">
        <v>0.1</v>
      </c>
      <c r="AE344">
        <v>44</v>
      </c>
      <c r="AF344">
        <v>1.1000000000000001</v>
      </c>
      <c r="AH344">
        <v>10</v>
      </c>
      <c r="AI344">
        <v>0.10668</v>
      </c>
      <c r="AJ344">
        <v>110</v>
      </c>
      <c r="AK344">
        <v>1.1734830000000001</v>
      </c>
    </row>
    <row r="345" spans="1:37" x14ac:dyDescent="0.25">
      <c r="A345">
        <v>2469</v>
      </c>
      <c r="B345">
        <v>428351</v>
      </c>
      <c r="C345" t="s">
        <v>145</v>
      </c>
      <c r="D345" t="s">
        <v>146</v>
      </c>
      <c r="E345" t="s">
        <v>147</v>
      </c>
      <c r="F345">
        <v>34474</v>
      </c>
      <c r="G345">
        <v>8</v>
      </c>
      <c r="H345">
        <v>6855</v>
      </c>
      <c r="I345">
        <v>0</v>
      </c>
      <c r="J345">
        <v>0</v>
      </c>
      <c r="K345">
        <v>0</v>
      </c>
      <c r="L345">
        <v>0</v>
      </c>
      <c r="M345">
        <v>11</v>
      </c>
      <c r="N345">
        <v>0</v>
      </c>
      <c r="O345">
        <v>4</v>
      </c>
      <c r="P345">
        <v>0</v>
      </c>
      <c r="Q345">
        <v>0</v>
      </c>
      <c r="R345">
        <v>45.322912000000002</v>
      </c>
      <c r="S345" t="s">
        <v>73</v>
      </c>
      <c r="T345">
        <v>58.139999000000003</v>
      </c>
      <c r="U345">
        <v>65.360000999999997</v>
      </c>
      <c r="V345">
        <v>7.2200009999999999</v>
      </c>
      <c r="X345">
        <v>15.93</v>
      </c>
      <c r="Y345">
        <v>45.322912000000002</v>
      </c>
      <c r="Z345">
        <v>1</v>
      </c>
      <c r="AA345">
        <v>0</v>
      </c>
      <c r="AB345">
        <v>0</v>
      </c>
      <c r="AC345">
        <v>4</v>
      </c>
      <c r="AD345">
        <v>0.1</v>
      </c>
      <c r="AE345">
        <v>44</v>
      </c>
      <c r="AF345">
        <v>1.1000000000000001</v>
      </c>
      <c r="AH345">
        <v>10</v>
      </c>
      <c r="AI345">
        <v>0.14571799999999999</v>
      </c>
      <c r="AJ345">
        <v>110</v>
      </c>
      <c r="AK345">
        <v>1.602903</v>
      </c>
    </row>
    <row r="346" spans="1:37" x14ac:dyDescent="0.25">
      <c r="A346">
        <v>2646</v>
      </c>
      <c r="B346">
        <v>424382</v>
      </c>
      <c r="C346" t="s">
        <v>90</v>
      </c>
      <c r="D346" t="s">
        <v>127</v>
      </c>
      <c r="E346" t="s">
        <v>128</v>
      </c>
      <c r="F346">
        <v>34069</v>
      </c>
      <c r="G346" t="s">
        <v>73</v>
      </c>
      <c r="H346">
        <v>9512</v>
      </c>
      <c r="I346">
        <v>0</v>
      </c>
      <c r="J346">
        <v>0</v>
      </c>
      <c r="K346">
        <v>0</v>
      </c>
      <c r="L346">
        <v>0</v>
      </c>
      <c r="M346">
        <v>11</v>
      </c>
      <c r="N346">
        <v>0</v>
      </c>
      <c r="O346">
        <v>4</v>
      </c>
      <c r="P346">
        <v>0</v>
      </c>
      <c r="Q346">
        <v>0</v>
      </c>
      <c r="R346">
        <v>45.457932</v>
      </c>
      <c r="S346" t="s">
        <v>73</v>
      </c>
      <c r="T346">
        <v>70.930000000000007</v>
      </c>
      <c r="U346">
        <v>79.169998000000007</v>
      </c>
      <c r="V346">
        <v>8.2399979999999999</v>
      </c>
      <c r="X346">
        <v>18.127001</v>
      </c>
      <c r="Y346">
        <v>45.457932</v>
      </c>
      <c r="Z346">
        <v>0</v>
      </c>
      <c r="AA346">
        <v>0</v>
      </c>
      <c r="AB346">
        <v>0</v>
      </c>
      <c r="AC346">
        <v>4</v>
      </c>
      <c r="AD346">
        <v>0.1</v>
      </c>
      <c r="AE346">
        <v>44</v>
      </c>
      <c r="AF346">
        <v>1.1000000000000001</v>
      </c>
      <c r="AH346">
        <v>10</v>
      </c>
      <c r="AI346">
        <v>0.239985</v>
      </c>
      <c r="AJ346">
        <v>110</v>
      </c>
      <c r="AK346">
        <v>2.6398389999999998</v>
      </c>
    </row>
    <row r="347" spans="1:37" x14ac:dyDescent="0.25">
      <c r="A347">
        <v>2767</v>
      </c>
      <c r="B347">
        <v>435802</v>
      </c>
      <c r="C347" t="s">
        <v>181</v>
      </c>
      <c r="D347" t="s">
        <v>782</v>
      </c>
      <c r="E347" t="s">
        <v>783</v>
      </c>
      <c r="F347">
        <v>66803</v>
      </c>
      <c r="G347">
        <v>8</v>
      </c>
      <c r="H347">
        <v>15539</v>
      </c>
      <c r="I347">
        <v>0</v>
      </c>
      <c r="J347">
        <v>0</v>
      </c>
      <c r="K347">
        <v>0</v>
      </c>
      <c r="L347">
        <v>0</v>
      </c>
      <c r="M347">
        <v>44</v>
      </c>
      <c r="N347">
        <v>0</v>
      </c>
      <c r="O347">
        <v>4</v>
      </c>
      <c r="P347">
        <v>0</v>
      </c>
      <c r="Q347">
        <v>0</v>
      </c>
      <c r="R347">
        <v>183.68389999999999</v>
      </c>
      <c r="S347" t="s">
        <v>154</v>
      </c>
      <c r="T347">
        <v>72.480002999999996</v>
      </c>
      <c r="U347">
        <v>72.309997999999993</v>
      </c>
      <c r="V347">
        <v>-0.17000599999999999</v>
      </c>
      <c r="X347">
        <v>-9.2999999999999999E-2</v>
      </c>
      <c r="Y347">
        <v>183.68389999999999</v>
      </c>
      <c r="Z347">
        <v>0</v>
      </c>
      <c r="AA347">
        <v>0</v>
      </c>
      <c r="AB347">
        <v>0</v>
      </c>
      <c r="AC347">
        <v>0.99994899999999998</v>
      </c>
      <c r="AD347">
        <v>1.000135</v>
      </c>
      <c r="AE347">
        <v>43.997748000000001</v>
      </c>
      <c r="AF347">
        <v>44.005946000000002</v>
      </c>
      <c r="AH347">
        <v>0.98716899999999996</v>
      </c>
      <c r="AI347">
        <v>1.0001770000000001</v>
      </c>
      <c r="AJ347">
        <v>43.435442000000002</v>
      </c>
      <c r="AK347">
        <v>44.007765999999997</v>
      </c>
    </row>
    <row r="348" spans="1:37" x14ac:dyDescent="0.25">
      <c r="A348">
        <v>204</v>
      </c>
      <c r="B348">
        <v>432260</v>
      </c>
      <c r="C348" t="s">
        <v>83</v>
      </c>
      <c r="D348" t="s">
        <v>289</v>
      </c>
      <c r="E348" t="s">
        <v>290</v>
      </c>
      <c r="F348">
        <v>632</v>
      </c>
      <c r="G348">
        <v>8</v>
      </c>
      <c r="H348">
        <v>14563</v>
      </c>
      <c r="I348">
        <v>0</v>
      </c>
      <c r="J348">
        <v>0</v>
      </c>
      <c r="K348">
        <v>0</v>
      </c>
      <c r="L348">
        <v>0</v>
      </c>
      <c r="M348">
        <v>27</v>
      </c>
      <c r="N348">
        <v>0</v>
      </c>
      <c r="O348">
        <v>4</v>
      </c>
      <c r="P348">
        <v>0</v>
      </c>
      <c r="Q348">
        <v>0</v>
      </c>
      <c r="R348">
        <v>110.79697</v>
      </c>
      <c r="S348" t="s">
        <v>73</v>
      </c>
      <c r="T348">
        <v>80</v>
      </c>
      <c r="U348">
        <v>87.029999000000004</v>
      </c>
      <c r="V348">
        <v>7.0299990000000001</v>
      </c>
      <c r="X348">
        <v>6.3449999999999998</v>
      </c>
      <c r="Y348">
        <v>110.79697</v>
      </c>
      <c r="Z348">
        <v>0</v>
      </c>
      <c r="AA348">
        <v>0</v>
      </c>
      <c r="AB348">
        <v>0</v>
      </c>
      <c r="AC348">
        <v>1.6290469999999999</v>
      </c>
      <c r="AD348">
        <v>0.76178100000000004</v>
      </c>
      <c r="AE348">
        <v>43.984274999999997</v>
      </c>
      <c r="AF348">
        <v>20.568085</v>
      </c>
      <c r="AH348">
        <v>2.6103610000000002</v>
      </c>
      <c r="AI348">
        <v>0.33585900000000002</v>
      </c>
      <c r="AJ348">
        <v>70.479742000000002</v>
      </c>
      <c r="AK348">
        <v>9.0681860000000007</v>
      </c>
    </row>
    <row r="349" spans="1:37" x14ac:dyDescent="0.25">
      <c r="A349">
        <v>1901</v>
      </c>
      <c r="B349">
        <v>437598</v>
      </c>
      <c r="C349" t="s">
        <v>181</v>
      </c>
      <c r="D349" t="s">
        <v>636</v>
      </c>
      <c r="E349" t="s">
        <v>637</v>
      </c>
      <c r="F349">
        <v>67066</v>
      </c>
      <c r="G349">
        <v>8</v>
      </c>
      <c r="H349">
        <v>5660</v>
      </c>
      <c r="I349">
        <v>0</v>
      </c>
      <c r="J349">
        <v>0</v>
      </c>
      <c r="K349">
        <v>0</v>
      </c>
      <c r="L349">
        <v>0</v>
      </c>
      <c r="M349">
        <v>33</v>
      </c>
      <c r="N349">
        <v>0</v>
      </c>
      <c r="O349">
        <v>3</v>
      </c>
      <c r="P349">
        <v>0</v>
      </c>
      <c r="Q349">
        <v>0</v>
      </c>
      <c r="R349">
        <v>135.75637800000001</v>
      </c>
      <c r="S349" t="s">
        <v>154</v>
      </c>
      <c r="T349">
        <v>72.790001000000004</v>
      </c>
      <c r="U349">
        <v>79.010002</v>
      </c>
      <c r="V349">
        <v>6.2200009999999999</v>
      </c>
      <c r="X349">
        <v>4.5819999999999999</v>
      </c>
      <c r="Y349">
        <v>135.75637800000001</v>
      </c>
      <c r="Z349">
        <v>1</v>
      </c>
      <c r="AA349">
        <v>0</v>
      </c>
      <c r="AB349">
        <v>0</v>
      </c>
      <c r="AC349">
        <v>1.3280430000000001</v>
      </c>
      <c r="AD349">
        <v>0.87577099999999997</v>
      </c>
      <c r="AE349">
        <v>43.825403999999999</v>
      </c>
      <c r="AF349">
        <v>28.900438999999999</v>
      </c>
      <c r="AH349">
        <v>1.5831869999999999</v>
      </c>
      <c r="AI349">
        <v>0.47737499999999999</v>
      </c>
      <c r="AJ349">
        <v>52.245162000000001</v>
      </c>
      <c r="AK349">
        <v>15.753391000000001</v>
      </c>
    </row>
    <row r="350" spans="1:37" x14ac:dyDescent="0.25">
      <c r="A350">
        <v>209</v>
      </c>
      <c r="B350">
        <v>435718</v>
      </c>
      <c r="C350" t="s">
        <v>83</v>
      </c>
      <c r="D350" t="s">
        <v>721</v>
      </c>
      <c r="E350" t="s">
        <v>722</v>
      </c>
      <c r="F350">
        <v>34162</v>
      </c>
      <c r="G350">
        <v>8</v>
      </c>
      <c r="H350">
        <v>13266</v>
      </c>
      <c r="I350">
        <v>0</v>
      </c>
      <c r="J350">
        <v>0</v>
      </c>
      <c r="K350">
        <v>0</v>
      </c>
      <c r="L350">
        <v>0</v>
      </c>
      <c r="M350">
        <v>40</v>
      </c>
      <c r="N350">
        <v>0</v>
      </c>
      <c r="O350">
        <v>4</v>
      </c>
      <c r="P350">
        <v>0</v>
      </c>
      <c r="Q350">
        <v>0</v>
      </c>
      <c r="R350">
        <v>166.80908099999999</v>
      </c>
      <c r="S350" t="s">
        <v>73</v>
      </c>
      <c r="T350">
        <v>19.639999</v>
      </c>
      <c r="U350">
        <v>23.73</v>
      </c>
      <c r="V350">
        <v>4.09</v>
      </c>
      <c r="X350">
        <v>2.452</v>
      </c>
      <c r="Y350">
        <v>166.80908099999999</v>
      </c>
      <c r="Z350">
        <v>0</v>
      </c>
      <c r="AA350">
        <v>0</v>
      </c>
      <c r="AB350">
        <v>1</v>
      </c>
      <c r="AC350">
        <v>1.093942</v>
      </c>
      <c r="AD350">
        <v>0.96442399999999995</v>
      </c>
      <c r="AE350">
        <v>43.757689999999997</v>
      </c>
      <c r="AF350">
        <v>38.576970000000003</v>
      </c>
      <c r="AH350">
        <v>1.1227</v>
      </c>
      <c r="AI350">
        <v>0.69251099999999999</v>
      </c>
      <c r="AJ350">
        <v>44.908003000000001</v>
      </c>
      <c r="AK350">
        <v>27.700420000000001</v>
      </c>
    </row>
    <row r="351" spans="1:37" x14ac:dyDescent="0.25">
      <c r="A351">
        <v>1946</v>
      </c>
      <c r="B351">
        <v>432903</v>
      </c>
      <c r="C351" t="s">
        <v>83</v>
      </c>
      <c r="D351" t="s">
        <v>294</v>
      </c>
      <c r="E351" t="s">
        <v>295</v>
      </c>
      <c r="F351">
        <v>34471</v>
      </c>
      <c r="G351">
        <v>8</v>
      </c>
      <c r="H351">
        <v>7262</v>
      </c>
      <c r="I351">
        <v>0</v>
      </c>
      <c r="J351">
        <v>0</v>
      </c>
      <c r="K351">
        <v>0</v>
      </c>
      <c r="L351">
        <v>0</v>
      </c>
      <c r="M351">
        <v>16</v>
      </c>
      <c r="N351">
        <v>0</v>
      </c>
      <c r="O351">
        <v>4</v>
      </c>
      <c r="P351">
        <v>0</v>
      </c>
      <c r="Q351">
        <v>0</v>
      </c>
      <c r="R351">
        <v>67.385865999999993</v>
      </c>
      <c r="S351" t="s">
        <v>73</v>
      </c>
      <c r="T351">
        <v>43.119999</v>
      </c>
      <c r="U351">
        <v>50.220001000000003</v>
      </c>
      <c r="V351">
        <v>7.1000019999999999</v>
      </c>
      <c r="X351">
        <v>10.536</v>
      </c>
      <c r="Y351">
        <v>67.385865999999993</v>
      </c>
      <c r="Z351">
        <v>0</v>
      </c>
      <c r="AA351">
        <v>1</v>
      </c>
      <c r="AB351">
        <v>1</v>
      </c>
      <c r="AC351">
        <v>2.7344889999999999</v>
      </c>
      <c r="AD351">
        <v>0.34315200000000001</v>
      </c>
      <c r="AE351">
        <v>43.751824999999997</v>
      </c>
      <c r="AF351">
        <v>5.4904320000000002</v>
      </c>
      <c r="AG351">
        <f>1+(X351/4.5)^2</f>
        <v>6.4818417777777766</v>
      </c>
      <c r="AH351">
        <v>6.4818420000000003</v>
      </c>
      <c r="AI351">
        <v>0.13233200000000001</v>
      </c>
      <c r="AJ351">
        <v>103.709473</v>
      </c>
      <c r="AK351">
        <v>2.1173169999999999</v>
      </c>
    </row>
    <row r="352" spans="1:37" x14ac:dyDescent="0.25">
      <c r="A352">
        <v>1457</v>
      </c>
      <c r="B352">
        <v>425832</v>
      </c>
      <c r="C352" t="s">
        <v>83</v>
      </c>
      <c r="D352" t="s">
        <v>588</v>
      </c>
      <c r="E352" t="s">
        <v>589</v>
      </c>
      <c r="F352">
        <v>67086</v>
      </c>
      <c r="G352">
        <v>8</v>
      </c>
      <c r="H352">
        <v>6826</v>
      </c>
      <c r="I352">
        <v>0</v>
      </c>
      <c r="J352">
        <v>0</v>
      </c>
      <c r="K352">
        <v>0</v>
      </c>
      <c r="L352">
        <v>0</v>
      </c>
      <c r="M352">
        <v>29</v>
      </c>
      <c r="N352">
        <v>0</v>
      </c>
      <c r="O352">
        <v>4</v>
      </c>
      <c r="P352">
        <v>0</v>
      </c>
      <c r="Q352">
        <v>0</v>
      </c>
      <c r="R352">
        <v>122.645112</v>
      </c>
      <c r="S352" t="s">
        <v>73</v>
      </c>
      <c r="T352">
        <v>49.490001999999997</v>
      </c>
      <c r="U352">
        <v>56.48</v>
      </c>
      <c r="V352">
        <v>6.9899979999999999</v>
      </c>
      <c r="X352">
        <v>5.6989999999999998</v>
      </c>
      <c r="Y352">
        <v>122.645112</v>
      </c>
      <c r="Z352">
        <v>1</v>
      </c>
      <c r="AA352">
        <v>0</v>
      </c>
      <c r="AB352">
        <v>0</v>
      </c>
      <c r="AC352">
        <v>1.5074780000000001</v>
      </c>
      <c r="AD352">
        <v>0.80781899999999995</v>
      </c>
      <c r="AE352">
        <v>43.716864999999999</v>
      </c>
      <c r="AF352">
        <v>23.426749999999998</v>
      </c>
      <c r="AH352">
        <v>2.2991440000000001</v>
      </c>
      <c r="AI352">
        <v>0.38387100000000002</v>
      </c>
      <c r="AJ352">
        <v>66.675173999999998</v>
      </c>
      <c r="AK352">
        <v>11.132249</v>
      </c>
    </row>
    <row r="353" spans="1:37" x14ac:dyDescent="0.25">
      <c r="A353">
        <v>2792</v>
      </c>
      <c r="B353">
        <v>426307</v>
      </c>
      <c r="C353" t="s">
        <v>181</v>
      </c>
      <c r="D353" t="s">
        <v>429</v>
      </c>
      <c r="E353" t="s">
        <v>430</v>
      </c>
      <c r="F353">
        <v>67117</v>
      </c>
      <c r="G353">
        <v>8</v>
      </c>
      <c r="H353">
        <v>5609</v>
      </c>
      <c r="I353">
        <v>0</v>
      </c>
      <c r="J353">
        <v>0</v>
      </c>
      <c r="K353">
        <v>0</v>
      </c>
      <c r="L353">
        <v>0</v>
      </c>
      <c r="M353">
        <v>37</v>
      </c>
      <c r="N353">
        <v>0</v>
      </c>
      <c r="O353">
        <v>4</v>
      </c>
      <c r="P353">
        <v>0</v>
      </c>
      <c r="Q353">
        <v>0</v>
      </c>
      <c r="R353">
        <v>152.10059999999999</v>
      </c>
      <c r="S353" t="s">
        <v>154</v>
      </c>
      <c r="T353">
        <v>82.800003000000004</v>
      </c>
      <c r="U353">
        <v>87.949996999999996</v>
      </c>
      <c r="V353">
        <v>5.1499940000000004</v>
      </c>
      <c r="X353">
        <v>3.3860000000000001</v>
      </c>
      <c r="Y353">
        <v>152.10059999999999</v>
      </c>
      <c r="Z353">
        <v>1</v>
      </c>
      <c r="AA353">
        <v>1</v>
      </c>
      <c r="AB353">
        <v>0</v>
      </c>
      <c r="AC353">
        <v>1.179141</v>
      </c>
      <c r="AD353">
        <v>0.93215999999999999</v>
      </c>
      <c r="AE353">
        <v>43.6282</v>
      </c>
      <c r="AF353">
        <v>34.489911999999997</v>
      </c>
      <c r="AH353">
        <v>1.3184720000000001</v>
      </c>
      <c r="AI353">
        <v>0.592225</v>
      </c>
      <c r="AJ353">
        <v>48.783467999999999</v>
      </c>
      <c r="AK353">
        <v>21.912341000000001</v>
      </c>
    </row>
    <row r="354" spans="1:37" x14ac:dyDescent="0.25">
      <c r="A354">
        <v>136</v>
      </c>
      <c r="B354">
        <v>491237</v>
      </c>
      <c r="C354" t="s">
        <v>181</v>
      </c>
      <c r="D354" t="s">
        <v>182</v>
      </c>
      <c r="E354" t="s">
        <v>183</v>
      </c>
      <c r="F354">
        <v>101320</v>
      </c>
      <c r="G354">
        <v>8</v>
      </c>
      <c r="H354">
        <v>21984</v>
      </c>
      <c r="I354">
        <v>0</v>
      </c>
      <c r="J354">
        <v>0</v>
      </c>
      <c r="K354">
        <v>0</v>
      </c>
      <c r="L354">
        <v>0</v>
      </c>
      <c r="M354">
        <v>36</v>
      </c>
      <c r="N354">
        <v>0</v>
      </c>
      <c r="O354">
        <v>4</v>
      </c>
      <c r="P354">
        <v>0</v>
      </c>
      <c r="Q354">
        <v>0</v>
      </c>
      <c r="R354">
        <v>150.76646199999999</v>
      </c>
      <c r="S354" t="s">
        <v>73</v>
      </c>
      <c r="T354">
        <v>78.910004000000001</v>
      </c>
      <c r="U354">
        <v>84.449996999999996</v>
      </c>
      <c r="V354">
        <v>5.5399929999999999</v>
      </c>
      <c r="X354">
        <v>3.6749999999999998</v>
      </c>
      <c r="Y354">
        <v>150.76646199999999</v>
      </c>
      <c r="Z354">
        <v>0</v>
      </c>
      <c r="AA354">
        <v>0</v>
      </c>
      <c r="AB354">
        <v>0</v>
      </c>
      <c r="AC354">
        <v>1.211025</v>
      </c>
      <c r="AD354">
        <v>0.92008500000000004</v>
      </c>
      <c r="AE354">
        <v>43.596913999999998</v>
      </c>
      <c r="AF354">
        <v>33.123061999999997</v>
      </c>
      <c r="AH354">
        <v>1.375156</v>
      </c>
      <c r="AI354">
        <v>0.56307700000000005</v>
      </c>
      <c r="AJ354">
        <v>49.505625999999999</v>
      </c>
      <c r="AK354">
        <v>20.270783000000002</v>
      </c>
    </row>
    <row r="355" spans="1:37" x14ac:dyDescent="0.25">
      <c r="A355">
        <v>2520</v>
      </c>
      <c r="B355">
        <v>436038</v>
      </c>
      <c r="C355" t="s">
        <v>161</v>
      </c>
      <c r="D355" t="s">
        <v>707</v>
      </c>
      <c r="E355" t="s">
        <v>708</v>
      </c>
      <c r="F355">
        <v>101041</v>
      </c>
      <c r="G355">
        <v>8</v>
      </c>
      <c r="H355">
        <v>19323</v>
      </c>
      <c r="I355">
        <v>0</v>
      </c>
      <c r="J355">
        <v>0</v>
      </c>
      <c r="K355">
        <v>0</v>
      </c>
      <c r="L355">
        <v>0</v>
      </c>
      <c r="M355">
        <v>33</v>
      </c>
      <c r="N355">
        <v>0</v>
      </c>
      <c r="O355">
        <v>4</v>
      </c>
      <c r="P355">
        <v>0</v>
      </c>
      <c r="Q355">
        <v>0</v>
      </c>
      <c r="R355">
        <v>137.86536599999999</v>
      </c>
      <c r="S355" t="s">
        <v>126</v>
      </c>
      <c r="T355">
        <v>84.489998</v>
      </c>
      <c r="U355">
        <v>90.730002999999996</v>
      </c>
      <c r="V355">
        <v>6.240005</v>
      </c>
      <c r="X355">
        <v>4.5259999999999998</v>
      </c>
      <c r="Y355">
        <v>137.86536599999999</v>
      </c>
      <c r="Z355">
        <v>0</v>
      </c>
      <c r="AA355">
        <v>0</v>
      </c>
      <c r="AB355">
        <v>0</v>
      </c>
      <c r="AC355">
        <v>1.3200730000000001</v>
      </c>
      <c r="AD355">
        <v>0.87878900000000004</v>
      </c>
      <c r="AE355">
        <v>43.562410999999997</v>
      </c>
      <c r="AF355">
        <v>29.000032999999998</v>
      </c>
      <c r="AH355">
        <v>1.5690189999999999</v>
      </c>
      <c r="AI355">
        <v>0.48241299999999998</v>
      </c>
      <c r="AJ355">
        <v>51.777619000000001</v>
      </c>
      <c r="AK355">
        <v>15.919631000000001</v>
      </c>
    </row>
    <row r="356" spans="1:37" x14ac:dyDescent="0.25">
      <c r="A356">
        <v>2390</v>
      </c>
      <c r="B356">
        <v>428168</v>
      </c>
      <c r="C356" t="s">
        <v>83</v>
      </c>
      <c r="D356" t="s">
        <v>278</v>
      </c>
      <c r="E356" t="s">
        <v>279</v>
      </c>
      <c r="F356">
        <v>67346</v>
      </c>
      <c r="G356">
        <v>8</v>
      </c>
      <c r="H356">
        <v>16488</v>
      </c>
      <c r="I356">
        <v>0</v>
      </c>
      <c r="J356">
        <v>0</v>
      </c>
      <c r="K356">
        <v>0</v>
      </c>
      <c r="L356">
        <v>0</v>
      </c>
      <c r="M356">
        <v>15</v>
      </c>
      <c r="N356">
        <v>0</v>
      </c>
      <c r="O356">
        <v>4</v>
      </c>
      <c r="P356">
        <v>0</v>
      </c>
      <c r="Q356">
        <v>0</v>
      </c>
      <c r="R356">
        <v>61.676104000000002</v>
      </c>
      <c r="S356" t="s">
        <v>73</v>
      </c>
      <c r="T356">
        <v>80.680000000000007</v>
      </c>
      <c r="U356">
        <v>87.480002999999996</v>
      </c>
      <c r="V356">
        <v>6.8000030000000002</v>
      </c>
      <c r="X356">
        <v>11.025</v>
      </c>
      <c r="Y356">
        <v>61.676104000000002</v>
      </c>
      <c r="Z356">
        <v>1</v>
      </c>
      <c r="AA356">
        <v>0</v>
      </c>
      <c r="AB356">
        <v>0</v>
      </c>
      <c r="AC356">
        <v>2.8992279999999999</v>
      </c>
      <c r="AD356">
        <v>0.28076600000000002</v>
      </c>
      <c r="AE356">
        <v>43.488425999999997</v>
      </c>
      <c r="AF356">
        <v>4.2114839999999996</v>
      </c>
      <c r="AG356">
        <f>1+(X356/4.5)^2</f>
        <v>7.0025000000000013</v>
      </c>
      <c r="AH356">
        <v>7.0025000000000004</v>
      </c>
      <c r="AI356">
        <v>0.12077300000000001</v>
      </c>
      <c r="AJ356">
        <v>105.037494</v>
      </c>
      <c r="AK356">
        <v>1.8115889999999999</v>
      </c>
    </row>
    <row r="357" spans="1:37" x14ac:dyDescent="0.25">
      <c r="A357">
        <v>1958</v>
      </c>
      <c r="B357">
        <v>425181</v>
      </c>
      <c r="C357" t="s">
        <v>83</v>
      </c>
      <c r="D357" t="s">
        <v>138</v>
      </c>
      <c r="E357" t="s">
        <v>144</v>
      </c>
      <c r="F357">
        <v>33888</v>
      </c>
      <c r="G357">
        <v>8</v>
      </c>
      <c r="H357">
        <v>19284</v>
      </c>
      <c r="I357">
        <v>0</v>
      </c>
      <c r="J357">
        <v>0</v>
      </c>
      <c r="K357">
        <v>0</v>
      </c>
      <c r="L357">
        <v>0</v>
      </c>
      <c r="M357">
        <v>13</v>
      </c>
      <c r="N357">
        <v>0</v>
      </c>
      <c r="O357">
        <v>4</v>
      </c>
      <c r="P357">
        <v>0</v>
      </c>
      <c r="Q357">
        <v>0</v>
      </c>
      <c r="R357">
        <v>53.063786999999998</v>
      </c>
      <c r="S357" t="s">
        <v>73</v>
      </c>
      <c r="T357">
        <v>30.52</v>
      </c>
      <c r="U357">
        <v>37.009998000000003</v>
      </c>
      <c r="V357">
        <v>6.4899979999999999</v>
      </c>
      <c r="X357">
        <v>12.231</v>
      </c>
      <c r="Y357">
        <v>53.063786999999998</v>
      </c>
      <c r="Z357">
        <v>0</v>
      </c>
      <c r="AA357">
        <v>0</v>
      </c>
      <c r="AB357">
        <v>0</v>
      </c>
      <c r="AC357">
        <v>3.337459</v>
      </c>
      <c r="AD357">
        <v>0.11480899999999999</v>
      </c>
      <c r="AE357">
        <v>43.386963999999999</v>
      </c>
      <c r="AF357">
        <v>1.4925109999999999</v>
      </c>
      <c r="AG357">
        <f>1+(X357/4.5)^2</f>
        <v>8.3875239999999991</v>
      </c>
      <c r="AH357">
        <v>8.3875240000000009</v>
      </c>
      <c r="AI357">
        <v>0.103149</v>
      </c>
      <c r="AJ357">
        <v>109.037811</v>
      </c>
      <c r="AK357">
        <v>1.34094</v>
      </c>
    </row>
    <row r="358" spans="1:37" x14ac:dyDescent="0.25">
      <c r="A358">
        <v>2614</v>
      </c>
      <c r="B358">
        <v>434011</v>
      </c>
      <c r="C358" t="s">
        <v>83</v>
      </c>
      <c r="D358" t="s">
        <v>780</v>
      </c>
      <c r="E358" t="s">
        <v>781</v>
      </c>
      <c r="F358">
        <v>541</v>
      </c>
      <c r="G358">
        <v>8</v>
      </c>
      <c r="H358">
        <v>7320</v>
      </c>
      <c r="I358">
        <v>0</v>
      </c>
      <c r="J358">
        <v>0</v>
      </c>
      <c r="K358">
        <v>0</v>
      </c>
      <c r="L358">
        <v>0</v>
      </c>
      <c r="M358">
        <v>35</v>
      </c>
      <c r="N358">
        <v>0</v>
      </c>
      <c r="O358">
        <v>4</v>
      </c>
      <c r="P358">
        <v>0</v>
      </c>
      <c r="Q358">
        <v>0</v>
      </c>
      <c r="R358">
        <v>146.97653700000001</v>
      </c>
      <c r="S358" t="s">
        <v>73</v>
      </c>
      <c r="T358">
        <v>19.27</v>
      </c>
      <c r="U358">
        <v>25</v>
      </c>
      <c r="V358">
        <v>5.73</v>
      </c>
      <c r="X358">
        <v>3.899</v>
      </c>
      <c r="Y358">
        <v>146.97653700000001</v>
      </c>
      <c r="Z358">
        <v>0</v>
      </c>
      <c r="AA358">
        <v>0</v>
      </c>
      <c r="AB358">
        <v>0</v>
      </c>
      <c r="AC358">
        <v>1.2375339999999999</v>
      </c>
      <c r="AD358">
        <v>0.91004600000000002</v>
      </c>
      <c r="AE358">
        <v>43.313702999999997</v>
      </c>
      <c r="AF358">
        <v>31.851614999999999</v>
      </c>
      <c r="AH358">
        <v>1.422283</v>
      </c>
      <c r="AI358">
        <v>0.54109700000000005</v>
      </c>
      <c r="AJ358">
        <v>49.779916999999998</v>
      </c>
      <c r="AK358">
        <v>18.938393000000001</v>
      </c>
    </row>
    <row r="359" spans="1:37" x14ac:dyDescent="0.25">
      <c r="A359">
        <v>2780</v>
      </c>
      <c r="B359">
        <v>436058</v>
      </c>
      <c r="C359" t="s">
        <v>83</v>
      </c>
      <c r="D359" t="s">
        <v>1101</v>
      </c>
      <c r="E359" t="s">
        <v>1102</v>
      </c>
      <c r="F359">
        <v>66976</v>
      </c>
      <c r="G359">
        <v>8</v>
      </c>
      <c r="H359">
        <v>5631</v>
      </c>
      <c r="I359">
        <v>0</v>
      </c>
      <c r="J359">
        <v>0</v>
      </c>
      <c r="K359">
        <v>0</v>
      </c>
      <c r="L359">
        <v>0</v>
      </c>
      <c r="M359">
        <v>43</v>
      </c>
      <c r="N359">
        <v>0</v>
      </c>
      <c r="O359">
        <v>4</v>
      </c>
      <c r="P359">
        <v>0</v>
      </c>
      <c r="Q359">
        <v>0</v>
      </c>
      <c r="R359">
        <v>180.54237699999999</v>
      </c>
      <c r="S359" t="s">
        <v>73</v>
      </c>
      <c r="T359">
        <v>73.690002000000007</v>
      </c>
      <c r="U359">
        <v>74.459998999999996</v>
      </c>
      <c r="V359">
        <v>0.76999700000000004</v>
      </c>
      <c r="X359">
        <v>0.42599999999999999</v>
      </c>
      <c r="Y359">
        <v>180.54237699999999</v>
      </c>
      <c r="Z359">
        <v>1</v>
      </c>
      <c r="AA359">
        <v>0</v>
      </c>
      <c r="AB359">
        <v>0</v>
      </c>
      <c r="AC359">
        <v>1.0028360000000001</v>
      </c>
      <c r="AD359">
        <v>0.99892599999999998</v>
      </c>
      <c r="AE359">
        <v>43.121929000000002</v>
      </c>
      <c r="AF359">
        <v>42.953825999999999</v>
      </c>
      <c r="AH359">
        <v>1.0037039999999999</v>
      </c>
      <c r="AI359">
        <v>0.94198199999999999</v>
      </c>
      <c r="AJ359">
        <v>43.159253999999997</v>
      </c>
      <c r="AK359">
        <v>40.505217999999999</v>
      </c>
    </row>
    <row r="360" spans="1:37" x14ac:dyDescent="0.25">
      <c r="A360">
        <v>1002</v>
      </c>
      <c r="B360">
        <v>435533</v>
      </c>
      <c r="C360" t="s">
        <v>83</v>
      </c>
      <c r="D360" t="s">
        <v>599</v>
      </c>
      <c r="E360" t="s">
        <v>600</v>
      </c>
      <c r="F360">
        <v>685</v>
      </c>
      <c r="G360">
        <v>8</v>
      </c>
      <c r="H360">
        <v>6601</v>
      </c>
      <c r="I360">
        <v>0</v>
      </c>
      <c r="J360">
        <v>0</v>
      </c>
      <c r="K360">
        <v>0</v>
      </c>
      <c r="L360">
        <v>0</v>
      </c>
      <c r="M360">
        <v>43</v>
      </c>
      <c r="N360">
        <v>0</v>
      </c>
      <c r="O360">
        <v>4</v>
      </c>
      <c r="P360">
        <v>0</v>
      </c>
      <c r="Q360">
        <v>0</v>
      </c>
      <c r="R360">
        <v>180.421863</v>
      </c>
      <c r="S360" t="s">
        <v>73</v>
      </c>
      <c r="T360">
        <v>44.720001000000003</v>
      </c>
      <c r="U360">
        <v>45.099997999999999</v>
      </c>
      <c r="V360">
        <v>0.37999699999999997</v>
      </c>
      <c r="X360">
        <v>0.21099999999999999</v>
      </c>
      <c r="Y360">
        <v>180.421863</v>
      </c>
      <c r="Z360">
        <v>0</v>
      </c>
      <c r="AA360">
        <v>0</v>
      </c>
      <c r="AB360">
        <v>0</v>
      </c>
      <c r="AC360">
        <v>1.000696</v>
      </c>
      <c r="AD360">
        <v>0.99973699999999999</v>
      </c>
      <c r="AE360">
        <v>43.029913000000001</v>
      </c>
      <c r="AF360">
        <v>42.988672000000001</v>
      </c>
      <c r="AH360">
        <v>1.000909</v>
      </c>
      <c r="AI360">
        <v>0.97102200000000005</v>
      </c>
      <c r="AJ360">
        <v>43.039068999999998</v>
      </c>
      <c r="AK360">
        <v>41.753934000000001</v>
      </c>
    </row>
    <row r="361" spans="1:37" x14ac:dyDescent="0.25">
      <c r="A361">
        <v>1625</v>
      </c>
      <c r="B361">
        <v>420894</v>
      </c>
      <c r="C361" t="s">
        <v>181</v>
      </c>
      <c r="D361" t="s">
        <v>636</v>
      </c>
      <c r="E361" t="s">
        <v>637</v>
      </c>
      <c r="F361">
        <v>67066</v>
      </c>
      <c r="G361">
        <v>8</v>
      </c>
      <c r="H361">
        <v>21696</v>
      </c>
      <c r="I361">
        <v>0</v>
      </c>
      <c r="J361">
        <v>0</v>
      </c>
      <c r="K361">
        <v>0</v>
      </c>
      <c r="L361">
        <v>0</v>
      </c>
      <c r="M361">
        <v>30</v>
      </c>
      <c r="N361">
        <v>0</v>
      </c>
      <c r="O361">
        <v>3</v>
      </c>
      <c r="P361">
        <v>0</v>
      </c>
      <c r="Q361">
        <v>0</v>
      </c>
      <c r="R361">
        <v>126.383805</v>
      </c>
      <c r="S361" t="s">
        <v>126</v>
      </c>
      <c r="T361">
        <v>72.349997999999999</v>
      </c>
      <c r="U361">
        <v>79.010002</v>
      </c>
      <c r="V361">
        <v>6.6600039999999998</v>
      </c>
      <c r="X361">
        <v>5.27</v>
      </c>
      <c r="Y361">
        <v>126.383805</v>
      </c>
      <c r="Z361">
        <v>1</v>
      </c>
      <c r="AA361">
        <v>0</v>
      </c>
      <c r="AB361">
        <v>0</v>
      </c>
      <c r="AC361">
        <v>1.4339519999999999</v>
      </c>
      <c r="AD361">
        <v>0.83566300000000004</v>
      </c>
      <c r="AE361">
        <v>43.018546999999998</v>
      </c>
      <c r="AF361">
        <v>25.069900000000001</v>
      </c>
      <c r="AH361">
        <v>2.110916</v>
      </c>
      <c r="AI361">
        <v>0.418211</v>
      </c>
      <c r="AJ361">
        <v>63.327480999999999</v>
      </c>
      <c r="AK361">
        <v>12.546321000000001</v>
      </c>
    </row>
    <row r="362" spans="1:37" x14ac:dyDescent="0.25">
      <c r="A362">
        <v>2009</v>
      </c>
      <c r="B362">
        <v>427720</v>
      </c>
      <c r="C362" t="s">
        <v>83</v>
      </c>
      <c r="D362" t="s">
        <v>225</v>
      </c>
      <c r="E362" t="s">
        <v>226</v>
      </c>
      <c r="F362">
        <v>67108</v>
      </c>
      <c r="G362">
        <v>8</v>
      </c>
      <c r="H362">
        <v>6596</v>
      </c>
      <c r="I362">
        <v>0</v>
      </c>
      <c r="J362">
        <v>0</v>
      </c>
      <c r="K362">
        <v>0</v>
      </c>
      <c r="L362">
        <v>0</v>
      </c>
      <c r="M362">
        <v>43</v>
      </c>
      <c r="N362">
        <v>0</v>
      </c>
      <c r="O362">
        <v>4</v>
      </c>
      <c r="P362">
        <v>0</v>
      </c>
      <c r="Q362">
        <v>0</v>
      </c>
      <c r="R362">
        <v>179.87122199999999</v>
      </c>
      <c r="S362" t="s">
        <v>73</v>
      </c>
      <c r="T362">
        <v>44.98</v>
      </c>
      <c r="U362">
        <v>45.029998999999997</v>
      </c>
      <c r="V362">
        <v>4.9999000000000002E-2</v>
      </c>
      <c r="X362">
        <v>2.8000000000000001E-2</v>
      </c>
      <c r="Y362">
        <v>179.87122199999999</v>
      </c>
      <c r="Z362">
        <v>0</v>
      </c>
      <c r="AA362">
        <v>0</v>
      </c>
      <c r="AB362">
        <v>0</v>
      </c>
      <c r="AC362">
        <v>1.0000119999999999</v>
      </c>
      <c r="AD362">
        <v>0.99999499999999997</v>
      </c>
      <c r="AE362">
        <v>43.000526999999998</v>
      </c>
      <c r="AF362">
        <v>42.999800999999998</v>
      </c>
      <c r="AH362">
        <v>1.000016</v>
      </c>
      <c r="AI362">
        <v>0.99612699999999998</v>
      </c>
      <c r="AJ362">
        <v>43.000687999999997</v>
      </c>
      <c r="AK362">
        <v>42.833472</v>
      </c>
    </row>
    <row r="363" spans="1:37" x14ac:dyDescent="0.25">
      <c r="A363">
        <v>301</v>
      </c>
      <c r="B363">
        <v>435594</v>
      </c>
      <c r="C363" t="s">
        <v>83</v>
      </c>
      <c r="D363" t="s">
        <v>1120</v>
      </c>
      <c r="E363" t="s">
        <v>1121</v>
      </c>
      <c r="F363">
        <v>552</v>
      </c>
      <c r="G363">
        <v>8</v>
      </c>
      <c r="H363">
        <v>7072</v>
      </c>
      <c r="I363">
        <v>0</v>
      </c>
      <c r="J363">
        <v>0</v>
      </c>
      <c r="K363">
        <v>0</v>
      </c>
      <c r="L363">
        <v>0</v>
      </c>
      <c r="M363">
        <v>43</v>
      </c>
      <c r="N363">
        <v>0</v>
      </c>
      <c r="O363">
        <v>4</v>
      </c>
      <c r="P363">
        <v>0</v>
      </c>
      <c r="Q363">
        <v>0</v>
      </c>
      <c r="R363">
        <v>179.820165</v>
      </c>
      <c r="S363" t="s">
        <v>73</v>
      </c>
      <c r="T363">
        <v>32.060001</v>
      </c>
      <c r="U363">
        <v>32.060001</v>
      </c>
      <c r="V363">
        <v>0</v>
      </c>
      <c r="X363">
        <v>0</v>
      </c>
      <c r="Y363">
        <v>179.820165</v>
      </c>
      <c r="Z363">
        <v>0</v>
      </c>
      <c r="AA363">
        <v>0</v>
      </c>
      <c r="AB363">
        <v>0</v>
      </c>
      <c r="AC363">
        <v>1</v>
      </c>
      <c r="AD363">
        <v>1</v>
      </c>
      <c r="AE363">
        <v>43</v>
      </c>
      <c r="AF363">
        <v>43</v>
      </c>
      <c r="AH363">
        <v>1</v>
      </c>
      <c r="AI363">
        <v>1</v>
      </c>
      <c r="AJ363">
        <v>43</v>
      </c>
      <c r="AK363">
        <v>43</v>
      </c>
    </row>
    <row r="364" spans="1:37" x14ac:dyDescent="0.25">
      <c r="A364">
        <v>2789</v>
      </c>
      <c r="B364">
        <v>438098</v>
      </c>
      <c r="C364" t="s">
        <v>83</v>
      </c>
      <c r="D364" t="s">
        <v>733</v>
      </c>
      <c r="E364" t="s">
        <v>734</v>
      </c>
      <c r="F364">
        <v>34401</v>
      </c>
      <c r="G364">
        <v>8</v>
      </c>
      <c r="H364">
        <v>8129</v>
      </c>
      <c r="I364">
        <v>0</v>
      </c>
      <c r="J364">
        <v>0</v>
      </c>
      <c r="K364">
        <v>0</v>
      </c>
      <c r="L364">
        <v>0</v>
      </c>
      <c r="M364">
        <v>42</v>
      </c>
      <c r="N364">
        <v>0</v>
      </c>
      <c r="O364">
        <v>4</v>
      </c>
      <c r="P364">
        <v>0</v>
      </c>
      <c r="Q364">
        <v>0</v>
      </c>
      <c r="R364">
        <v>175.730244</v>
      </c>
      <c r="S364" t="s">
        <v>73</v>
      </c>
      <c r="T364">
        <v>25.75</v>
      </c>
      <c r="U364">
        <v>27.9</v>
      </c>
      <c r="V364">
        <v>2.15</v>
      </c>
      <c r="X364">
        <v>1.2230000000000001</v>
      </c>
      <c r="Y364">
        <v>175.730244</v>
      </c>
      <c r="Z364">
        <v>0</v>
      </c>
      <c r="AA364">
        <v>0</v>
      </c>
      <c r="AB364">
        <v>0</v>
      </c>
      <c r="AC364">
        <v>1.023371</v>
      </c>
      <c r="AD364">
        <v>0.99114999999999998</v>
      </c>
      <c r="AE364">
        <v>42.981572</v>
      </c>
      <c r="AF364">
        <v>41.628279999999997</v>
      </c>
      <c r="AH364">
        <v>1.0305249999999999</v>
      </c>
      <c r="AI364">
        <v>0.83862700000000001</v>
      </c>
      <c r="AJ364">
        <v>43.282054000000002</v>
      </c>
      <c r="AK364">
        <v>35.222332000000002</v>
      </c>
    </row>
    <row r="365" spans="1:37" x14ac:dyDescent="0.25">
      <c r="A365">
        <v>2795</v>
      </c>
      <c r="B365">
        <v>430246</v>
      </c>
      <c r="C365" t="s">
        <v>145</v>
      </c>
      <c r="D365" t="s">
        <v>527</v>
      </c>
      <c r="E365" t="s">
        <v>528</v>
      </c>
      <c r="F365">
        <v>34225</v>
      </c>
      <c r="G365">
        <v>8</v>
      </c>
      <c r="H365">
        <v>16372</v>
      </c>
      <c r="I365">
        <v>0</v>
      </c>
      <c r="J365">
        <v>0</v>
      </c>
      <c r="K365">
        <v>0</v>
      </c>
      <c r="L365">
        <v>0</v>
      </c>
      <c r="M365">
        <v>40</v>
      </c>
      <c r="N365">
        <v>0</v>
      </c>
      <c r="O365">
        <v>3</v>
      </c>
      <c r="P365">
        <v>0</v>
      </c>
      <c r="Q365">
        <v>0</v>
      </c>
      <c r="R365">
        <v>166.87629799999999</v>
      </c>
      <c r="S365" t="s">
        <v>126</v>
      </c>
      <c r="T365">
        <v>12.97</v>
      </c>
      <c r="U365">
        <v>16.610001</v>
      </c>
      <c r="V365">
        <v>3.64</v>
      </c>
      <c r="X365">
        <v>2.181</v>
      </c>
      <c r="Y365">
        <v>166.87629799999999</v>
      </c>
      <c r="Z365">
        <v>0</v>
      </c>
      <c r="AA365">
        <v>0</v>
      </c>
      <c r="AB365">
        <v>0</v>
      </c>
      <c r="AC365">
        <v>1.0743240000000001</v>
      </c>
      <c r="AD365">
        <v>0.97185299999999997</v>
      </c>
      <c r="AE365">
        <v>42.972976000000003</v>
      </c>
      <c r="AF365">
        <v>38.874139999999997</v>
      </c>
      <c r="AH365">
        <v>1.0970770000000001</v>
      </c>
      <c r="AI365">
        <v>0.72334699999999996</v>
      </c>
      <c r="AJ365">
        <v>43.883069999999996</v>
      </c>
      <c r="AK365">
        <v>28.933890000000002</v>
      </c>
    </row>
    <row r="366" spans="1:37" x14ac:dyDescent="0.25">
      <c r="A366">
        <v>3103</v>
      </c>
      <c r="B366">
        <v>435386</v>
      </c>
      <c r="C366" t="s">
        <v>83</v>
      </c>
      <c r="D366" t="s">
        <v>1027</v>
      </c>
      <c r="E366" t="s">
        <v>1028</v>
      </c>
      <c r="F366">
        <v>67098</v>
      </c>
      <c r="G366">
        <v>8</v>
      </c>
      <c r="H366">
        <v>6160</v>
      </c>
      <c r="I366">
        <v>0</v>
      </c>
      <c r="J366">
        <v>0</v>
      </c>
      <c r="K366">
        <v>0</v>
      </c>
      <c r="L366">
        <v>0</v>
      </c>
      <c r="M366">
        <v>41</v>
      </c>
      <c r="N366">
        <v>0</v>
      </c>
      <c r="O366">
        <v>4</v>
      </c>
      <c r="P366">
        <v>0</v>
      </c>
      <c r="Q366">
        <v>0</v>
      </c>
      <c r="R366">
        <v>171.857238</v>
      </c>
      <c r="S366" t="s">
        <v>126</v>
      </c>
      <c r="T366">
        <v>75</v>
      </c>
      <c r="U366">
        <v>77.879997000000003</v>
      </c>
      <c r="V366">
        <v>2.8799969999999999</v>
      </c>
      <c r="X366">
        <v>1.6759999999999999</v>
      </c>
      <c r="Y366">
        <v>171.857238</v>
      </c>
      <c r="Z366">
        <v>1</v>
      </c>
      <c r="AA366">
        <v>0</v>
      </c>
      <c r="AB366">
        <v>0</v>
      </c>
      <c r="AC366">
        <v>1.04389</v>
      </c>
      <c r="AD366">
        <v>0.983379</v>
      </c>
      <c r="AE366">
        <v>42.799500000000002</v>
      </c>
      <c r="AF366">
        <v>40.318531999999998</v>
      </c>
      <c r="AH366">
        <v>1.057326</v>
      </c>
      <c r="AI366">
        <v>0.78289799999999998</v>
      </c>
      <c r="AJ366">
        <v>43.350368000000003</v>
      </c>
      <c r="AK366">
        <v>32.098798000000002</v>
      </c>
    </row>
    <row r="367" spans="1:37" x14ac:dyDescent="0.25">
      <c r="A367">
        <v>187</v>
      </c>
      <c r="B367">
        <v>430482</v>
      </c>
      <c r="C367" t="s">
        <v>145</v>
      </c>
      <c r="D367" t="s">
        <v>949</v>
      </c>
      <c r="E367" t="s">
        <v>950</v>
      </c>
      <c r="F367">
        <v>67369</v>
      </c>
      <c r="G367" t="s">
        <v>73</v>
      </c>
      <c r="H367">
        <v>15210</v>
      </c>
      <c r="I367">
        <v>0</v>
      </c>
      <c r="J367">
        <v>0</v>
      </c>
      <c r="K367">
        <v>0</v>
      </c>
      <c r="L367">
        <v>0</v>
      </c>
      <c r="M367">
        <v>41</v>
      </c>
      <c r="N367">
        <v>0</v>
      </c>
      <c r="O367">
        <v>4</v>
      </c>
      <c r="P367">
        <v>0</v>
      </c>
      <c r="Q367">
        <v>0</v>
      </c>
      <c r="R367">
        <v>170.01042100000001</v>
      </c>
      <c r="S367" t="s">
        <v>73</v>
      </c>
      <c r="T367">
        <v>67.970000999999996</v>
      </c>
      <c r="U367">
        <v>70.709998999999996</v>
      </c>
      <c r="V367">
        <v>2.7399979999999999</v>
      </c>
      <c r="X367">
        <v>1.6120000000000001</v>
      </c>
      <c r="Y367">
        <v>170.01042100000001</v>
      </c>
      <c r="Z367">
        <v>0</v>
      </c>
      <c r="AA367">
        <v>0</v>
      </c>
      <c r="AB367">
        <v>0</v>
      </c>
      <c r="AC367">
        <v>1.040602</v>
      </c>
      <c r="AD367">
        <v>0.98462400000000005</v>
      </c>
      <c r="AE367">
        <v>42.664692000000002</v>
      </c>
      <c r="AF367">
        <v>40.369584000000003</v>
      </c>
      <c r="AH367">
        <v>1.053032</v>
      </c>
      <c r="AI367">
        <v>0.79063799999999995</v>
      </c>
      <c r="AJ367">
        <v>43.174292000000001</v>
      </c>
      <c r="AK367">
        <v>32.416173999999998</v>
      </c>
    </row>
    <row r="368" spans="1:37" x14ac:dyDescent="0.25">
      <c r="A368">
        <v>1582</v>
      </c>
      <c r="B368">
        <v>431203</v>
      </c>
      <c r="C368" t="s">
        <v>83</v>
      </c>
      <c r="D368" t="s">
        <v>159</v>
      </c>
      <c r="E368" t="s">
        <v>160</v>
      </c>
      <c r="F368">
        <v>34311</v>
      </c>
      <c r="G368" t="s">
        <v>73</v>
      </c>
      <c r="H368">
        <v>8115</v>
      </c>
      <c r="I368">
        <v>0</v>
      </c>
      <c r="J368">
        <v>0</v>
      </c>
      <c r="K368">
        <v>0</v>
      </c>
      <c r="L368">
        <v>0</v>
      </c>
      <c r="M368">
        <v>12</v>
      </c>
      <c r="N368">
        <v>0</v>
      </c>
      <c r="O368">
        <v>4</v>
      </c>
      <c r="P368">
        <v>0</v>
      </c>
      <c r="Q368">
        <v>0</v>
      </c>
      <c r="R368">
        <v>48.493237000000001</v>
      </c>
      <c r="S368" t="s">
        <v>73</v>
      </c>
      <c r="T368">
        <v>28</v>
      </c>
      <c r="U368">
        <v>34.200001</v>
      </c>
      <c r="V368">
        <v>6.2000010000000003</v>
      </c>
      <c r="X368">
        <v>12.785</v>
      </c>
      <c r="Y368">
        <v>48.493237000000001</v>
      </c>
      <c r="Z368">
        <v>0</v>
      </c>
      <c r="AA368">
        <v>0</v>
      </c>
      <c r="AB368">
        <v>0</v>
      </c>
      <c r="AC368">
        <v>3.5540029999999998</v>
      </c>
      <c r="AD368">
        <v>0.1</v>
      </c>
      <c r="AE368">
        <v>42.648040999999999</v>
      </c>
      <c r="AF368">
        <v>1.2</v>
      </c>
      <c r="AG368">
        <f>1+(X368/4.5)^2</f>
        <v>9.0719123456790118</v>
      </c>
      <c r="AH368">
        <v>9.0719119999999993</v>
      </c>
      <c r="AI368">
        <v>0.100246</v>
      </c>
      <c r="AJ368">
        <v>108.86294599999999</v>
      </c>
      <c r="AK368">
        <v>1.2029540000000001</v>
      </c>
    </row>
    <row r="369" spans="1:37" x14ac:dyDescent="0.25">
      <c r="A369">
        <v>601</v>
      </c>
      <c r="B369">
        <v>425649</v>
      </c>
      <c r="C369" t="s">
        <v>83</v>
      </c>
      <c r="D369" t="s">
        <v>531</v>
      </c>
      <c r="E369" t="s">
        <v>532</v>
      </c>
      <c r="F369">
        <v>100078</v>
      </c>
      <c r="G369">
        <v>8</v>
      </c>
      <c r="H369">
        <v>7108</v>
      </c>
      <c r="I369">
        <v>0</v>
      </c>
      <c r="J369">
        <v>0</v>
      </c>
      <c r="K369">
        <v>0</v>
      </c>
      <c r="L369">
        <v>0</v>
      </c>
      <c r="M369">
        <v>36</v>
      </c>
      <c r="N369">
        <v>0</v>
      </c>
      <c r="O369">
        <v>4</v>
      </c>
      <c r="P369">
        <v>0</v>
      </c>
      <c r="Q369">
        <v>0</v>
      </c>
      <c r="R369">
        <v>148.708428</v>
      </c>
      <c r="S369" t="s">
        <v>73</v>
      </c>
      <c r="T369">
        <v>80</v>
      </c>
      <c r="U369">
        <v>85.07</v>
      </c>
      <c r="V369">
        <v>5.07</v>
      </c>
      <c r="X369">
        <v>3.4089999999999998</v>
      </c>
      <c r="Y369">
        <v>148.708428</v>
      </c>
      <c r="Z369">
        <v>0</v>
      </c>
      <c r="AA369">
        <v>0</v>
      </c>
      <c r="AB369">
        <v>0</v>
      </c>
      <c r="AC369">
        <v>1.181583</v>
      </c>
      <c r="AD369">
        <v>0.93123500000000003</v>
      </c>
      <c r="AE369">
        <v>42.536969999999997</v>
      </c>
      <c r="AF369">
        <v>33.524461000000002</v>
      </c>
      <c r="AH369">
        <v>1.322813</v>
      </c>
      <c r="AI369">
        <v>0.58987299999999998</v>
      </c>
      <c r="AJ369">
        <v>47.621281000000003</v>
      </c>
      <c r="AK369">
        <v>21.235431999999999</v>
      </c>
    </row>
    <row r="370" spans="1:37" x14ac:dyDescent="0.25">
      <c r="A370">
        <v>253</v>
      </c>
      <c r="B370">
        <v>430327</v>
      </c>
      <c r="C370" t="s">
        <v>181</v>
      </c>
      <c r="D370" t="s">
        <v>247</v>
      </c>
      <c r="E370" t="s">
        <v>248</v>
      </c>
      <c r="F370">
        <v>66824</v>
      </c>
      <c r="G370">
        <v>8</v>
      </c>
      <c r="H370">
        <v>4728</v>
      </c>
      <c r="I370">
        <v>0</v>
      </c>
      <c r="J370">
        <v>0</v>
      </c>
      <c r="K370">
        <v>0</v>
      </c>
      <c r="L370">
        <v>0</v>
      </c>
      <c r="M370">
        <v>39</v>
      </c>
      <c r="N370">
        <v>0</v>
      </c>
      <c r="O370">
        <v>4</v>
      </c>
      <c r="P370">
        <v>0</v>
      </c>
      <c r="Q370">
        <v>0</v>
      </c>
      <c r="R370">
        <v>163.04797500000001</v>
      </c>
      <c r="S370" t="s">
        <v>73</v>
      </c>
      <c r="T370">
        <v>79.879997000000003</v>
      </c>
      <c r="U370">
        <v>83.779999000000004</v>
      </c>
      <c r="V370">
        <v>3.9000020000000002</v>
      </c>
      <c r="X370">
        <v>2.3919999999999999</v>
      </c>
      <c r="Y370">
        <v>163.04797500000001</v>
      </c>
      <c r="Z370">
        <v>0</v>
      </c>
      <c r="AA370">
        <v>0</v>
      </c>
      <c r="AB370">
        <v>0</v>
      </c>
      <c r="AC370">
        <v>1.0894010000000001</v>
      </c>
      <c r="AD370">
        <v>0.966144</v>
      </c>
      <c r="AE370">
        <v>42.486638999999997</v>
      </c>
      <c r="AF370">
        <v>37.679616000000003</v>
      </c>
      <c r="AH370">
        <v>1.1167689999999999</v>
      </c>
      <c r="AI370">
        <v>0.69926999999999995</v>
      </c>
      <c r="AJ370">
        <v>43.553978000000001</v>
      </c>
      <c r="AK370">
        <v>27.271546000000001</v>
      </c>
    </row>
    <row r="371" spans="1:37" x14ac:dyDescent="0.25">
      <c r="A371">
        <v>71</v>
      </c>
      <c r="B371">
        <v>435184</v>
      </c>
      <c r="C371" t="s">
        <v>100</v>
      </c>
      <c r="D371" t="s">
        <v>986</v>
      </c>
      <c r="E371" t="s">
        <v>987</v>
      </c>
      <c r="F371">
        <v>34415</v>
      </c>
      <c r="G371">
        <v>8</v>
      </c>
      <c r="H371">
        <v>8320</v>
      </c>
      <c r="I371">
        <v>0</v>
      </c>
      <c r="J371">
        <v>0</v>
      </c>
      <c r="K371">
        <v>0</v>
      </c>
      <c r="L371">
        <v>0</v>
      </c>
      <c r="M371">
        <v>39</v>
      </c>
      <c r="N371">
        <v>0</v>
      </c>
      <c r="O371">
        <v>4</v>
      </c>
      <c r="P371">
        <v>0</v>
      </c>
      <c r="Q371">
        <v>0</v>
      </c>
      <c r="R371">
        <v>161.61781199999999</v>
      </c>
      <c r="S371" t="s">
        <v>73</v>
      </c>
      <c r="T371">
        <v>19.360001</v>
      </c>
      <c r="U371">
        <v>23.18</v>
      </c>
      <c r="V371">
        <v>3.82</v>
      </c>
      <c r="X371">
        <v>2.3639999999999999</v>
      </c>
      <c r="Y371">
        <v>161.61781199999999</v>
      </c>
      <c r="Z371">
        <v>0</v>
      </c>
      <c r="AA371">
        <v>0</v>
      </c>
      <c r="AB371">
        <v>0</v>
      </c>
      <c r="AC371">
        <v>1.0873200000000001</v>
      </c>
      <c r="AD371">
        <v>0.96693200000000001</v>
      </c>
      <c r="AE371">
        <v>42.40549</v>
      </c>
      <c r="AF371">
        <v>37.710346999999999</v>
      </c>
      <c r="AH371">
        <v>1.1140509999999999</v>
      </c>
      <c r="AI371">
        <v>0.70243800000000001</v>
      </c>
      <c r="AJ371">
        <v>43.447986999999998</v>
      </c>
      <c r="AK371">
        <v>27.395087</v>
      </c>
    </row>
    <row r="372" spans="1:37" x14ac:dyDescent="0.25">
      <c r="A372">
        <v>3011</v>
      </c>
      <c r="B372">
        <v>431721</v>
      </c>
      <c r="C372" t="s">
        <v>83</v>
      </c>
      <c r="D372" t="s">
        <v>666</v>
      </c>
      <c r="E372" t="s">
        <v>667</v>
      </c>
      <c r="F372">
        <v>509</v>
      </c>
      <c r="G372">
        <v>8</v>
      </c>
      <c r="H372">
        <v>7195</v>
      </c>
      <c r="I372">
        <v>0</v>
      </c>
      <c r="J372">
        <v>0</v>
      </c>
      <c r="K372">
        <v>0</v>
      </c>
      <c r="L372">
        <v>0</v>
      </c>
      <c r="M372">
        <v>41</v>
      </c>
      <c r="N372">
        <v>0</v>
      </c>
      <c r="O372">
        <v>4</v>
      </c>
      <c r="P372">
        <v>0</v>
      </c>
      <c r="Q372">
        <v>0</v>
      </c>
      <c r="R372">
        <v>169.996906</v>
      </c>
      <c r="S372" t="s">
        <v>73</v>
      </c>
      <c r="T372">
        <v>65</v>
      </c>
      <c r="U372">
        <v>67.480002999999996</v>
      </c>
      <c r="V372">
        <v>2.480003</v>
      </c>
      <c r="X372">
        <v>1.4590000000000001</v>
      </c>
      <c r="Y372">
        <v>169.996906</v>
      </c>
      <c r="Z372">
        <v>0</v>
      </c>
      <c r="AA372">
        <v>0</v>
      </c>
      <c r="AB372">
        <v>1</v>
      </c>
      <c r="AC372">
        <v>1.033261</v>
      </c>
      <c r="AD372">
        <v>0.98740399999999995</v>
      </c>
      <c r="AE372">
        <v>42.363686000000001</v>
      </c>
      <c r="AF372">
        <v>40.483573999999997</v>
      </c>
      <c r="AH372">
        <v>1.043442</v>
      </c>
      <c r="AI372">
        <v>0.80932099999999996</v>
      </c>
      <c r="AJ372">
        <v>42.781140999999998</v>
      </c>
      <c r="AK372">
        <v>33.182152000000002</v>
      </c>
    </row>
    <row r="373" spans="1:37" x14ac:dyDescent="0.25">
      <c r="A373">
        <v>1983</v>
      </c>
      <c r="B373">
        <v>434830</v>
      </c>
      <c r="C373" t="s">
        <v>181</v>
      </c>
      <c r="D373" t="s">
        <v>705</v>
      </c>
      <c r="E373" t="s">
        <v>706</v>
      </c>
      <c r="F373">
        <v>67010</v>
      </c>
      <c r="G373">
        <v>8</v>
      </c>
      <c r="H373">
        <v>4625</v>
      </c>
      <c r="I373">
        <v>0</v>
      </c>
      <c r="J373">
        <v>0</v>
      </c>
      <c r="K373">
        <v>0</v>
      </c>
      <c r="L373">
        <v>0</v>
      </c>
      <c r="M373">
        <v>32</v>
      </c>
      <c r="N373">
        <v>0</v>
      </c>
      <c r="O373">
        <v>4</v>
      </c>
      <c r="P373">
        <v>0</v>
      </c>
      <c r="Q373">
        <v>0</v>
      </c>
      <c r="R373">
        <v>132.17182299999999</v>
      </c>
      <c r="S373" t="s">
        <v>73</v>
      </c>
      <c r="T373">
        <v>74.900002000000001</v>
      </c>
      <c r="U373">
        <v>80.889999000000003</v>
      </c>
      <c r="V373">
        <v>5.9899979999999999</v>
      </c>
      <c r="X373">
        <v>4.532</v>
      </c>
      <c r="Y373">
        <v>132.17182299999999</v>
      </c>
      <c r="Z373">
        <v>1</v>
      </c>
      <c r="AA373">
        <v>0</v>
      </c>
      <c r="AB373">
        <v>0</v>
      </c>
      <c r="AC373">
        <v>1.3209219999999999</v>
      </c>
      <c r="AD373">
        <v>0.878467</v>
      </c>
      <c r="AE373">
        <v>42.269511999999999</v>
      </c>
      <c r="AF373">
        <v>28.110954</v>
      </c>
      <c r="AH373">
        <v>1.5705279999999999</v>
      </c>
      <c r="AI373">
        <v>0.48187200000000002</v>
      </c>
      <c r="AJ373">
        <v>50.256912</v>
      </c>
      <c r="AK373">
        <v>15.419895</v>
      </c>
    </row>
    <row r="374" spans="1:37" x14ac:dyDescent="0.25">
      <c r="A374">
        <v>1044</v>
      </c>
      <c r="B374">
        <v>425958</v>
      </c>
      <c r="C374" t="s">
        <v>83</v>
      </c>
      <c r="D374" t="s">
        <v>664</v>
      </c>
      <c r="E374" t="s">
        <v>665</v>
      </c>
      <c r="F374">
        <v>67023</v>
      </c>
      <c r="G374">
        <v>8</v>
      </c>
      <c r="H374">
        <v>15695</v>
      </c>
      <c r="I374">
        <v>0</v>
      </c>
      <c r="J374">
        <v>0</v>
      </c>
      <c r="K374">
        <v>0</v>
      </c>
      <c r="L374">
        <v>0</v>
      </c>
      <c r="M374">
        <v>42</v>
      </c>
      <c r="N374">
        <v>0</v>
      </c>
      <c r="O374">
        <v>4</v>
      </c>
      <c r="P374">
        <v>0</v>
      </c>
      <c r="Q374">
        <v>0</v>
      </c>
      <c r="R374">
        <v>175.14229499999999</v>
      </c>
      <c r="S374" t="s">
        <v>73</v>
      </c>
      <c r="T374">
        <v>78.889999000000003</v>
      </c>
      <c r="U374">
        <v>80</v>
      </c>
      <c r="V374">
        <v>1.110001</v>
      </c>
      <c r="X374">
        <v>0.63400000000000001</v>
      </c>
      <c r="Y374">
        <v>175.14229499999999</v>
      </c>
      <c r="Z374">
        <v>1</v>
      </c>
      <c r="AA374">
        <v>0</v>
      </c>
      <c r="AB374">
        <v>0</v>
      </c>
      <c r="AC374">
        <v>1.006281</v>
      </c>
      <c r="AD374">
        <v>0.99762200000000001</v>
      </c>
      <c r="AE374">
        <v>42.263784000000001</v>
      </c>
      <c r="AF374">
        <v>41.900106000000001</v>
      </c>
      <c r="AH374">
        <v>1.008203</v>
      </c>
      <c r="AI374">
        <v>0.91435599999999995</v>
      </c>
      <c r="AJ374">
        <v>42.344534000000003</v>
      </c>
      <c r="AK374">
        <v>38.402951000000002</v>
      </c>
    </row>
    <row r="375" spans="1:37" x14ac:dyDescent="0.25">
      <c r="A375">
        <v>193</v>
      </c>
      <c r="B375">
        <v>437361</v>
      </c>
      <c r="C375" t="s">
        <v>83</v>
      </c>
      <c r="D375" t="s">
        <v>808</v>
      </c>
      <c r="E375" t="s">
        <v>809</v>
      </c>
      <c r="F375">
        <v>100060</v>
      </c>
      <c r="G375">
        <v>8</v>
      </c>
      <c r="H375">
        <v>5863</v>
      </c>
      <c r="I375">
        <v>0</v>
      </c>
      <c r="J375">
        <v>0</v>
      </c>
      <c r="K375">
        <v>0</v>
      </c>
      <c r="L375">
        <v>0</v>
      </c>
      <c r="M375">
        <v>42</v>
      </c>
      <c r="N375">
        <v>0</v>
      </c>
      <c r="O375">
        <v>4</v>
      </c>
      <c r="P375">
        <v>0</v>
      </c>
      <c r="Q375">
        <v>0</v>
      </c>
      <c r="R375">
        <v>175.039781</v>
      </c>
      <c r="S375" t="s">
        <v>73</v>
      </c>
      <c r="T375">
        <v>59.200001</v>
      </c>
      <c r="U375">
        <v>60.290000999999997</v>
      </c>
      <c r="V375">
        <v>1.0900000000000001</v>
      </c>
      <c r="X375">
        <v>0.623</v>
      </c>
      <c r="Y375">
        <v>175.039781</v>
      </c>
      <c r="Z375">
        <v>0</v>
      </c>
      <c r="AA375">
        <v>0</v>
      </c>
      <c r="AB375">
        <v>0</v>
      </c>
      <c r="AC375">
        <v>1.006065</v>
      </c>
      <c r="AD375">
        <v>0.99770300000000001</v>
      </c>
      <c r="AE375">
        <v>42.254710000000003</v>
      </c>
      <c r="AF375">
        <v>41.903542000000002</v>
      </c>
      <c r="AH375">
        <v>1.0079210000000001</v>
      </c>
      <c r="AI375">
        <v>0.91580499999999998</v>
      </c>
      <c r="AJ375">
        <v>42.332681999999998</v>
      </c>
      <c r="AK375">
        <v>38.463827999999999</v>
      </c>
    </row>
    <row r="376" spans="1:37" x14ac:dyDescent="0.25">
      <c r="A376">
        <v>2684</v>
      </c>
      <c r="B376">
        <v>434599</v>
      </c>
      <c r="C376" t="s">
        <v>145</v>
      </c>
      <c r="D376" t="s">
        <v>949</v>
      </c>
      <c r="E376" t="s">
        <v>950</v>
      </c>
      <c r="F376">
        <v>67369</v>
      </c>
      <c r="G376" t="s">
        <v>73</v>
      </c>
      <c r="H376">
        <v>15242</v>
      </c>
      <c r="I376">
        <v>0</v>
      </c>
      <c r="J376">
        <v>0</v>
      </c>
      <c r="K376">
        <v>0</v>
      </c>
      <c r="L376">
        <v>0</v>
      </c>
      <c r="M376">
        <v>40</v>
      </c>
      <c r="N376">
        <v>0</v>
      </c>
      <c r="O376">
        <v>2</v>
      </c>
      <c r="P376">
        <v>0</v>
      </c>
      <c r="Q376">
        <v>0</v>
      </c>
      <c r="R376">
        <v>168.44938400000001</v>
      </c>
      <c r="S376" t="s">
        <v>126</v>
      </c>
      <c r="T376">
        <v>68.069999999999993</v>
      </c>
      <c r="U376">
        <v>71.260002</v>
      </c>
      <c r="V376">
        <v>3.1900019999999998</v>
      </c>
      <c r="X376">
        <v>1.8939999999999999</v>
      </c>
      <c r="Y376">
        <v>168.44938400000001</v>
      </c>
      <c r="Z376">
        <v>0</v>
      </c>
      <c r="AA376">
        <v>0</v>
      </c>
      <c r="AB376">
        <v>0</v>
      </c>
      <c r="AC376">
        <v>1.0560510000000001</v>
      </c>
      <c r="AD376">
        <v>0.97877400000000003</v>
      </c>
      <c r="AE376">
        <v>42.242023000000003</v>
      </c>
      <c r="AF376">
        <v>39.150950000000002</v>
      </c>
      <c r="AH376">
        <v>1.0732090000000001</v>
      </c>
      <c r="AI376">
        <v>0.756857</v>
      </c>
      <c r="AJ376">
        <v>42.928356000000001</v>
      </c>
      <c r="AK376">
        <v>30.274298999999999</v>
      </c>
    </row>
    <row r="377" spans="1:37" x14ac:dyDescent="0.25">
      <c r="A377">
        <v>2817</v>
      </c>
      <c r="B377">
        <v>429657</v>
      </c>
      <c r="C377" t="s">
        <v>145</v>
      </c>
      <c r="D377" t="s">
        <v>527</v>
      </c>
      <c r="E377" t="s">
        <v>528</v>
      </c>
      <c r="F377">
        <v>34225</v>
      </c>
      <c r="G377">
        <v>8</v>
      </c>
      <c r="H377">
        <v>16358</v>
      </c>
      <c r="I377">
        <v>0</v>
      </c>
      <c r="J377">
        <v>0</v>
      </c>
      <c r="K377">
        <v>0</v>
      </c>
      <c r="L377">
        <v>0</v>
      </c>
      <c r="M377">
        <v>41</v>
      </c>
      <c r="N377">
        <v>0</v>
      </c>
      <c r="O377">
        <v>3</v>
      </c>
      <c r="P377">
        <v>0</v>
      </c>
      <c r="Q377">
        <v>0</v>
      </c>
      <c r="R377">
        <v>170.496849</v>
      </c>
      <c r="S377" t="s">
        <v>154</v>
      </c>
      <c r="T377">
        <v>14.34</v>
      </c>
      <c r="U377">
        <v>16.610001</v>
      </c>
      <c r="V377">
        <v>2.27</v>
      </c>
      <c r="X377">
        <v>1.331</v>
      </c>
      <c r="Y377">
        <v>170.496849</v>
      </c>
      <c r="Z377">
        <v>0</v>
      </c>
      <c r="AA377">
        <v>0</v>
      </c>
      <c r="AB377">
        <v>0</v>
      </c>
      <c r="AC377">
        <v>1.0276810000000001</v>
      </c>
      <c r="AD377">
        <v>0.98951699999999998</v>
      </c>
      <c r="AE377">
        <v>42.134906000000001</v>
      </c>
      <c r="AF377">
        <v>40.570213000000003</v>
      </c>
      <c r="AH377">
        <v>1.036154</v>
      </c>
      <c r="AI377">
        <v>0.82514200000000004</v>
      </c>
      <c r="AJ377">
        <v>42.482326999999998</v>
      </c>
      <c r="AK377">
        <v>33.830824</v>
      </c>
    </row>
    <row r="378" spans="1:37" x14ac:dyDescent="0.25">
      <c r="A378">
        <v>2030</v>
      </c>
      <c r="B378">
        <v>436476</v>
      </c>
      <c r="C378" t="s">
        <v>83</v>
      </c>
      <c r="D378" t="s">
        <v>196</v>
      </c>
      <c r="E378" t="s">
        <v>197</v>
      </c>
      <c r="F378">
        <v>100072</v>
      </c>
      <c r="G378">
        <v>8</v>
      </c>
      <c r="H378">
        <v>8450</v>
      </c>
      <c r="I378">
        <v>0</v>
      </c>
      <c r="J378">
        <v>0</v>
      </c>
      <c r="K378">
        <v>0</v>
      </c>
      <c r="L378">
        <v>0</v>
      </c>
      <c r="M378">
        <v>11</v>
      </c>
      <c r="N378">
        <v>0</v>
      </c>
      <c r="O378">
        <v>4</v>
      </c>
      <c r="P378">
        <v>0</v>
      </c>
      <c r="Q378">
        <v>0</v>
      </c>
      <c r="R378">
        <v>46.346663999999997</v>
      </c>
      <c r="S378" t="s">
        <v>73</v>
      </c>
      <c r="T378">
        <v>53.049999</v>
      </c>
      <c r="U378">
        <v>59.279998999999997</v>
      </c>
      <c r="V378">
        <v>6.23</v>
      </c>
      <c r="X378">
        <v>13.442</v>
      </c>
      <c r="Y378">
        <v>46.346663999999997</v>
      </c>
      <c r="Z378">
        <v>0</v>
      </c>
      <c r="AA378">
        <v>0</v>
      </c>
      <c r="AB378">
        <v>0</v>
      </c>
      <c r="AC378">
        <v>3.8232400000000002</v>
      </c>
      <c r="AD378">
        <v>0.1</v>
      </c>
      <c r="AE378">
        <v>42.055641999999999</v>
      </c>
      <c r="AF378">
        <v>1.1000000000000001</v>
      </c>
      <c r="AH378">
        <v>10</v>
      </c>
      <c r="AI378">
        <v>0.10104</v>
      </c>
      <c r="AJ378">
        <v>110</v>
      </c>
      <c r="AK378">
        <v>1.1114440000000001</v>
      </c>
    </row>
    <row r="379" spans="1:37" x14ac:dyDescent="0.25">
      <c r="A379">
        <v>3260</v>
      </c>
      <c r="B379">
        <v>431923</v>
      </c>
      <c r="C379" t="s">
        <v>83</v>
      </c>
      <c r="D379" t="s">
        <v>206</v>
      </c>
      <c r="E379" t="s">
        <v>207</v>
      </c>
      <c r="F379">
        <v>34390</v>
      </c>
      <c r="G379">
        <v>8</v>
      </c>
      <c r="H379">
        <v>6753</v>
      </c>
      <c r="I379">
        <v>0</v>
      </c>
      <c r="J379">
        <v>0</v>
      </c>
      <c r="K379">
        <v>0</v>
      </c>
      <c r="L379">
        <v>0</v>
      </c>
      <c r="M379">
        <v>21</v>
      </c>
      <c r="N379">
        <v>0</v>
      </c>
      <c r="O379">
        <v>2</v>
      </c>
      <c r="P379">
        <v>0</v>
      </c>
      <c r="Q379">
        <v>0</v>
      </c>
      <c r="R379">
        <v>86.686982999999998</v>
      </c>
      <c r="S379" t="s">
        <v>73</v>
      </c>
      <c r="T379">
        <v>46.450001</v>
      </c>
      <c r="U379">
        <v>53.389999000000003</v>
      </c>
      <c r="V379">
        <v>6.9399990000000003</v>
      </c>
      <c r="X379">
        <v>8.0060000000000002</v>
      </c>
      <c r="Y379">
        <v>86.686982999999998</v>
      </c>
      <c r="Z379">
        <v>1</v>
      </c>
      <c r="AA379">
        <v>0</v>
      </c>
      <c r="AB379">
        <v>0</v>
      </c>
      <c r="AC379">
        <v>2.0015000000000001</v>
      </c>
      <c r="AD379">
        <v>0.62073400000000001</v>
      </c>
      <c r="AE379">
        <v>42.031509999999997</v>
      </c>
      <c r="AF379">
        <v>13.035405000000001</v>
      </c>
      <c r="AH379">
        <v>4.1652360000000002</v>
      </c>
      <c r="AI379">
        <v>0.232817</v>
      </c>
      <c r="AJ379">
        <v>87.469955999999996</v>
      </c>
      <c r="AK379">
        <v>4.8891520000000002</v>
      </c>
    </row>
    <row r="380" spans="1:37" x14ac:dyDescent="0.25">
      <c r="A380">
        <v>571</v>
      </c>
      <c r="B380">
        <v>436130</v>
      </c>
      <c r="C380" t="s">
        <v>83</v>
      </c>
      <c r="D380" t="s">
        <v>842</v>
      </c>
      <c r="E380" t="s">
        <v>843</v>
      </c>
      <c r="F380">
        <v>67053</v>
      </c>
      <c r="G380">
        <v>8</v>
      </c>
      <c r="H380">
        <v>5610</v>
      </c>
      <c r="I380">
        <v>0</v>
      </c>
      <c r="J380">
        <v>0</v>
      </c>
      <c r="K380">
        <v>0</v>
      </c>
      <c r="L380">
        <v>0</v>
      </c>
      <c r="M380">
        <v>36</v>
      </c>
      <c r="N380">
        <v>0</v>
      </c>
      <c r="O380">
        <v>4</v>
      </c>
      <c r="P380">
        <v>0</v>
      </c>
      <c r="Q380">
        <v>0</v>
      </c>
      <c r="R380">
        <v>147.99999199999999</v>
      </c>
      <c r="S380" t="s">
        <v>73</v>
      </c>
      <c r="T380">
        <v>82.800003000000004</v>
      </c>
      <c r="U380">
        <v>87.639999000000003</v>
      </c>
      <c r="V380">
        <v>4.8399960000000002</v>
      </c>
      <c r="X380">
        <v>3.27</v>
      </c>
      <c r="Y380">
        <v>147.99999199999999</v>
      </c>
      <c r="Z380">
        <v>1</v>
      </c>
      <c r="AA380">
        <v>0</v>
      </c>
      <c r="AB380">
        <v>0</v>
      </c>
      <c r="AC380">
        <v>1.1670769999999999</v>
      </c>
      <c r="AD380">
        <v>0.93672800000000001</v>
      </c>
      <c r="AE380">
        <v>42.014755999999998</v>
      </c>
      <c r="AF380">
        <v>33.722223</v>
      </c>
      <c r="AH380">
        <v>1.2970250000000001</v>
      </c>
      <c r="AI380">
        <v>0.60417500000000002</v>
      </c>
      <c r="AJ380">
        <v>46.692900999999999</v>
      </c>
      <c r="AK380">
        <v>21.750308</v>
      </c>
    </row>
    <row r="381" spans="1:37" x14ac:dyDescent="0.25">
      <c r="A381">
        <v>2716</v>
      </c>
      <c r="B381">
        <v>423699</v>
      </c>
      <c r="C381" t="s">
        <v>181</v>
      </c>
      <c r="D381" t="s">
        <v>437</v>
      </c>
      <c r="E381" t="s">
        <v>438</v>
      </c>
      <c r="F381">
        <v>66801</v>
      </c>
      <c r="G381">
        <v>8</v>
      </c>
      <c r="H381">
        <v>4266</v>
      </c>
      <c r="I381">
        <v>0</v>
      </c>
      <c r="J381">
        <v>0</v>
      </c>
      <c r="K381">
        <v>0</v>
      </c>
      <c r="L381">
        <v>0</v>
      </c>
      <c r="M381">
        <v>42</v>
      </c>
      <c r="N381">
        <v>0</v>
      </c>
      <c r="O381">
        <v>2</v>
      </c>
      <c r="P381">
        <v>0</v>
      </c>
      <c r="Q381">
        <v>0</v>
      </c>
      <c r="R381">
        <v>176.55271200000001</v>
      </c>
      <c r="S381" t="s">
        <v>154</v>
      </c>
      <c r="T381">
        <v>95</v>
      </c>
      <c r="U381">
        <v>95.050003000000004</v>
      </c>
      <c r="V381">
        <v>5.0002999999999999E-2</v>
      </c>
      <c r="X381">
        <v>2.8000000000000001E-2</v>
      </c>
      <c r="Y381">
        <v>176.55271200000001</v>
      </c>
      <c r="Z381">
        <v>0</v>
      </c>
      <c r="AA381">
        <v>0</v>
      </c>
      <c r="AB381">
        <v>0</v>
      </c>
      <c r="AC381">
        <v>1.0000119999999999</v>
      </c>
      <c r="AD381">
        <v>0.99999499999999997</v>
      </c>
      <c r="AE381">
        <v>42.000515</v>
      </c>
      <c r="AF381">
        <v>41.999805000000002</v>
      </c>
      <c r="AH381">
        <v>1.000016</v>
      </c>
      <c r="AI381">
        <v>0.99612699999999998</v>
      </c>
      <c r="AJ381">
        <v>42.000672000000002</v>
      </c>
      <c r="AK381">
        <v>41.837344999999999</v>
      </c>
    </row>
    <row r="382" spans="1:37" x14ac:dyDescent="0.25">
      <c r="A382">
        <v>111</v>
      </c>
      <c r="B382">
        <v>431950</v>
      </c>
      <c r="C382" t="s">
        <v>83</v>
      </c>
      <c r="D382" t="s">
        <v>481</v>
      </c>
      <c r="E382" t="s">
        <v>482</v>
      </c>
      <c r="F382">
        <v>34486</v>
      </c>
      <c r="G382">
        <v>8</v>
      </c>
      <c r="H382">
        <v>7396</v>
      </c>
      <c r="I382">
        <v>0</v>
      </c>
      <c r="J382">
        <v>0</v>
      </c>
      <c r="K382">
        <v>0</v>
      </c>
      <c r="L382">
        <v>0</v>
      </c>
      <c r="M382">
        <v>24</v>
      </c>
      <c r="N382">
        <v>0</v>
      </c>
      <c r="O382">
        <v>4</v>
      </c>
      <c r="P382">
        <v>0</v>
      </c>
      <c r="Q382">
        <v>0</v>
      </c>
      <c r="R382">
        <v>101.645642</v>
      </c>
      <c r="S382" t="s">
        <v>73</v>
      </c>
      <c r="T382">
        <v>84.059997999999993</v>
      </c>
      <c r="U382">
        <v>91.099997999999999</v>
      </c>
      <c r="V382">
        <v>7.0400010000000002</v>
      </c>
      <c r="X382">
        <v>6.9260000000000002</v>
      </c>
      <c r="Y382">
        <v>101.645642</v>
      </c>
      <c r="Z382">
        <v>0</v>
      </c>
      <c r="AA382">
        <v>0</v>
      </c>
      <c r="AB382">
        <v>0</v>
      </c>
      <c r="AC382">
        <v>1.7495229999999999</v>
      </c>
      <c r="AD382">
        <v>0.71615700000000004</v>
      </c>
      <c r="AE382">
        <v>41.988554000000001</v>
      </c>
      <c r="AF382">
        <v>17.187766</v>
      </c>
      <c r="AH382">
        <v>2.9187789999999998</v>
      </c>
      <c r="AI382">
        <v>0.29647400000000002</v>
      </c>
      <c r="AJ382">
        <v>70.050698999999994</v>
      </c>
      <c r="AK382">
        <v>7.1153789999999999</v>
      </c>
    </row>
    <row r="383" spans="1:37" x14ac:dyDescent="0.25">
      <c r="A383">
        <v>178</v>
      </c>
      <c r="B383">
        <v>435723</v>
      </c>
      <c r="C383" t="s">
        <v>83</v>
      </c>
      <c r="D383" t="s">
        <v>213</v>
      </c>
      <c r="E383" t="s">
        <v>214</v>
      </c>
      <c r="F383">
        <v>100058</v>
      </c>
      <c r="G383">
        <v>8</v>
      </c>
      <c r="H383">
        <v>8130</v>
      </c>
      <c r="I383">
        <v>0</v>
      </c>
      <c r="J383">
        <v>0</v>
      </c>
      <c r="K383">
        <v>0</v>
      </c>
      <c r="L383">
        <v>0</v>
      </c>
      <c r="M383">
        <v>12</v>
      </c>
      <c r="N383">
        <v>0</v>
      </c>
      <c r="O383">
        <v>4</v>
      </c>
      <c r="P383">
        <v>0</v>
      </c>
      <c r="Q383">
        <v>0</v>
      </c>
      <c r="R383">
        <v>50.905842</v>
      </c>
      <c r="S383" t="s">
        <v>73</v>
      </c>
      <c r="T383">
        <v>57.740001999999997</v>
      </c>
      <c r="U383">
        <v>64.169998000000007</v>
      </c>
      <c r="V383">
        <v>6.429996</v>
      </c>
      <c r="X383">
        <v>12.631</v>
      </c>
      <c r="Y383">
        <v>50.905842</v>
      </c>
      <c r="Z383">
        <v>0</v>
      </c>
      <c r="AA383">
        <v>0</v>
      </c>
      <c r="AB383">
        <v>0</v>
      </c>
      <c r="AC383">
        <v>3.4928460000000001</v>
      </c>
      <c r="AD383">
        <v>5.5964E-2</v>
      </c>
      <c r="AE383">
        <v>41.914152999999999</v>
      </c>
      <c r="AF383">
        <v>0.67156300000000002</v>
      </c>
      <c r="AG383">
        <f>1+(X383/4.5)^2</f>
        <v>8.8786252345679024</v>
      </c>
      <c r="AH383">
        <v>8.8786249999999995</v>
      </c>
      <c r="AI383">
        <v>0.100725</v>
      </c>
      <c r="AJ383">
        <v>106.543496</v>
      </c>
      <c r="AK383">
        <v>1.208701</v>
      </c>
    </row>
    <row r="384" spans="1:37" x14ac:dyDescent="0.25">
      <c r="A384">
        <v>560</v>
      </c>
      <c r="B384">
        <v>430047</v>
      </c>
      <c r="C384" t="s">
        <v>83</v>
      </c>
      <c r="D384" t="s">
        <v>764</v>
      </c>
      <c r="E384" t="s">
        <v>765</v>
      </c>
      <c r="F384">
        <v>67038</v>
      </c>
      <c r="G384">
        <v>8</v>
      </c>
      <c r="H384">
        <v>6228</v>
      </c>
      <c r="I384">
        <v>0</v>
      </c>
      <c r="J384">
        <v>0</v>
      </c>
      <c r="K384">
        <v>0</v>
      </c>
      <c r="L384">
        <v>0</v>
      </c>
      <c r="M384">
        <v>39</v>
      </c>
      <c r="N384">
        <v>0</v>
      </c>
      <c r="O384">
        <v>4</v>
      </c>
      <c r="P384">
        <v>0</v>
      </c>
      <c r="Q384">
        <v>0</v>
      </c>
      <c r="R384">
        <v>161.54014900000001</v>
      </c>
      <c r="S384" t="s">
        <v>73</v>
      </c>
      <c r="T384">
        <v>78.830001999999993</v>
      </c>
      <c r="U384">
        <v>82.360000999999997</v>
      </c>
      <c r="V384">
        <v>3.5299990000000001</v>
      </c>
      <c r="X384">
        <v>2.1850000000000001</v>
      </c>
      <c r="Y384">
        <v>161.54014900000001</v>
      </c>
      <c r="Z384">
        <v>0</v>
      </c>
      <c r="AA384">
        <v>0</v>
      </c>
      <c r="AB384">
        <v>0</v>
      </c>
      <c r="AC384">
        <v>1.074597</v>
      </c>
      <c r="AD384">
        <v>0.97175</v>
      </c>
      <c r="AE384">
        <v>41.909292999999998</v>
      </c>
      <c r="AF384">
        <v>37.898256000000003</v>
      </c>
      <c r="AH384">
        <v>1.0974330000000001</v>
      </c>
      <c r="AI384">
        <v>0.72288600000000003</v>
      </c>
      <c r="AJ384">
        <v>42.799892999999997</v>
      </c>
      <c r="AK384">
        <v>28.19257</v>
      </c>
    </row>
    <row r="385" spans="1:37" x14ac:dyDescent="0.25">
      <c r="A385">
        <v>1783</v>
      </c>
      <c r="B385">
        <v>437822</v>
      </c>
      <c r="C385" t="s">
        <v>90</v>
      </c>
      <c r="D385" t="s">
        <v>592</v>
      </c>
      <c r="E385" t="s">
        <v>593</v>
      </c>
      <c r="F385">
        <v>67343</v>
      </c>
      <c r="G385">
        <v>8</v>
      </c>
      <c r="H385">
        <v>7296</v>
      </c>
      <c r="I385">
        <v>0</v>
      </c>
      <c r="J385">
        <v>0</v>
      </c>
      <c r="K385">
        <v>0</v>
      </c>
      <c r="L385">
        <v>0</v>
      </c>
      <c r="M385">
        <v>33</v>
      </c>
      <c r="N385">
        <v>0</v>
      </c>
      <c r="O385">
        <v>4</v>
      </c>
      <c r="P385">
        <v>0</v>
      </c>
      <c r="Q385">
        <v>0</v>
      </c>
      <c r="R385">
        <v>137.79941700000001</v>
      </c>
      <c r="S385" t="s">
        <v>126</v>
      </c>
      <c r="T385">
        <v>84.18</v>
      </c>
      <c r="U385">
        <v>89.889999000000003</v>
      </c>
      <c r="V385">
        <v>5.7099989999999998</v>
      </c>
      <c r="X385">
        <v>4.1440000000000001</v>
      </c>
      <c r="Y385">
        <v>137.79941700000001</v>
      </c>
      <c r="Z385">
        <v>0</v>
      </c>
      <c r="AA385">
        <v>0</v>
      </c>
      <c r="AB385">
        <v>0</v>
      </c>
      <c r="AC385">
        <v>1.268324</v>
      </c>
      <c r="AD385">
        <v>0.89838600000000002</v>
      </c>
      <c r="AE385">
        <v>41.854692</v>
      </c>
      <c r="AF385">
        <v>29.646744000000002</v>
      </c>
      <c r="AH385">
        <v>1.47702</v>
      </c>
      <c r="AI385">
        <v>0.51766800000000002</v>
      </c>
      <c r="AJ385">
        <v>48.741675000000001</v>
      </c>
      <c r="AK385">
        <v>17.083037999999998</v>
      </c>
    </row>
    <row r="386" spans="1:37" x14ac:dyDescent="0.25">
      <c r="A386">
        <v>884</v>
      </c>
      <c r="B386">
        <v>433134</v>
      </c>
      <c r="C386" t="s">
        <v>83</v>
      </c>
      <c r="D386" t="s">
        <v>888</v>
      </c>
      <c r="E386" t="s">
        <v>889</v>
      </c>
      <c r="F386">
        <v>34186</v>
      </c>
      <c r="G386">
        <v>8</v>
      </c>
      <c r="H386">
        <v>10075</v>
      </c>
      <c r="I386">
        <v>0</v>
      </c>
      <c r="J386">
        <v>0</v>
      </c>
      <c r="K386">
        <v>0</v>
      </c>
      <c r="L386">
        <v>0</v>
      </c>
      <c r="M386">
        <v>37</v>
      </c>
      <c r="N386">
        <v>0</v>
      </c>
      <c r="O386">
        <v>4</v>
      </c>
      <c r="P386">
        <v>0</v>
      </c>
      <c r="Q386">
        <v>0</v>
      </c>
      <c r="R386">
        <v>155.633331</v>
      </c>
      <c r="S386" t="s">
        <v>73</v>
      </c>
      <c r="T386">
        <v>50.970001000000003</v>
      </c>
      <c r="U386">
        <v>55.470001000000003</v>
      </c>
      <c r="V386">
        <v>4.5</v>
      </c>
      <c r="X386">
        <v>2.891</v>
      </c>
      <c r="Y386">
        <v>155.633331</v>
      </c>
      <c r="Z386">
        <v>1</v>
      </c>
      <c r="AA386">
        <v>0</v>
      </c>
      <c r="AB386">
        <v>0</v>
      </c>
      <c r="AC386">
        <v>1.130592</v>
      </c>
      <c r="AD386">
        <v>0.95054499999999997</v>
      </c>
      <c r="AE386">
        <v>41.831899999999997</v>
      </c>
      <c r="AF386">
        <v>35.170167999999997</v>
      </c>
      <c r="AH386">
        <v>1.170569</v>
      </c>
      <c r="AI386">
        <v>0.64421700000000004</v>
      </c>
      <c r="AJ386">
        <v>43.311053999999999</v>
      </c>
      <c r="AK386">
        <v>23.836033</v>
      </c>
    </row>
    <row r="387" spans="1:37" x14ac:dyDescent="0.25">
      <c r="A387">
        <v>2003</v>
      </c>
      <c r="B387">
        <v>423563</v>
      </c>
      <c r="C387" t="s">
        <v>74</v>
      </c>
      <c r="D387" t="s">
        <v>1145</v>
      </c>
      <c r="E387" t="s">
        <v>1146</v>
      </c>
      <c r="F387">
        <v>34278</v>
      </c>
      <c r="G387">
        <v>8</v>
      </c>
      <c r="H387">
        <v>19312</v>
      </c>
      <c r="I387">
        <v>0</v>
      </c>
      <c r="J387">
        <v>0</v>
      </c>
      <c r="K387">
        <v>0</v>
      </c>
      <c r="L387">
        <v>0</v>
      </c>
      <c r="M387">
        <v>41</v>
      </c>
      <c r="N387">
        <v>0</v>
      </c>
      <c r="O387">
        <v>4</v>
      </c>
      <c r="P387">
        <v>0</v>
      </c>
      <c r="Q387">
        <v>0</v>
      </c>
      <c r="R387">
        <v>171.63730000000001</v>
      </c>
      <c r="S387" t="s">
        <v>73</v>
      </c>
      <c r="T387">
        <v>16.950001</v>
      </c>
      <c r="U387">
        <v>18.700001</v>
      </c>
      <c r="V387">
        <v>1.75</v>
      </c>
      <c r="X387">
        <v>1.02</v>
      </c>
      <c r="Y387">
        <v>171.63730000000001</v>
      </c>
      <c r="Z387">
        <v>0</v>
      </c>
      <c r="AA387">
        <v>0</v>
      </c>
      <c r="AB387">
        <v>0</v>
      </c>
      <c r="AC387">
        <v>1.016256</v>
      </c>
      <c r="AD387">
        <v>0.99384399999999995</v>
      </c>
      <c r="AE387">
        <v>41.666505999999998</v>
      </c>
      <c r="AF387">
        <v>40.747594999999997</v>
      </c>
      <c r="AH387">
        <v>1.0212330000000001</v>
      </c>
      <c r="AI387">
        <v>0.86431000000000002</v>
      </c>
      <c r="AJ387">
        <v>41.870539000000001</v>
      </c>
      <c r="AK387">
        <v>35.436703000000001</v>
      </c>
    </row>
    <row r="388" spans="1:37" x14ac:dyDescent="0.25">
      <c r="A388">
        <v>842</v>
      </c>
      <c r="B388">
        <v>435812</v>
      </c>
      <c r="C388" t="s">
        <v>83</v>
      </c>
      <c r="D388" t="s">
        <v>905</v>
      </c>
      <c r="E388" t="s">
        <v>906</v>
      </c>
      <c r="F388">
        <v>708</v>
      </c>
      <c r="G388">
        <v>8</v>
      </c>
      <c r="H388">
        <v>5914</v>
      </c>
      <c r="I388">
        <v>0</v>
      </c>
      <c r="J388">
        <v>0</v>
      </c>
      <c r="K388">
        <v>0</v>
      </c>
      <c r="L388">
        <v>0</v>
      </c>
      <c r="M388">
        <v>37</v>
      </c>
      <c r="N388">
        <v>0</v>
      </c>
      <c r="O388">
        <v>4</v>
      </c>
      <c r="P388">
        <v>0</v>
      </c>
      <c r="Q388">
        <v>0</v>
      </c>
      <c r="R388">
        <v>154.907927</v>
      </c>
      <c r="S388" t="s">
        <v>73</v>
      </c>
      <c r="T388">
        <v>60</v>
      </c>
      <c r="U388">
        <v>64.349997999999999</v>
      </c>
      <c r="V388">
        <v>4.3499980000000003</v>
      </c>
      <c r="X388">
        <v>2.8079999999999998</v>
      </c>
      <c r="Y388">
        <v>154.907927</v>
      </c>
      <c r="Z388">
        <v>0</v>
      </c>
      <c r="AA388">
        <v>0</v>
      </c>
      <c r="AB388">
        <v>0</v>
      </c>
      <c r="AC388">
        <v>1.1232009999999999</v>
      </c>
      <c r="AD388">
        <v>0.95334399999999997</v>
      </c>
      <c r="AE388">
        <v>41.558436999999998</v>
      </c>
      <c r="AF388">
        <v>35.273727999999998</v>
      </c>
      <c r="AH388">
        <v>1.1609160000000001</v>
      </c>
      <c r="AI388">
        <v>0.65319000000000005</v>
      </c>
      <c r="AJ388">
        <v>42.953876999999999</v>
      </c>
      <c r="AK388">
        <v>24.168043999999998</v>
      </c>
    </row>
    <row r="389" spans="1:37" x14ac:dyDescent="0.25">
      <c r="A389">
        <v>1096</v>
      </c>
      <c r="B389">
        <v>431986</v>
      </c>
      <c r="C389" t="s">
        <v>95</v>
      </c>
      <c r="D389" t="s">
        <v>244</v>
      </c>
      <c r="E389" t="s">
        <v>520</v>
      </c>
      <c r="F389">
        <v>34419</v>
      </c>
      <c r="G389">
        <v>8</v>
      </c>
      <c r="H389">
        <v>8263</v>
      </c>
      <c r="I389">
        <v>0</v>
      </c>
      <c r="J389">
        <v>0</v>
      </c>
      <c r="K389">
        <v>0</v>
      </c>
      <c r="L389">
        <v>0</v>
      </c>
      <c r="M389">
        <v>37</v>
      </c>
      <c r="N389">
        <v>0</v>
      </c>
      <c r="O389">
        <v>4</v>
      </c>
      <c r="P389">
        <v>0</v>
      </c>
      <c r="Q389">
        <v>0</v>
      </c>
      <c r="R389">
        <v>152.642383</v>
      </c>
      <c r="S389" t="s">
        <v>73</v>
      </c>
      <c r="T389">
        <v>82.029999000000004</v>
      </c>
      <c r="U389">
        <v>86.269997000000004</v>
      </c>
      <c r="V389">
        <v>4.2399979999999999</v>
      </c>
      <c r="X389">
        <v>2.778</v>
      </c>
      <c r="Y389">
        <v>152.642383</v>
      </c>
      <c r="Z389">
        <v>0</v>
      </c>
      <c r="AA389">
        <v>0</v>
      </c>
      <c r="AB389">
        <v>0</v>
      </c>
      <c r="AC389">
        <v>1.1205830000000001</v>
      </c>
      <c r="AD389">
        <v>0.95433599999999996</v>
      </c>
      <c r="AE389">
        <v>41.461554999999997</v>
      </c>
      <c r="AF389">
        <v>35.310417000000001</v>
      </c>
      <c r="AH389">
        <v>1.1574960000000001</v>
      </c>
      <c r="AI389">
        <v>0.65645200000000004</v>
      </c>
      <c r="AJ389">
        <v>42.827337999999997</v>
      </c>
      <c r="AK389">
        <v>24.288716000000001</v>
      </c>
    </row>
    <row r="390" spans="1:37" x14ac:dyDescent="0.25">
      <c r="A390">
        <v>1564</v>
      </c>
      <c r="B390">
        <v>429677</v>
      </c>
      <c r="C390" t="s">
        <v>318</v>
      </c>
      <c r="D390" t="s">
        <v>630</v>
      </c>
      <c r="E390" t="s">
        <v>631</v>
      </c>
      <c r="F390">
        <v>67076</v>
      </c>
      <c r="G390">
        <v>8</v>
      </c>
      <c r="H390">
        <v>21344</v>
      </c>
      <c r="I390">
        <v>0</v>
      </c>
      <c r="J390">
        <v>0</v>
      </c>
      <c r="K390">
        <v>0</v>
      </c>
      <c r="L390">
        <v>0</v>
      </c>
      <c r="M390">
        <v>41</v>
      </c>
      <c r="N390">
        <v>0</v>
      </c>
      <c r="O390">
        <v>3</v>
      </c>
      <c r="P390">
        <v>0</v>
      </c>
      <c r="Q390">
        <v>0</v>
      </c>
      <c r="R390">
        <v>172.156452</v>
      </c>
      <c r="S390" t="s">
        <v>73</v>
      </c>
      <c r="T390">
        <v>103.06</v>
      </c>
      <c r="U390">
        <v>104.28</v>
      </c>
      <c r="V390">
        <v>1.2200009999999999</v>
      </c>
      <c r="X390">
        <v>0.70899999999999996</v>
      </c>
      <c r="Y390">
        <v>172.156452</v>
      </c>
      <c r="Z390">
        <v>1</v>
      </c>
      <c r="AA390">
        <v>0</v>
      </c>
      <c r="AB390">
        <v>0</v>
      </c>
      <c r="AC390">
        <v>1.007854</v>
      </c>
      <c r="AD390">
        <v>0.99702599999999997</v>
      </c>
      <c r="AE390">
        <v>41.322029999999998</v>
      </c>
      <c r="AF390">
        <v>40.878048</v>
      </c>
      <c r="AH390">
        <v>1.010259</v>
      </c>
      <c r="AI390">
        <v>0.90450799999999998</v>
      </c>
      <c r="AJ390">
        <v>41.420611000000001</v>
      </c>
      <c r="AK390">
        <v>37.084819000000003</v>
      </c>
    </row>
    <row r="391" spans="1:37" x14ac:dyDescent="0.25">
      <c r="A391">
        <v>2280</v>
      </c>
      <c r="B391">
        <v>432230</v>
      </c>
      <c r="C391" t="s">
        <v>181</v>
      </c>
      <c r="D391" t="s">
        <v>782</v>
      </c>
      <c r="E391" t="s">
        <v>783</v>
      </c>
      <c r="F391">
        <v>66803</v>
      </c>
      <c r="G391">
        <v>8</v>
      </c>
      <c r="H391">
        <v>15425</v>
      </c>
      <c r="I391">
        <v>0</v>
      </c>
      <c r="J391">
        <v>0</v>
      </c>
      <c r="K391">
        <v>0</v>
      </c>
      <c r="L391">
        <v>0</v>
      </c>
      <c r="M391">
        <v>41</v>
      </c>
      <c r="N391">
        <v>0</v>
      </c>
      <c r="O391">
        <v>4</v>
      </c>
      <c r="P391">
        <v>0</v>
      </c>
      <c r="Q391">
        <v>0</v>
      </c>
      <c r="R391">
        <v>171.04197400000001</v>
      </c>
      <c r="S391" t="s">
        <v>154</v>
      </c>
      <c r="T391">
        <v>72.309997999999993</v>
      </c>
      <c r="U391">
        <v>73.489998</v>
      </c>
      <c r="V391">
        <v>1.18</v>
      </c>
      <c r="X391">
        <v>0.69</v>
      </c>
      <c r="Y391">
        <v>171.04197400000001</v>
      </c>
      <c r="Z391">
        <v>0</v>
      </c>
      <c r="AA391">
        <v>0</v>
      </c>
      <c r="AB391">
        <v>0</v>
      </c>
      <c r="AC391">
        <v>1.007439</v>
      </c>
      <c r="AD391">
        <v>0.99718300000000004</v>
      </c>
      <c r="AE391">
        <v>41.305002000000002</v>
      </c>
      <c r="AF391">
        <v>40.884495999999999</v>
      </c>
      <c r="AH391">
        <v>1.0097160000000001</v>
      </c>
      <c r="AI391">
        <v>0.90699700000000005</v>
      </c>
      <c r="AJ391">
        <v>41.398369000000002</v>
      </c>
      <c r="AK391">
        <v>37.186875999999998</v>
      </c>
    </row>
    <row r="392" spans="1:37" x14ac:dyDescent="0.25">
      <c r="A392">
        <v>1335</v>
      </c>
      <c r="B392">
        <v>420921</v>
      </c>
      <c r="C392" t="s">
        <v>181</v>
      </c>
      <c r="D392" t="s">
        <v>832</v>
      </c>
      <c r="E392" t="s">
        <v>833</v>
      </c>
      <c r="F392">
        <v>67087</v>
      </c>
      <c r="G392">
        <v>8</v>
      </c>
      <c r="H392">
        <v>21634</v>
      </c>
      <c r="I392">
        <v>0</v>
      </c>
      <c r="J392">
        <v>0</v>
      </c>
      <c r="K392">
        <v>0</v>
      </c>
      <c r="L392">
        <v>0</v>
      </c>
      <c r="M392">
        <v>41</v>
      </c>
      <c r="N392">
        <v>0</v>
      </c>
      <c r="O392">
        <v>2</v>
      </c>
      <c r="P392">
        <v>0</v>
      </c>
      <c r="Q392">
        <v>0</v>
      </c>
      <c r="R392">
        <v>172.79791800000001</v>
      </c>
      <c r="S392" t="s">
        <v>154</v>
      </c>
      <c r="T392">
        <v>51.709999000000003</v>
      </c>
      <c r="U392">
        <v>52.779998999999997</v>
      </c>
      <c r="V392">
        <v>1.07</v>
      </c>
      <c r="X392">
        <v>0.61899999999999999</v>
      </c>
      <c r="Y392">
        <v>172.79791800000001</v>
      </c>
      <c r="Z392">
        <v>1</v>
      </c>
      <c r="AA392">
        <v>0</v>
      </c>
      <c r="AB392">
        <v>0</v>
      </c>
      <c r="AC392">
        <v>1.005987</v>
      </c>
      <c r="AD392">
        <v>0.99773299999999998</v>
      </c>
      <c r="AE392">
        <v>41.245463000000001</v>
      </c>
      <c r="AF392">
        <v>40.907043999999999</v>
      </c>
      <c r="AH392">
        <v>1.0078199999999999</v>
      </c>
      <c r="AI392">
        <v>0.91633299999999995</v>
      </c>
      <c r="AJ392">
        <v>41.320604000000003</v>
      </c>
      <c r="AK392">
        <v>37.569645000000001</v>
      </c>
    </row>
    <row r="393" spans="1:37" x14ac:dyDescent="0.25">
      <c r="A393">
        <v>2117</v>
      </c>
      <c r="B393">
        <v>430731</v>
      </c>
      <c r="C393" t="s">
        <v>83</v>
      </c>
      <c r="D393" t="s">
        <v>233</v>
      </c>
      <c r="E393" t="s">
        <v>234</v>
      </c>
      <c r="F393">
        <v>34537</v>
      </c>
      <c r="G393">
        <v>8</v>
      </c>
      <c r="H393">
        <v>7884</v>
      </c>
      <c r="I393">
        <v>0</v>
      </c>
      <c r="J393">
        <v>0</v>
      </c>
      <c r="K393">
        <v>0</v>
      </c>
      <c r="L393">
        <v>0</v>
      </c>
      <c r="M393">
        <v>41</v>
      </c>
      <c r="N393">
        <v>0</v>
      </c>
      <c r="O393">
        <v>4</v>
      </c>
      <c r="P393">
        <v>0</v>
      </c>
      <c r="Q393">
        <v>0</v>
      </c>
      <c r="R393">
        <v>172.32026999999999</v>
      </c>
      <c r="S393" t="s">
        <v>73</v>
      </c>
      <c r="T393">
        <v>73.160004000000001</v>
      </c>
      <c r="U393">
        <v>74.139999000000003</v>
      </c>
      <c r="V393">
        <v>0.97999599999999998</v>
      </c>
      <c r="X393">
        <v>0.56899999999999995</v>
      </c>
      <c r="Y393">
        <v>172.32026999999999</v>
      </c>
      <c r="Z393">
        <v>0</v>
      </c>
      <c r="AA393">
        <v>0</v>
      </c>
      <c r="AB393">
        <v>0</v>
      </c>
      <c r="AC393">
        <v>1.0050589999999999</v>
      </c>
      <c r="AD393">
        <v>0.99808399999999997</v>
      </c>
      <c r="AE393">
        <v>41.207408999999998</v>
      </c>
      <c r="AF393">
        <v>40.921453999999997</v>
      </c>
      <c r="AH393">
        <v>1.006607</v>
      </c>
      <c r="AI393">
        <v>0.92293999999999998</v>
      </c>
      <c r="AJ393">
        <v>41.270902</v>
      </c>
      <c r="AK393">
        <v>37.840522</v>
      </c>
    </row>
    <row r="394" spans="1:37" x14ac:dyDescent="0.25">
      <c r="A394">
        <v>1986</v>
      </c>
      <c r="B394">
        <v>437464</v>
      </c>
      <c r="C394" t="s">
        <v>83</v>
      </c>
      <c r="D394" t="s">
        <v>458</v>
      </c>
      <c r="E394" t="s">
        <v>459</v>
      </c>
      <c r="F394">
        <v>34502</v>
      </c>
      <c r="G394">
        <v>8</v>
      </c>
      <c r="H394">
        <v>7032</v>
      </c>
      <c r="I394">
        <v>0</v>
      </c>
      <c r="J394">
        <v>0</v>
      </c>
      <c r="K394">
        <v>0</v>
      </c>
      <c r="L394">
        <v>0</v>
      </c>
      <c r="M394">
        <v>40</v>
      </c>
      <c r="N394">
        <v>0</v>
      </c>
      <c r="O394">
        <v>4</v>
      </c>
      <c r="P394">
        <v>0</v>
      </c>
      <c r="Q394">
        <v>0</v>
      </c>
      <c r="R394">
        <v>168.73058399999999</v>
      </c>
      <c r="S394" t="s">
        <v>73</v>
      </c>
      <c r="T394">
        <v>39.270000000000003</v>
      </c>
      <c r="U394">
        <v>41.52</v>
      </c>
      <c r="V394">
        <v>2.25</v>
      </c>
      <c r="X394">
        <v>1.333</v>
      </c>
      <c r="Y394">
        <v>168.73058399999999</v>
      </c>
      <c r="Z394">
        <v>0</v>
      </c>
      <c r="AA394">
        <v>0</v>
      </c>
      <c r="AB394">
        <v>0</v>
      </c>
      <c r="AC394">
        <v>1.0277639999999999</v>
      </c>
      <c r="AD394">
        <v>0.98948599999999998</v>
      </c>
      <c r="AE394">
        <v>41.110556000000003</v>
      </c>
      <c r="AF394">
        <v>39.579434999999997</v>
      </c>
      <c r="AH394">
        <v>1.0362629999999999</v>
      </c>
      <c r="AI394">
        <v>0.82489299999999999</v>
      </c>
      <c r="AJ394">
        <v>41.450521999999999</v>
      </c>
      <c r="AK394">
        <v>32.995739999999998</v>
      </c>
    </row>
    <row r="395" spans="1:37" x14ac:dyDescent="0.25">
      <c r="A395">
        <v>1691</v>
      </c>
      <c r="B395">
        <v>421125</v>
      </c>
      <c r="C395" t="s">
        <v>682</v>
      </c>
      <c r="D395" t="s">
        <v>683</v>
      </c>
      <c r="E395" t="s">
        <v>684</v>
      </c>
      <c r="F395">
        <v>67144</v>
      </c>
      <c r="G395">
        <v>8</v>
      </c>
      <c r="H395">
        <v>4753</v>
      </c>
      <c r="I395">
        <v>0</v>
      </c>
      <c r="J395">
        <v>0</v>
      </c>
      <c r="K395">
        <v>0</v>
      </c>
      <c r="L395">
        <v>0</v>
      </c>
      <c r="M395">
        <v>40</v>
      </c>
      <c r="N395">
        <v>0</v>
      </c>
      <c r="O395">
        <v>4</v>
      </c>
      <c r="P395">
        <v>0</v>
      </c>
      <c r="Q395">
        <v>0</v>
      </c>
      <c r="R395">
        <v>167.50719100000001</v>
      </c>
      <c r="S395" t="s">
        <v>73</v>
      </c>
      <c r="T395">
        <v>71.569999999999993</v>
      </c>
      <c r="U395">
        <v>73.739998</v>
      </c>
      <c r="V395">
        <v>2.1699980000000001</v>
      </c>
      <c r="X395">
        <v>1.2949999999999999</v>
      </c>
      <c r="Y395">
        <v>167.50719100000001</v>
      </c>
      <c r="Z395">
        <v>0</v>
      </c>
      <c r="AA395">
        <v>0</v>
      </c>
      <c r="AB395">
        <v>0</v>
      </c>
      <c r="AC395">
        <v>1.0262039999999999</v>
      </c>
      <c r="AD395">
        <v>0.99007699999999998</v>
      </c>
      <c r="AE395">
        <v>41.048141000000001</v>
      </c>
      <c r="AF395">
        <v>39.603071</v>
      </c>
      <c r="AH395">
        <v>1.0342249999999999</v>
      </c>
      <c r="AI395">
        <v>0.829623</v>
      </c>
      <c r="AJ395">
        <v>41.369</v>
      </c>
      <c r="AK395">
        <v>33.184928999999997</v>
      </c>
    </row>
    <row r="396" spans="1:37" x14ac:dyDescent="0.25">
      <c r="A396">
        <v>553</v>
      </c>
      <c r="B396">
        <v>432271</v>
      </c>
      <c r="C396" t="s">
        <v>83</v>
      </c>
      <c r="D396" t="s">
        <v>1122</v>
      </c>
      <c r="E396" t="s">
        <v>1123</v>
      </c>
      <c r="F396">
        <v>677</v>
      </c>
      <c r="G396">
        <v>8</v>
      </c>
      <c r="H396">
        <v>13131</v>
      </c>
      <c r="I396">
        <v>0</v>
      </c>
      <c r="J396">
        <v>0</v>
      </c>
      <c r="K396">
        <v>0</v>
      </c>
      <c r="L396">
        <v>0</v>
      </c>
      <c r="M396">
        <v>41</v>
      </c>
      <c r="N396">
        <v>0</v>
      </c>
      <c r="O396">
        <v>4</v>
      </c>
      <c r="P396">
        <v>0</v>
      </c>
      <c r="Q396">
        <v>0</v>
      </c>
      <c r="R396">
        <v>171.810802</v>
      </c>
      <c r="S396" t="s">
        <v>73</v>
      </c>
      <c r="T396">
        <v>58.389999000000003</v>
      </c>
      <c r="U396">
        <v>58.43</v>
      </c>
      <c r="V396">
        <v>4.0001000000000002E-2</v>
      </c>
      <c r="X396">
        <v>2.3E-2</v>
      </c>
      <c r="Y396">
        <v>171.810802</v>
      </c>
      <c r="Z396">
        <v>0</v>
      </c>
      <c r="AA396">
        <v>0</v>
      </c>
      <c r="AB396">
        <v>0</v>
      </c>
      <c r="AC396">
        <v>1.000008</v>
      </c>
      <c r="AD396">
        <v>0.99999700000000002</v>
      </c>
      <c r="AE396">
        <v>41.000338999999997</v>
      </c>
      <c r="AF396">
        <v>40.999872000000003</v>
      </c>
      <c r="AH396">
        <v>1.000011</v>
      </c>
      <c r="AI396">
        <v>0.99681799999999998</v>
      </c>
      <c r="AJ396">
        <v>41.000442999999997</v>
      </c>
      <c r="AK396">
        <v>40.869546</v>
      </c>
    </row>
    <row r="397" spans="1:37" x14ac:dyDescent="0.25">
      <c r="A397">
        <v>2328</v>
      </c>
      <c r="B397">
        <v>438564</v>
      </c>
      <c r="C397" t="s">
        <v>181</v>
      </c>
      <c r="D397" t="s">
        <v>1248</v>
      </c>
      <c r="E397" t="s">
        <v>1249</v>
      </c>
      <c r="F397">
        <v>67002</v>
      </c>
      <c r="G397">
        <v>8</v>
      </c>
      <c r="H397">
        <v>22141</v>
      </c>
      <c r="I397">
        <v>0</v>
      </c>
      <c r="J397">
        <v>0</v>
      </c>
      <c r="K397">
        <v>0</v>
      </c>
      <c r="L397">
        <v>0</v>
      </c>
      <c r="M397">
        <v>41</v>
      </c>
      <c r="N397">
        <v>0</v>
      </c>
      <c r="O397">
        <v>4</v>
      </c>
      <c r="P397">
        <v>0</v>
      </c>
      <c r="Q397">
        <v>0</v>
      </c>
      <c r="R397">
        <v>170.12289699999999</v>
      </c>
      <c r="S397" t="s">
        <v>126</v>
      </c>
      <c r="T397">
        <v>74.980002999999996</v>
      </c>
      <c r="U397">
        <v>74.730002999999996</v>
      </c>
      <c r="V397">
        <v>-0.25</v>
      </c>
      <c r="X397">
        <v>-0.14699999999999999</v>
      </c>
      <c r="Y397">
        <v>170.12289699999999</v>
      </c>
      <c r="Z397">
        <v>1</v>
      </c>
      <c r="AA397">
        <v>0</v>
      </c>
      <c r="AB397">
        <v>0</v>
      </c>
      <c r="AC397">
        <v>0.99987199999999998</v>
      </c>
      <c r="AD397">
        <v>1.0003379999999999</v>
      </c>
      <c r="AE397">
        <v>40.994757999999997</v>
      </c>
      <c r="AF397">
        <v>41.013843000000001</v>
      </c>
      <c r="AH397">
        <v>0.97976099999999999</v>
      </c>
      <c r="AI397">
        <v>1.0004409999999999</v>
      </c>
      <c r="AJ397">
        <v>40.170209999999997</v>
      </c>
      <c r="AK397">
        <v>41.018081000000002</v>
      </c>
    </row>
    <row r="398" spans="1:37" x14ac:dyDescent="0.25">
      <c r="A398">
        <v>1742</v>
      </c>
      <c r="B398">
        <v>428171</v>
      </c>
      <c r="C398" t="s">
        <v>83</v>
      </c>
      <c r="D398" t="s">
        <v>323</v>
      </c>
      <c r="E398" t="s">
        <v>324</v>
      </c>
      <c r="F398">
        <v>666</v>
      </c>
      <c r="G398">
        <v>8</v>
      </c>
      <c r="H398">
        <v>6771</v>
      </c>
      <c r="I398">
        <v>0</v>
      </c>
      <c r="J398">
        <v>0</v>
      </c>
      <c r="K398">
        <v>0</v>
      </c>
      <c r="L398">
        <v>0</v>
      </c>
      <c r="M398">
        <v>19</v>
      </c>
      <c r="N398">
        <v>0</v>
      </c>
      <c r="O398">
        <v>4</v>
      </c>
      <c r="P398">
        <v>0</v>
      </c>
      <c r="Q398">
        <v>0</v>
      </c>
      <c r="R398">
        <v>78.424567999999994</v>
      </c>
      <c r="S398" t="s">
        <v>73</v>
      </c>
      <c r="T398">
        <v>81.069999999999993</v>
      </c>
      <c r="U398">
        <v>87.809997999999993</v>
      </c>
      <c r="V398">
        <v>6.7399979999999999</v>
      </c>
      <c r="X398">
        <v>8.5939999999999994</v>
      </c>
      <c r="Y398">
        <v>78.424567999999994</v>
      </c>
      <c r="Z398">
        <v>0</v>
      </c>
      <c r="AA398">
        <v>0</v>
      </c>
      <c r="AB398">
        <v>1</v>
      </c>
      <c r="AC398">
        <v>2.154013</v>
      </c>
      <c r="AD398">
        <v>0.56297699999999995</v>
      </c>
      <c r="AE398">
        <v>40.926246999999996</v>
      </c>
      <c r="AF398">
        <v>10.696569</v>
      </c>
      <c r="AG398">
        <f>1+(X398/4.5)^2</f>
        <v>4.6472511604938269</v>
      </c>
      <c r="AH398">
        <v>4.6472509999999998</v>
      </c>
      <c r="AI398">
        <v>0.20338200000000001</v>
      </c>
      <c r="AJ398">
        <v>88.29777</v>
      </c>
      <c r="AK398">
        <v>3.8642569999999998</v>
      </c>
    </row>
    <row r="399" spans="1:37" x14ac:dyDescent="0.25">
      <c r="A399">
        <v>3268</v>
      </c>
      <c r="B399">
        <v>487701</v>
      </c>
      <c r="C399" t="s">
        <v>83</v>
      </c>
      <c r="D399" t="s">
        <v>350</v>
      </c>
      <c r="E399" t="s">
        <v>351</v>
      </c>
      <c r="F399">
        <v>67126</v>
      </c>
      <c r="G399">
        <v>8</v>
      </c>
      <c r="H399">
        <v>7092</v>
      </c>
      <c r="I399">
        <v>0</v>
      </c>
      <c r="J399">
        <v>0</v>
      </c>
      <c r="K399">
        <v>0</v>
      </c>
      <c r="L399">
        <v>0</v>
      </c>
      <c r="M399">
        <v>40</v>
      </c>
      <c r="N399">
        <v>0</v>
      </c>
      <c r="O399">
        <v>3</v>
      </c>
      <c r="P399">
        <v>0</v>
      </c>
      <c r="Q399">
        <v>0</v>
      </c>
      <c r="R399">
        <v>168.14620500000001</v>
      </c>
      <c r="S399" t="s">
        <v>73</v>
      </c>
      <c r="T399">
        <v>69.339995999999999</v>
      </c>
      <c r="U399">
        <v>71.309997999999993</v>
      </c>
      <c r="V399">
        <v>1.9700009999999999</v>
      </c>
      <c r="X399">
        <v>1.1719999999999999</v>
      </c>
      <c r="Y399">
        <v>168.14620500000001</v>
      </c>
      <c r="Z399">
        <v>0</v>
      </c>
      <c r="AA399">
        <v>1</v>
      </c>
      <c r="AB399">
        <v>1</v>
      </c>
      <c r="AC399">
        <v>1.0214620000000001</v>
      </c>
      <c r="AD399">
        <v>0.99187199999999998</v>
      </c>
      <c r="AE399">
        <v>40.858490000000003</v>
      </c>
      <c r="AF399">
        <v>39.674891000000002</v>
      </c>
      <c r="AH399">
        <v>1.0280320000000001</v>
      </c>
      <c r="AI399">
        <v>0.84503799999999996</v>
      </c>
      <c r="AJ399">
        <v>41.121293000000001</v>
      </c>
      <c r="AK399">
        <v>33.801521000000001</v>
      </c>
    </row>
    <row r="400" spans="1:37" x14ac:dyDescent="0.25">
      <c r="A400">
        <v>815</v>
      </c>
      <c r="B400">
        <v>435955</v>
      </c>
      <c r="C400" t="s">
        <v>83</v>
      </c>
      <c r="D400" t="s">
        <v>713</v>
      </c>
      <c r="E400" t="s">
        <v>714</v>
      </c>
      <c r="F400">
        <v>34292</v>
      </c>
      <c r="G400">
        <v>8</v>
      </c>
      <c r="H400">
        <v>13218</v>
      </c>
      <c r="I400">
        <v>0</v>
      </c>
      <c r="J400">
        <v>0</v>
      </c>
      <c r="K400">
        <v>0</v>
      </c>
      <c r="L400">
        <v>0</v>
      </c>
      <c r="M400">
        <v>31</v>
      </c>
      <c r="N400">
        <v>0</v>
      </c>
      <c r="O400">
        <v>4</v>
      </c>
      <c r="P400">
        <v>0</v>
      </c>
      <c r="Q400">
        <v>0</v>
      </c>
      <c r="R400">
        <v>131.028335</v>
      </c>
      <c r="S400" t="s">
        <v>73</v>
      </c>
      <c r="T400">
        <v>53.029998999999997</v>
      </c>
      <c r="U400">
        <v>58.91</v>
      </c>
      <c r="V400">
        <v>5.880001</v>
      </c>
      <c r="X400">
        <v>4.4880000000000004</v>
      </c>
      <c r="Y400">
        <v>131.028335</v>
      </c>
      <c r="Z400">
        <v>0</v>
      </c>
      <c r="AA400">
        <v>0</v>
      </c>
      <c r="AB400">
        <v>0</v>
      </c>
      <c r="AC400">
        <v>1.314721</v>
      </c>
      <c r="AD400">
        <v>0.88081600000000004</v>
      </c>
      <c r="AE400">
        <v>40.756351000000002</v>
      </c>
      <c r="AF400">
        <v>27.305287</v>
      </c>
      <c r="AH400">
        <v>1.559504</v>
      </c>
      <c r="AI400">
        <v>0.48585</v>
      </c>
      <c r="AJ400">
        <v>48.344622000000001</v>
      </c>
      <c r="AK400">
        <v>15.061365</v>
      </c>
    </row>
    <row r="401" spans="1:37" x14ac:dyDescent="0.25">
      <c r="A401">
        <v>2305</v>
      </c>
      <c r="B401">
        <v>429600</v>
      </c>
      <c r="C401" t="s">
        <v>73</v>
      </c>
      <c r="D401" t="s">
        <v>291</v>
      </c>
      <c r="E401" t="s">
        <v>291</v>
      </c>
      <c r="F401">
        <v>100119</v>
      </c>
      <c r="G401">
        <v>8</v>
      </c>
      <c r="H401">
        <v>7399</v>
      </c>
      <c r="I401">
        <v>0</v>
      </c>
      <c r="J401">
        <v>0</v>
      </c>
      <c r="K401">
        <v>0</v>
      </c>
      <c r="L401">
        <v>0</v>
      </c>
      <c r="M401">
        <v>18</v>
      </c>
      <c r="N401">
        <v>0</v>
      </c>
      <c r="O401">
        <v>4</v>
      </c>
      <c r="P401">
        <v>0</v>
      </c>
      <c r="Q401">
        <v>0</v>
      </c>
      <c r="R401">
        <v>73.221474000000001</v>
      </c>
      <c r="S401" t="s">
        <v>73</v>
      </c>
      <c r="T401">
        <v>38.580002</v>
      </c>
      <c r="U401">
        <v>45.16</v>
      </c>
      <c r="V401">
        <v>6.5799979999999998</v>
      </c>
      <c r="X401">
        <v>8.9860000000000007</v>
      </c>
      <c r="Y401">
        <v>73.221474000000001</v>
      </c>
      <c r="Z401">
        <v>0</v>
      </c>
      <c r="AA401">
        <v>0</v>
      </c>
      <c r="AB401">
        <v>0</v>
      </c>
      <c r="AC401">
        <v>2.2616909999999999</v>
      </c>
      <c r="AD401">
        <v>0.5222</v>
      </c>
      <c r="AE401">
        <v>40.710430000000002</v>
      </c>
      <c r="AF401">
        <v>9.3995999999999995</v>
      </c>
      <c r="AG401">
        <f>1+(X401/4.5)^2</f>
        <v>4.9875652345679011</v>
      </c>
      <c r="AH401">
        <v>4.987565</v>
      </c>
      <c r="AI401">
        <v>0.185805</v>
      </c>
      <c r="AJ401">
        <v>89.776174999999995</v>
      </c>
      <c r="AK401">
        <v>3.3444829999999999</v>
      </c>
    </row>
    <row r="402" spans="1:37" x14ac:dyDescent="0.25">
      <c r="A402">
        <v>2224</v>
      </c>
      <c r="B402">
        <v>429193</v>
      </c>
      <c r="C402" t="s">
        <v>145</v>
      </c>
      <c r="D402" t="s">
        <v>527</v>
      </c>
      <c r="E402" t="s">
        <v>528</v>
      </c>
      <c r="F402">
        <v>34225</v>
      </c>
      <c r="G402">
        <v>8</v>
      </c>
      <c r="H402">
        <v>16451</v>
      </c>
      <c r="I402">
        <v>0</v>
      </c>
      <c r="J402">
        <v>0</v>
      </c>
      <c r="K402">
        <v>0</v>
      </c>
      <c r="L402">
        <v>0</v>
      </c>
      <c r="M402">
        <v>38</v>
      </c>
      <c r="N402">
        <v>0</v>
      </c>
      <c r="O402">
        <v>4</v>
      </c>
      <c r="P402">
        <v>0</v>
      </c>
      <c r="Q402">
        <v>0</v>
      </c>
      <c r="R402">
        <v>160.27289500000001</v>
      </c>
      <c r="S402" t="s">
        <v>154</v>
      </c>
      <c r="T402">
        <v>13.68</v>
      </c>
      <c r="U402">
        <v>17.100000000000001</v>
      </c>
      <c r="V402">
        <v>3.42</v>
      </c>
      <c r="X402">
        <v>2.1339999999999999</v>
      </c>
      <c r="Y402">
        <v>160.27289500000001</v>
      </c>
      <c r="Z402">
        <v>0</v>
      </c>
      <c r="AA402">
        <v>0</v>
      </c>
      <c r="AB402">
        <v>0</v>
      </c>
      <c r="AC402">
        <v>1.071156</v>
      </c>
      <c r="AD402">
        <v>0.97305399999999997</v>
      </c>
      <c r="AE402">
        <v>40.703912000000003</v>
      </c>
      <c r="AF402">
        <v>36.976033999999999</v>
      </c>
      <c r="AH402">
        <v>1.092938</v>
      </c>
      <c r="AI402">
        <v>0.72877499999999995</v>
      </c>
      <c r="AJ402">
        <v>41.531640000000003</v>
      </c>
      <c r="AK402">
        <v>27.693446000000002</v>
      </c>
    </row>
    <row r="403" spans="1:37" x14ac:dyDescent="0.25">
      <c r="A403">
        <v>1367</v>
      </c>
      <c r="B403">
        <v>425160</v>
      </c>
      <c r="C403" t="s">
        <v>83</v>
      </c>
      <c r="D403" t="s">
        <v>531</v>
      </c>
      <c r="E403" t="s">
        <v>532</v>
      </c>
      <c r="F403">
        <v>100078</v>
      </c>
      <c r="G403">
        <v>8</v>
      </c>
      <c r="H403">
        <v>6549</v>
      </c>
      <c r="I403">
        <v>0</v>
      </c>
      <c r="J403">
        <v>0</v>
      </c>
      <c r="K403">
        <v>0</v>
      </c>
      <c r="L403">
        <v>0</v>
      </c>
      <c r="M403">
        <v>40</v>
      </c>
      <c r="N403">
        <v>0</v>
      </c>
      <c r="O403">
        <v>4</v>
      </c>
      <c r="P403">
        <v>0</v>
      </c>
      <c r="Q403">
        <v>0</v>
      </c>
      <c r="R403">
        <v>168.09878499999999</v>
      </c>
      <c r="S403" t="s">
        <v>73</v>
      </c>
      <c r="T403">
        <v>99.07</v>
      </c>
      <c r="U403">
        <v>100.61</v>
      </c>
      <c r="V403">
        <v>1.540001</v>
      </c>
      <c r="X403">
        <v>0.91600000000000004</v>
      </c>
      <c r="Y403">
        <v>168.09878499999999</v>
      </c>
      <c r="Z403">
        <v>0</v>
      </c>
      <c r="AA403">
        <v>0</v>
      </c>
      <c r="AB403">
        <v>0</v>
      </c>
      <c r="AC403">
        <v>1.01311</v>
      </c>
      <c r="AD403">
        <v>0.995035</v>
      </c>
      <c r="AE403">
        <v>40.524410000000003</v>
      </c>
      <c r="AF403">
        <v>39.801406999999998</v>
      </c>
      <c r="AH403">
        <v>1.0171239999999999</v>
      </c>
      <c r="AI403">
        <v>0.87763800000000003</v>
      </c>
      <c r="AJ403">
        <v>40.684944000000002</v>
      </c>
      <c r="AK403">
        <v>35.105502999999999</v>
      </c>
    </row>
    <row r="404" spans="1:37" x14ac:dyDescent="0.25">
      <c r="A404">
        <v>73</v>
      </c>
      <c r="B404">
        <v>0</v>
      </c>
      <c r="C404" t="s">
        <v>52</v>
      </c>
      <c r="D404" t="s">
        <v>1167</v>
      </c>
      <c r="E404" t="s">
        <v>1168</v>
      </c>
      <c r="F404" t="s">
        <v>73</v>
      </c>
      <c r="G404" t="s">
        <v>73</v>
      </c>
      <c r="H404" t="s">
        <v>73</v>
      </c>
      <c r="I404">
        <v>0</v>
      </c>
      <c r="J404">
        <v>0</v>
      </c>
      <c r="K404">
        <v>0</v>
      </c>
      <c r="L404">
        <v>0</v>
      </c>
      <c r="M404">
        <v>40</v>
      </c>
      <c r="N404">
        <v>0</v>
      </c>
      <c r="O404">
        <v>4</v>
      </c>
      <c r="P404">
        <v>0</v>
      </c>
      <c r="Q404">
        <v>1</v>
      </c>
      <c r="R404">
        <v>166.77611300000001</v>
      </c>
      <c r="S404" t="s">
        <v>73</v>
      </c>
      <c r="T404">
        <v>67.389999000000003</v>
      </c>
      <c r="U404">
        <v>68.889999000000003</v>
      </c>
      <c r="V404">
        <v>1.5</v>
      </c>
      <c r="X404">
        <v>0.89900000000000002</v>
      </c>
      <c r="Y404">
        <v>166.77611300000001</v>
      </c>
      <c r="Z404">
        <v>1</v>
      </c>
      <c r="AA404">
        <v>0</v>
      </c>
      <c r="AB404">
        <v>0</v>
      </c>
      <c r="AC404">
        <v>1.0126280000000001</v>
      </c>
      <c r="AD404">
        <v>0.99521800000000005</v>
      </c>
      <c r="AE404">
        <v>40.505125999999997</v>
      </c>
      <c r="AF404">
        <v>39.808709999999998</v>
      </c>
      <c r="AH404">
        <v>1.016494</v>
      </c>
      <c r="AI404">
        <v>0.87982700000000003</v>
      </c>
      <c r="AJ404">
        <v>40.659756000000002</v>
      </c>
      <c r="AK404">
        <v>35.193083999999999</v>
      </c>
    </row>
    <row r="405" spans="1:37" x14ac:dyDescent="0.25">
      <c r="A405">
        <v>296</v>
      </c>
      <c r="B405">
        <v>433424</v>
      </c>
      <c r="C405" t="s">
        <v>83</v>
      </c>
      <c r="D405" t="s">
        <v>711</v>
      </c>
      <c r="E405" t="s">
        <v>712</v>
      </c>
      <c r="F405">
        <v>67360</v>
      </c>
      <c r="G405">
        <v>8</v>
      </c>
      <c r="H405">
        <v>5601</v>
      </c>
      <c r="I405">
        <v>0</v>
      </c>
      <c r="J405">
        <v>0</v>
      </c>
      <c r="K405">
        <v>0</v>
      </c>
      <c r="L405">
        <v>0</v>
      </c>
      <c r="M405">
        <v>38</v>
      </c>
      <c r="N405">
        <v>0</v>
      </c>
      <c r="O405">
        <v>4</v>
      </c>
      <c r="P405">
        <v>0</v>
      </c>
      <c r="Q405">
        <v>0</v>
      </c>
      <c r="R405">
        <v>159.463943</v>
      </c>
      <c r="S405" t="s">
        <v>73</v>
      </c>
      <c r="T405">
        <v>73.949996999999996</v>
      </c>
      <c r="U405">
        <v>77.190002000000007</v>
      </c>
      <c r="V405">
        <v>3.240005</v>
      </c>
      <c r="X405">
        <v>2.032</v>
      </c>
      <c r="Y405">
        <v>159.463943</v>
      </c>
      <c r="Z405">
        <v>0</v>
      </c>
      <c r="AA405">
        <v>0</v>
      </c>
      <c r="AB405">
        <v>0</v>
      </c>
      <c r="AC405">
        <v>1.064516</v>
      </c>
      <c r="AD405">
        <v>0.97556799999999999</v>
      </c>
      <c r="AE405">
        <v>40.451608</v>
      </c>
      <c r="AF405">
        <v>37.071579999999997</v>
      </c>
      <c r="AH405">
        <v>1.084266</v>
      </c>
      <c r="AI405">
        <v>0.74063500000000004</v>
      </c>
      <c r="AJ405">
        <v>41.202100999999999</v>
      </c>
      <c r="AK405">
        <v>28.144131000000002</v>
      </c>
    </row>
    <row r="406" spans="1:37" x14ac:dyDescent="0.25">
      <c r="A406">
        <v>2255</v>
      </c>
      <c r="B406">
        <v>513947</v>
      </c>
      <c r="C406" t="s">
        <v>181</v>
      </c>
      <c r="D406" t="s">
        <v>437</v>
      </c>
      <c r="E406" t="s">
        <v>438</v>
      </c>
      <c r="F406">
        <v>66801</v>
      </c>
      <c r="G406">
        <v>8</v>
      </c>
      <c r="H406">
        <v>23400</v>
      </c>
      <c r="I406">
        <v>0</v>
      </c>
      <c r="J406">
        <v>0</v>
      </c>
      <c r="K406">
        <v>0</v>
      </c>
      <c r="L406">
        <v>0</v>
      </c>
      <c r="M406">
        <v>25</v>
      </c>
      <c r="N406">
        <v>0</v>
      </c>
      <c r="O406">
        <v>2</v>
      </c>
      <c r="P406">
        <v>0</v>
      </c>
      <c r="Q406">
        <v>0</v>
      </c>
      <c r="R406">
        <v>105.140382</v>
      </c>
      <c r="S406" t="s">
        <v>154</v>
      </c>
      <c r="T406">
        <v>78.800003000000004</v>
      </c>
      <c r="U406">
        <v>85.389999000000003</v>
      </c>
      <c r="V406">
        <v>6.5899960000000002</v>
      </c>
      <c r="X406">
        <v>6.2679999999999998</v>
      </c>
      <c r="Y406">
        <v>105.140382</v>
      </c>
      <c r="Z406">
        <v>0</v>
      </c>
      <c r="AA406">
        <v>0</v>
      </c>
      <c r="AB406">
        <v>0</v>
      </c>
      <c r="AC406">
        <v>1.613872</v>
      </c>
      <c r="AD406">
        <v>0.76752799999999999</v>
      </c>
      <c r="AE406">
        <v>40.346806999999998</v>
      </c>
      <c r="AF406">
        <v>19.188191</v>
      </c>
      <c r="AH406">
        <v>2.5715129999999999</v>
      </c>
      <c r="AI406">
        <v>0.34134799999999998</v>
      </c>
      <c r="AJ406">
        <v>64.287824000000001</v>
      </c>
      <c r="AK406">
        <v>8.5337040000000002</v>
      </c>
    </row>
    <row r="407" spans="1:37" x14ac:dyDescent="0.25">
      <c r="A407">
        <v>2087</v>
      </c>
      <c r="B407">
        <v>435371</v>
      </c>
      <c r="C407" t="s">
        <v>100</v>
      </c>
      <c r="D407" t="s">
        <v>456</v>
      </c>
      <c r="E407" t="s">
        <v>457</v>
      </c>
      <c r="F407">
        <v>34533</v>
      </c>
      <c r="G407">
        <v>8</v>
      </c>
      <c r="H407">
        <v>8055</v>
      </c>
      <c r="I407">
        <v>0</v>
      </c>
      <c r="J407">
        <v>0</v>
      </c>
      <c r="K407">
        <v>0</v>
      </c>
      <c r="L407">
        <v>0</v>
      </c>
      <c r="M407">
        <v>22</v>
      </c>
      <c r="N407">
        <v>0</v>
      </c>
      <c r="O407">
        <v>4</v>
      </c>
      <c r="P407">
        <v>0</v>
      </c>
      <c r="Q407">
        <v>0</v>
      </c>
      <c r="R407">
        <v>90.772536000000002</v>
      </c>
      <c r="S407" t="s">
        <v>73</v>
      </c>
      <c r="T407">
        <v>68.620002999999997</v>
      </c>
      <c r="U407">
        <v>75.25</v>
      </c>
      <c r="V407">
        <v>6.6299970000000004</v>
      </c>
      <c r="X407">
        <v>7.3040000000000003</v>
      </c>
      <c r="Y407">
        <v>90.772536000000002</v>
      </c>
      <c r="Z407">
        <v>0</v>
      </c>
      <c r="AA407">
        <v>0</v>
      </c>
      <c r="AB407">
        <v>0</v>
      </c>
      <c r="AC407">
        <v>1.833569</v>
      </c>
      <c r="AD407">
        <v>0.68432899999999997</v>
      </c>
      <c r="AE407">
        <v>40.338518000000001</v>
      </c>
      <c r="AF407">
        <v>15.055236000000001</v>
      </c>
      <c r="AH407">
        <v>3.1339359999999998</v>
      </c>
      <c r="AI407">
        <v>0.272781</v>
      </c>
      <c r="AJ407">
        <v>68.946601999999999</v>
      </c>
      <c r="AK407">
        <v>6.0011799999999997</v>
      </c>
    </row>
    <row r="408" spans="1:37" x14ac:dyDescent="0.25">
      <c r="A408">
        <v>2342</v>
      </c>
      <c r="B408">
        <v>430183</v>
      </c>
      <c r="C408" t="s">
        <v>83</v>
      </c>
      <c r="D408" t="s">
        <v>733</v>
      </c>
      <c r="E408" t="s">
        <v>734</v>
      </c>
      <c r="F408">
        <v>34401</v>
      </c>
      <c r="G408">
        <v>8</v>
      </c>
      <c r="H408">
        <v>8377</v>
      </c>
      <c r="I408">
        <v>0</v>
      </c>
      <c r="J408">
        <v>0</v>
      </c>
      <c r="K408">
        <v>0</v>
      </c>
      <c r="L408">
        <v>0</v>
      </c>
      <c r="M408">
        <v>31</v>
      </c>
      <c r="N408">
        <v>0</v>
      </c>
      <c r="O408">
        <v>4</v>
      </c>
      <c r="P408">
        <v>0</v>
      </c>
      <c r="Q408">
        <v>0</v>
      </c>
      <c r="R408">
        <v>131.181287</v>
      </c>
      <c r="S408" t="s">
        <v>73</v>
      </c>
      <c r="T408">
        <v>20.049999</v>
      </c>
      <c r="U408">
        <v>25.799999</v>
      </c>
      <c r="V408">
        <v>5.75</v>
      </c>
      <c r="X408">
        <v>4.383</v>
      </c>
      <c r="Y408">
        <v>131.181287</v>
      </c>
      <c r="Z408">
        <v>0</v>
      </c>
      <c r="AA408">
        <v>0</v>
      </c>
      <c r="AB408">
        <v>0</v>
      </c>
      <c r="AC408">
        <v>1.3001670000000001</v>
      </c>
      <c r="AD408">
        <v>0.88632699999999998</v>
      </c>
      <c r="AE408">
        <v>40.305177</v>
      </c>
      <c r="AF408">
        <v>27.476146</v>
      </c>
      <c r="AH408">
        <v>1.53363</v>
      </c>
      <c r="AI408">
        <v>0.49542900000000001</v>
      </c>
      <c r="AJ408">
        <v>47.542537000000003</v>
      </c>
      <c r="AK408">
        <v>15.358283999999999</v>
      </c>
    </row>
    <row r="409" spans="1:37" x14ac:dyDescent="0.25">
      <c r="A409">
        <v>635</v>
      </c>
      <c r="B409">
        <v>425924</v>
      </c>
      <c r="C409" t="s">
        <v>83</v>
      </c>
      <c r="D409" t="s">
        <v>634</v>
      </c>
      <c r="E409" t="s">
        <v>635</v>
      </c>
      <c r="F409">
        <v>515</v>
      </c>
      <c r="G409">
        <v>8</v>
      </c>
      <c r="H409">
        <v>6563</v>
      </c>
      <c r="I409">
        <v>0</v>
      </c>
      <c r="J409">
        <v>0</v>
      </c>
      <c r="K409">
        <v>0</v>
      </c>
      <c r="L409">
        <v>0</v>
      </c>
      <c r="M409">
        <v>28</v>
      </c>
      <c r="N409">
        <v>0</v>
      </c>
      <c r="O409">
        <v>4</v>
      </c>
      <c r="P409">
        <v>0</v>
      </c>
      <c r="Q409">
        <v>0</v>
      </c>
      <c r="R409">
        <v>115.83460599999999</v>
      </c>
      <c r="S409" t="s">
        <v>73</v>
      </c>
      <c r="T409">
        <v>70.900002000000001</v>
      </c>
      <c r="U409">
        <v>77.029999000000004</v>
      </c>
      <c r="V409">
        <v>6.1299970000000004</v>
      </c>
      <c r="X409">
        <v>5.2919999999999998</v>
      </c>
      <c r="Y409">
        <v>115.83460599999999</v>
      </c>
      <c r="Z409">
        <v>0</v>
      </c>
      <c r="AA409">
        <v>0</v>
      </c>
      <c r="AB409">
        <v>0</v>
      </c>
      <c r="AC409">
        <v>1.4375819999999999</v>
      </c>
      <c r="AD409">
        <v>0.83428800000000003</v>
      </c>
      <c r="AE409">
        <v>40.252302</v>
      </c>
      <c r="AF409">
        <v>23.360074999999998</v>
      </c>
      <c r="AH409">
        <v>2.1202100000000002</v>
      </c>
      <c r="AI409">
        <v>0.41640199999999999</v>
      </c>
      <c r="AJ409">
        <v>59.365890999999998</v>
      </c>
      <c r="AK409">
        <v>11.659255999999999</v>
      </c>
    </row>
    <row r="410" spans="1:37" x14ac:dyDescent="0.25">
      <c r="A410">
        <v>288</v>
      </c>
      <c r="B410">
        <v>516826</v>
      </c>
      <c r="C410" t="s">
        <v>83</v>
      </c>
      <c r="D410" t="s">
        <v>302</v>
      </c>
      <c r="E410" t="s">
        <v>303</v>
      </c>
      <c r="F410">
        <v>101748</v>
      </c>
      <c r="G410">
        <v>8</v>
      </c>
      <c r="H410">
        <v>23448</v>
      </c>
      <c r="I410">
        <v>0</v>
      </c>
      <c r="J410">
        <v>0</v>
      </c>
      <c r="K410">
        <v>0</v>
      </c>
      <c r="L410">
        <v>0</v>
      </c>
      <c r="M410">
        <v>15</v>
      </c>
      <c r="N410">
        <v>0</v>
      </c>
      <c r="O410">
        <v>3</v>
      </c>
      <c r="P410">
        <v>0</v>
      </c>
      <c r="Q410">
        <v>0</v>
      </c>
      <c r="R410">
        <v>61.186342000000003</v>
      </c>
      <c r="S410" t="s">
        <v>126</v>
      </c>
      <c r="T410">
        <v>74.110000999999997</v>
      </c>
      <c r="U410">
        <v>80.459998999999996</v>
      </c>
      <c r="V410">
        <v>6.3499980000000003</v>
      </c>
      <c r="X410">
        <v>10.378</v>
      </c>
      <c r="Y410">
        <v>61.186342000000003</v>
      </c>
      <c r="Z410">
        <v>0</v>
      </c>
      <c r="AA410">
        <v>0</v>
      </c>
      <c r="AB410">
        <v>0</v>
      </c>
      <c r="AC410">
        <v>2.682858</v>
      </c>
      <c r="AD410">
        <v>0.362705</v>
      </c>
      <c r="AE410">
        <v>40.242865000000002</v>
      </c>
      <c r="AF410">
        <v>5.4405720000000004</v>
      </c>
      <c r="AG410">
        <f>1+(X410/4.5)^2</f>
        <v>6.3186609382716057</v>
      </c>
      <c r="AH410">
        <v>6.3186609999999996</v>
      </c>
      <c r="AI410">
        <v>0.13661200000000001</v>
      </c>
      <c r="AJ410">
        <v>94.779917999999995</v>
      </c>
      <c r="AK410">
        <v>2.0491769999999998</v>
      </c>
    </row>
    <row r="411" spans="1:37" x14ac:dyDescent="0.25">
      <c r="A411">
        <v>1646</v>
      </c>
      <c r="B411">
        <v>431277</v>
      </c>
      <c r="C411" t="s">
        <v>74</v>
      </c>
      <c r="D411" t="s">
        <v>86</v>
      </c>
      <c r="E411" t="s">
        <v>87</v>
      </c>
      <c r="F411">
        <v>33882</v>
      </c>
      <c r="G411">
        <v>8</v>
      </c>
      <c r="H411">
        <v>8341</v>
      </c>
      <c r="I411">
        <v>0</v>
      </c>
      <c r="J411">
        <v>0</v>
      </c>
      <c r="K411">
        <v>0</v>
      </c>
      <c r="L411">
        <v>0</v>
      </c>
      <c r="M411">
        <v>27</v>
      </c>
      <c r="N411">
        <v>0</v>
      </c>
      <c r="O411">
        <v>4</v>
      </c>
      <c r="P411">
        <v>0</v>
      </c>
      <c r="Q411">
        <v>0</v>
      </c>
      <c r="R411">
        <v>110.87840799999999</v>
      </c>
      <c r="S411" t="s">
        <v>73</v>
      </c>
      <c r="T411">
        <v>69.330001999999993</v>
      </c>
      <c r="U411">
        <v>75.529999000000004</v>
      </c>
      <c r="V411">
        <v>6.1999969999999998</v>
      </c>
      <c r="X411">
        <v>5.5919999999999996</v>
      </c>
      <c r="Y411">
        <v>110.87840799999999</v>
      </c>
      <c r="Z411">
        <v>0</v>
      </c>
      <c r="AA411">
        <v>0</v>
      </c>
      <c r="AB411">
        <v>0</v>
      </c>
      <c r="AC411">
        <v>1.4886010000000001</v>
      </c>
      <c r="AD411">
        <v>0.81496800000000003</v>
      </c>
      <c r="AE411">
        <v>40.192227000000003</v>
      </c>
      <c r="AF411">
        <v>22.004127</v>
      </c>
      <c r="AH411">
        <v>2.2508189999999999</v>
      </c>
      <c r="AI411">
        <v>0.39225199999999999</v>
      </c>
      <c r="AJ411">
        <v>60.772100000000002</v>
      </c>
      <c r="AK411">
        <v>10.590809</v>
      </c>
    </row>
    <row r="412" spans="1:37" x14ac:dyDescent="0.25">
      <c r="A412">
        <v>2732</v>
      </c>
      <c r="B412">
        <v>435770</v>
      </c>
      <c r="C412" t="s">
        <v>74</v>
      </c>
      <c r="D412" t="s">
        <v>175</v>
      </c>
      <c r="E412" t="s">
        <v>176</v>
      </c>
      <c r="F412">
        <v>550</v>
      </c>
      <c r="G412">
        <v>8</v>
      </c>
      <c r="H412">
        <v>7582</v>
      </c>
      <c r="I412">
        <v>0</v>
      </c>
      <c r="J412">
        <v>0</v>
      </c>
      <c r="K412">
        <v>0</v>
      </c>
      <c r="L412">
        <v>0</v>
      </c>
      <c r="M412">
        <v>10</v>
      </c>
      <c r="N412">
        <v>0</v>
      </c>
      <c r="O412">
        <v>4</v>
      </c>
      <c r="P412">
        <v>0</v>
      </c>
      <c r="Q412">
        <v>0</v>
      </c>
      <c r="R412">
        <v>43.602476000000003</v>
      </c>
      <c r="S412" t="s">
        <v>126</v>
      </c>
      <c r="T412">
        <v>18.700001</v>
      </c>
      <c r="U412">
        <v>25.09</v>
      </c>
      <c r="V412">
        <v>6.3899990000000004</v>
      </c>
      <c r="X412">
        <v>14.654999999999999</v>
      </c>
      <c r="Y412">
        <v>43.602476000000003</v>
      </c>
      <c r="Z412">
        <v>0</v>
      </c>
      <c r="AA412">
        <v>0</v>
      </c>
      <c r="AB412">
        <v>0</v>
      </c>
      <c r="AC412">
        <v>4</v>
      </c>
      <c r="AD412">
        <v>0.1</v>
      </c>
      <c r="AE412">
        <v>40</v>
      </c>
      <c r="AF412">
        <v>1</v>
      </c>
      <c r="AH412">
        <v>10</v>
      </c>
      <c r="AI412">
        <v>0.11458699999999999</v>
      </c>
      <c r="AJ412">
        <v>100</v>
      </c>
      <c r="AK412">
        <v>1.1458649999999999</v>
      </c>
    </row>
    <row r="413" spans="1:37" x14ac:dyDescent="0.25">
      <c r="A413">
        <v>157</v>
      </c>
      <c r="B413">
        <v>426229</v>
      </c>
      <c r="C413" t="s">
        <v>74</v>
      </c>
      <c r="D413" t="s">
        <v>155</v>
      </c>
      <c r="E413" t="s">
        <v>156</v>
      </c>
      <c r="F413">
        <v>34402</v>
      </c>
      <c r="G413">
        <v>8</v>
      </c>
      <c r="H413">
        <v>8365</v>
      </c>
      <c r="I413">
        <v>0</v>
      </c>
      <c r="J413">
        <v>0</v>
      </c>
      <c r="K413">
        <v>0</v>
      </c>
      <c r="L413">
        <v>0</v>
      </c>
      <c r="M413">
        <v>10</v>
      </c>
      <c r="N413">
        <v>0</v>
      </c>
      <c r="O413">
        <v>4</v>
      </c>
      <c r="P413">
        <v>0</v>
      </c>
      <c r="Q413">
        <v>0</v>
      </c>
      <c r="R413">
        <v>41.104790000000001</v>
      </c>
      <c r="S413" t="s">
        <v>73</v>
      </c>
      <c r="T413">
        <v>21.309999000000001</v>
      </c>
      <c r="U413">
        <v>27.559999000000001</v>
      </c>
      <c r="V413">
        <v>6.25</v>
      </c>
      <c r="X413">
        <v>15.205</v>
      </c>
      <c r="Y413">
        <v>41.104790000000001</v>
      </c>
      <c r="Z413">
        <v>0</v>
      </c>
      <c r="AA413">
        <v>0</v>
      </c>
      <c r="AB413">
        <v>0</v>
      </c>
      <c r="AC413">
        <v>4</v>
      </c>
      <c r="AD413">
        <v>0.1</v>
      </c>
      <c r="AE413">
        <v>40</v>
      </c>
      <c r="AF413">
        <v>1</v>
      </c>
      <c r="AH413">
        <v>10</v>
      </c>
      <c r="AI413">
        <v>0.125892</v>
      </c>
      <c r="AJ413">
        <v>100</v>
      </c>
      <c r="AK413">
        <v>1.2589239999999999</v>
      </c>
    </row>
    <row r="414" spans="1:37" x14ac:dyDescent="0.25">
      <c r="A414">
        <v>2586</v>
      </c>
      <c r="B414">
        <v>425742</v>
      </c>
      <c r="C414" t="s">
        <v>74</v>
      </c>
      <c r="D414" t="s">
        <v>120</v>
      </c>
      <c r="E414" t="s">
        <v>121</v>
      </c>
      <c r="F414">
        <v>34223</v>
      </c>
      <c r="G414">
        <v>8</v>
      </c>
      <c r="H414">
        <v>8491</v>
      </c>
      <c r="I414">
        <v>0</v>
      </c>
      <c r="J414">
        <v>0</v>
      </c>
      <c r="K414">
        <v>0</v>
      </c>
      <c r="L414">
        <v>0</v>
      </c>
      <c r="M414">
        <v>10</v>
      </c>
      <c r="N414">
        <v>0</v>
      </c>
      <c r="O414">
        <v>4</v>
      </c>
      <c r="P414">
        <v>0</v>
      </c>
      <c r="Q414">
        <v>0</v>
      </c>
      <c r="R414">
        <v>43.286819000000001</v>
      </c>
      <c r="S414" t="s">
        <v>73</v>
      </c>
      <c r="T414">
        <v>19.049999</v>
      </c>
      <c r="U414">
        <v>26.780000999999999</v>
      </c>
      <c r="V414">
        <v>7.7300009999999997</v>
      </c>
      <c r="X414">
        <v>17.858000000000001</v>
      </c>
      <c r="Y414">
        <v>43.286819000000001</v>
      </c>
      <c r="Z414">
        <v>0</v>
      </c>
      <c r="AA414">
        <v>1</v>
      </c>
      <c r="AB414">
        <v>0</v>
      </c>
      <c r="AC414">
        <v>4</v>
      </c>
      <c r="AD414">
        <v>0.1</v>
      </c>
      <c r="AE414">
        <v>40</v>
      </c>
      <c r="AF414">
        <v>1</v>
      </c>
      <c r="AH414">
        <v>10</v>
      </c>
      <c r="AI414">
        <v>0.22568099999999999</v>
      </c>
      <c r="AJ414">
        <v>100</v>
      </c>
      <c r="AK414">
        <v>2.2568130000000002</v>
      </c>
    </row>
    <row r="415" spans="1:37" x14ac:dyDescent="0.25">
      <c r="A415">
        <v>2236</v>
      </c>
      <c r="B415">
        <v>437911</v>
      </c>
      <c r="C415" t="s">
        <v>83</v>
      </c>
      <c r="D415" t="s">
        <v>114</v>
      </c>
      <c r="E415" t="s">
        <v>115</v>
      </c>
      <c r="F415">
        <v>33883</v>
      </c>
      <c r="G415">
        <v>8</v>
      </c>
      <c r="H415">
        <v>8219</v>
      </c>
      <c r="I415">
        <v>0</v>
      </c>
      <c r="J415">
        <v>0</v>
      </c>
      <c r="K415">
        <v>0</v>
      </c>
      <c r="L415">
        <v>0</v>
      </c>
      <c r="M415">
        <v>8</v>
      </c>
      <c r="N415">
        <v>0</v>
      </c>
      <c r="O415">
        <v>4</v>
      </c>
      <c r="P415">
        <v>0</v>
      </c>
      <c r="Q415">
        <v>0</v>
      </c>
      <c r="R415">
        <v>34.223128000000003</v>
      </c>
      <c r="S415" t="s">
        <v>73</v>
      </c>
      <c r="T415">
        <v>39.520000000000003</v>
      </c>
      <c r="U415">
        <v>46.779998999999997</v>
      </c>
      <c r="V415">
        <v>7.2599980000000004</v>
      </c>
      <c r="X415">
        <v>21.214001</v>
      </c>
      <c r="Y415">
        <v>34.223128000000003</v>
      </c>
      <c r="Z415">
        <v>0</v>
      </c>
      <c r="AA415">
        <v>0</v>
      </c>
      <c r="AB415">
        <v>0</v>
      </c>
      <c r="AC415">
        <v>5</v>
      </c>
      <c r="AD415">
        <v>0.5</v>
      </c>
      <c r="AE415">
        <v>40</v>
      </c>
      <c r="AF415">
        <v>4</v>
      </c>
      <c r="AH415">
        <v>10</v>
      </c>
      <c r="AI415">
        <v>0.45930700000000002</v>
      </c>
      <c r="AJ415">
        <v>80</v>
      </c>
      <c r="AK415">
        <v>3.6744530000000002</v>
      </c>
    </row>
    <row r="416" spans="1:37" x14ac:dyDescent="0.25">
      <c r="A416">
        <v>114</v>
      </c>
      <c r="B416">
        <v>437582</v>
      </c>
      <c r="C416" t="s">
        <v>181</v>
      </c>
      <c r="D416" t="s">
        <v>1336</v>
      </c>
      <c r="E416" t="s">
        <v>1337</v>
      </c>
      <c r="F416">
        <v>66932</v>
      </c>
      <c r="G416">
        <v>8</v>
      </c>
      <c r="H416">
        <v>4815</v>
      </c>
      <c r="I416">
        <v>0</v>
      </c>
      <c r="J416">
        <v>0</v>
      </c>
      <c r="K416">
        <v>0</v>
      </c>
      <c r="L416">
        <v>0</v>
      </c>
      <c r="M416">
        <v>40</v>
      </c>
      <c r="N416">
        <v>0</v>
      </c>
      <c r="O416">
        <v>4</v>
      </c>
      <c r="P416">
        <v>0</v>
      </c>
      <c r="Q416">
        <v>0</v>
      </c>
      <c r="R416">
        <v>168.219379</v>
      </c>
      <c r="S416" t="s">
        <v>73</v>
      </c>
      <c r="T416">
        <v>80.099997999999999</v>
      </c>
      <c r="U416">
        <v>79.900002000000001</v>
      </c>
      <c r="V416">
        <v>-0.19999700000000001</v>
      </c>
      <c r="X416">
        <v>-0.11899999999999999</v>
      </c>
      <c r="Y416">
        <v>168.219379</v>
      </c>
      <c r="Z416">
        <v>1</v>
      </c>
      <c r="AA416">
        <v>0</v>
      </c>
      <c r="AB416">
        <v>0</v>
      </c>
      <c r="AC416">
        <v>0.99991600000000003</v>
      </c>
      <c r="AD416">
        <v>1.000221</v>
      </c>
      <c r="AE416">
        <v>39.996648</v>
      </c>
      <c r="AF416">
        <v>40.008851</v>
      </c>
      <c r="AH416">
        <v>0.98359799999999997</v>
      </c>
      <c r="AI416">
        <v>1.000289</v>
      </c>
      <c r="AJ416">
        <v>39.343940000000003</v>
      </c>
      <c r="AK416">
        <v>40.011560000000003</v>
      </c>
    </row>
    <row r="417" spans="1:37" x14ac:dyDescent="0.25">
      <c r="A417">
        <v>263</v>
      </c>
      <c r="B417">
        <v>444501</v>
      </c>
      <c r="C417" t="s">
        <v>73</v>
      </c>
      <c r="D417" t="s">
        <v>411</v>
      </c>
      <c r="E417" t="s">
        <v>411</v>
      </c>
      <c r="F417">
        <v>34095</v>
      </c>
      <c r="G417">
        <v>8</v>
      </c>
      <c r="H417">
        <v>8821</v>
      </c>
      <c r="I417">
        <v>0</v>
      </c>
      <c r="J417">
        <v>0</v>
      </c>
      <c r="K417">
        <v>0</v>
      </c>
      <c r="L417">
        <v>0</v>
      </c>
      <c r="M417">
        <v>20</v>
      </c>
      <c r="N417">
        <v>0</v>
      </c>
      <c r="O417">
        <v>4</v>
      </c>
      <c r="P417">
        <v>0</v>
      </c>
      <c r="Q417">
        <v>0</v>
      </c>
      <c r="R417">
        <v>81.321582000000006</v>
      </c>
      <c r="S417" t="s">
        <v>73</v>
      </c>
      <c r="T417">
        <v>63.779998999999997</v>
      </c>
      <c r="U417">
        <v>70.279999000000004</v>
      </c>
      <c r="V417">
        <v>6.5</v>
      </c>
      <c r="X417">
        <v>7.9930000000000003</v>
      </c>
      <c r="Y417">
        <v>81.321582000000006</v>
      </c>
      <c r="Z417">
        <v>0</v>
      </c>
      <c r="AA417">
        <v>0</v>
      </c>
      <c r="AB417">
        <v>0</v>
      </c>
      <c r="AC417">
        <v>1.998251</v>
      </c>
      <c r="AD417">
        <v>0.62196399999999996</v>
      </c>
      <c r="AE417">
        <v>39.965015000000001</v>
      </c>
      <c r="AF417">
        <v>12.439284000000001</v>
      </c>
      <c r="AH417">
        <v>3.5555219999999998</v>
      </c>
      <c r="AI417">
        <v>0.23350899999999999</v>
      </c>
      <c r="AJ417">
        <v>71.110440999999994</v>
      </c>
      <c r="AK417">
        <v>4.6701829999999998</v>
      </c>
    </row>
    <row r="418" spans="1:37" x14ac:dyDescent="0.25">
      <c r="A418">
        <v>185</v>
      </c>
      <c r="B418">
        <v>434898</v>
      </c>
      <c r="C418" t="s">
        <v>83</v>
      </c>
      <c r="D418" t="s">
        <v>467</v>
      </c>
      <c r="E418" t="s">
        <v>468</v>
      </c>
      <c r="F418">
        <v>34283</v>
      </c>
      <c r="G418">
        <v>8</v>
      </c>
      <c r="H418">
        <v>7534</v>
      </c>
      <c r="I418">
        <v>0</v>
      </c>
      <c r="J418">
        <v>0</v>
      </c>
      <c r="K418">
        <v>0</v>
      </c>
      <c r="L418">
        <v>0</v>
      </c>
      <c r="M418">
        <v>27</v>
      </c>
      <c r="N418">
        <v>0</v>
      </c>
      <c r="O418">
        <v>3</v>
      </c>
      <c r="P418">
        <v>0</v>
      </c>
      <c r="Q418">
        <v>0</v>
      </c>
      <c r="R418">
        <v>111.439492</v>
      </c>
      <c r="S418" t="s">
        <v>73</v>
      </c>
      <c r="T418">
        <v>57.369999</v>
      </c>
      <c r="U418">
        <v>63.540000999999997</v>
      </c>
      <c r="V418">
        <v>6.1700020000000002</v>
      </c>
      <c r="X418">
        <v>5.5369999999999999</v>
      </c>
      <c r="Y418">
        <v>111.439492</v>
      </c>
      <c r="Z418">
        <v>1</v>
      </c>
      <c r="AA418">
        <v>0</v>
      </c>
      <c r="AB418">
        <v>0</v>
      </c>
      <c r="AC418">
        <v>1.4790369999999999</v>
      </c>
      <c r="AD418">
        <v>0.81859000000000004</v>
      </c>
      <c r="AE418">
        <v>39.933999999999997</v>
      </c>
      <c r="AF418">
        <v>22.101917</v>
      </c>
      <c r="AH418">
        <v>2.2263350000000002</v>
      </c>
      <c r="AI418">
        <v>0.39660800000000002</v>
      </c>
      <c r="AJ418">
        <v>60.111041999999998</v>
      </c>
      <c r="AK418">
        <v>10.708411999999999</v>
      </c>
    </row>
    <row r="419" spans="1:37" x14ac:dyDescent="0.25">
      <c r="A419">
        <v>390</v>
      </c>
      <c r="B419">
        <v>436385</v>
      </c>
      <c r="C419" t="s">
        <v>83</v>
      </c>
      <c r="D419" t="s">
        <v>316</v>
      </c>
      <c r="E419" t="s">
        <v>317</v>
      </c>
      <c r="F419">
        <v>34532</v>
      </c>
      <c r="G419">
        <v>8</v>
      </c>
      <c r="H419">
        <v>8034</v>
      </c>
      <c r="I419">
        <v>0</v>
      </c>
      <c r="J419">
        <v>0</v>
      </c>
      <c r="K419">
        <v>0</v>
      </c>
      <c r="L419">
        <v>0</v>
      </c>
      <c r="M419">
        <v>17</v>
      </c>
      <c r="N419">
        <v>0</v>
      </c>
      <c r="O419">
        <v>4</v>
      </c>
      <c r="P419">
        <v>0</v>
      </c>
      <c r="Q419">
        <v>0</v>
      </c>
      <c r="R419">
        <v>71.616234000000006</v>
      </c>
      <c r="S419" t="s">
        <v>73</v>
      </c>
      <c r="T419">
        <v>74.730002999999996</v>
      </c>
      <c r="U419">
        <v>81.370002999999997</v>
      </c>
      <c r="V419">
        <v>6.6399990000000004</v>
      </c>
      <c r="X419">
        <v>9.2720000000000002</v>
      </c>
      <c r="Y419">
        <v>71.616234000000006</v>
      </c>
      <c r="Z419">
        <v>0</v>
      </c>
      <c r="AA419">
        <v>0</v>
      </c>
      <c r="AB419">
        <v>0</v>
      </c>
      <c r="AC419">
        <v>2.3432810000000002</v>
      </c>
      <c r="AD419">
        <v>0.49130200000000002</v>
      </c>
      <c r="AE419">
        <v>39.835779000000002</v>
      </c>
      <c r="AF419">
        <v>8.352131</v>
      </c>
      <c r="AG419">
        <f>1+(X419/4.5)^2</f>
        <v>5.245431308641975</v>
      </c>
      <c r="AH419">
        <v>5.2454320000000001</v>
      </c>
      <c r="AI419">
        <v>0.174013</v>
      </c>
      <c r="AJ419">
        <v>89.172336999999999</v>
      </c>
      <c r="AK419">
        <v>2.9582199999999998</v>
      </c>
    </row>
    <row r="420" spans="1:37" x14ac:dyDescent="0.25">
      <c r="A420">
        <v>677</v>
      </c>
      <c r="B420">
        <v>430937</v>
      </c>
      <c r="C420" t="s">
        <v>83</v>
      </c>
      <c r="D420" t="s">
        <v>529</v>
      </c>
      <c r="E420" t="s">
        <v>530</v>
      </c>
      <c r="F420">
        <v>34469</v>
      </c>
      <c r="G420">
        <v>8</v>
      </c>
      <c r="H420">
        <v>7056</v>
      </c>
      <c r="I420">
        <v>0</v>
      </c>
      <c r="J420">
        <v>0</v>
      </c>
      <c r="K420">
        <v>0</v>
      </c>
      <c r="L420">
        <v>0</v>
      </c>
      <c r="M420">
        <v>24</v>
      </c>
      <c r="N420">
        <v>0</v>
      </c>
      <c r="O420">
        <v>4</v>
      </c>
      <c r="P420">
        <v>0</v>
      </c>
      <c r="Q420">
        <v>0</v>
      </c>
      <c r="R420">
        <v>97.982033999999999</v>
      </c>
      <c r="S420" t="s">
        <v>73</v>
      </c>
      <c r="T420">
        <v>41</v>
      </c>
      <c r="U420">
        <v>47.360000999999997</v>
      </c>
      <c r="V420">
        <v>6.3600009999999996</v>
      </c>
      <c r="X420">
        <v>6.4909999999999997</v>
      </c>
      <c r="Y420">
        <v>97.982033999999999</v>
      </c>
      <c r="Z420">
        <v>1</v>
      </c>
      <c r="AA420">
        <v>0</v>
      </c>
      <c r="AB420">
        <v>1</v>
      </c>
      <c r="AC420">
        <v>1.6583289999999999</v>
      </c>
      <c r="AD420">
        <v>0.75069200000000003</v>
      </c>
      <c r="AE420">
        <v>39.799906</v>
      </c>
      <c r="AF420">
        <v>18.016604000000001</v>
      </c>
      <c r="AH420">
        <v>2.6853229999999999</v>
      </c>
      <c r="AI420">
        <v>0.325623</v>
      </c>
      <c r="AJ420">
        <v>64.447757999999993</v>
      </c>
      <c r="AK420">
        <v>7.8149639999999998</v>
      </c>
    </row>
    <row r="421" spans="1:37" x14ac:dyDescent="0.25">
      <c r="A421">
        <v>1488</v>
      </c>
      <c r="B421">
        <v>423822</v>
      </c>
      <c r="C421" t="s">
        <v>83</v>
      </c>
      <c r="D421" t="s">
        <v>84</v>
      </c>
      <c r="E421" t="s">
        <v>85</v>
      </c>
      <c r="F421">
        <v>34412</v>
      </c>
      <c r="G421">
        <v>8</v>
      </c>
      <c r="H421">
        <v>8551</v>
      </c>
      <c r="I421">
        <v>0</v>
      </c>
      <c r="J421">
        <v>0</v>
      </c>
      <c r="K421">
        <v>0</v>
      </c>
      <c r="L421">
        <v>0</v>
      </c>
      <c r="M421">
        <v>15</v>
      </c>
      <c r="N421">
        <v>0</v>
      </c>
      <c r="O421">
        <v>4</v>
      </c>
      <c r="P421">
        <v>0</v>
      </c>
      <c r="Q421">
        <v>0</v>
      </c>
      <c r="R421">
        <v>61.258332000000003</v>
      </c>
      <c r="S421" t="s">
        <v>73</v>
      </c>
      <c r="T421">
        <v>27.26</v>
      </c>
      <c r="U421">
        <v>33.560001</v>
      </c>
      <c r="V421">
        <v>6.300001</v>
      </c>
      <c r="X421">
        <v>10.284000000000001</v>
      </c>
      <c r="Y421">
        <v>61.258332000000003</v>
      </c>
      <c r="Z421">
        <v>0</v>
      </c>
      <c r="AA421">
        <v>0</v>
      </c>
      <c r="AB421">
        <v>0</v>
      </c>
      <c r="AC421">
        <v>2.6525099999999999</v>
      </c>
      <c r="AD421">
        <v>0.374197</v>
      </c>
      <c r="AE421">
        <v>39.787655999999998</v>
      </c>
      <c r="AF421">
        <v>5.612959</v>
      </c>
      <c r="AG421">
        <f>1+(X421/4.5)^2</f>
        <v>6.222748444444445</v>
      </c>
      <c r="AH421">
        <v>6.2227490000000003</v>
      </c>
      <c r="AI421">
        <v>0.13928399999999999</v>
      </c>
      <c r="AJ421">
        <v>93.341233000000003</v>
      </c>
      <c r="AK421">
        <v>2.0892590000000002</v>
      </c>
    </row>
    <row r="422" spans="1:37" x14ac:dyDescent="0.25">
      <c r="A422">
        <v>121</v>
      </c>
      <c r="B422">
        <v>432529</v>
      </c>
      <c r="C422" t="s">
        <v>83</v>
      </c>
      <c r="D422" t="s">
        <v>471</v>
      </c>
      <c r="E422" t="s">
        <v>472</v>
      </c>
      <c r="F422">
        <v>66987</v>
      </c>
      <c r="G422">
        <v>8</v>
      </c>
      <c r="H422">
        <v>4734</v>
      </c>
      <c r="I422">
        <v>0</v>
      </c>
      <c r="J422">
        <v>0</v>
      </c>
      <c r="K422">
        <v>0</v>
      </c>
      <c r="L422">
        <v>0</v>
      </c>
      <c r="M422">
        <v>33</v>
      </c>
      <c r="N422">
        <v>0</v>
      </c>
      <c r="O422">
        <v>4</v>
      </c>
      <c r="P422">
        <v>0</v>
      </c>
      <c r="Q422">
        <v>0</v>
      </c>
      <c r="R422">
        <v>137.808863</v>
      </c>
      <c r="S422" t="s">
        <v>73</v>
      </c>
      <c r="T422">
        <v>75.010002</v>
      </c>
      <c r="U422">
        <v>80</v>
      </c>
      <c r="V422">
        <v>4.9899979999999999</v>
      </c>
      <c r="X422">
        <v>3.621</v>
      </c>
      <c r="Y422">
        <v>137.808863</v>
      </c>
      <c r="Z422">
        <v>0</v>
      </c>
      <c r="AA422">
        <v>0</v>
      </c>
      <c r="AB422">
        <v>0</v>
      </c>
      <c r="AC422">
        <v>1.204869</v>
      </c>
      <c r="AD422">
        <v>0.92241600000000001</v>
      </c>
      <c r="AE422">
        <v>39.760689999999997</v>
      </c>
      <c r="AF422">
        <v>30.439738999999999</v>
      </c>
      <c r="AH422">
        <v>1.364212</v>
      </c>
      <c r="AI422">
        <v>0.56845599999999996</v>
      </c>
      <c r="AJ422">
        <v>45.019005</v>
      </c>
      <c r="AK422">
        <v>18.759049999999998</v>
      </c>
    </row>
    <row r="423" spans="1:37" x14ac:dyDescent="0.25">
      <c r="A423">
        <v>827</v>
      </c>
      <c r="B423">
        <v>433280</v>
      </c>
      <c r="C423" t="s">
        <v>83</v>
      </c>
      <c r="D423" t="s">
        <v>458</v>
      </c>
      <c r="E423" t="s">
        <v>459</v>
      </c>
      <c r="F423">
        <v>34502</v>
      </c>
      <c r="G423">
        <v>8</v>
      </c>
      <c r="H423">
        <v>7264</v>
      </c>
      <c r="I423">
        <v>0</v>
      </c>
      <c r="J423">
        <v>0</v>
      </c>
      <c r="K423">
        <v>0</v>
      </c>
      <c r="L423">
        <v>0</v>
      </c>
      <c r="M423">
        <v>38</v>
      </c>
      <c r="N423">
        <v>0</v>
      </c>
      <c r="O423">
        <v>4</v>
      </c>
      <c r="P423">
        <v>0</v>
      </c>
      <c r="Q423">
        <v>0</v>
      </c>
      <c r="R423">
        <v>157.124832</v>
      </c>
      <c r="S423" t="s">
        <v>73</v>
      </c>
      <c r="T423">
        <v>36.509998000000003</v>
      </c>
      <c r="U423">
        <v>39.209999000000003</v>
      </c>
      <c r="V423">
        <v>2.7000009999999999</v>
      </c>
      <c r="X423">
        <v>1.718</v>
      </c>
      <c r="Y423">
        <v>157.124832</v>
      </c>
      <c r="Z423">
        <v>0</v>
      </c>
      <c r="AA423">
        <v>0</v>
      </c>
      <c r="AB423">
        <v>0</v>
      </c>
      <c r="AC423">
        <v>1.0461180000000001</v>
      </c>
      <c r="AD423">
        <v>0.98253500000000005</v>
      </c>
      <c r="AE423">
        <v>39.752467000000003</v>
      </c>
      <c r="AF423">
        <v>37.336343999999997</v>
      </c>
      <c r="AH423">
        <v>1.060235</v>
      </c>
      <c r="AI423">
        <v>0.777841</v>
      </c>
      <c r="AJ423">
        <v>40.288936999999997</v>
      </c>
      <c r="AK423">
        <v>29.557967000000001</v>
      </c>
    </row>
    <row r="424" spans="1:37" x14ac:dyDescent="0.25">
      <c r="A424">
        <v>2323</v>
      </c>
      <c r="B424">
        <v>428447</v>
      </c>
      <c r="C424" t="s">
        <v>95</v>
      </c>
      <c r="D424" t="s">
        <v>385</v>
      </c>
      <c r="E424" t="s">
        <v>386</v>
      </c>
      <c r="F424">
        <v>705</v>
      </c>
      <c r="G424">
        <v>8</v>
      </c>
      <c r="H424">
        <v>5966</v>
      </c>
      <c r="I424">
        <v>0</v>
      </c>
      <c r="J424">
        <v>0</v>
      </c>
      <c r="K424">
        <v>0</v>
      </c>
      <c r="L424">
        <v>0</v>
      </c>
      <c r="M424">
        <v>19</v>
      </c>
      <c r="N424">
        <v>0</v>
      </c>
      <c r="O424">
        <v>4</v>
      </c>
      <c r="P424">
        <v>0</v>
      </c>
      <c r="Q424">
        <v>0</v>
      </c>
      <c r="R424">
        <v>78.192445000000006</v>
      </c>
      <c r="S424" t="s">
        <v>73</v>
      </c>
      <c r="T424">
        <v>64.519997000000004</v>
      </c>
      <c r="U424">
        <v>71.050003000000004</v>
      </c>
      <c r="V424">
        <v>6.5300060000000002</v>
      </c>
      <c r="X424">
        <v>8.3510000000000009</v>
      </c>
      <c r="Y424">
        <v>78.192445000000006</v>
      </c>
      <c r="Z424">
        <v>1</v>
      </c>
      <c r="AA424">
        <v>0</v>
      </c>
      <c r="AB424">
        <v>1</v>
      </c>
      <c r="AC424">
        <v>2.0896750000000002</v>
      </c>
      <c r="AD424">
        <v>0.58734200000000003</v>
      </c>
      <c r="AE424">
        <v>39.703823999999997</v>
      </c>
      <c r="AF424">
        <v>11.159499</v>
      </c>
      <c r="AH424">
        <v>4.4439109999999999</v>
      </c>
      <c r="AI424">
        <v>0.21510000000000001</v>
      </c>
      <c r="AJ424">
        <v>84.434308999999999</v>
      </c>
      <c r="AK424">
        <v>4.0868979999999997</v>
      </c>
    </row>
    <row r="425" spans="1:37" x14ac:dyDescent="0.25">
      <c r="A425">
        <v>1561</v>
      </c>
      <c r="B425">
        <v>434070</v>
      </c>
      <c r="C425" t="s">
        <v>83</v>
      </c>
      <c r="D425" t="s">
        <v>306</v>
      </c>
      <c r="E425" t="s">
        <v>307</v>
      </c>
      <c r="F425">
        <v>548</v>
      </c>
      <c r="G425">
        <v>8</v>
      </c>
      <c r="H425">
        <v>7418</v>
      </c>
      <c r="I425">
        <v>0</v>
      </c>
      <c r="J425">
        <v>0</v>
      </c>
      <c r="K425">
        <v>0</v>
      </c>
      <c r="L425">
        <v>0</v>
      </c>
      <c r="M425">
        <v>15</v>
      </c>
      <c r="N425">
        <v>0</v>
      </c>
      <c r="O425">
        <v>4</v>
      </c>
      <c r="P425">
        <v>0</v>
      </c>
      <c r="Q425">
        <v>0</v>
      </c>
      <c r="R425">
        <v>64.441789999999997</v>
      </c>
      <c r="S425" t="s">
        <v>73</v>
      </c>
      <c r="T425">
        <v>28.66</v>
      </c>
      <c r="U425">
        <v>35.270000000000003</v>
      </c>
      <c r="V425">
        <v>6.6100009999999996</v>
      </c>
      <c r="X425">
        <v>10.257</v>
      </c>
      <c r="Y425">
        <v>64.441789999999997</v>
      </c>
      <c r="Z425">
        <v>0</v>
      </c>
      <c r="AA425">
        <v>0</v>
      </c>
      <c r="AB425">
        <v>0</v>
      </c>
      <c r="AC425">
        <v>2.6438449999999998</v>
      </c>
      <c r="AD425">
        <v>0.37747900000000001</v>
      </c>
      <c r="AE425">
        <v>39.657668000000001</v>
      </c>
      <c r="AF425">
        <v>5.6621860000000002</v>
      </c>
      <c r="AG425">
        <f>1+(X425/4.5)^2</f>
        <v>6.1953604444444439</v>
      </c>
      <c r="AH425">
        <v>6.19536</v>
      </c>
      <c r="AI425">
        <v>0.140069</v>
      </c>
      <c r="AJ425">
        <v>92.930406000000005</v>
      </c>
      <c r="AK425">
        <v>2.1010339999999998</v>
      </c>
    </row>
    <row r="426" spans="1:37" x14ac:dyDescent="0.25">
      <c r="A426">
        <v>339</v>
      </c>
      <c r="B426">
        <v>425534</v>
      </c>
      <c r="C426" t="s">
        <v>181</v>
      </c>
      <c r="D426" t="s">
        <v>182</v>
      </c>
      <c r="E426" t="s">
        <v>183</v>
      </c>
      <c r="F426">
        <v>101320</v>
      </c>
      <c r="G426">
        <v>8</v>
      </c>
      <c r="H426">
        <v>21980</v>
      </c>
      <c r="I426">
        <v>0</v>
      </c>
      <c r="J426">
        <v>0</v>
      </c>
      <c r="K426">
        <v>0</v>
      </c>
      <c r="L426">
        <v>0</v>
      </c>
      <c r="M426">
        <v>36</v>
      </c>
      <c r="N426">
        <v>0</v>
      </c>
      <c r="O426">
        <v>4</v>
      </c>
      <c r="P426">
        <v>0</v>
      </c>
      <c r="Q426">
        <v>0</v>
      </c>
      <c r="R426">
        <v>151.895343</v>
      </c>
      <c r="S426" t="s">
        <v>73</v>
      </c>
      <c r="T426">
        <v>81.269997000000004</v>
      </c>
      <c r="U426">
        <v>85.120002999999997</v>
      </c>
      <c r="V426">
        <v>3.850006</v>
      </c>
      <c r="X426">
        <v>2.5350000000000001</v>
      </c>
      <c r="Y426">
        <v>151.895343</v>
      </c>
      <c r="Z426">
        <v>0</v>
      </c>
      <c r="AA426">
        <v>0</v>
      </c>
      <c r="AB426">
        <v>0</v>
      </c>
      <c r="AC426">
        <v>1.1004100000000001</v>
      </c>
      <c r="AD426">
        <v>0.96197500000000002</v>
      </c>
      <c r="AE426">
        <v>39.614752000000003</v>
      </c>
      <c r="AF426">
        <v>34.631100000000004</v>
      </c>
      <c r="AH426">
        <v>1.1311469999999999</v>
      </c>
      <c r="AI426">
        <v>0.683222</v>
      </c>
      <c r="AJ426">
        <v>40.721308000000001</v>
      </c>
      <c r="AK426">
        <v>24.59601</v>
      </c>
    </row>
    <row r="427" spans="1:37" x14ac:dyDescent="0.25">
      <c r="A427">
        <v>2571</v>
      </c>
      <c r="B427">
        <v>432907</v>
      </c>
      <c r="C427" t="s">
        <v>83</v>
      </c>
      <c r="D427" t="s">
        <v>242</v>
      </c>
      <c r="E427" t="s">
        <v>455</v>
      </c>
      <c r="F427">
        <v>100085</v>
      </c>
      <c r="G427">
        <v>8</v>
      </c>
      <c r="H427">
        <v>7266</v>
      </c>
      <c r="I427">
        <v>0</v>
      </c>
      <c r="J427">
        <v>0</v>
      </c>
      <c r="K427">
        <v>0</v>
      </c>
      <c r="L427">
        <v>0</v>
      </c>
      <c r="M427">
        <v>39</v>
      </c>
      <c r="N427">
        <v>0</v>
      </c>
      <c r="O427">
        <v>4</v>
      </c>
      <c r="P427">
        <v>0</v>
      </c>
      <c r="Q427">
        <v>0</v>
      </c>
      <c r="R427">
        <v>161.036339</v>
      </c>
      <c r="S427" t="s">
        <v>73</v>
      </c>
      <c r="T427">
        <v>32.520000000000003</v>
      </c>
      <c r="U427">
        <v>34.110000999999997</v>
      </c>
      <c r="V427">
        <v>1.59</v>
      </c>
      <c r="X427">
        <v>0.98699999999999999</v>
      </c>
      <c r="Y427">
        <v>161.036339</v>
      </c>
      <c r="Z427">
        <v>0</v>
      </c>
      <c r="AA427">
        <v>0</v>
      </c>
      <c r="AB427">
        <v>1</v>
      </c>
      <c r="AC427">
        <v>1.0152209999999999</v>
      </c>
      <c r="AD427">
        <v>0.99423600000000001</v>
      </c>
      <c r="AE427">
        <v>39.593634000000002</v>
      </c>
      <c r="AF427">
        <v>38.775191999999997</v>
      </c>
      <c r="AH427">
        <v>1.019881</v>
      </c>
      <c r="AI427">
        <v>0.86852600000000002</v>
      </c>
      <c r="AJ427">
        <v>39.775359000000002</v>
      </c>
      <c r="AK427">
        <v>33.872526999999998</v>
      </c>
    </row>
    <row r="428" spans="1:37" x14ac:dyDescent="0.25">
      <c r="A428">
        <v>1481</v>
      </c>
      <c r="B428">
        <v>435155</v>
      </c>
      <c r="C428" t="s">
        <v>83</v>
      </c>
      <c r="D428" t="s">
        <v>894</v>
      </c>
      <c r="E428" t="s">
        <v>895</v>
      </c>
      <c r="F428">
        <v>100564</v>
      </c>
      <c r="G428">
        <v>8</v>
      </c>
      <c r="H428">
        <v>13814</v>
      </c>
      <c r="I428">
        <v>0</v>
      </c>
      <c r="J428">
        <v>0</v>
      </c>
      <c r="K428">
        <v>0</v>
      </c>
      <c r="L428">
        <v>0</v>
      </c>
      <c r="M428">
        <v>35</v>
      </c>
      <c r="N428">
        <v>0</v>
      </c>
      <c r="O428">
        <v>4</v>
      </c>
      <c r="P428">
        <v>0</v>
      </c>
      <c r="Q428">
        <v>0</v>
      </c>
      <c r="R428">
        <v>144.786688</v>
      </c>
      <c r="S428" t="s">
        <v>73</v>
      </c>
      <c r="T428">
        <v>73.720000999999996</v>
      </c>
      <c r="U428">
        <v>77.860000999999997</v>
      </c>
      <c r="V428">
        <v>4.1399990000000004</v>
      </c>
      <c r="X428">
        <v>2.859</v>
      </c>
      <c r="Y428">
        <v>144.786688</v>
      </c>
      <c r="Z428">
        <v>0</v>
      </c>
      <c r="AA428">
        <v>0</v>
      </c>
      <c r="AB428">
        <v>0</v>
      </c>
      <c r="AC428">
        <v>1.1277170000000001</v>
      </c>
      <c r="AD428">
        <v>0.95163399999999998</v>
      </c>
      <c r="AE428">
        <v>39.470090999999996</v>
      </c>
      <c r="AF428">
        <v>33.307183999999999</v>
      </c>
      <c r="AH428">
        <v>1.166814</v>
      </c>
      <c r="AI428">
        <v>0.64766800000000002</v>
      </c>
      <c r="AJ428">
        <v>40.838487000000001</v>
      </c>
      <c r="AK428">
        <v>22.668379999999999</v>
      </c>
    </row>
    <row r="429" spans="1:37" x14ac:dyDescent="0.25">
      <c r="A429">
        <v>9</v>
      </c>
      <c r="B429">
        <v>420824</v>
      </c>
      <c r="C429" t="s">
        <v>181</v>
      </c>
      <c r="D429" t="s">
        <v>652</v>
      </c>
      <c r="E429" t="s">
        <v>653</v>
      </c>
      <c r="F429">
        <v>66668</v>
      </c>
      <c r="G429">
        <v>8</v>
      </c>
      <c r="H429">
        <v>21553</v>
      </c>
      <c r="I429">
        <v>0</v>
      </c>
      <c r="J429">
        <v>0</v>
      </c>
      <c r="K429">
        <v>0</v>
      </c>
      <c r="L429">
        <v>0</v>
      </c>
      <c r="M429">
        <v>35</v>
      </c>
      <c r="N429">
        <v>0</v>
      </c>
      <c r="O429">
        <v>3</v>
      </c>
      <c r="P429">
        <v>0</v>
      </c>
      <c r="Q429">
        <v>0</v>
      </c>
      <c r="R429">
        <v>147.14583999999999</v>
      </c>
      <c r="S429" t="s">
        <v>154</v>
      </c>
      <c r="T429">
        <v>75</v>
      </c>
      <c r="U429">
        <v>79.199996999999996</v>
      </c>
      <c r="V429">
        <v>4.1999969999999998</v>
      </c>
      <c r="X429">
        <v>2.8540000000000001</v>
      </c>
      <c r="Y429">
        <v>147.14583999999999</v>
      </c>
      <c r="Z429">
        <v>1</v>
      </c>
      <c r="AA429">
        <v>0</v>
      </c>
      <c r="AB429">
        <v>0</v>
      </c>
      <c r="AC429">
        <v>1.1272709999999999</v>
      </c>
      <c r="AD429">
        <v>0.95180299999999995</v>
      </c>
      <c r="AE429">
        <v>39.454470000000001</v>
      </c>
      <c r="AF429">
        <v>33.313099999999999</v>
      </c>
      <c r="AH429">
        <v>1.166231</v>
      </c>
      <c r="AI429">
        <v>0.64820800000000001</v>
      </c>
      <c r="AJ429">
        <v>40.818083000000001</v>
      </c>
      <c r="AK429">
        <v>22.687286</v>
      </c>
    </row>
    <row r="430" spans="1:37" x14ac:dyDescent="0.25">
      <c r="A430">
        <v>2975</v>
      </c>
      <c r="B430">
        <v>427525</v>
      </c>
      <c r="C430" t="s">
        <v>83</v>
      </c>
      <c r="D430" t="s">
        <v>533</v>
      </c>
      <c r="E430" t="s">
        <v>534</v>
      </c>
      <c r="F430">
        <v>100298</v>
      </c>
      <c r="G430">
        <v>8</v>
      </c>
      <c r="H430">
        <v>4346</v>
      </c>
      <c r="I430">
        <v>0</v>
      </c>
      <c r="J430">
        <v>0</v>
      </c>
      <c r="K430">
        <v>0</v>
      </c>
      <c r="L430">
        <v>0</v>
      </c>
      <c r="M430">
        <v>24</v>
      </c>
      <c r="N430">
        <v>0</v>
      </c>
      <c r="O430">
        <v>4</v>
      </c>
      <c r="P430">
        <v>0</v>
      </c>
      <c r="Q430">
        <v>0</v>
      </c>
      <c r="R430">
        <v>100.73704499999999</v>
      </c>
      <c r="S430" t="s">
        <v>73</v>
      </c>
      <c r="T430">
        <v>65.940002000000007</v>
      </c>
      <c r="U430">
        <v>72.400002000000001</v>
      </c>
      <c r="V430">
        <v>6.4599989999999998</v>
      </c>
      <c r="X430">
        <v>6.4130000000000003</v>
      </c>
      <c r="Y430">
        <v>100.73704499999999</v>
      </c>
      <c r="Z430">
        <v>0</v>
      </c>
      <c r="AA430">
        <v>0</v>
      </c>
      <c r="AB430">
        <v>0</v>
      </c>
      <c r="AC430">
        <v>1.642603</v>
      </c>
      <c r="AD430">
        <v>0.75664799999999999</v>
      </c>
      <c r="AE430">
        <v>39.422463999999998</v>
      </c>
      <c r="AF430">
        <v>18.15954</v>
      </c>
      <c r="AH430">
        <v>2.6450629999999999</v>
      </c>
      <c r="AI430">
        <v>0.331063</v>
      </c>
      <c r="AJ430">
        <v>63.481509000000003</v>
      </c>
      <c r="AK430">
        <v>7.9455210000000003</v>
      </c>
    </row>
    <row r="431" spans="1:37" x14ac:dyDescent="0.25">
      <c r="A431">
        <v>634</v>
      </c>
      <c r="B431">
        <v>423073</v>
      </c>
      <c r="C431" t="s">
        <v>569</v>
      </c>
      <c r="D431" t="s">
        <v>570</v>
      </c>
      <c r="E431" t="s">
        <v>571</v>
      </c>
      <c r="F431">
        <v>505</v>
      </c>
      <c r="G431">
        <v>8</v>
      </c>
      <c r="H431">
        <v>12412</v>
      </c>
      <c r="I431">
        <v>0</v>
      </c>
      <c r="J431">
        <v>0</v>
      </c>
      <c r="K431">
        <v>0</v>
      </c>
      <c r="L431">
        <v>0</v>
      </c>
      <c r="M431">
        <v>35</v>
      </c>
      <c r="N431">
        <v>0</v>
      </c>
      <c r="O431">
        <v>4</v>
      </c>
      <c r="P431">
        <v>0</v>
      </c>
      <c r="Q431">
        <v>0</v>
      </c>
      <c r="R431">
        <v>147.34869399999999</v>
      </c>
      <c r="S431" t="s">
        <v>73</v>
      </c>
      <c r="T431">
        <v>78.790001000000004</v>
      </c>
      <c r="U431">
        <v>82.959998999999996</v>
      </c>
      <c r="V431">
        <v>4.1699979999999996</v>
      </c>
      <c r="X431">
        <v>2.83</v>
      </c>
      <c r="Y431">
        <v>147.34869399999999</v>
      </c>
      <c r="Z431">
        <v>1</v>
      </c>
      <c r="AA431">
        <v>0</v>
      </c>
      <c r="AB431">
        <v>0</v>
      </c>
      <c r="AC431">
        <v>1.1251389999999999</v>
      </c>
      <c r="AD431">
        <v>0.95260999999999996</v>
      </c>
      <c r="AE431">
        <v>39.379866999999997</v>
      </c>
      <c r="AF431">
        <v>33.341352000000001</v>
      </c>
      <c r="AH431">
        <v>1.1634469999999999</v>
      </c>
      <c r="AI431">
        <v>0.65080499999999997</v>
      </c>
      <c r="AJ431">
        <v>40.720641999999998</v>
      </c>
      <c r="AK431">
        <v>22.778168000000001</v>
      </c>
    </row>
    <row r="432" spans="1:37" x14ac:dyDescent="0.25">
      <c r="A432">
        <v>2531</v>
      </c>
      <c r="B432">
        <v>429062</v>
      </c>
      <c r="C432" t="s">
        <v>83</v>
      </c>
      <c r="D432" t="s">
        <v>502</v>
      </c>
      <c r="E432" t="s">
        <v>503</v>
      </c>
      <c r="F432">
        <v>34407</v>
      </c>
      <c r="G432">
        <v>8</v>
      </c>
      <c r="H432">
        <v>8565</v>
      </c>
      <c r="I432">
        <v>0</v>
      </c>
      <c r="J432">
        <v>0</v>
      </c>
      <c r="K432">
        <v>0</v>
      </c>
      <c r="L432">
        <v>0</v>
      </c>
      <c r="M432">
        <v>23</v>
      </c>
      <c r="N432">
        <v>0</v>
      </c>
      <c r="O432">
        <v>4</v>
      </c>
      <c r="P432">
        <v>0</v>
      </c>
      <c r="Q432">
        <v>0</v>
      </c>
      <c r="R432">
        <v>96.264881000000003</v>
      </c>
      <c r="S432" t="s">
        <v>73</v>
      </c>
      <c r="T432">
        <v>36.909999999999997</v>
      </c>
      <c r="U432">
        <v>43.380001</v>
      </c>
      <c r="V432">
        <v>6.4700009999999999</v>
      </c>
      <c r="X432">
        <v>6.7210000000000001</v>
      </c>
      <c r="Y432">
        <v>96.264881000000003</v>
      </c>
      <c r="Z432">
        <v>0</v>
      </c>
      <c r="AA432">
        <v>0</v>
      </c>
      <c r="AB432">
        <v>0</v>
      </c>
      <c r="AC432">
        <v>1.70581</v>
      </c>
      <c r="AD432">
        <v>0.732711</v>
      </c>
      <c r="AE432">
        <v>39.233631000000003</v>
      </c>
      <c r="AF432">
        <v>16.852353000000001</v>
      </c>
      <c r="AH432">
        <v>2.8068740000000001</v>
      </c>
      <c r="AI432">
        <v>0.30996000000000001</v>
      </c>
      <c r="AJ432">
        <v>64.558094999999994</v>
      </c>
      <c r="AK432">
        <v>7.1290820000000004</v>
      </c>
    </row>
    <row r="433" spans="1:37" x14ac:dyDescent="0.25">
      <c r="A433">
        <v>474</v>
      </c>
      <c r="B433">
        <v>425036</v>
      </c>
      <c r="C433" t="s">
        <v>181</v>
      </c>
      <c r="D433" t="s">
        <v>828</v>
      </c>
      <c r="E433" t="s">
        <v>829</v>
      </c>
      <c r="F433">
        <v>66941</v>
      </c>
      <c r="G433">
        <v>8</v>
      </c>
      <c r="H433">
        <v>5137</v>
      </c>
      <c r="I433">
        <v>0</v>
      </c>
      <c r="J433">
        <v>0</v>
      </c>
      <c r="K433">
        <v>0</v>
      </c>
      <c r="L433">
        <v>0</v>
      </c>
      <c r="M433">
        <v>39</v>
      </c>
      <c r="N433">
        <v>0</v>
      </c>
      <c r="O433">
        <v>3</v>
      </c>
      <c r="P433">
        <v>0</v>
      </c>
      <c r="Q433">
        <v>0</v>
      </c>
      <c r="R433">
        <v>161.39808400000001</v>
      </c>
      <c r="S433" t="s">
        <v>154</v>
      </c>
      <c r="T433">
        <v>83.93</v>
      </c>
      <c r="U433">
        <v>84.800003000000004</v>
      </c>
      <c r="V433">
        <v>0.87000299999999997</v>
      </c>
      <c r="X433">
        <v>0.53900000000000003</v>
      </c>
      <c r="Y433">
        <v>161.39808400000001</v>
      </c>
      <c r="Z433">
        <v>0</v>
      </c>
      <c r="AA433">
        <v>0</v>
      </c>
      <c r="AB433">
        <v>0</v>
      </c>
      <c r="AC433">
        <v>1.0045390000000001</v>
      </c>
      <c r="AD433">
        <v>0.99828099999999997</v>
      </c>
      <c r="AE433">
        <v>39.177036000000001</v>
      </c>
      <c r="AF433">
        <v>38.932957000000002</v>
      </c>
      <c r="AH433">
        <v>1.0059290000000001</v>
      </c>
      <c r="AI433">
        <v>0.92691599999999996</v>
      </c>
      <c r="AJ433">
        <v>39.231231000000001</v>
      </c>
      <c r="AK433">
        <v>36.149738999999997</v>
      </c>
    </row>
    <row r="434" spans="1:37" x14ac:dyDescent="0.25">
      <c r="A434">
        <v>777</v>
      </c>
      <c r="B434">
        <v>434760</v>
      </c>
      <c r="C434" t="s">
        <v>83</v>
      </c>
      <c r="D434" t="s">
        <v>257</v>
      </c>
      <c r="E434" t="s">
        <v>258</v>
      </c>
      <c r="F434">
        <v>67100</v>
      </c>
      <c r="G434">
        <v>8</v>
      </c>
      <c r="H434">
        <v>19346</v>
      </c>
      <c r="I434">
        <v>0</v>
      </c>
      <c r="J434">
        <v>0</v>
      </c>
      <c r="K434">
        <v>0</v>
      </c>
      <c r="L434">
        <v>0</v>
      </c>
      <c r="M434">
        <v>34</v>
      </c>
      <c r="N434">
        <v>0</v>
      </c>
      <c r="O434">
        <v>3</v>
      </c>
      <c r="P434">
        <v>0</v>
      </c>
      <c r="Q434">
        <v>0</v>
      </c>
      <c r="R434">
        <v>140.919152</v>
      </c>
      <c r="S434" t="s">
        <v>73</v>
      </c>
      <c r="T434">
        <v>72.220000999999996</v>
      </c>
      <c r="U434">
        <v>76.599997999999999</v>
      </c>
      <c r="V434">
        <v>4.3799970000000004</v>
      </c>
      <c r="X434">
        <v>3.1080000000000001</v>
      </c>
      <c r="Y434">
        <v>140.919152</v>
      </c>
      <c r="Z434">
        <v>1</v>
      </c>
      <c r="AA434">
        <v>0</v>
      </c>
      <c r="AB434">
        <v>0</v>
      </c>
      <c r="AC434">
        <v>1.1509320000000001</v>
      </c>
      <c r="AD434">
        <v>0.94284199999999996</v>
      </c>
      <c r="AE434">
        <v>39.131697000000003</v>
      </c>
      <c r="AF434">
        <v>32.056635999999997</v>
      </c>
      <c r="AH434">
        <v>1.268324</v>
      </c>
      <c r="AI434">
        <v>0.62110399999999999</v>
      </c>
      <c r="AJ434">
        <v>43.123016</v>
      </c>
      <c r="AK434">
        <v>21.117519999999999</v>
      </c>
    </row>
    <row r="435" spans="1:37" x14ac:dyDescent="0.25">
      <c r="A435">
        <v>808</v>
      </c>
      <c r="B435">
        <v>438458</v>
      </c>
      <c r="C435" t="s">
        <v>83</v>
      </c>
      <c r="D435" t="s">
        <v>658</v>
      </c>
      <c r="E435" t="s">
        <v>659</v>
      </c>
      <c r="F435">
        <v>67118</v>
      </c>
      <c r="G435">
        <v>8</v>
      </c>
      <c r="H435">
        <v>22096</v>
      </c>
      <c r="I435">
        <v>0</v>
      </c>
      <c r="J435">
        <v>0</v>
      </c>
      <c r="K435">
        <v>0</v>
      </c>
      <c r="L435">
        <v>0</v>
      </c>
      <c r="M435">
        <v>36</v>
      </c>
      <c r="N435">
        <v>0</v>
      </c>
      <c r="O435">
        <v>4</v>
      </c>
      <c r="P435">
        <v>0</v>
      </c>
      <c r="Q435">
        <v>0</v>
      </c>
      <c r="R435">
        <v>148.03897699999999</v>
      </c>
      <c r="S435" t="s">
        <v>154</v>
      </c>
      <c r="T435">
        <v>73.949996999999996</v>
      </c>
      <c r="U435">
        <v>77.389999000000003</v>
      </c>
      <c r="V435">
        <v>3.4400019999999998</v>
      </c>
      <c r="X435">
        <v>2.3239999999999998</v>
      </c>
      <c r="Y435">
        <v>148.03897699999999</v>
      </c>
      <c r="Z435">
        <v>1</v>
      </c>
      <c r="AA435">
        <v>0</v>
      </c>
      <c r="AB435">
        <v>0</v>
      </c>
      <c r="AC435">
        <v>1.08439</v>
      </c>
      <c r="AD435">
        <v>0.96804199999999996</v>
      </c>
      <c r="AE435">
        <v>39.038049000000001</v>
      </c>
      <c r="AF435">
        <v>34.849496000000002</v>
      </c>
      <c r="AH435">
        <v>1.1102240000000001</v>
      </c>
      <c r="AI435">
        <v>0.706978</v>
      </c>
      <c r="AJ435">
        <v>39.968063999999998</v>
      </c>
      <c r="AK435">
        <v>25.451208000000001</v>
      </c>
    </row>
    <row r="436" spans="1:37" x14ac:dyDescent="0.25">
      <c r="A436">
        <v>285</v>
      </c>
      <c r="B436">
        <v>437827</v>
      </c>
      <c r="C436" t="s">
        <v>181</v>
      </c>
      <c r="D436" t="s">
        <v>697</v>
      </c>
      <c r="E436" t="s">
        <v>698</v>
      </c>
      <c r="F436">
        <v>34187</v>
      </c>
      <c r="G436">
        <v>8</v>
      </c>
      <c r="H436">
        <v>8051</v>
      </c>
      <c r="I436">
        <v>0</v>
      </c>
      <c r="J436">
        <v>0</v>
      </c>
      <c r="K436">
        <v>0</v>
      </c>
      <c r="L436">
        <v>0</v>
      </c>
      <c r="M436">
        <v>34</v>
      </c>
      <c r="N436">
        <v>0</v>
      </c>
      <c r="O436">
        <v>4</v>
      </c>
      <c r="P436">
        <v>0</v>
      </c>
      <c r="Q436">
        <v>0</v>
      </c>
      <c r="R436">
        <v>143.52985799999999</v>
      </c>
      <c r="S436" t="s">
        <v>154</v>
      </c>
      <c r="T436">
        <v>21.93</v>
      </c>
      <c r="U436">
        <v>26.34</v>
      </c>
      <c r="V436">
        <v>4.41</v>
      </c>
      <c r="X436">
        <v>3.073</v>
      </c>
      <c r="Y436">
        <v>143.52985799999999</v>
      </c>
      <c r="Z436">
        <v>1</v>
      </c>
      <c r="AA436">
        <v>0</v>
      </c>
      <c r="AB436">
        <v>0</v>
      </c>
      <c r="AC436">
        <v>1.1475519999999999</v>
      </c>
      <c r="AD436">
        <v>0.94412200000000002</v>
      </c>
      <c r="AE436">
        <v>39.016767999999999</v>
      </c>
      <c r="AF436">
        <v>32.100158999999998</v>
      </c>
      <c r="AH436">
        <v>1.2623150000000001</v>
      </c>
      <c r="AI436">
        <v>0.62479799999999996</v>
      </c>
      <c r="AJ436">
        <v>42.918700000000001</v>
      </c>
      <c r="AK436">
        <v>21.243119</v>
      </c>
    </row>
    <row r="437" spans="1:37" x14ac:dyDescent="0.25">
      <c r="A437">
        <v>234</v>
      </c>
      <c r="B437">
        <v>433252</v>
      </c>
      <c r="C437" t="s">
        <v>181</v>
      </c>
      <c r="D437" t="s">
        <v>828</v>
      </c>
      <c r="E437" t="s">
        <v>829</v>
      </c>
      <c r="F437">
        <v>66941</v>
      </c>
      <c r="G437">
        <v>8</v>
      </c>
      <c r="H437">
        <v>5014</v>
      </c>
      <c r="I437">
        <v>0</v>
      </c>
      <c r="J437">
        <v>0</v>
      </c>
      <c r="K437">
        <v>0</v>
      </c>
      <c r="L437">
        <v>0</v>
      </c>
      <c r="M437">
        <v>36</v>
      </c>
      <c r="N437">
        <v>0</v>
      </c>
      <c r="O437">
        <v>2</v>
      </c>
      <c r="P437">
        <v>0</v>
      </c>
      <c r="Q437">
        <v>0</v>
      </c>
      <c r="R437">
        <v>149.47984299999999</v>
      </c>
      <c r="S437" t="s">
        <v>154</v>
      </c>
      <c r="T437">
        <v>80.470000999999996</v>
      </c>
      <c r="U437">
        <v>83.93</v>
      </c>
      <c r="V437">
        <v>3.4599989999999998</v>
      </c>
      <c r="X437">
        <v>2.3149999999999999</v>
      </c>
      <c r="Y437">
        <v>149.47984299999999</v>
      </c>
      <c r="Z437">
        <v>0</v>
      </c>
      <c r="AA437">
        <v>0</v>
      </c>
      <c r="AB437">
        <v>0</v>
      </c>
      <c r="AC437">
        <v>1.0837380000000001</v>
      </c>
      <c r="AD437">
        <v>0.96828899999999996</v>
      </c>
      <c r="AE437">
        <v>39.014564</v>
      </c>
      <c r="AF437">
        <v>34.85839</v>
      </c>
      <c r="AH437">
        <v>1.109372</v>
      </c>
      <c r="AI437">
        <v>0.70800200000000002</v>
      </c>
      <c r="AJ437">
        <v>39.937390000000001</v>
      </c>
      <c r="AK437">
        <v>25.488064000000001</v>
      </c>
    </row>
    <row r="438" spans="1:37" x14ac:dyDescent="0.25">
      <c r="A438">
        <v>472</v>
      </c>
      <c r="B438">
        <v>436174</v>
      </c>
      <c r="C438" t="s">
        <v>83</v>
      </c>
      <c r="D438" t="s">
        <v>824</v>
      </c>
      <c r="E438" t="s">
        <v>825</v>
      </c>
      <c r="F438">
        <v>690</v>
      </c>
      <c r="G438">
        <v>8</v>
      </c>
      <c r="H438">
        <v>7051</v>
      </c>
      <c r="I438">
        <v>0</v>
      </c>
      <c r="J438">
        <v>0</v>
      </c>
      <c r="K438">
        <v>0</v>
      </c>
      <c r="L438">
        <v>0</v>
      </c>
      <c r="M438">
        <v>33</v>
      </c>
      <c r="N438">
        <v>0</v>
      </c>
      <c r="O438">
        <v>4</v>
      </c>
      <c r="P438">
        <v>0</v>
      </c>
      <c r="Q438">
        <v>0</v>
      </c>
      <c r="R438">
        <v>139.24658299999999</v>
      </c>
      <c r="S438" t="s">
        <v>73</v>
      </c>
      <c r="T438">
        <v>52.48</v>
      </c>
      <c r="U438">
        <v>57.189999</v>
      </c>
      <c r="V438">
        <v>4.7099989999999998</v>
      </c>
      <c r="X438">
        <v>3.3820000000000001</v>
      </c>
      <c r="Y438">
        <v>139.24658299999999</v>
      </c>
      <c r="Z438">
        <v>0</v>
      </c>
      <c r="AA438">
        <v>0</v>
      </c>
      <c r="AB438">
        <v>0</v>
      </c>
      <c r="AC438">
        <v>1.1787179999999999</v>
      </c>
      <c r="AD438">
        <v>0.93232000000000004</v>
      </c>
      <c r="AE438">
        <v>38.897678999999997</v>
      </c>
      <c r="AF438">
        <v>30.766559000000001</v>
      </c>
      <c r="AH438">
        <v>1.31772</v>
      </c>
      <c r="AI438">
        <v>0.59263500000000002</v>
      </c>
      <c r="AJ438">
        <v>43.484763000000001</v>
      </c>
      <c r="AK438">
        <v>19.556958000000002</v>
      </c>
    </row>
    <row r="439" spans="1:37" x14ac:dyDescent="0.25">
      <c r="A439">
        <v>550</v>
      </c>
      <c r="B439">
        <v>420902</v>
      </c>
      <c r="C439" t="s">
        <v>181</v>
      </c>
      <c r="D439" t="s">
        <v>556</v>
      </c>
      <c r="E439" t="s">
        <v>557</v>
      </c>
      <c r="F439">
        <v>66931</v>
      </c>
      <c r="G439">
        <v>8</v>
      </c>
      <c r="H439">
        <v>21606</v>
      </c>
      <c r="I439">
        <v>0</v>
      </c>
      <c r="J439">
        <v>0</v>
      </c>
      <c r="K439">
        <v>0</v>
      </c>
      <c r="L439">
        <v>0</v>
      </c>
      <c r="M439">
        <v>35</v>
      </c>
      <c r="N439">
        <v>0</v>
      </c>
      <c r="O439">
        <v>2</v>
      </c>
      <c r="P439">
        <v>0</v>
      </c>
      <c r="Q439">
        <v>0</v>
      </c>
      <c r="R439">
        <v>147.21490499999999</v>
      </c>
      <c r="S439" t="s">
        <v>126</v>
      </c>
      <c r="T439">
        <v>48.130001</v>
      </c>
      <c r="U439">
        <v>51.939999</v>
      </c>
      <c r="V439">
        <v>3.8099980000000002</v>
      </c>
      <c r="X439">
        <v>2.5880000000000001</v>
      </c>
      <c r="Y439">
        <v>147.21490499999999</v>
      </c>
      <c r="Z439">
        <v>1</v>
      </c>
      <c r="AA439">
        <v>0</v>
      </c>
      <c r="AB439">
        <v>0</v>
      </c>
      <c r="AC439">
        <v>1.104652</v>
      </c>
      <c r="AD439">
        <v>0.960368</v>
      </c>
      <c r="AE439">
        <v>38.662829000000002</v>
      </c>
      <c r="AF439">
        <v>33.612893</v>
      </c>
      <c r="AH439">
        <v>1.1366890000000001</v>
      </c>
      <c r="AI439">
        <v>0.67732999999999999</v>
      </c>
      <c r="AJ439">
        <v>39.784103000000002</v>
      </c>
      <c r="AK439">
        <v>23.70655</v>
      </c>
    </row>
    <row r="440" spans="1:37" x14ac:dyDescent="0.25">
      <c r="A440">
        <v>1430</v>
      </c>
      <c r="B440">
        <v>426661</v>
      </c>
      <c r="C440" t="s">
        <v>83</v>
      </c>
      <c r="D440" t="s">
        <v>731</v>
      </c>
      <c r="E440" t="s">
        <v>732</v>
      </c>
      <c r="F440">
        <v>688</v>
      </c>
      <c r="G440">
        <v>8</v>
      </c>
      <c r="H440">
        <v>6766</v>
      </c>
      <c r="I440">
        <v>0</v>
      </c>
      <c r="J440">
        <v>0</v>
      </c>
      <c r="K440">
        <v>0</v>
      </c>
      <c r="L440">
        <v>0</v>
      </c>
      <c r="M440">
        <v>38</v>
      </c>
      <c r="N440">
        <v>0</v>
      </c>
      <c r="O440">
        <v>4</v>
      </c>
      <c r="P440">
        <v>0</v>
      </c>
      <c r="Q440">
        <v>0</v>
      </c>
      <c r="R440">
        <v>156.40051700000001</v>
      </c>
      <c r="S440" t="s">
        <v>73</v>
      </c>
      <c r="T440">
        <v>52.689999</v>
      </c>
      <c r="U440">
        <v>54.32</v>
      </c>
      <c r="V440">
        <v>1.630001</v>
      </c>
      <c r="X440">
        <v>1.042</v>
      </c>
      <c r="Y440">
        <v>156.40051700000001</v>
      </c>
      <c r="Z440">
        <v>0</v>
      </c>
      <c r="AA440">
        <v>0</v>
      </c>
      <c r="AB440">
        <v>0</v>
      </c>
      <c r="AC440">
        <v>1.0169649999999999</v>
      </c>
      <c r="AD440">
        <v>0.99357499999999999</v>
      </c>
      <c r="AE440">
        <v>38.644672</v>
      </c>
      <c r="AF440">
        <v>37.755864000000003</v>
      </c>
      <c r="AH440">
        <v>1.0221579999999999</v>
      </c>
      <c r="AI440">
        <v>0.86150499999999997</v>
      </c>
      <c r="AJ440">
        <v>38.842021000000003</v>
      </c>
      <c r="AK440">
        <v>32.737198999999997</v>
      </c>
    </row>
    <row r="441" spans="1:37" x14ac:dyDescent="0.25">
      <c r="A441">
        <v>2894</v>
      </c>
      <c r="B441">
        <v>425779</v>
      </c>
      <c r="C441" t="s">
        <v>83</v>
      </c>
      <c r="D441" t="s">
        <v>433</v>
      </c>
      <c r="E441" t="s">
        <v>434</v>
      </c>
      <c r="F441">
        <v>66956</v>
      </c>
      <c r="G441">
        <v>8</v>
      </c>
      <c r="H441">
        <v>4508</v>
      </c>
      <c r="I441">
        <v>0</v>
      </c>
      <c r="J441">
        <v>0</v>
      </c>
      <c r="K441">
        <v>0</v>
      </c>
      <c r="L441">
        <v>0</v>
      </c>
      <c r="M441">
        <v>38</v>
      </c>
      <c r="N441">
        <v>0</v>
      </c>
      <c r="O441">
        <v>4</v>
      </c>
      <c r="P441">
        <v>0</v>
      </c>
      <c r="Q441">
        <v>0</v>
      </c>
      <c r="R441">
        <v>159.55640500000001</v>
      </c>
      <c r="S441" t="s">
        <v>73</v>
      </c>
      <c r="T441">
        <v>80.419998000000007</v>
      </c>
      <c r="U441">
        <v>82.080001999999993</v>
      </c>
      <c r="V441">
        <v>1.660004</v>
      </c>
      <c r="X441">
        <v>1.04</v>
      </c>
      <c r="Y441">
        <v>159.55640500000001</v>
      </c>
      <c r="Z441">
        <v>0</v>
      </c>
      <c r="AA441">
        <v>0</v>
      </c>
      <c r="AB441">
        <v>0</v>
      </c>
      <c r="AC441">
        <v>1.0168999999999999</v>
      </c>
      <c r="AD441">
        <v>0.99360000000000004</v>
      </c>
      <c r="AE441">
        <v>38.642200000000003</v>
      </c>
      <c r="AF441">
        <v>37.756799999999998</v>
      </c>
      <c r="AH441">
        <v>1.022073</v>
      </c>
      <c r="AI441">
        <v>0.86175999999999997</v>
      </c>
      <c r="AJ441">
        <v>38.838791999999998</v>
      </c>
      <c r="AK441">
        <v>32.746879999999997</v>
      </c>
    </row>
    <row r="442" spans="1:37" x14ac:dyDescent="0.25">
      <c r="A442">
        <v>22</v>
      </c>
      <c r="B442">
        <v>428344</v>
      </c>
      <c r="C442" t="s">
        <v>181</v>
      </c>
      <c r="D442" t="s">
        <v>280</v>
      </c>
      <c r="E442" t="s">
        <v>281</v>
      </c>
      <c r="F442">
        <v>506</v>
      </c>
      <c r="G442">
        <v>8</v>
      </c>
      <c r="H442">
        <v>7104</v>
      </c>
      <c r="I442">
        <v>0</v>
      </c>
      <c r="J442">
        <v>0</v>
      </c>
      <c r="K442">
        <v>0</v>
      </c>
      <c r="L442">
        <v>0</v>
      </c>
      <c r="M442">
        <v>16</v>
      </c>
      <c r="N442">
        <v>0</v>
      </c>
      <c r="O442">
        <v>4</v>
      </c>
      <c r="P442">
        <v>0</v>
      </c>
      <c r="Q442">
        <v>0</v>
      </c>
      <c r="R442">
        <v>66.356954999999999</v>
      </c>
      <c r="S442" t="s">
        <v>73</v>
      </c>
      <c r="T442">
        <v>33.270000000000003</v>
      </c>
      <c r="U442">
        <v>39.57</v>
      </c>
      <c r="V442">
        <v>6.2999989999999997</v>
      </c>
      <c r="X442">
        <v>9.4939999999999998</v>
      </c>
      <c r="Y442">
        <v>66.356954999999999</v>
      </c>
      <c r="Z442">
        <v>0</v>
      </c>
      <c r="AA442">
        <v>0</v>
      </c>
      <c r="AB442">
        <v>0</v>
      </c>
      <c r="AC442">
        <v>2.4083760000000001</v>
      </c>
      <c r="AD442">
        <v>0.46665099999999998</v>
      </c>
      <c r="AE442">
        <v>38.534011</v>
      </c>
      <c r="AF442">
        <v>7.4664109999999999</v>
      </c>
      <c r="AG442">
        <f>1+(X442/4.5)^2</f>
        <v>5.4511622716049368</v>
      </c>
      <c r="AH442">
        <v>5.4511630000000002</v>
      </c>
      <c r="AI442">
        <v>0.165461</v>
      </c>
      <c r="AJ442">
        <v>87.218603000000002</v>
      </c>
      <c r="AK442">
        <v>2.6473680000000002</v>
      </c>
    </row>
    <row r="443" spans="1:37" x14ac:dyDescent="0.25">
      <c r="A443">
        <v>867</v>
      </c>
      <c r="B443">
        <v>430477</v>
      </c>
      <c r="C443" t="s">
        <v>181</v>
      </c>
      <c r="D443" t="s">
        <v>884</v>
      </c>
      <c r="E443" t="s">
        <v>885</v>
      </c>
      <c r="F443">
        <v>67048</v>
      </c>
      <c r="G443">
        <v>8</v>
      </c>
      <c r="H443">
        <v>22086</v>
      </c>
      <c r="I443">
        <v>0</v>
      </c>
      <c r="J443">
        <v>0</v>
      </c>
      <c r="K443">
        <v>0</v>
      </c>
      <c r="L443">
        <v>0</v>
      </c>
      <c r="M443">
        <v>34</v>
      </c>
      <c r="N443">
        <v>0</v>
      </c>
      <c r="O443">
        <v>4</v>
      </c>
      <c r="P443">
        <v>0</v>
      </c>
      <c r="Q443">
        <v>0</v>
      </c>
      <c r="R443">
        <v>143.126552</v>
      </c>
      <c r="S443" t="s">
        <v>154</v>
      </c>
      <c r="T443">
        <v>76.599997999999999</v>
      </c>
      <c r="U443">
        <v>80.769997000000004</v>
      </c>
      <c r="V443">
        <v>4.1699979999999996</v>
      </c>
      <c r="X443">
        <v>2.9140000000000001</v>
      </c>
      <c r="Y443">
        <v>143.126552</v>
      </c>
      <c r="Z443">
        <v>1</v>
      </c>
      <c r="AA443">
        <v>0</v>
      </c>
      <c r="AB443">
        <v>0</v>
      </c>
      <c r="AC443">
        <v>1.1326780000000001</v>
      </c>
      <c r="AD443">
        <v>0.94975500000000002</v>
      </c>
      <c r="AE443">
        <v>38.511054000000001</v>
      </c>
      <c r="AF443">
        <v>32.291671999999998</v>
      </c>
      <c r="AH443">
        <v>1.1732940000000001</v>
      </c>
      <c r="AI443">
        <v>0.64174399999999998</v>
      </c>
      <c r="AJ443">
        <v>39.891989000000002</v>
      </c>
      <c r="AK443">
        <v>21.819279999999999</v>
      </c>
    </row>
    <row r="444" spans="1:37" x14ac:dyDescent="0.25">
      <c r="A444">
        <v>3309</v>
      </c>
      <c r="B444">
        <v>438460</v>
      </c>
      <c r="C444" t="s">
        <v>83</v>
      </c>
      <c r="D444" t="s">
        <v>658</v>
      </c>
      <c r="E444" t="s">
        <v>659</v>
      </c>
      <c r="F444">
        <v>67118</v>
      </c>
      <c r="G444">
        <v>8</v>
      </c>
      <c r="H444">
        <v>6245</v>
      </c>
      <c r="I444">
        <v>0</v>
      </c>
      <c r="J444">
        <v>0</v>
      </c>
      <c r="K444">
        <v>0</v>
      </c>
      <c r="L444">
        <v>0</v>
      </c>
      <c r="M444">
        <v>36</v>
      </c>
      <c r="N444">
        <v>0</v>
      </c>
      <c r="O444">
        <v>4</v>
      </c>
      <c r="P444">
        <v>0</v>
      </c>
      <c r="Q444">
        <v>0</v>
      </c>
      <c r="R444">
        <v>147.92120299999999</v>
      </c>
      <c r="S444" t="s">
        <v>126</v>
      </c>
      <c r="T444">
        <v>74.269997000000004</v>
      </c>
      <c r="U444">
        <v>77.389999000000003</v>
      </c>
      <c r="V444">
        <v>3.1200030000000001</v>
      </c>
      <c r="X444">
        <v>2.109</v>
      </c>
      <c r="Y444">
        <v>147.92120299999999</v>
      </c>
      <c r="Z444">
        <v>1</v>
      </c>
      <c r="AA444">
        <v>0</v>
      </c>
      <c r="AB444">
        <v>0</v>
      </c>
      <c r="AC444">
        <v>1.0694980000000001</v>
      </c>
      <c r="AD444">
        <v>0.97368100000000002</v>
      </c>
      <c r="AE444">
        <v>38.501933000000001</v>
      </c>
      <c r="AF444">
        <v>35.052522000000003</v>
      </c>
      <c r="AH444">
        <v>1.090773</v>
      </c>
      <c r="AI444">
        <v>0.73167199999999999</v>
      </c>
      <c r="AJ444">
        <v>39.267831000000001</v>
      </c>
      <c r="AK444">
        <v>26.340176</v>
      </c>
    </row>
    <row r="445" spans="1:37" x14ac:dyDescent="0.25">
      <c r="A445">
        <v>3259</v>
      </c>
      <c r="B445">
        <v>435888</v>
      </c>
      <c r="C445" t="s">
        <v>83</v>
      </c>
      <c r="D445" t="s">
        <v>289</v>
      </c>
      <c r="E445" t="s">
        <v>290</v>
      </c>
      <c r="F445">
        <v>632</v>
      </c>
      <c r="G445">
        <v>8</v>
      </c>
      <c r="H445">
        <v>5894</v>
      </c>
      <c r="I445">
        <v>0</v>
      </c>
      <c r="J445">
        <v>0</v>
      </c>
      <c r="K445">
        <v>0</v>
      </c>
      <c r="L445">
        <v>0</v>
      </c>
      <c r="M445">
        <v>29</v>
      </c>
      <c r="N445">
        <v>0</v>
      </c>
      <c r="O445">
        <v>4</v>
      </c>
      <c r="P445">
        <v>0</v>
      </c>
      <c r="Q445">
        <v>0</v>
      </c>
      <c r="R445">
        <v>120.72497199999999</v>
      </c>
      <c r="S445" t="s">
        <v>73</v>
      </c>
      <c r="T445">
        <v>90.330001999999993</v>
      </c>
      <c r="U445">
        <v>95.830001999999993</v>
      </c>
      <c r="V445">
        <v>5.5</v>
      </c>
      <c r="X445">
        <v>4.556</v>
      </c>
      <c r="Y445">
        <v>120.72497199999999</v>
      </c>
      <c r="Z445">
        <v>0</v>
      </c>
      <c r="AA445">
        <v>0</v>
      </c>
      <c r="AB445">
        <v>0</v>
      </c>
      <c r="AC445">
        <v>1.32433</v>
      </c>
      <c r="AD445">
        <v>0.87717699999999998</v>
      </c>
      <c r="AE445">
        <v>38.405577999999998</v>
      </c>
      <c r="AF445">
        <v>25.438124999999999</v>
      </c>
      <c r="AH445">
        <v>1.576587</v>
      </c>
      <c r="AI445">
        <v>0.47971000000000003</v>
      </c>
      <c r="AJ445">
        <v>45.721027999999997</v>
      </c>
      <c r="AK445">
        <v>13.911595</v>
      </c>
    </row>
    <row r="446" spans="1:37" x14ac:dyDescent="0.25">
      <c r="A446">
        <v>462</v>
      </c>
      <c r="B446">
        <v>432916</v>
      </c>
      <c r="C446" t="s">
        <v>145</v>
      </c>
      <c r="D446" t="s">
        <v>949</v>
      </c>
      <c r="E446" t="s">
        <v>950</v>
      </c>
      <c r="F446">
        <v>67369</v>
      </c>
      <c r="G446" t="s">
        <v>73</v>
      </c>
      <c r="H446">
        <v>15216</v>
      </c>
      <c r="I446">
        <v>0</v>
      </c>
      <c r="J446">
        <v>0</v>
      </c>
      <c r="K446">
        <v>0</v>
      </c>
      <c r="L446">
        <v>0</v>
      </c>
      <c r="M446">
        <v>36</v>
      </c>
      <c r="N446">
        <v>0</v>
      </c>
      <c r="O446">
        <v>2</v>
      </c>
      <c r="P446">
        <v>0</v>
      </c>
      <c r="Q446">
        <v>0</v>
      </c>
      <c r="R446">
        <v>151.772007</v>
      </c>
      <c r="S446" t="s">
        <v>154</v>
      </c>
      <c r="T446">
        <v>67.970000999999996</v>
      </c>
      <c r="U446">
        <v>71.099997999999999</v>
      </c>
      <c r="V446">
        <v>3.1299969999999999</v>
      </c>
      <c r="X446">
        <v>2.0619999999999998</v>
      </c>
      <c r="Y446">
        <v>151.772007</v>
      </c>
      <c r="Z446">
        <v>0</v>
      </c>
      <c r="AA446">
        <v>0</v>
      </c>
      <c r="AB446">
        <v>0</v>
      </c>
      <c r="AC446">
        <v>1.066435</v>
      </c>
      <c r="AD446">
        <v>0.97484099999999996</v>
      </c>
      <c r="AE446">
        <v>38.391661999999997</v>
      </c>
      <c r="AF446">
        <v>35.094282</v>
      </c>
      <c r="AH446">
        <v>1.0867720000000001</v>
      </c>
      <c r="AI446">
        <v>0.73713499999999998</v>
      </c>
      <c r="AJ446">
        <v>39.123804</v>
      </c>
      <c r="AK446">
        <v>26.536868999999999</v>
      </c>
    </row>
    <row r="447" spans="1:37" x14ac:dyDescent="0.25">
      <c r="A447">
        <v>2908</v>
      </c>
      <c r="B447">
        <v>420949</v>
      </c>
      <c r="C447" t="s">
        <v>181</v>
      </c>
      <c r="D447" t="s">
        <v>1072</v>
      </c>
      <c r="E447" t="s">
        <v>1073</v>
      </c>
      <c r="F447">
        <v>67049</v>
      </c>
      <c r="G447">
        <v>8</v>
      </c>
      <c r="H447">
        <v>21711</v>
      </c>
      <c r="I447">
        <v>0</v>
      </c>
      <c r="J447">
        <v>0</v>
      </c>
      <c r="K447">
        <v>0</v>
      </c>
      <c r="L447">
        <v>0</v>
      </c>
      <c r="M447">
        <v>37</v>
      </c>
      <c r="N447">
        <v>0</v>
      </c>
      <c r="O447">
        <v>3</v>
      </c>
      <c r="P447">
        <v>0</v>
      </c>
      <c r="Q447">
        <v>0</v>
      </c>
      <c r="R447">
        <v>154.03912800000001</v>
      </c>
      <c r="S447" t="s">
        <v>154</v>
      </c>
      <c r="T447">
        <v>79.849997999999999</v>
      </c>
      <c r="U447">
        <v>82.190002000000007</v>
      </c>
      <c r="V447">
        <v>2.340004</v>
      </c>
      <c r="X447">
        <v>1.5189999999999999</v>
      </c>
      <c r="Y447">
        <v>154.03912800000001</v>
      </c>
      <c r="Z447">
        <v>1</v>
      </c>
      <c r="AA447">
        <v>0</v>
      </c>
      <c r="AB447">
        <v>0</v>
      </c>
      <c r="AC447">
        <v>1.0360529999999999</v>
      </c>
      <c r="AD447">
        <v>0.98634699999999997</v>
      </c>
      <c r="AE447">
        <v>38.333942999999998</v>
      </c>
      <c r="AF447">
        <v>36.494838000000001</v>
      </c>
      <c r="AH447">
        <v>1.0470889999999999</v>
      </c>
      <c r="AI447">
        <v>0.80196500000000004</v>
      </c>
      <c r="AJ447">
        <v>38.742292999999997</v>
      </c>
      <c r="AK447">
        <v>29.672692000000001</v>
      </c>
    </row>
    <row r="448" spans="1:37" x14ac:dyDescent="0.25">
      <c r="A448">
        <v>2773</v>
      </c>
      <c r="B448">
        <v>431077</v>
      </c>
      <c r="C448" t="s">
        <v>181</v>
      </c>
      <c r="D448" t="s">
        <v>782</v>
      </c>
      <c r="E448" t="s">
        <v>783</v>
      </c>
      <c r="F448">
        <v>66803</v>
      </c>
      <c r="G448">
        <v>8</v>
      </c>
      <c r="H448">
        <v>15542</v>
      </c>
      <c r="I448">
        <v>0</v>
      </c>
      <c r="J448">
        <v>0</v>
      </c>
      <c r="K448">
        <v>0</v>
      </c>
      <c r="L448">
        <v>0</v>
      </c>
      <c r="M448">
        <v>38</v>
      </c>
      <c r="N448">
        <v>0</v>
      </c>
      <c r="O448">
        <v>2</v>
      </c>
      <c r="P448">
        <v>0</v>
      </c>
      <c r="Q448">
        <v>0</v>
      </c>
      <c r="R448">
        <v>159.36204000000001</v>
      </c>
      <c r="S448" t="s">
        <v>154</v>
      </c>
      <c r="T448">
        <v>71.379997000000003</v>
      </c>
      <c r="U448">
        <v>72.199996999999996</v>
      </c>
      <c r="V448">
        <v>0.82</v>
      </c>
      <c r="X448">
        <v>0.51500000000000001</v>
      </c>
      <c r="Y448">
        <v>159.36204000000001</v>
      </c>
      <c r="Z448">
        <v>0</v>
      </c>
      <c r="AA448">
        <v>0</v>
      </c>
      <c r="AB448">
        <v>0</v>
      </c>
      <c r="AC448">
        <v>1.0041439999999999</v>
      </c>
      <c r="AD448">
        <v>0.99843099999999996</v>
      </c>
      <c r="AE448">
        <v>38.157477</v>
      </c>
      <c r="AF448">
        <v>37.940364000000002</v>
      </c>
      <c r="AH448">
        <v>1.0054129999999999</v>
      </c>
      <c r="AI448">
        <v>0.93010499999999996</v>
      </c>
      <c r="AJ448">
        <v>38.205685000000003</v>
      </c>
      <c r="AK448">
        <v>35.343980999999999</v>
      </c>
    </row>
    <row r="449" spans="1:37" x14ac:dyDescent="0.25">
      <c r="A449">
        <v>2833</v>
      </c>
      <c r="B449">
        <v>435004</v>
      </c>
      <c r="C449" t="s">
        <v>83</v>
      </c>
      <c r="D449" t="s">
        <v>1228</v>
      </c>
      <c r="E449" t="s">
        <v>1229</v>
      </c>
      <c r="F449">
        <v>100506</v>
      </c>
      <c r="G449">
        <v>8</v>
      </c>
      <c r="H449">
        <v>13259</v>
      </c>
      <c r="I449">
        <v>0</v>
      </c>
      <c r="J449">
        <v>0</v>
      </c>
      <c r="K449">
        <v>0</v>
      </c>
      <c r="L449">
        <v>0</v>
      </c>
      <c r="M449">
        <v>38</v>
      </c>
      <c r="N449">
        <v>0</v>
      </c>
      <c r="O449">
        <v>4</v>
      </c>
      <c r="P449">
        <v>0</v>
      </c>
      <c r="Q449">
        <v>0</v>
      </c>
      <c r="R449">
        <v>158.13050699999999</v>
      </c>
      <c r="S449" t="s">
        <v>73</v>
      </c>
      <c r="T449">
        <v>60</v>
      </c>
      <c r="U449">
        <v>60.669998</v>
      </c>
      <c r="V449">
        <v>0.66999799999999998</v>
      </c>
      <c r="X449">
        <v>0.42399999999999999</v>
      </c>
      <c r="Y449">
        <v>158.13050699999999</v>
      </c>
      <c r="Z449">
        <v>0</v>
      </c>
      <c r="AA449">
        <v>0</v>
      </c>
      <c r="AB449">
        <v>0</v>
      </c>
      <c r="AC449">
        <v>1.0028090000000001</v>
      </c>
      <c r="AD449">
        <v>0.99893600000000005</v>
      </c>
      <c r="AE449">
        <v>38.106741999999997</v>
      </c>
      <c r="AF449">
        <v>37.959577000000003</v>
      </c>
      <c r="AH449">
        <v>1.0036689999999999</v>
      </c>
      <c r="AI449">
        <v>0.94225000000000003</v>
      </c>
      <c r="AJ449">
        <v>38.139417999999999</v>
      </c>
      <c r="AK449">
        <v>35.805487999999997</v>
      </c>
    </row>
    <row r="450" spans="1:37" x14ac:dyDescent="0.25">
      <c r="A450">
        <v>302</v>
      </c>
      <c r="B450">
        <v>424945</v>
      </c>
      <c r="C450" t="s">
        <v>83</v>
      </c>
      <c r="D450" t="s">
        <v>407</v>
      </c>
      <c r="E450" t="s">
        <v>408</v>
      </c>
      <c r="F450">
        <v>67396</v>
      </c>
      <c r="G450">
        <v>8</v>
      </c>
      <c r="H450">
        <v>4586</v>
      </c>
      <c r="I450">
        <v>0</v>
      </c>
      <c r="J450">
        <v>0</v>
      </c>
      <c r="K450">
        <v>0</v>
      </c>
      <c r="L450">
        <v>0</v>
      </c>
      <c r="M450">
        <v>34</v>
      </c>
      <c r="N450">
        <v>0</v>
      </c>
      <c r="O450">
        <v>4</v>
      </c>
      <c r="P450">
        <v>0</v>
      </c>
      <c r="Q450">
        <v>0</v>
      </c>
      <c r="R450">
        <v>141.36993799999999</v>
      </c>
      <c r="S450" t="s">
        <v>73</v>
      </c>
      <c r="T450">
        <v>82.330001999999993</v>
      </c>
      <c r="U450">
        <v>86.25</v>
      </c>
      <c r="V450">
        <v>3.9199980000000001</v>
      </c>
      <c r="X450">
        <v>2.7730000000000001</v>
      </c>
      <c r="Y450">
        <v>141.36993799999999</v>
      </c>
      <c r="Z450">
        <v>0</v>
      </c>
      <c r="AA450">
        <v>0</v>
      </c>
      <c r="AB450">
        <v>0</v>
      </c>
      <c r="AC450">
        <v>1.1201490000000001</v>
      </c>
      <c r="AD450">
        <v>0.95450000000000002</v>
      </c>
      <c r="AE450">
        <v>38.085062000000001</v>
      </c>
      <c r="AF450">
        <v>32.452993999999997</v>
      </c>
      <c r="AH450">
        <v>1.1569290000000001</v>
      </c>
      <c r="AI450">
        <v>0.65699600000000002</v>
      </c>
      <c r="AJ450">
        <v>39.335591999999998</v>
      </c>
      <c r="AK450">
        <v>22.337873999999999</v>
      </c>
    </row>
    <row r="451" spans="1:37" x14ac:dyDescent="0.25">
      <c r="A451">
        <v>130</v>
      </c>
      <c r="B451">
        <v>429771</v>
      </c>
      <c r="C451" t="s">
        <v>83</v>
      </c>
      <c r="D451" t="s">
        <v>210</v>
      </c>
      <c r="E451" t="s">
        <v>211</v>
      </c>
      <c r="F451">
        <v>33834</v>
      </c>
      <c r="G451">
        <v>8</v>
      </c>
      <c r="H451">
        <v>8577</v>
      </c>
      <c r="I451">
        <v>0</v>
      </c>
      <c r="J451">
        <v>0</v>
      </c>
      <c r="K451">
        <v>0</v>
      </c>
      <c r="L451">
        <v>0</v>
      </c>
      <c r="M451">
        <v>17</v>
      </c>
      <c r="N451">
        <v>0</v>
      </c>
      <c r="O451">
        <v>4</v>
      </c>
      <c r="P451">
        <v>0</v>
      </c>
      <c r="Q451">
        <v>0</v>
      </c>
      <c r="R451">
        <v>69.952331000000001</v>
      </c>
      <c r="S451" t="s">
        <v>154</v>
      </c>
      <c r="T451">
        <v>50.18</v>
      </c>
      <c r="U451">
        <v>56.41</v>
      </c>
      <c r="V451">
        <v>6.23</v>
      </c>
      <c r="X451">
        <v>8.9060000000000006</v>
      </c>
      <c r="Y451">
        <v>69.952331000000001</v>
      </c>
      <c r="Z451">
        <v>0</v>
      </c>
      <c r="AA451">
        <v>0</v>
      </c>
      <c r="AB451">
        <v>0</v>
      </c>
      <c r="AC451">
        <v>2.2393260000000001</v>
      </c>
      <c r="AD451">
        <v>0.53066999999999998</v>
      </c>
      <c r="AE451">
        <v>38.068534999999997</v>
      </c>
      <c r="AF451">
        <v>9.0213830000000002</v>
      </c>
      <c r="AG451">
        <f>1+(X451/4.5)^2</f>
        <v>4.9168807901234572</v>
      </c>
      <c r="AH451">
        <v>4.9168810000000001</v>
      </c>
      <c r="AI451">
        <v>0.18925900000000001</v>
      </c>
      <c r="AJ451">
        <v>83.586974999999995</v>
      </c>
      <c r="AK451">
        <v>3.2174010000000002</v>
      </c>
    </row>
    <row r="452" spans="1:37" x14ac:dyDescent="0.25">
      <c r="A452">
        <v>2682</v>
      </c>
      <c r="B452">
        <v>427461</v>
      </c>
      <c r="C452" t="s">
        <v>83</v>
      </c>
      <c r="D452" t="s">
        <v>582</v>
      </c>
      <c r="E452" t="s">
        <v>583</v>
      </c>
      <c r="F452">
        <v>34386</v>
      </c>
      <c r="G452">
        <v>8</v>
      </c>
      <c r="H452">
        <v>7127</v>
      </c>
      <c r="I452">
        <v>0</v>
      </c>
      <c r="J452">
        <v>0</v>
      </c>
      <c r="K452">
        <v>0</v>
      </c>
      <c r="L452">
        <v>0</v>
      </c>
      <c r="M452">
        <v>25</v>
      </c>
      <c r="N452">
        <v>0</v>
      </c>
      <c r="O452">
        <v>4</v>
      </c>
      <c r="P452">
        <v>0</v>
      </c>
      <c r="Q452">
        <v>0</v>
      </c>
      <c r="R452">
        <v>103.968627</v>
      </c>
      <c r="S452" t="s">
        <v>73</v>
      </c>
      <c r="T452">
        <v>69.339995999999999</v>
      </c>
      <c r="U452">
        <v>75.349997999999999</v>
      </c>
      <c r="V452">
        <v>6.0100020000000001</v>
      </c>
      <c r="X452">
        <v>5.7809999999999997</v>
      </c>
      <c r="Y452">
        <v>103.968627</v>
      </c>
      <c r="Z452">
        <v>0</v>
      </c>
      <c r="AA452">
        <v>0</v>
      </c>
      <c r="AB452">
        <v>0</v>
      </c>
      <c r="AC452">
        <v>1.522187</v>
      </c>
      <c r="AD452">
        <v>0.80224899999999999</v>
      </c>
      <c r="AE452">
        <v>38.054673000000001</v>
      </c>
      <c r="AF452">
        <v>20.056218999999999</v>
      </c>
      <c r="AH452">
        <v>2.3367990000000001</v>
      </c>
      <c r="AI452">
        <v>0.37752999999999998</v>
      </c>
      <c r="AJ452">
        <v>58.419964</v>
      </c>
      <c r="AK452">
        <v>9.4382490000000008</v>
      </c>
    </row>
    <row r="453" spans="1:37" x14ac:dyDescent="0.25">
      <c r="A453">
        <v>2984</v>
      </c>
      <c r="B453">
        <v>424541</v>
      </c>
      <c r="C453" t="s">
        <v>83</v>
      </c>
      <c r="D453" t="s">
        <v>323</v>
      </c>
      <c r="E453" t="s">
        <v>324</v>
      </c>
      <c r="F453">
        <v>666</v>
      </c>
      <c r="G453">
        <v>8</v>
      </c>
      <c r="H453">
        <v>6694</v>
      </c>
      <c r="I453">
        <v>0</v>
      </c>
      <c r="J453">
        <v>0</v>
      </c>
      <c r="K453">
        <v>0</v>
      </c>
      <c r="L453">
        <v>0</v>
      </c>
      <c r="M453">
        <v>15</v>
      </c>
      <c r="N453">
        <v>0</v>
      </c>
      <c r="O453">
        <v>4</v>
      </c>
      <c r="P453">
        <v>0</v>
      </c>
      <c r="Q453">
        <v>0</v>
      </c>
      <c r="R453">
        <v>61.527330999999997</v>
      </c>
      <c r="S453" t="s">
        <v>73</v>
      </c>
      <c r="T453">
        <v>74.970000999999996</v>
      </c>
      <c r="U453">
        <v>81.069999999999993</v>
      </c>
      <c r="V453">
        <v>6.0999980000000003</v>
      </c>
      <c r="X453">
        <v>9.9139999999999997</v>
      </c>
      <c r="Y453">
        <v>61.527330999999997</v>
      </c>
      <c r="Z453">
        <v>0</v>
      </c>
      <c r="AA453">
        <v>0</v>
      </c>
      <c r="AB453">
        <v>1</v>
      </c>
      <c r="AC453">
        <v>2.5357400000000001</v>
      </c>
      <c r="AD453">
        <v>0.41841800000000001</v>
      </c>
      <c r="AE453">
        <v>38.036105999999997</v>
      </c>
      <c r="AF453">
        <v>6.276268</v>
      </c>
      <c r="AG453">
        <f>1+(X453/4.5)^2</f>
        <v>5.853698567901235</v>
      </c>
      <c r="AH453">
        <v>5.8536979999999996</v>
      </c>
      <c r="AI453">
        <v>0.15071599999999999</v>
      </c>
      <c r="AJ453">
        <v>87.805471999999995</v>
      </c>
      <c r="AK453">
        <v>2.260745</v>
      </c>
    </row>
    <row r="454" spans="1:37" x14ac:dyDescent="0.25">
      <c r="A454">
        <v>1045</v>
      </c>
      <c r="B454">
        <v>420858</v>
      </c>
      <c r="C454" t="s">
        <v>181</v>
      </c>
      <c r="D454" t="s">
        <v>652</v>
      </c>
      <c r="E454" t="s">
        <v>653</v>
      </c>
      <c r="F454">
        <v>66668</v>
      </c>
      <c r="G454">
        <v>8</v>
      </c>
      <c r="H454">
        <v>21564</v>
      </c>
      <c r="I454">
        <v>0</v>
      </c>
      <c r="J454">
        <v>0</v>
      </c>
      <c r="K454">
        <v>0</v>
      </c>
      <c r="L454">
        <v>0</v>
      </c>
      <c r="M454">
        <v>33</v>
      </c>
      <c r="N454">
        <v>0</v>
      </c>
      <c r="O454">
        <v>3</v>
      </c>
      <c r="P454">
        <v>0</v>
      </c>
      <c r="Q454">
        <v>0</v>
      </c>
      <c r="R454">
        <v>139.227338</v>
      </c>
      <c r="S454" t="s">
        <v>126</v>
      </c>
      <c r="T454">
        <v>75.5</v>
      </c>
      <c r="U454">
        <v>79.849997999999999</v>
      </c>
      <c r="V454">
        <v>4.3499980000000003</v>
      </c>
      <c r="X454">
        <v>3.1240000000000001</v>
      </c>
      <c r="Y454">
        <v>139.227338</v>
      </c>
      <c r="Z454">
        <v>0</v>
      </c>
      <c r="AA454">
        <v>0</v>
      </c>
      <c r="AB454">
        <v>0</v>
      </c>
      <c r="AC454">
        <v>1.15249</v>
      </c>
      <c r="AD454">
        <v>0.94225199999999998</v>
      </c>
      <c r="AE454">
        <v>38.032178000000002</v>
      </c>
      <c r="AF454">
        <v>31.094322999999999</v>
      </c>
      <c r="AH454">
        <v>1.2710939999999999</v>
      </c>
      <c r="AI454">
        <v>0.61941900000000005</v>
      </c>
      <c r="AJ454">
        <v>41.946094000000002</v>
      </c>
      <c r="AK454">
        <v>20.440832</v>
      </c>
    </row>
    <row r="455" spans="1:37" x14ac:dyDescent="0.25">
      <c r="A455">
        <v>1713</v>
      </c>
      <c r="B455">
        <v>429043</v>
      </c>
      <c r="C455" t="s">
        <v>181</v>
      </c>
      <c r="D455" t="s">
        <v>828</v>
      </c>
      <c r="E455" t="s">
        <v>829</v>
      </c>
      <c r="F455">
        <v>66941</v>
      </c>
      <c r="G455">
        <v>8</v>
      </c>
      <c r="H455">
        <v>5008</v>
      </c>
      <c r="I455">
        <v>0</v>
      </c>
      <c r="J455">
        <v>0</v>
      </c>
      <c r="K455">
        <v>0</v>
      </c>
      <c r="L455">
        <v>0</v>
      </c>
      <c r="M455">
        <v>37</v>
      </c>
      <c r="N455">
        <v>0</v>
      </c>
      <c r="O455">
        <v>2</v>
      </c>
      <c r="P455">
        <v>0</v>
      </c>
      <c r="Q455">
        <v>0</v>
      </c>
      <c r="R455">
        <v>154.032927</v>
      </c>
      <c r="S455" t="s">
        <v>126</v>
      </c>
      <c r="T455">
        <v>81.260002</v>
      </c>
      <c r="U455">
        <v>83.290001000000004</v>
      </c>
      <c r="V455">
        <v>2.0299990000000001</v>
      </c>
      <c r="X455">
        <v>1.3180000000000001</v>
      </c>
      <c r="Y455">
        <v>154.032927</v>
      </c>
      <c r="Z455">
        <v>0</v>
      </c>
      <c r="AA455">
        <v>0</v>
      </c>
      <c r="AB455">
        <v>0</v>
      </c>
      <c r="AC455">
        <v>1.0271429999999999</v>
      </c>
      <c r="AD455">
        <v>0.98972099999999996</v>
      </c>
      <c r="AE455">
        <v>38.004275</v>
      </c>
      <c r="AF455">
        <v>36.619683000000002</v>
      </c>
      <c r="AH455">
        <v>1.035452</v>
      </c>
      <c r="AI455">
        <v>0.82675900000000002</v>
      </c>
      <c r="AJ455">
        <v>38.311706000000001</v>
      </c>
      <c r="AK455">
        <v>30.590070000000001</v>
      </c>
    </row>
    <row r="456" spans="1:37" x14ac:dyDescent="0.25">
      <c r="A456">
        <v>2919</v>
      </c>
      <c r="B456">
        <v>435520</v>
      </c>
      <c r="C456" t="s">
        <v>181</v>
      </c>
      <c r="D456" t="s">
        <v>697</v>
      </c>
      <c r="E456" t="s">
        <v>698</v>
      </c>
      <c r="F456">
        <v>34187</v>
      </c>
      <c r="G456">
        <v>8</v>
      </c>
      <c r="H456">
        <v>8204</v>
      </c>
      <c r="I456">
        <v>0</v>
      </c>
      <c r="J456">
        <v>0</v>
      </c>
      <c r="K456">
        <v>0</v>
      </c>
      <c r="L456">
        <v>0</v>
      </c>
      <c r="M456">
        <v>37</v>
      </c>
      <c r="N456">
        <v>0</v>
      </c>
      <c r="O456">
        <v>4</v>
      </c>
      <c r="P456">
        <v>0</v>
      </c>
      <c r="Q456">
        <v>0</v>
      </c>
      <c r="R456">
        <v>153.416068</v>
      </c>
      <c r="S456" t="s">
        <v>126</v>
      </c>
      <c r="T456">
        <v>18.489999999999998</v>
      </c>
      <c r="U456">
        <v>20.51</v>
      </c>
      <c r="V456">
        <v>2.02</v>
      </c>
      <c r="X456">
        <v>1.3169999999999999</v>
      </c>
      <c r="Y456">
        <v>153.416068</v>
      </c>
      <c r="Z456">
        <v>1</v>
      </c>
      <c r="AA456">
        <v>0</v>
      </c>
      <c r="AB456">
        <v>1</v>
      </c>
      <c r="AC456">
        <v>1.027101</v>
      </c>
      <c r="AD456">
        <v>0.98973699999999998</v>
      </c>
      <c r="AE456">
        <v>38.002752000000001</v>
      </c>
      <c r="AF456">
        <v>36.620260000000002</v>
      </c>
      <c r="AH456">
        <v>1.035398</v>
      </c>
      <c r="AI456">
        <v>0.82688300000000003</v>
      </c>
      <c r="AJ456">
        <v>38.309716000000002</v>
      </c>
      <c r="AK456">
        <v>30.594674000000001</v>
      </c>
    </row>
    <row r="457" spans="1:37" x14ac:dyDescent="0.25">
      <c r="A457">
        <v>2841</v>
      </c>
      <c r="B457">
        <v>435917</v>
      </c>
      <c r="C457" t="s">
        <v>145</v>
      </c>
      <c r="D457" t="s">
        <v>219</v>
      </c>
      <c r="E457" t="s">
        <v>914</v>
      </c>
      <c r="F457">
        <v>100027</v>
      </c>
      <c r="G457">
        <v>8</v>
      </c>
      <c r="H457">
        <v>7520</v>
      </c>
      <c r="I457">
        <v>0</v>
      </c>
      <c r="J457">
        <v>0</v>
      </c>
      <c r="K457">
        <v>0</v>
      </c>
      <c r="L457">
        <v>0</v>
      </c>
      <c r="M457">
        <v>34</v>
      </c>
      <c r="N457">
        <v>0</v>
      </c>
      <c r="O457">
        <v>4</v>
      </c>
      <c r="P457">
        <v>0</v>
      </c>
      <c r="Q457">
        <v>0</v>
      </c>
      <c r="R457">
        <v>141.74732800000001</v>
      </c>
      <c r="S457" t="s">
        <v>126</v>
      </c>
      <c r="T457">
        <v>75.930000000000007</v>
      </c>
      <c r="U457">
        <v>79.809997999999993</v>
      </c>
      <c r="V457">
        <v>3.8799969999999999</v>
      </c>
      <c r="X457">
        <v>2.7370000000000001</v>
      </c>
      <c r="Y457">
        <v>141.74732800000001</v>
      </c>
      <c r="Z457">
        <v>1</v>
      </c>
      <c r="AA457">
        <v>0</v>
      </c>
      <c r="AB457">
        <v>0</v>
      </c>
      <c r="AC457">
        <v>1.1170500000000001</v>
      </c>
      <c r="AD457">
        <v>0.95567400000000002</v>
      </c>
      <c r="AE457">
        <v>37.979683000000001</v>
      </c>
      <c r="AF457">
        <v>32.492901000000003</v>
      </c>
      <c r="AH457">
        <v>1.152881</v>
      </c>
      <c r="AI457">
        <v>0.66092499999999998</v>
      </c>
      <c r="AJ457">
        <v>39.197954000000003</v>
      </c>
      <c r="AK457">
        <v>22.471435</v>
      </c>
    </row>
    <row r="458" spans="1:37" x14ac:dyDescent="0.25">
      <c r="A458">
        <v>649</v>
      </c>
      <c r="B458">
        <v>425935</v>
      </c>
      <c r="C458" t="s">
        <v>145</v>
      </c>
      <c r="D458" t="s">
        <v>1036</v>
      </c>
      <c r="E458" t="s">
        <v>1037</v>
      </c>
      <c r="F458">
        <v>67129</v>
      </c>
      <c r="G458">
        <v>8</v>
      </c>
      <c r="H458">
        <v>13154</v>
      </c>
      <c r="I458">
        <v>0</v>
      </c>
      <c r="J458">
        <v>0</v>
      </c>
      <c r="K458">
        <v>0</v>
      </c>
      <c r="L458">
        <v>0</v>
      </c>
      <c r="M458">
        <v>37</v>
      </c>
      <c r="N458">
        <v>0</v>
      </c>
      <c r="O458">
        <v>3</v>
      </c>
      <c r="P458">
        <v>0</v>
      </c>
      <c r="Q458">
        <v>0</v>
      </c>
      <c r="R458">
        <v>153.72607300000001</v>
      </c>
      <c r="S458" t="s">
        <v>154</v>
      </c>
      <c r="T458">
        <v>73.199996999999996</v>
      </c>
      <c r="U458">
        <v>75.190002000000007</v>
      </c>
      <c r="V458">
        <v>1.990005</v>
      </c>
      <c r="X458">
        <v>1.2949999999999999</v>
      </c>
      <c r="Y458">
        <v>153.72607300000001</v>
      </c>
      <c r="Z458">
        <v>1</v>
      </c>
      <c r="AA458">
        <v>0</v>
      </c>
      <c r="AB458">
        <v>0</v>
      </c>
      <c r="AC458">
        <v>1.0262039999999999</v>
      </c>
      <c r="AD458">
        <v>0.99007699999999998</v>
      </c>
      <c r="AE458">
        <v>37.969529999999999</v>
      </c>
      <c r="AF458">
        <v>36.632840999999999</v>
      </c>
      <c r="AH458">
        <v>1.0342249999999999</v>
      </c>
      <c r="AI458">
        <v>0.829623</v>
      </c>
      <c r="AJ458">
        <v>38.266325000000002</v>
      </c>
      <c r="AK458">
        <v>30.696059000000002</v>
      </c>
    </row>
    <row r="459" spans="1:37" x14ac:dyDescent="0.25">
      <c r="A459">
        <v>1885</v>
      </c>
      <c r="B459">
        <v>432018</v>
      </c>
      <c r="C459" t="s">
        <v>83</v>
      </c>
      <c r="D459" t="s">
        <v>300</v>
      </c>
      <c r="E459" t="s">
        <v>301</v>
      </c>
      <c r="F459">
        <v>34284</v>
      </c>
      <c r="G459">
        <v>8</v>
      </c>
      <c r="H459">
        <v>7477</v>
      </c>
      <c r="I459">
        <v>0</v>
      </c>
      <c r="J459">
        <v>0</v>
      </c>
      <c r="K459">
        <v>0</v>
      </c>
      <c r="L459">
        <v>0</v>
      </c>
      <c r="M459">
        <v>27</v>
      </c>
      <c r="N459">
        <v>0</v>
      </c>
      <c r="O459">
        <v>4</v>
      </c>
      <c r="P459">
        <v>0</v>
      </c>
      <c r="Q459">
        <v>0</v>
      </c>
      <c r="R459">
        <v>111.194985</v>
      </c>
      <c r="S459" t="s">
        <v>73</v>
      </c>
      <c r="T459">
        <v>57.369999</v>
      </c>
      <c r="U459">
        <v>63.02</v>
      </c>
      <c r="V459">
        <v>5.6500019999999997</v>
      </c>
      <c r="X459">
        <v>5.0810000000000004</v>
      </c>
      <c r="Y459">
        <v>111.194985</v>
      </c>
      <c r="Z459">
        <v>0</v>
      </c>
      <c r="AA459">
        <v>0</v>
      </c>
      <c r="AB459">
        <v>0</v>
      </c>
      <c r="AC459">
        <v>1.403384</v>
      </c>
      <c r="AD459">
        <v>0.84723899999999996</v>
      </c>
      <c r="AE459">
        <v>37.891361000000003</v>
      </c>
      <c r="AF459">
        <v>22.875461000000001</v>
      </c>
      <c r="AH459">
        <v>2.0326620000000002</v>
      </c>
      <c r="AI459">
        <v>0.43396200000000001</v>
      </c>
      <c r="AJ459">
        <v>54.881883000000002</v>
      </c>
      <c r="AK459">
        <v>11.716963</v>
      </c>
    </row>
    <row r="460" spans="1:37" x14ac:dyDescent="0.25">
      <c r="A460">
        <v>2776</v>
      </c>
      <c r="B460">
        <v>432288</v>
      </c>
      <c r="C460" t="s">
        <v>83</v>
      </c>
      <c r="D460" t="s">
        <v>723</v>
      </c>
      <c r="E460" t="s">
        <v>724</v>
      </c>
      <c r="F460">
        <v>67088</v>
      </c>
      <c r="G460">
        <v>8</v>
      </c>
      <c r="H460">
        <v>6712</v>
      </c>
      <c r="I460">
        <v>0</v>
      </c>
      <c r="J460">
        <v>0</v>
      </c>
      <c r="K460">
        <v>0</v>
      </c>
      <c r="L460">
        <v>0</v>
      </c>
      <c r="M460">
        <v>29</v>
      </c>
      <c r="N460">
        <v>0</v>
      </c>
      <c r="O460">
        <v>4</v>
      </c>
      <c r="P460">
        <v>0</v>
      </c>
      <c r="Q460">
        <v>0</v>
      </c>
      <c r="R460">
        <v>120.07387900000001</v>
      </c>
      <c r="S460" t="s">
        <v>73</v>
      </c>
      <c r="T460">
        <v>55.91</v>
      </c>
      <c r="U460">
        <v>61.220001000000003</v>
      </c>
      <c r="V460">
        <v>5.3100009999999997</v>
      </c>
      <c r="X460">
        <v>4.4219999999999997</v>
      </c>
      <c r="Y460">
        <v>120.07387900000001</v>
      </c>
      <c r="Z460">
        <v>0</v>
      </c>
      <c r="AA460">
        <v>0</v>
      </c>
      <c r="AB460">
        <v>0</v>
      </c>
      <c r="AC460">
        <v>1.3055330000000001</v>
      </c>
      <c r="AD460">
        <v>0.88429500000000005</v>
      </c>
      <c r="AE460">
        <v>37.860444000000001</v>
      </c>
      <c r="AF460">
        <v>25.644566000000001</v>
      </c>
      <c r="AH460">
        <v>1.543169</v>
      </c>
      <c r="AI460">
        <v>0.49185699999999999</v>
      </c>
      <c r="AJ460">
        <v>44.751900999999997</v>
      </c>
      <c r="AK460">
        <v>14.263859999999999</v>
      </c>
    </row>
    <row r="461" spans="1:37" x14ac:dyDescent="0.25">
      <c r="A461">
        <v>788</v>
      </c>
      <c r="B461">
        <v>436820</v>
      </c>
      <c r="C461" t="s">
        <v>181</v>
      </c>
      <c r="D461" t="s">
        <v>1072</v>
      </c>
      <c r="E461" t="s">
        <v>1073</v>
      </c>
      <c r="F461">
        <v>67049</v>
      </c>
      <c r="G461">
        <v>8</v>
      </c>
      <c r="H461">
        <v>5624</v>
      </c>
      <c r="I461">
        <v>0</v>
      </c>
      <c r="J461">
        <v>0</v>
      </c>
      <c r="K461">
        <v>0</v>
      </c>
      <c r="L461">
        <v>0</v>
      </c>
      <c r="M461">
        <v>37</v>
      </c>
      <c r="N461">
        <v>0</v>
      </c>
      <c r="O461">
        <v>4</v>
      </c>
      <c r="P461">
        <v>1</v>
      </c>
      <c r="Q461">
        <v>1</v>
      </c>
      <c r="R461">
        <v>153.95187100000001</v>
      </c>
      <c r="S461" t="s">
        <v>73</v>
      </c>
      <c r="T461">
        <v>79.779999000000004</v>
      </c>
      <c r="U461">
        <v>81.639999000000003</v>
      </c>
      <c r="V461">
        <v>1.860001</v>
      </c>
      <c r="X461">
        <v>1.208</v>
      </c>
      <c r="Y461">
        <v>153.95187100000001</v>
      </c>
      <c r="Z461">
        <v>1</v>
      </c>
      <c r="AA461">
        <v>0</v>
      </c>
      <c r="AB461">
        <v>0</v>
      </c>
      <c r="AC461">
        <v>1.0228010000000001</v>
      </c>
      <c r="AD461">
        <v>0.99136500000000005</v>
      </c>
      <c r="AE461">
        <v>37.843637000000001</v>
      </c>
      <c r="AF461">
        <v>36.680515999999997</v>
      </c>
      <c r="AH461">
        <v>1.0297810000000001</v>
      </c>
      <c r="AI461">
        <v>0.84050999999999998</v>
      </c>
      <c r="AJ461">
        <v>38.101892999999997</v>
      </c>
      <c r="AK461">
        <v>31.098859000000001</v>
      </c>
    </row>
    <row r="462" spans="1:37" x14ac:dyDescent="0.25">
      <c r="A462">
        <v>3258</v>
      </c>
      <c r="B462">
        <v>430546</v>
      </c>
      <c r="C462" t="s">
        <v>181</v>
      </c>
      <c r="D462" t="s">
        <v>697</v>
      </c>
      <c r="E462" t="s">
        <v>698</v>
      </c>
      <c r="F462">
        <v>34187</v>
      </c>
      <c r="G462">
        <v>8</v>
      </c>
      <c r="H462">
        <v>16394</v>
      </c>
      <c r="I462">
        <v>0</v>
      </c>
      <c r="J462">
        <v>0</v>
      </c>
      <c r="K462">
        <v>0</v>
      </c>
      <c r="L462">
        <v>0</v>
      </c>
      <c r="M462">
        <v>37</v>
      </c>
      <c r="N462">
        <v>0</v>
      </c>
      <c r="O462">
        <v>3</v>
      </c>
      <c r="P462">
        <v>0</v>
      </c>
      <c r="Q462">
        <v>0</v>
      </c>
      <c r="R462">
        <v>153.264771</v>
      </c>
      <c r="S462" t="s">
        <v>73</v>
      </c>
      <c r="T462">
        <v>18.889999</v>
      </c>
      <c r="U462">
        <v>20.65</v>
      </c>
      <c r="V462">
        <v>1.76</v>
      </c>
      <c r="X462">
        <v>1.1479999999999999</v>
      </c>
      <c r="Y462">
        <v>153.264771</v>
      </c>
      <c r="Z462">
        <v>1</v>
      </c>
      <c r="AA462">
        <v>0</v>
      </c>
      <c r="AB462">
        <v>0</v>
      </c>
      <c r="AC462">
        <v>1.0205919999999999</v>
      </c>
      <c r="AD462">
        <v>0.99220200000000003</v>
      </c>
      <c r="AE462">
        <v>37.761913</v>
      </c>
      <c r="AF462">
        <v>36.711464999999997</v>
      </c>
      <c r="AH462">
        <v>1.026896</v>
      </c>
      <c r="AI462">
        <v>0.84806499999999996</v>
      </c>
      <c r="AJ462">
        <v>37.995151999999997</v>
      </c>
      <c r="AK462">
        <v>31.378388999999999</v>
      </c>
    </row>
    <row r="463" spans="1:37" x14ac:dyDescent="0.25">
      <c r="A463">
        <v>1287</v>
      </c>
      <c r="B463">
        <v>420913</v>
      </c>
      <c r="C463" t="s">
        <v>181</v>
      </c>
      <c r="D463" t="s">
        <v>552</v>
      </c>
      <c r="E463" t="s">
        <v>553</v>
      </c>
      <c r="F463">
        <v>66802</v>
      </c>
      <c r="G463">
        <v>8</v>
      </c>
      <c r="H463">
        <v>4165</v>
      </c>
      <c r="I463">
        <v>0</v>
      </c>
      <c r="J463">
        <v>0</v>
      </c>
      <c r="K463">
        <v>0</v>
      </c>
      <c r="L463">
        <v>0</v>
      </c>
      <c r="M463">
        <v>36</v>
      </c>
      <c r="N463">
        <v>0</v>
      </c>
      <c r="O463">
        <v>3</v>
      </c>
      <c r="P463">
        <v>0</v>
      </c>
      <c r="Q463">
        <v>0</v>
      </c>
      <c r="R463">
        <v>149.093964</v>
      </c>
      <c r="S463" t="s">
        <v>154</v>
      </c>
      <c r="T463">
        <v>71.949996999999996</v>
      </c>
      <c r="U463">
        <v>74.580001999999993</v>
      </c>
      <c r="V463">
        <v>2.6300050000000001</v>
      </c>
      <c r="X463">
        <v>1.764</v>
      </c>
      <c r="Y463">
        <v>149.093964</v>
      </c>
      <c r="Z463">
        <v>1</v>
      </c>
      <c r="AA463">
        <v>0</v>
      </c>
      <c r="AB463">
        <v>0</v>
      </c>
      <c r="AC463">
        <v>1.0486200000000001</v>
      </c>
      <c r="AD463">
        <v>0.98158800000000002</v>
      </c>
      <c r="AE463">
        <v>37.750329000000001</v>
      </c>
      <c r="AF463">
        <v>35.337153000000001</v>
      </c>
      <c r="AH463">
        <v>1.063504</v>
      </c>
      <c r="AI463">
        <v>0.77232500000000004</v>
      </c>
      <c r="AJ463">
        <v>38.286144</v>
      </c>
      <c r="AK463">
        <v>27.803699999999999</v>
      </c>
    </row>
    <row r="464" spans="1:37" x14ac:dyDescent="0.25">
      <c r="A464">
        <v>709</v>
      </c>
      <c r="B464">
        <v>425158</v>
      </c>
      <c r="C464" t="s">
        <v>181</v>
      </c>
      <c r="D464" t="s">
        <v>884</v>
      </c>
      <c r="E464" t="s">
        <v>885</v>
      </c>
      <c r="F464">
        <v>67048</v>
      </c>
      <c r="G464">
        <v>8</v>
      </c>
      <c r="H464">
        <v>5768</v>
      </c>
      <c r="I464">
        <v>0</v>
      </c>
      <c r="J464">
        <v>0</v>
      </c>
      <c r="K464">
        <v>0</v>
      </c>
      <c r="L464">
        <v>0</v>
      </c>
      <c r="M464">
        <v>35</v>
      </c>
      <c r="N464">
        <v>0</v>
      </c>
      <c r="O464">
        <v>4</v>
      </c>
      <c r="P464">
        <v>0</v>
      </c>
      <c r="Q464">
        <v>0</v>
      </c>
      <c r="R464">
        <v>143.766929</v>
      </c>
      <c r="S464" t="s">
        <v>126</v>
      </c>
      <c r="T464">
        <v>77.800003000000004</v>
      </c>
      <c r="U464">
        <v>80.970000999999996</v>
      </c>
      <c r="V464">
        <v>3.1699980000000001</v>
      </c>
      <c r="X464">
        <v>2.2050000000000001</v>
      </c>
      <c r="Y464">
        <v>143.766929</v>
      </c>
      <c r="Z464">
        <v>1</v>
      </c>
      <c r="AA464">
        <v>0</v>
      </c>
      <c r="AB464">
        <v>0</v>
      </c>
      <c r="AC464">
        <v>1.075969</v>
      </c>
      <c r="AD464">
        <v>0.97123099999999996</v>
      </c>
      <c r="AE464">
        <v>37.658920000000002</v>
      </c>
      <c r="AF464">
        <v>33.993071999999998</v>
      </c>
      <c r="AH464">
        <v>1.0992249999999999</v>
      </c>
      <c r="AI464">
        <v>0.72058500000000003</v>
      </c>
      <c r="AJ464">
        <v>38.472875000000002</v>
      </c>
      <c r="AK464">
        <v>25.220466999999999</v>
      </c>
    </row>
    <row r="465" spans="1:37" x14ac:dyDescent="0.25">
      <c r="A465">
        <v>2351</v>
      </c>
      <c r="B465">
        <v>435616</v>
      </c>
      <c r="C465" t="s">
        <v>83</v>
      </c>
      <c r="D465" t="s">
        <v>735</v>
      </c>
      <c r="E465" t="s">
        <v>736</v>
      </c>
      <c r="F465">
        <v>67395</v>
      </c>
      <c r="G465">
        <v>8</v>
      </c>
      <c r="H465">
        <v>4608</v>
      </c>
      <c r="I465">
        <v>0</v>
      </c>
      <c r="J465">
        <v>0</v>
      </c>
      <c r="K465">
        <v>0</v>
      </c>
      <c r="L465">
        <v>0</v>
      </c>
      <c r="M465">
        <v>29</v>
      </c>
      <c r="N465">
        <v>0</v>
      </c>
      <c r="O465">
        <v>4</v>
      </c>
      <c r="P465">
        <v>0</v>
      </c>
      <c r="Q465">
        <v>0</v>
      </c>
      <c r="R465">
        <v>118.790863</v>
      </c>
      <c r="S465" t="s">
        <v>73</v>
      </c>
      <c r="T465">
        <v>80</v>
      </c>
      <c r="U465">
        <v>85.190002000000007</v>
      </c>
      <c r="V465">
        <v>5.1900019999999998</v>
      </c>
      <c r="X465">
        <v>4.3689999999999998</v>
      </c>
      <c r="Y465">
        <v>118.790863</v>
      </c>
      <c r="Z465">
        <v>0</v>
      </c>
      <c r="AA465">
        <v>0</v>
      </c>
      <c r="AB465">
        <v>0</v>
      </c>
      <c r="AC465">
        <v>1.2982530000000001</v>
      </c>
      <c r="AD465">
        <v>0.88705199999999995</v>
      </c>
      <c r="AE465">
        <v>37.649323000000003</v>
      </c>
      <c r="AF465">
        <v>25.724516999999999</v>
      </c>
      <c r="AH465">
        <v>1.389554</v>
      </c>
      <c r="AI465">
        <v>0.49671399999999999</v>
      </c>
      <c r="AJ465">
        <v>40.297074000000002</v>
      </c>
      <c r="AK465">
        <v>14.404719999999999</v>
      </c>
    </row>
    <row r="466" spans="1:37" x14ac:dyDescent="0.25">
      <c r="A466">
        <v>1118</v>
      </c>
      <c r="B466">
        <v>421626</v>
      </c>
      <c r="C466" t="s">
        <v>318</v>
      </c>
      <c r="D466" t="s">
        <v>148</v>
      </c>
      <c r="E466" t="s">
        <v>441</v>
      </c>
      <c r="F466">
        <v>34217</v>
      </c>
      <c r="G466">
        <v>8</v>
      </c>
      <c r="H466">
        <v>7443</v>
      </c>
      <c r="I466">
        <v>0</v>
      </c>
      <c r="J466">
        <v>0</v>
      </c>
      <c r="K466">
        <v>0</v>
      </c>
      <c r="L466">
        <v>0</v>
      </c>
      <c r="M466">
        <v>20</v>
      </c>
      <c r="N466">
        <v>0</v>
      </c>
      <c r="O466">
        <v>4</v>
      </c>
      <c r="P466">
        <v>0</v>
      </c>
      <c r="Q466">
        <v>0</v>
      </c>
      <c r="R466">
        <v>84.237534999999994</v>
      </c>
      <c r="S466" t="s">
        <v>73</v>
      </c>
      <c r="T466">
        <v>60.880001</v>
      </c>
      <c r="U466">
        <v>67.209998999999996</v>
      </c>
      <c r="V466">
        <v>6.3299979999999998</v>
      </c>
      <c r="X466">
        <v>7.5140000000000002</v>
      </c>
      <c r="Y466">
        <v>84.237534999999994</v>
      </c>
      <c r="Z466">
        <v>0</v>
      </c>
      <c r="AA466">
        <v>0</v>
      </c>
      <c r="AB466">
        <v>0</v>
      </c>
      <c r="AC466">
        <v>1.8821909999999999</v>
      </c>
      <c r="AD466">
        <v>0.66591599999999995</v>
      </c>
      <c r="AE466">
        <v>37.643810999999999</v>
      </c>
      <c r="AF466">
        <v>13.31832</v>
      </c>
      <c r="AH466">
        <v>3.2584080000000002</v>
      </c>
      <c r="AI466">
        <v>0.26027600000000001</v>
      </c>
      <c r="AJ466">
        <v>65.168155999999996</v>
      </c>
      <c r="AK466">
        <v>5.2055119999999997</v>
      </c>
    </row>
    <row r="467" spans="1:37" x14ac:dyDescent="0.25">
      <c r="A467">
        <v>2277</v>
      </c>
      <c r="B467">
        <v>421286</v>
      </c>
      <c r="C467" t="s">
        <v>181</v>
      </c>
      <c r="D467" t="s">
        <v>556</v>
      </c>
      <c r="E467" t="s">
        <v>557</v>
      </c>
      <c r="F467">
        <v>66931</v>
      </c>
      <c r="G467">
        <v>8</v>
      </c>
      <c r="H467">
        <v>21614</v>
      </c>
      <c r="I467">
        <v>0</v>
      </c>
      <c r="J467">
        <v>0</v>
      </c>
      <c r="K467">
        <v>0</v>
      </c>
      <c r="L467">
        <v>0</v>
      </c>
      <c r="M467">
        <v>35</v>
      </c>
      <c r="N467">
        <v>0</v>
      </c>
      <c r="O467">
        <v>3</v>
      </c>
      <c r="P467">
        <v>0</v>
      </c>
      <c r="Q467">
        <v>0</v>
      </c>
      <c r="R467">
        <v>146.81465499999999</v>
      </c>
      <c r="S467" t="s">
        <v>126</v>
      </c>
      <c r="T467">
        <v>29.02</v>
      </c>
      <c r="U467">
        <v>32.200001</v>
      </c>
      <c r="V467">
        <v>3.18</v>
      </c>
      <c r="X467">
        <v>2.1659999999999999</v>
      </c>
      <c r="Y467">
        <v>146.81465499999999</v>
      </c>
      <c r="Z467">
        <v>1</v>
      </c>
      <c r="AA467">
        <v>1</v>
      </c>
      <c r="AB467">
        <v>0</v>
      </c>
      <c r="AC467">
        <v>1.0733060000000001</v>
      </c>
      <c r="AD467">
        <v>0.97223899999999996</v>
      </c>
      <c r="AE467">
        <v>37.565694000000001</v>
      </c>
      <c r="AF467">
        <v>34.028376000000002</v>
      </c>
      <c r="AH467">
        <v>1.0957460000000001</v>
      </c>
      <c r="AI467">
        <v>0.72507699999999997</v>
      </c>
      <c r="AJ467">
        <v>38.351111000000003</v>
      </c>
      <c r="AK467">
        <v>25.377693000000001</v>
      </c>
    </row>
    <row r="468" spans="1:37" x14ac:dyDescent="0.25">
      <c r="A468">
        <v>388</v>
      </c>
      <c r="B468">
        <v>426194</v>
      </c>
      <c r="C468" t="s">
        <v>90</v>
      </c>
      <c r="D468" t="s">
        <v>342</v>
      </c>
      <c r="E468" t="s">
        <v>343</v>
      </c>
      <c r="F468">
        <v>100492</v>
      </c>
      <c r="G468">
        <v>8</v>
      </c>
      <c r="H468">
        <v>13765</v>
      </c>
      <c r="I468">
        <v>0</v>
      </c>
      <c r="J468">
        <v>0</v>
      </c>
      <c r="K468">
        <v>0</v>
      </c>
      <c r="L468">
        <v>0</v>
      </c>
      <c r="M468">
        <v>16</v>
      </c>
      <c r="N468">
        <v>0</v>
      </c>
      <c r="O468">
        <v>4</v>
      </c>
      <c r="P468">
        <v>0</v>
      </c>
      <c r="Q468">
        <v>0</v>
      </c>
      <c r="R468">
        <v>68.244726999999997</v>
      </c>
      <c r="S468" t="s">
        <v>73</v>
      </c>
      <c r="T468">
        <v>72.080001999999993</v>
      </c>
      <c r="U468">
        <v>78.410004000000001</v>
      </c>
      <c r="V468">
        <v>6.3300020000000004</v>
      </c>
      <c r="X468">
        <v>9.2750000000000004</v>
      </c>
      <c r="Y468">
        <v>68.244726999999997</v>
      </c>
      <c r="Z468">
        <v>1</v>
      </c>
      <c r="AA468">
        <v>0</v>
      </c>
      <c r="AB468">
        <v>0</v>
      </c>
      <c r="AC468">
        <v>2.34415</v>
      </c>
      <c r="AD468">
        <v>0.49097299999999999</v>
      </c>
      <c r="AE468">
        <v>37.506404000000003</v>
      </c>
      <c r="AF468">
        <v>7.8555630000000001</v>
      </c>
      <c r="AG468">
        <f>1+(X468/4.5)^2</f>
        <v>5.2481790123456795</v>
      </c>
      <c r="AH468">
        <v>5.2481790000000004</v>
      </c>
      <c r="AI468">
        <v>0.17389399999999999</v>
      </c>
      <c r="AJ468">
        <v>83.970859000000004</v>
      </c>
      <c r="AK468">
        <v>2.7823020000000001</v>
      </c>
    </row>
    <row r="469" spans="1:37" x14ac:dyDescent="0.25">
      <c r="A469">
        <v>1951</v>
      </c>
      <c r="B469">
        <v>428218</v>
      </c>
      <c r="C469" t="s">
        <v>90</v>
      </c>
      <c r="D469" t="s">
        <v>536</v>
      </c>
      <c r="E469" t="s">
        <v>537</v>
      </c>
      <c r="F469">
        <v>100095</v>
      </c>
      <c r="G469">
        <v>8</v>
      </c>
      <c r="H469">
        <v>7340</v>
      </c>
      <c r="I469">
        <v>0</v>
      </c>
      <c r="J469">
        <v>0</v>
      </c>
      <c r="K469">
        <v>0</v>
      </c>
      <c r="L469">
        <v>0</v>
      </c>
      <c r="M469">
        <v>32</v>
      </c>
      <c r="N469">
        <v>0</v>
      </c>
      <c r="O469">
        <v>4</v>
      </c>
      <c r="P469">
        <v>0</v>
      </c>
      <c r="Q469">
        <v>0</v>
      </c>
      <c r="R469">
        <v>131.58256900000001</v>
      </c>
      <c r="S469" t="s">
        <v>154</v>
      </c>
      <c r="T469">
        <v>84.150002000000001</v>
      </c>
      <c r="U469">
        <v>88.510002</v>
      </c>
      <c r="V469">
        <v>4.3600009999999996</v>
      </c>
      <c r="X469">
        <v>3.3140000000000001</v>
      </c>
      <c r="Y469">
        <v>131.58256900000001</v>
      </c>
      <c r="Z469">
        <v>0</v>
      </c>
      <c r="AA469">
        <v>0</v>
      </c>
      <c r="AB469">
        <v>0</v>
      </c>
      <c r="AC469">
        <v>1.171603</v>
      </c>
      <c r="AD469">
        <v>0.93501400000000001</v>
      </c>
      <c r="AE469">
        <v>37.491298</v>
      </c>
      <c r="AF469">
        <v>29.920455</v>
      </c>
      <c r="AH469">
        <v>1.305072</v>
      </c>
      <c r="AI469">
        <v>0.59962599999999999</v>
      </c>
      <c r="AJ469">
        <v>41.762306000000002</v>
      </c>
      <c r="AK469">
        <v>19.188020999999999</v>
      </c>
    </row>
    <row r="470" spans="1:37" x14ac:dyDescent="0.25">
      <c r="A470">
        <v>2591</v>
      </c>
      <c r="B470">
        <v>431969</v>
      </c>
      <c r="C470" t="s">
        <v>83</v>
      </c>
      <c r="D470" t="s">
        <v>804</v>
      </c>
      <c r="E470" t="s">
        <v>805</v>
      </c>
      <c r="F470">
        <v>34535</v>
      </c>
      <c r="G470">
        <v>8</v>
      </c>
      <c r="H470">
        <v>7935</v>
      </c>
      <c r="I470">
        <v>0</v>
      </c>
      <c r="J470">
        <v>0</v>
      </c>
      <c r="K470">
        <v>0</v>
      </c>
      <c r="L470">
        <v>0</v>
      </c>
      <c r="M470">
        <v>31</v>
      </c>
      <c r="N470">
        <v>0</v>
      </c>
      <c r="O470">
        <v>4</v>
      </c>
      <c r="P470">
        <v>0</v>
      </c>
      <c r="Q470">
        <v>0</v>
      </c>
      <c r="R470">
        <v>128.74884599999999</v>
      </c>
      <c r="S470" t="s">
        <v>73</v>
      </c>
      <c r="T470">
        <v>65.010002</v>
      </c>
      <c r="U470">
        <v>69.720000999999996</v>
      </c>
      <c r="V470">
        <v>4.7099989999999998</v>
      </c>
      <c r="X470">
        <v>3.6579999999999999</v>
      </c>
      <c r="Y470">
        <v>128.74884599999999</v>
      </c>
      <c r="Z470">
        <v>0</v>
      </c>
      <c r="AA470">
        <v>0</v>
      </c>
      <c r="AB470">
        <v>0</v>
      </c>
      <c r="AC470">
        <v>1.2090780000000001</v>
      </c>
      <c r="AD470">
        <v>0.92082299999999995</v>
      </c>
      <c r="AE470">
        <v>37.481403999999998</v>
      </c>
      <c r="AF470">
        <v>28.545504000000001</v>
      </c>
      <c r="AH470">
        <v>1.3716930000000001</v>
      </c>
      <c r="AI470">
        <v>0.56476700000000002</v>
      </c>
      <c r="AJ470">
        <v>42.522495999999997</v>
      </c>
      <c r="AK470">
        <v>17.507784999999998</v>
      </c>
    </row>
    <row r="471" spans="1:37" x14ac:dyDescent="0.25">
      <c r="A471">
        <v>2819</v>
      </c>
      <c r="B471">
        <v>425400</v>
      </c>
      <c r="C471" t="s">
        <v>83</v>
      </c>
      <c r="D471" t="s">
        <v>739</v>
      </c>
      <c r="E471" t="s">
        <v>740</v>
      </c>
      <c r="F471">
        <v>67122</v>
      </c>
      <c r="G471">
        <v>8</v>
      </c>
      <c r="H471">
        <v>6680</v>
      </c>
      <c r="I471">
        <v>0</v>
      </c>
      <c r="J471">
        <v>0</v>
      </c>
      <c r="K471">
        <v>0</v>
      </c>
      <c r="L471">
        <v>0</v>
      </c>
      <c r="M471">
        <v>29</v>
      </c>
      <c r="N471">
        <v>0</v>
      </c>
      <c r="O471">
        <v>4</v>
      </c>
      <c r="P471">
        <v>0</v>
      </c>
      <c r="Q471">
        <v>0</v>
      </c>
      <c r="R471">
        <v>119.20554300000001</v>
      </c>
      <c r="S471" t="s">
        <v>73</v>
      </c>
      <c r="T471">
        <v>60.650002000000001</v>
      </c>
      <c r="U471">
        <v>65.790001000000004</v>
      </c>
      <c r="V471">
        <v>5.1399990000000004</v>
      </c>
      <c r="X471">
        <v>4.3120000000000003</v>
      </c>
      <c r="Y471">
        <v>119.20554300000001</v>
      </c>
      <c r="Z471">
        <v>0</v>
      </c>
      <c r="AA471">
        <v>0</v>
      </c>
      <c r="AB471">
        <v>0</v>
      </c>
      <c r="AC471">
        <v>1.290521</v>
      </c>
      <c r="AD471">
        <v>0.88997999999999999</v>
      </c>
      <c r="AE471">
        <v>37.425108000000002</v>
      </c>
      <c r="AF471">
        <v>25.809426999999999</v>
      </c>
      <c r="AH471">
        <v>1.379456</v>
      </c>
      <c r="AI471">
        <v>0.50197199999999997</v>
      </c>
      <c r="AJ471">
        <v>40.004224000000001</v>
      </c>
      <c r="AK471">
        <v>14.557179</v>
      </c>
    </row>
    <row r="472" spans="1:37" x14ac:dyDescent="0.25">
      <c r="A472">
        <v>743</v>
      </c>
      <c r="B472">
        <v>421694</v>
      </c>
      <c r="C472" t="s">
        <v>83</v>
      </c>
      <c r="D472" t="s">
        <v>249</v>
      </c>
      <c r="E472" t="s">
        <v>250</v>
      </c>
      <c r="F472">
        <v>34089</v>
      </c>
      <c r="G472" t="s">
        <v>73</v>
      </c>
      <c r="H472">
        <v>9487</v>
      </c>
      <c r="I472">
        <v>0</v>
      </c>
      <c r="J472">
        <v>0</v>
      </c>
      <c r="K472">
        <v>0</v>
      </c>
      <c r="L472">
        <v>0</v>
      </c>
      <c r="M472">
        <v>12</v>
      </c>
      <c r="N472">
        <v>0</v>
      </c>
      <c r="O472">
        <v>4</v>
      </c>
      <c r="P472">
        <v>0</v>
      </c>
      <c r="Q472">
        <v>0</v>
      </c>
      <c r="R472">
        <v>48.126542000000001</v>
      </c>
      <c r="S472" t="s">
        <v>73</v>
      </c>
      <c r="T472">
        <v>78.889999000000003</v>
      </c>
      <c r="U472">
        <v>84.489998</v>
      </c>
      <c r="V472">
        <v>5.5999980000000003</v>
      </c>
      <c r="X472">
        <v>11.635999999999999</v>
      </c>
      <c r="Y472">
        <v>48.126542000000001</v>
      </c>
      <c r="Z472">
        <v>1</v>
      </c>
      <c r="AA472">
        <v>0</v>
      </c>
      <c r="AB472">
        <v>0</v>
      </c>
      <c r="AC472">
        <v>3.11557</v>
      </c>
      <c r="AD472">
        <v>0.19883700000000001</v>
      </c>
      <c r="AE472">
        <v>37.386842000000001</v>
      </c>
      <c r="AF472">
        <v>2.3860489999999999</v>
      </c>
      <c r="AG472">
        <f>1+(X472/4.5)^2</f>
        <v>7.6862467160493813</v>
      </c>
      <c r="AH472">
        <v>7.6862459999999997</v>
      </c>
      <c r="AI472">
        <v>0.10990800000000001</v>
      </c>
      <c r="AJ472">
        <v>92.234955999999997</v>
      </c>
      <c r="AK472">
        <v>1.3188960000000001</v>
      </c>
    </row>
    <row r="473" spans="1:37" x14ac:dyDescent="0.25">
      <c r="A473">
        <v>1959</v>
      </c>
      <c r="B473">
        <v>426241</v>
      </c>
      <c r="C473" t="s">
        <v>83</v>
      </c>
      <c r="D473" t="s">
        <v>514</v>
      </c>
      <c r="E473" t="s">
        <v>515</v>
      </c>
      <c r="F473">
        <v>67095</v>
      </c>
      <c r="G473">
        <v>8</v>
      </c>
      <c r="H473">
        <v>14460</v>
      </c>
      <c r="I473">
        <v>0</v>
      </c>
      <c r="J473">
        <v>0</v>
      </c>
      <c r="K473">
        <v>0</v>
      </c>
      <c r="L473">
        <v>0</v>
      </c>
      <c r="M473">
        <v>31</v>
      </c>
      <c r="N473">
        <v>0</v>
      </c>
      <c r="O473">
        <v>4</v>
      </c>
      <c r="P473">
        <v>0</v>
      </c>
      <c r="Q473">
        <v>0</v>
      </c>
      <c r="R473">
        <v>131.038904</v>
      </c>
      <c r="S473" t="s">
        <v>73</v>
      </c>
      <c r="T473">
        <v>65.010002</v>
      </c>
      <c r="U473">
        <v>69.730002999999996</v>
      </c>
      <c r="V473">
        <v>4.7200009999999999</v>
      </c>
      <c r="X473">
        <v>3.6019999999999999</v>
      </c>
      <c r="Y473">
        <v>131.038904</v>
      </c>
      <c r="Z473">
        <v>1</v>
      </c>
      <c r="AA473">
        <v>0</v>
      </c>
      <c r="AB473">
        <v>0</v>
      </c>
      <c r="AC473">
        <v>1.202725</v>
      </c>
      <c r="AD473">
        <v>0.92322800000000005</v>
      </c>
      <c r="AE473">
        <v>37.284477000000003</v>
      </c>
      <c r="AF473">
        <v>28.620080000000002</v>
      </c>
      <c r="AH473">
        <v>1.3604000000000001</v>
      </c>
      <c r="AI473">
        <v>0.57035599999999997</v>
      </c>
      <c r="AJ473">
        <v>42.172403000000003</v>
      </c>
      <c r="AK473">
        <v>17.681035999999999</v>
      </c>
    </row>
    <row r="474" spans="1:37" x14ac:dyDescent="0.25">
      <c r="A474">
        <v>1914</v>
      </c>
      <c r="B474">
        <v>421206</v>
      </c>
      <c r="C474" t="s">
        <v>181</v>
      </c>
      <c r="D474" t="s">
        <v>782</v>
      </c>
      <c r="E474" t="s">
        <v>783</v>
      </c>
      <c r="F474">
        <v>66803</v>
      </c>
      <c r="G474">
        <v>8</v>
      </c>
      <c r="H474">
        <v>15140</v>
      </c>
      <c r="I474">
        <v>0</v>
      </c>
      <c r="J474">
        <v>0</v>
      </c>
      <c r="K474">
        <v>0</v>
      </c>
      <c r="L474">
        <v>0</v>
      </c>
      <c r="M474">
        <v>37</v>
      </c>
      <c r="N474">
        <v>0</v>
      </c>
      <c r="O474">
        <v>4</v>
      </c>
      <c r="P474">
        <v>0</v>
      </c>
      <c r="Q474">
        <v>0</v>
      </c>
      <c r="R474">
        <v>153.46968899999999</v>
      </c>
      <c r="S474" t="s">
        <v>73</v>
      </c>
      <c r="T474">
        <v>72.120002999999997</v>
      </c>
      <c r="U474">
        <v>73.099997999999999</v>
      </c>
      <c r="V474">
        <v>0.97999599999999998</v>
      </c>
      <c r="X474">
        <v>0.63900000000000001</v>
      </c>
      <c r="Y474">
        <v>153.46968899999999</v>
      </c>
      <c r="Z474">
        <v>0</v>
      </c>
      <c r="AA474">
        <v>0</v>
      </c>
      <c r="AB474">
        <v>0</v>
      </c>
      <c r="AC474">
        <v>1.0063800000000001</v>
      </c>
      <c r="AD474">
        <v>0.99758400000000003</v>
      </c>
      <c r="AE474">
        <v>37.236060999999999</v>
      </c>
      <c r="AF474">
        <v>36.910603999999999</v>
      </c>
      <c r="AH474">
        <v>1.0083329999999999</v>
      </c>
      <c r="AI474">
        <v>0.91369800000000001</v>
      </c>
      <c r="AJ474">
        <v>37.308323999999999</v>
      </c>
      <c r="AK474">
        <v>33.806809999999999</v>
      </c>
    </row>
    <row r="475" spans="1:37" x14ac:dyDescent="0.25">
      <c r="A475">
        <v>2564</v>
      </c>
      <c r="B475">
        <v>527408</v>
      </c>
      <c r="C475" t="s">
        <v>83</v>
      </c>
      <c r="D475" t="s">
        <v>727</v>
      </c>
      <c r="E475" t="s">
        <v>728</v>
      </c>
      <c r="F475">
        <v>67405</v>
      </c>
      <c r="G475">
        <v>8</v>
      </c>
      <c r="H475">
        <v>6670</v>
      </c>
      <c r="I475">
        <v>0</v>
      </c>
      <c r="J475">
        <v>0</v>
      </c>
      <c r="K475">
        <v>0</v>
      </c>
      <c r="L475">
        <v>0</v>
      </c>
      <c r="M475">
        <v>33</v>
      </c>
      <c r="N475">
        <v>0</v>
      </c>
      <c r="O475">
        <v>4</v>
      </c>
      <c r="P475">
        <v>0</v>
      </c>
      <c r="Q475">
        <v>0</v>
      </c>
      <c r="R475">
        <v>135.47806399999999</v>
      </c>
      <c r="S475" t="s">
        <v>126</v>
      </c>
      <c r="T475">
        <v>105.46</v>
      </c>
      <c r="U475">
        <v>109.3</v>
      </c>
      <c r="V475">
        <v>3.840004</v>
      </c>
      <c r="X475">
        <v>2.8340000000000001</v>
      </c>
      <c r="Y475">
        <v>135.47806399999999</v>
      </c>
      <c r="Z475">
        <v>1</v>
      </c>
      <c r="AA475">
        <v>0</v>
      </c>
      <c r="AB475">
        <v>0</v>
      </c>
      <c r="AC475">
        <v>1.1254930000000001</v>
      </c>
      <c r="AD475">
        <v>0.95247599999999999</v>
      </c>
      <c r="AE475">
        <v>37.141271000000003</v>
      </c>
      <c r="AF475">
        <v>31.431708</v>
      </c>
      <c r="AH475">
        <v>1.1639090000000001</v>
      </c>
      <c r="AI475">
        <v>0.65037199999999995</v>
      </c>
      <c r="AJ475">
        <v>38.409008</v>
      </c>
      <c r="AK475">
        <v>21.462261999999999</v>
      </c>
    </row>
    <row r="476" spans="1:37" x14ac:dyDescent="0.25">
      <c r="A476">
        <v>841</v>
      </c>
      <c r="B476">
        <v>422527</v>
      </c>
      <c r="C476" t="s">
        <v>83</v>
      </c>
      <c r="D476" t="s">
        <v>1230</v>
      </c>
      <c r="E476" t="s">
        <v>1231</v>
      </c>
      <c r="F476">
        <v>66915</v>
      </c>
      <c r="G476">
        <v>8</v>
      </c>
      <c r="H476">
        <v>4158</v>
      </c>
      <c r="I476">
        <v>0</v>
      </c>
      <c r="J476">
        <v>0</v>
      </c>
      <c r="K476">
        <v>0</v>
      </c>
      <c r="L476">
        <v>0</v>
      </c>
      <c r="M476">
        <v>37</v>
      </c>
      <c r="N476">
        <v>0</v>
      </c>
      <c r="O476">
        <v>4</v>
      </c>
      <c r="P476">
        <v>0</v>
      </c>
      <c r="Q476">
        <v>0</v>
      </c>
      <c r="R476">
        <v>154.39457899999999</v>
      </c>
      <c r="S476" t="s">
        <v>73</v>
      </c>
      <c r="T476">
        <v>73.949996999999996</v>
      </c>
      <c r="U476">
        <v>74.599997999999999</v>
      </c>
      <c r="V476">
        <v>0.65000199999999997</v>
      </c>
      <c r="X476">
        <v>0.42099999999999999</v>
      </c>
      <c r="Y476">
        <v>154.39457899999999</v>
      </c>
      <c r="Z476">
        <v>0</v>
      </c>
      <c r="AA476">
        <v>0</v>
      </c>
      <c r="AB476">
        <v>0</v>
      </c>
      <c r="AC476">
        <v>1.002769</v>
      </c>
      <c r="AD476">
        <v>0.99895100000000003</v>
      </c>
      <c r="AE476">
        <v>37.102466999999997</v>
      </c>
      <c r="AF476">
        <v>36.961196000000001</v>
      </c>
      <c r="AH476">
        <v>1.003617</v>
      </c>
      <c r="AI476">
        <v>0.94265200000000005</v>
      </c>
      <c r="AJ476">
        <v>37.133834999999998</v>
      </c>
      <c r="AK476">
        <v>34.878107999999997</v>
      </c>
    </row>
    <row r="477" spans="1:37" x14ac:dyDescent="0.25">
      <c r="A477">
        <v>2965</v>
      </c>
      <c r="B477">
        <v>436579</v>
      </c>
      <c r="C477" t="s">
        <v>83</v>
      </c>
      <c r="D477" t="s">
        <v>1234</v>
      </c>
      <c r="E477" t="s">
        <v>1235</v>
      </c>
      <c r="F477">
        <v>66965</v>
      </c>
      <c r="G477">
        <v>8</v>
      </c>
      <c r="H477">
        <v>4648</v>
      </c>
      <c r="I477">
        <v>0</v>
      </c>
      <c r="J477">
        <v>0</v>
      </c>
      <c r="K477">
        <v>0</v>
      </c>
      <c r="L477">
        <v>0</v>
      </c>
      <c r="M477">
        <v>37</v>
      </c>
      <c r="N477">
        <v>0</v>
      </c>
      <c r="O477">
        <v>4</v>
      </c>
      <c r="P477">
        <v>0</v>
      </c>
      <c r="Q477">
        <v>0</v>
      </c>
      <c r="R477">
        <v>154.97403299999999</v>
      </c>
      <c r="S477" t="s">
        <v>73</v>
      </c>
      <c r="T477">
        <v>69.300003000000004</v>
      </c>
      <c r="U477">
        <v>69.910004000000001</v>
      </c>
      <c r="V477">
        <v>0.61000100000000002</v>
      </c>
      <c r="X477">
        <v>0.39400000000000002</v>
      </c>
      <c r="Y477">
        <v>154.97403299999999</v>
      </c>
      <c r="Z477">
        <v>0</v>
      </c>
      <c r="AA477">
        <v>0</v>
      </c>
      <c r="AB477">
        <v>0</v>
      </c>
      <c r="AC477">
        <v>1.002426</v>
      </c>
      <c r="AD477">
        <v>0.999081</v>
      </c>
      <c r="AE477">
        <v>37.089745999999998</v>
      </c>
      <c r="AF477">
        <v>36.966012999999997</v>
      </c>
      <c r="AH477">
        <v>1.0031680000000001</v>
      </c>
      <c r="AI477">
        <v>0.94627300000000003</v>
      </c>
      <c r="AJ477">
        <v>37.117218999999999</v>
      </c>
      <c r="AK477">
        <v>35.012096</v>
      </c>
    </row>
    <row r="478" spans="1:37" x14ac:dyDescent="0.25">
      <c r="A478">
        <v>1708</v>
      </c>
      <c r="B478">
        <v>424542</v>
      </c>
      <c r="C478" t="s">
        <v>83</v>
      </c>
      <c r="D478" t="s">
        <v>1236</v>
      </c>
      <c r="E478" t="s">
        <v>1237</v>
      </c>
      <c r="F478">
        <v>668</v>
      </c>
      <c r="G478">
        <v>8</v>
      </c>
      <c r="H478">
        <v>6695</v>
      </c>
      <c r="I478">
        <v>0</v>
      </c>
      <c r="J478">
        <v>0</v>
      </c>
      <c r="K478">
        <v>0</v>
      </c>
      <c r="L478">
        <v>0</v>
      </c>
      <c r="M478">
        <v>37</v>
      </c>
      <c r="N478">
        <v>0</v>
      </c>
      <c r="O478">
        <v>4</v>
      </c>
      <c r="P478">
        <v>0</v>
      </c>
      <c r="Q478">
        <v>0</v>
      </c>
      <c r="R478">
        <v>153.827811</v>
      </c>
      <c r="S478" t="s">
        <v>73</v>
      </c>
      <c r="T478">
        <v>80.470000999999996</v>
      </c>
      <c r="U478">
        <v>81.069999999999993</v>
      </c>
      <c r="V478">
        <v>0.59999800000000003</v>
      </c>
      <c r="X478">
        <v>0.39</v>
      </c>
      <c r="Y478">
        <v>153.827811</v>
      </c>
      <c r="Z478">
        <v>0</v>
      </c>
      <c r="AA478">
        <v>0</v>
      </c>
      <c r="AB478">
        <v>0</v>
      </c>
      <c r="AC478">
        <v>1.0023770000000001</v>
      </c>
      <c r="AD478">
        <v>0.99909999999999999</v>
      </c>
      <c r="AE478">
        <v>37.087933</v>
      </c>
      <c r="AF478">
        <v>36.966700000000003</v>
      </c>
      <c r="AH478">
        <v>1.003104</v>
      </c>
      <c r="AI478">
        <v>0.94681000000000004</v>
      </c>
      <c r="AJ478">
        <v>37.114851000000002</v>
      </c>
      <c r="AK478">
        <v>35.031970000000001</v>
      </c>
    </row>
    <row r="479" spans="1:37" x14ac:dyDescent="0.25">
      <c r="A479">
        <v>3257</v>
      </c>
      <c r="B479">
        <v>527409</v>
      </c>
      <c r="C479" t="s">
        <v>83</v>
      </c>
      <c r="D479" t="s">
        <v>727</v>
      </c>
      <c r="E479" t="s">
        <v>728</v>
      </c>
      <c r="F479">
        <v>67405</v>
      </c>
      <c r="G479">
        <v>8</v>
      </c>
      <c r="H479">
        <v>23698</v>
      </c>
      <c r="I479">
        <v>0</v>
      </c>
      <c r="J479">
        <v>0</v>
      </c>
      <c r="K479">
        <v>0</v>
      </c>
      <c r="L479">
        <v>0</v>
      </c>
      <c r="M479">
        <v>33</v>
      </c>
      <c r="N479">
        <v>0</v>
      </c>
      <c r="O479">
        <v>4</v>
      </c>
      <c r="P479">
        <v>0</v>
      </c>
      <c r="Q479">
        <v>0</v>
      </c>
      <c r="R479">
        <v>136.76782600000001</v>
      </c>
      <c r="S479" t="s">
        <v>154</v>
      </c>
      <c r="T479">
        <v>105.46</v>
      </c>
      <c r="U479">
        <v>109.3</v>
      </c>
      <c r="V479">
        <v>3.840004</v>
      </c>
      <c r="X479">
        <v>2.8079999999999998</v>
      </c>
      <c r="Y479">
        <v>136.76782600000001</v>
      </c>
      <c r="Z479">
        <v>1</v>
      </c>
      <c r="AA479">
        <v>0</v>
      </c>
      <c r="AB479">
        <v>0</v>
      </c>
      <c r="AC479">
        <v>1.1232009999999999</v>
      </c>
      <c r="AD479">
        <v>0.95334399999999997</v>
      </c>
      <c r="AE479">
        <v>37.065632999999998</v>
      </c>
      <c r="AF479">
        <v>31.460352</v>
      </c>
      <c r="AH479">
        <v>1.1609160000000001</v>
      </c>
      <c r="AI479">
        <v>0.65319000000000005</v>
      </c>
      <c r="AJ479">
        <v>38.310214999999999</v>
      </c>
      <c r="AK479">
        <v>21.555282999999999</v>
      </c>
    </row>
    <row r="480" spans="1:37" x14ac:dyDescent="0.25">
      <c r="A480">
        <v>1260</v>
      </c>
      <c r="B480">
        <v>432773</v>
      </c>
      <c r="C480" t="s">
        <v>181</v>
      </c>
      <c r="D480" t="s">
        <v>652</v>
      </c>
      <c r="E480" t="s">
        <v>653</v>
      </c>
      <c r="F480">
        <v>66668</v>
      </c>
      <c r="G480">
        <v>8</v>
      </c>
      <c r="H480">
        <v>4758</v>
      </c>
      <c r="I480">
        <v>0</v>
      </c>
      <c r="J480">
        <v>0</v>
      </c>
      <c r="K480">
        <v>0</v>
      </c>
      <c r="L480">
        <v>0</v>
      </c>
      <c r="M480">
        <v>32</v>
      </c>
      <c r="N480">
        <v>0</v>
      </c>
      <c r="O480">
        <v>3</v>
      </c>
      <c r="P480">
        <v>0</v>
      </c>
      <c r="Q480">
        <v>0</v>
      </c>
      <c r="R480">
        <v>132.59956600000001</v>
      </c>
      <c r="S480" t="s">
        <v>126</v>
      </c>
      <c r="T480">
        <v>75</v>
      </c>
      <c r="U480">
        <v>79.209998999999996</v>
      </c>
      <c r="V480">
        <v>4.2099989999999998</v>
      </c>
      <c r="X480">
        <v>3.1749999999999998</v>
      </c>
      <c r="Y480">
        <v>132.59956600000001</v>
      </c>
      <c r="Z480">
        <v>1</v>
      </c>
      <c r="AA480">
        <v>0</v>
      </c>
      <c r="AB480">
        <v>0</v>
      </c>
      <c r="AC480">
        <v>1.15751</v>
      </c>
      <c r="AD480">
        <v>0.94035100000000005</v>
      </c>
      <c r="AE480">
        <v>37.040312</v>
      </c>
      <c r="AF480">
        <v>30.091242999999999</v>
      </c>
      <c r="AH480">
        <v>1.280017</v>
      </c>
      <c r="AI480">
        <v>0.61406799999999995</v>
      </c>
      <c r="AJ480">
        <v>40.960554999999999</v>
      </c>
      <c r="AK480">
        <v>19.650189999999998</v>
      </c>
    </row>
    <row r="481" spans="1:37" x14ac:dyDescent="0.25">
      <c r="A481">
        <v>1806</v>
      </c>
      <c r="B481">
        <v>438046</v>
      </c>
      <c r="C481" t="s">
        <v>83</v>
      </c>
      <c r="D481" t="s">
        <v>576</v>
      </c>
      <c r="E481" t="s">
        <v>577</v>
      </c>
      <c r="F481">
        <v>34382</v>
      </c>
      <c r="G481">
        <v>8</v>
      </c>
      <c r="H481">
        <v>7350</v>
      </c>
      <c r="I481">
        <v>0</v>
      </c>
      <c r="J481">
        <v>0</v>
      </c>
      <c r="K481">
        <v>0</v>
      </c>
      <c r="L481">
        <v>0</v>
      </c>
      <c r="M481">
        <v>24</v>
      </c>
      <c r="N481">
        <v>0</v>
      </c>
      <c r="O481">
        <v>4</v>
      </c>
      <c r="P481">
        <v>0</v>
      </c>
      <c r="Q481">
        <v>0</v>
      </c>
      <c r="R481">
        <v>101.02356899999999</v>
      </c>
      <c r="S481" t="s">
        <v>73</v>
      </c>
      <c r="T481">
        <v>67.209998999999996</v>
      </c>
      <c r="U481">
        <v>73.150002000000001</v>
      </c>
      <c r="V481">
        <v>5.9400019999999998</v>
      </c>
      <c r="X481">
        <v>5.88</v>
      </c>
      <c r="Y481">
        <v>101.02356899999999</v>
      </c>
      <c r="Z481">
        <v>1</v>
      </c>
      <c r="AA481">
        <v>0</v>
      </c>
      <c r="AB481">
        <v>0</v>
      </c>
      <c r="AC481">
        <v>1.540225</v>
      </c>
      <c r="AD481">
        <v>0.79541799999999996</v>
      </c>
      <c r="AE481">
        <v>36.965401</v>
      </c>
      <c r="AF481">
        <v>19.090026000000002</v>
      </c>
      <c r="AH481">
        <v>2.3829760000000002</v>
      </c>
      <c r="AI481">
        <v>0.36997000000000002</v>
      </c>
      <c r="AJ481">
        <v>57.191423999999998</v>
      </c>
      <c r="AK481">
        <v>8.8792840000000002</v>
      </c>
    </row>
    <row r="482" spans="1:37" x14ac:dyDescent="0.25">
      <c r="A482">
        <v>2623</v>
      </c>
      <c r="B482">
        <v>522912</v>
      </c>
      <c r="C482" t="s">
        <v>83</v>
      </c>
      <c r="D482" t="s">
        <v>567</v>
      </c>
      <c r="E482" t="s">
        <v>568</v>
      </c>
      <c r="F482">
        <v>67341</v>
      </c>
      <c r="G482">
        <v>8</v>
      </c>
      <c r="H482">
        <v>23690</v>
      </c>
      <c r="I482">
        <v>0</v>
      </c>
      <c r="J482">
        <v>0</v>
      </c>
      <c r="K482">
        <v>0</v>
      </c>
      <c r="L482">
        <v>0</v>
      </c>
      <c r="M482">
        <v>27</v>
      </c>
      <c r="N482">
        <v>0</v>
      </c>
      <c r="O482">
        <v>4</v>
      </c>
      <c r="P482">
        <v>0</v>
      </c>
      <c r="Q482">
        <v>0</v>
      </c>
      <c r="R482">
        <v>113.739653</v>
      </c>
      <c r="S482" t="s">
        <v>154</v>
      </c>
      <c r="T482">
        <v>95.900002000000001</v>
      </c>
      <c r="U482">
        <v>101.37</v>
      </c>
      <c r="V482">
        <v>5.4700009999999999</v>
      </c>
      <c r="X482">
        <v>4.8090000000000002</v>
      </c>
      <c r="Y482">
        <v>113.739653</v>
      </c>
      <c r="Z482">
        <v>1</v>
      </c>
      <c r="AA482">
        <v>0</v>
      </c>
      <c r="AB482">
        <v>0</v>
      </c>
      <c r="AC482">
        <v>1.361351</v>
      </c>
      <c r="AD482">
        <v>0.86315699999999995</v>
      </c>
      <c r="AE482">
        <v>36.756484</v>
      </c>
      <c r="AF482">
        <v>23.305237000000002</v>
      </c>
      <c r="AH482">
        <v>1.4719690000000001</v>
      </c>
      <c r="AI482">
        <v>0.45729700000000001</v>
      </c>
      <c r="AJ482">
        <v>39.743161999999998</v>
      </c>
      <c r="AK482">
        <v>12.347025</v>
      </c>
    </row>
    <row r="483" spans="1:37" x14ac:dyDescent="0.25">
      <c r="A483">
        <v>1383</v>
      </c>
      <c r="B483">
        <v>485166</v>
      </c>
      <c r="C483" t="s">
        <v>181</v>
      </c>
      <c r="D483" t="s">
        <v>375</v>
      </c>
      <c r="E483" t="s">
        <v>376</v>
      </c>
      <c r="F483">
        <v>100006</v>
      </c>
      <c r="G483">
        <v>8</v>
      </c>
      <c r="H483">
        <v>7069</v>
      </c>
      <c r="I483">
        <v>0</v>
      </c>
      <c r="J483">
        <v>0</v>
      </c>
      <c r="K483">
        <v>0</v>
      </c>
      <c r="L483">
        <v>0</v>
      </c>
      <c r="M483">
        <v>22</v>
      </c>
      <c r="N483">
        <v>0</v>
      </c>
      <c r="O483">
        <v>2</v>
      </c>
      <c r="P483">
        <v>0</v>
      </c>
      <c r="Q483">
        <v>0</v>
      </c>
      <c r="R483">
        <v>92.348043000000004</v>
      </c>
      <c r="S483" t="s">
        <v>154</v>
      </c>
      <c r="T483">
        <v>98.949996999999996</v>
      </c>
      <c r="U483">
        <v>105</v>
      </c>
      <c r="V483">
        <v>6.0500030000000002</v>
      </c>
      <c r="X483">
        <v>6.5510000000000002</v>
      </c>
      <c r="Y483">
        <v>92.348043000000004</v>
      </c>
      <c r="Z483">
        <v>0</v>
      </c>
      <c r="AA483">
        <v>0</v>
      </c>
      <c r="AB483">
        <v>0</v>
      </c>
      <c r="AC483">
        <v>1.6705559999999999</v>
      </c>
      <c r="AD483">
        <v>0.746062</v>
      </c>
      <c r="AE483">
        <v>36.752237999999998</v>
      </c>
      <c r="AF483">
        <v>16.413354000000002</v>
      </c>
      <c r="AH483">
        <v>2.7166239999999999</v>
      </c>
      <c r="AI483">
        <v>0.32148300000000002</v>
      </c>
      <c r="AJ483">
        <v>59.765726999999998</v>
      </c>
      <c r="AK483">
        <v>7.0726279999999999</v>
      </c>
    </row>
    <row r="484" spans="1:37" x14ac:dyDescent="0.25">
      <c r="A484">
        <v>2901</v>
      </c>
      <c r="B484">
        <v>426060</v>
      </c>
      <c r="C484" t="s">
        <v>83</v>
      </c>
      <c r="D484" t="s">
        <v>387</v>
      </c>
      <c r="E484" t="s">
        <v>388</v>
      </c>
      <c r="F484">
        <v>67029</v>
      </c>
      <c r="G484" t="s">
        <v>73</v>
      </c>
      <c r="H484">
        <v>6531</v>
      </c>
      <c r="I484">
        <v>0</v>
      </c>
      <c r="J484">
        <v>0</v>
      </c>
      <c r="K484">
        <v>0</v>
      </c>
      <c r="L484">
        <v>0</v>
      </c>
      <c r="M484">
        <v>32</v>
      </c>
      <c r="N484">
        <v>0</v>
      </c>
      <c r="O484">
        <v>3</v>
      </c>
      <c r="P484">
        <v>0</v>
      </c>
      <c r="Q484">
        <v>0</v>
      </c>
      <c r="R484">
        <v>131.53599299999999</v>
      </c>
      <c r="S484" t="s">
        <v>73</v>
      </c>
      <c r="T484">
        <v>110.55</v>
      </c>
      <c r="U484">
        <v>114.6</v>
      </c>
      <c r="V484">
        <v>4.049995</v>
      </c>
      <c r="X484">
        <v>3.0790000000000002</v>
      </c>
      <c r="Y484">
        <v>131.53599299999999</v>
      </c>
      <c r="Z484">
        <v>0</v>
      </c>
      <c r="AA484">
        <v>0</v>
      </c>
      <c r="AB484">
        <v>0</v>
      </c>
      <c r="AC484">
        <v>1.148129</v>
      </c>
      <c r="AD484">
        <v>0.94390399999999997</v>
      </c>
      <c r="AE484">
        <v>36.740119999999997</v>
      </c>
      <c r="AF484">
        <v>30.204924999999999</v>
      </c>
      <c r="AH484">
        <v>1.2633399999999999</v>
      </c>
      <c r="AI484">
        <v>0.62416300000000002</v>
      </c>
      <c r="AJ484">
        <v>40.426881000000002</v>
      </c>
      <c r="AK484">
        <v>19.973229</v>
      </c>
    </row>
    <row r="485" spans="1:37" x14ac:dyDescent="0.25">
      <c r="A485">
        <v>418</v>
      </c>
      <c r="B485">
        <v>522911</v>
      </c>
      <c r="C485" t="s">
        <v>83</v>
      </c>
      <c r="D485" t="s">
        <v>567</v>
      </c>
      <c r="E485" t="s">
        <v>568</v>
      </c>
      <c r="F485">
        <v>67341</v>
      </c>
      <c r="G485">
        <v>8</v>
      </c>
      <c r="H485">
        <v>6684</v>
      </c>
      <c r="I485">
        <v>0</v>
      </c>
      <c r="J485">
        <v>0</v>
      </c>
      <c r="K485">
        <v>0</v>
      </c>
      <c r="L485">
        <v>0</v>
      </c>
      <c r="M485">
        <v>27</v>
      </c>
      <c r="N485">
        <v>0</v>
      </c>
      <c r="O485">
        <v>4</v>
      </c>
      <c r="P485">
        <v>0</v>
      </c>
      <c r="Q485">
        <v>0</v>
      </c>
      <c r="R485">
        <v>114.049738</v>
      </c>
      <c r="S485" t="s">
        <v>126</v>
      </c>
      <c r="T485">
        <v>95.900002000000001</v>
      </c>
      <c r="U485">
        <v>101.37</v>
      </c>
      <c r="V485">
        <v>5.4700009999999999</v>
      </c>
      <c r="X485">
        <v>4.7960000000000003</v>
      </c>
      <c r="Y485">
        <v>114.049738</v>
      </c>
      <c r="Z485">
        <v>1</v>
      </c>
      <c r="AA485">
        <v>0</v>
      </c>
      <c r="AB485">
        <v>0</v>
      </c>
      <c r="AC485">
        <v>1.3593999999999999</v>
      </c>
      <c r="AD485">
        <v>0.863896</v>
      </c>
      <c r="AE485">
        <v>36.703806999999998</v>
      </c>
      <c r="AF485">
        <v>23.325185999999999</v>
      </c>
      <c r="AH485">
        <v>1.4694210000000001</v>
      </c>
      <c r="AI485">
        <v>0.45843200000000001</v>
      </c>
      <c r="AJ485">
        <v>39.67436</v>
      </c>
      <c r="AK485">
        <v>12.377670999999999</v>
      </c>
    </row>
    <row r="486" spans="1:37" x14ac:dyDescent="0.25">
      <c r="A486">
        <v>1900</v>
      </c>
      <c r="B486">
        <v>434431</v>
      </c>
      <c r="C486" t="s">
        <v>181</v>
      </c>
      <c r="D486" t="s">
        <v>247</v>
      </c>
      <c r="E486" t="s">
        <v>248</v>
      </c>
      <c r="F486">
        <v>66824</v>
      </c>
      <c r="G486">
        <v>8</v>
      </c>
      <c r="H486">
        <v>4829</v>
      </c>
      <c r="I486">
        <v>0</v>
      </c>
      <c r="J486">
        <v>0</v>
      </c>
      <c r="K486">
        <v>0</v>
      </c>
      <c r="L486">
        <v>0</v>
      </c>
      <c r="M486">
        <v>26</v>
      </c>
      <c r="N486">
        <v>0</v>
      </c>
      <c r="O486">
        <v>2</v>
      </c>
      <c r="P486">
        <v>0</v>
      </c>
      <c r="Q486">
        <v>0</v>
      </c>
      <c r="R486">
        <v>107.30118899999999</v>
      </c>
      <c r="S486" t="s">
        <v>154</v>
      </c>
      <c r="T486">
        <v>75.319999999999993</v>
      </c>
      <c r="U486">
        <v>80.800003000000004</v>
      </c>
      <c r="V486">
        <v>5.480003</v>
      </c>
      <c r="X486">
        <v>5.1070000000000002</v>
      </c>
      <c r="Y486">
        <v>107.30118899999999</v>
      </c>
      <c r="Z486">
        <v>0</v>
      </c>
      <c r="AA486">
        <v>0</v>
      </c>
      <c r="AB486">
        <v>0</v>
      </c>
      <c r="AC486">
        <v>1.4075230000000001</v>
      </c>
      <c r="AD486">
        <v>0.84567199999999998</v>
      </c>
      <c r="AE486">
        <v>36.595587999999999</v>
      </c>
      <c r="AF486">
        <v>21.987469999999998</v>
      </c>
      <c r="AH486">
        <v>2.0432579999999998</v>
      </c>
      <c r="AI486">
        <v>0.43177199999999999</v>
      </c>
      <c r="AJ486">
        <v>53.124706000000003</v>
      </c>
      <c r="AK486">
        <v>11.226077999999999</v>
      </c>
    </row>
    <row r="487" spans="1:37" x14ac:dyDescent="0.25">
      <c r="A487">
        <v>2490</v>
      </c>
      <c r="B487">
        <v>420914</v>
      </c>
      <c r="C487" t="s">
        <v>181</v>
      </c>
      <c r="D487" t="s">
        <v>552</v>
      </c>
      <c r="E487" t="s">
        <v>553</v>
      </c>
      <c r="F487">
        <v>66802</v>
      </c>
      <c r="G487">
        <v>8</v>
      </c>
      <c r="H487">
        <v>21677</v>
      </c>
      <c r="I487">
        <v>0</v>
      </c>
      <c r="J487">
        <v>0</v>
      </c>
      <c r="K487">
        <v>0</v>
      </c>
      <c r="L487">
        <v>0</v>
      </c>
      <c r="M487">
        <v>35</v>
      </c>
      <c r="N487">
        <v>0</v>
      </c>
      <c r="O487">
        <v>3</v>
      </c>
      <c r="P487">
        <v>0</v>
      </c>
      <c r="Q487">
        <v>0</v>
      </c>
      <c r="R487">
        <v>146.60593399999999</v>
      </c>
      <c r="S487" t="s">
        <v>126</v>
      </c>
      <c r="T487">
        <v>71.849997999999999</v>
      </c>
      <c r="U487">
        <v>74.349997999999999</v>
      </c>
      <c r="V487">
        <v>2.5</v>
      </c>
      <c r="X487">
        <v>1.7050000000000001</v>
      </c>
      <c r="Y487">
        <v>146.60593399999999</v>
      </c>
      <c r="Z487">
        <v>1</v>
      </c>
      <c r="AA487">
        <v>0</v>
      </c>
      <c r="AB487">
        <v>0</v>
      </c>
      <c r="AC487">
        <v>1.0454220000000001</v>
      </c>
      <c r="AD487">
        <v>0.98279899999999998</v>
      </c>
      <c r="AE487">
        <v>36.589779</v>
      </c>
      <c r="AF487">
        <v>34.397953000000001</v>
      </c>
      <c r="AH487">
        <v>1.0593269999999999</v>
      </c>
      <c r="AI487">
        <v>0.77940399999999999</v>
      </c>
      <c r="AJ487">
        <v>37.076445999999997</v>
      </c>
      <c r="AK487">
        <v>27.279149</v>
      </c>
    </row>
    <row r="488" spans="1:37" x14ac:dyDescent="0.25">
      <c r="A488">
        <v>2922</v>
      </c>
      <c r="B488">
        <v>426915</v>
      </c>
      <c r="C488" t="s">
        <v>181</v>
      </c>
      <c r="D488" t="s">
        <v>828</v>
      </c>
      <c r="E488" t="s">
        <v>829</v>
      </c>
      <c r="F488">
        <v>66941</v>
      </c>
      <c r="G488">
        <v>8</v>
      </c>
      <c r="H488">
        <v>4707</v>
      </c>
      <c r="I488">
        <v>0</v>
      </c>
      <c r="J488">
        <v>0</v>
      </c>
      <c r="K488">
        <v>0</v>
      </c>
      <c r="L488">
        <v>0</v>
      </c>
      <c r="M488">
        <v>31</v>
      </c>
      <c r="N488">
        <v>0</v>
      </c>
      <c r="O488">
        <v>2</v>
      </c>
      <c r="P488">
        <v>0</v>
      </c>
      <c r="Q488">
        <v>0</v>
      </c>
      <c r="R488">
        <v>130.58515</v>
      </c>
      <c r="S488" t="s">
        <v>154</v>
      </c>
      <c r="T488">
        <v>80.080001999999993</v>
      </c>
      <c r="U488">
        <v>84.510002</v>
      </c>
      <c r="V488">
        <v>4.43</v>
      </c>
      <c r="X488">
        <v>3.3919999999999999</v>
      </c>
      <c r="Y488">
        <v>130.58515</v>
      </c>
      <c r="Z488">
        <v>1</v>
      </c>
      <c r="AA488">
        <v>0</v>
      </c>
      <c r="AB488">
        <v>0</v>
      </c>
      <c r="AC488">
        <v>1.1797759999999999</v>
      </c>
      <c r="AD488">
        <v>0.93191900000000005</v>
      </c>
      <c r="AE488">
        <v>36.573056000000001</v>
      </c>
      <c r="AF488">
        <v>28.889493000000002</v>
      </c>
      <c r="AH488">
        <v>1.3196019999999999</v>
      </c>
      <c r="AI488">
        <v>0.591611</v>
      </c>
      <c r="AJ488">
        <v>40.907654000000001</v>
      </c>
      <c r="AK488">
        <v>18.339948</v>
      </c>
    </row>
    <row r="489" spans="1:37" x14ac:dyDescent="0.25">
      <c r="A489">
        <v>2145</v>
      </c>
      <c r="B489">
        <v>527411</v>
      </c>
      <c r="C489" t="s">
        <v>83</v>
      </c>
      <c r="D489" t="s">
        <v>727</v>
      </c>
      <c r="E489" t="s">
        <v>728</v>
      </c>
      <c r="F489">
        <v>67405</v>
      </c>
      <c r="G489">
        <v>8</v>
      </c>
      <c r="H489">
        <v>23691</v>
      </c>
      <c r="I489">
        <v>0</v>
      </c>
      <c r="J489">
        <v>0</v>
      </c>
      <c r="K489">
        <v>0</v>
      </c>
      <c r="L489">
        <v>0</v>
      </c>
      <c r="M489">
        <v>28</v>
      </c>
      <c r="N489">
        <v>0</v>
      </c>
      <c r="O489">
        <v>4</v>
      </c>
      <c r="P489">
        <v>0</v>
      </c>
      <c r="Q489">
        <v>0</v>
      </c>
      <c r="R489">
        <v>115.03016700000001</v>
      </c>
      <c r="S489" t="s">
        <v>154</v>
      </c>
      <c r="T489">
        <v>100.39</v>
      </c>
      <c r="U489">
        <v>105.46</v>
      </c>
      <c r="V489">
        <v>5.07</v>
      </c>
      <c r="X489">
        <v>4.4080000000000004</v>
      </c>
      <c r="Y489">
        <v>115.03016700000001</v>
      </c>
      <c r="Z489">
        <v>1</v>
      </c>
      <c r="AA489">
        <v>0</v>
      </c>
      <c r="AB489">
        <v>0</v>
      </c>
      <c r="AC489">
        <v>1.303601</v>
      </c>
      <c r="AD489">
        <v>0.88502700000000001</v>
      </c>
      <c r="AE489">
        <v>36.500827999999998</v>
      </c>
      <c r="AF489">
        <v>24.780750999999999</v>
      </c>
      <c r="AH489">
        <v>1.3965399999999999</v>
      </c>
      <c r="AI489">
        <v>0.49313699999999999</v>
      </c>
      <c r="AJ489">
        <v>39.103122999999997</v>
      </c>
      <c r="AK489">
        <v>13.807847000000001</v>
      </c>
    </row>
    <row r="490" spans="1:37" x14ac:dyDescent="0.25">
      <c r="A490">
        <v>2715</v>
      </c>
      <c r="B490">
        <v>527410</v>
      </c>
      <c r="C490" t="s">
        <v>83</v>
      </c>
      <c r="D490" t="s">
        <v>727</v>
      </c>
      <c r="E490" t="s">
        <v>728</v>
      </c>
      <c r="F490">
        <v>67405</v>
      </c>
      <c r="G490">
        <v>8</v>
      </c>
      <c r="H490">
        <v>6593</v>
      </c>
      <c r="I490">
        <v>0</v>
      </c>
      <c r="J490">
        <v>0</v>
      </c>
      <c r="K490">
        <v>0</v>
      </c>
      <c r="L490">
        <v>0</v>
      </c>
      <c r="M490">
        <v>28</v>
      </c>
      <c r="N490">
        <v>0</v>
      </c>
      <c r="O490">
        <v>4</v>
      </c>
      <c r="P490">
        <v>0</v>
      </c>
      <c r="Q490">
        <v>0</v>
      </c>
      <c r="R490">
        <v>115.080175</v>
      </c>
      <c r="S490" t="s">
        <v>126</v>
      </c>
      <c r="T490">
        <v>100.39</v>
      </c>
      <c r="U490">
        <v>105.46</v>
      </c>
      <c r="V490">
        <v>5.07</v>
      </c>
      <c r="X490">
        <v>4.4059999999999997</v>
      </c>
      <c r="Y490">
        <v>115.080175</v>
      </c>
      <c r="Z490">
        <v>1</v>
      </c>
      <c r="AA490">
        <v>0</v>
      </c>
      <c r="AB490">
        <v>0</v>
      </c>
      <c r="AC490">
        <v>1.303326</v>
      </c>
      <c r="AD490">
        <v>0.885131</v>
      </c>
      <c r="AE490">
        <v>36.493116000000001</v>
      </c>
      <c r="AF490">
        <v>24.783671999999999</v>
      </c>
      <c r="AH490">
        <v>1.39618</v>
      </c>
      <c r="AI490">
        <v>0.49331999999999998</v>
      </c>
      <c r="AJ490">
        <v>39.093049000000001</v>
      </c>
      <c r="AK490">
        <v>13.812972</v>
      </c>
    </row>
    <row r="491" spans="1:37" x14ac:dyDescent="0.25">
      <c r="A491">
        <v>1948</v>
      </c>
      <c r="B491">
        <v>431981</v>
      </c>
      <c r="C491" t="s">
        <v>83</v>
      </c>
      <c r="D491" t="s">
        <v>168</v>
      </c>
      <c r="E491" t="s">
        <v>169</v>
      </c>
      <c r="F491">
        <v>66827</v>
      </c>
      <c r="G491">
        <v>8</v>
      </c>
      <c r="H491">
        <v>12564</v>
      </c>
      <c r="I491">
        <v>0</v>
      </c>
      <c r="J491">
        <v>0</v>
      </c>
      <c r="K491">
        <v>0</v>
      </c>
      <c r="L491">
        <v>0</v>
      </c>
      <c r="M491">
        <v>29</v>
      </c>
      <c r="N491">
        <v>0</v>
      </c>
      <c r="O491">
        <v>4</v>
      </c>
      <c r="P491">
        <v>0</v>
      </c>
      <c r="Q491">
        <v>0</v>
      </c>
      <c r="R491">
        <v>122.714439</v>
      </c>
      <c r="S491" t="s">
        <v>73</v>
      </c>
      <c r="T491">
        <v>99.809997999999993</v>
      </c>
      <c r="U491">
        <v>104.77</v>
      </c>
      <c r="V491">
        <v>4.9599989999999998</v>
      </c>
      <c r="X491">
        <v>4.0419999999999998</v>
      </c>
      <c r="Y491">
        <v>122.714439</v>
      </c>
      <c r="Z491">
        <v>0</v>
      </c>
      <c r="AA491">
        <v>0</v>
      </c>
      <c r="AB491">
        <v>0</v>
      </c>
      <c r="AC491">
        <v>1.2552779999999999</v>
      </c>
      <c r="AD491">
        <v>0.90332699999999999</v>
      </c>
      <c r="AE491">
        <v>36.403049000000003</v>
      </c>
      <c r="AF491">
        <v>26.196477999999999</v>
      </c>
      <c r="AH491">
        <v>1.453827</v>
      </c>
      <c r="AI491">
        <v>0.52734400000000003</v>
      </c>
      <c r="AJ491">
        <v>42.160975999999998</v>
      </c>
      <c r="AK491">
        <v>15.292985</v>
      </c>
    </row>
    <row r="492" spans="1:37" x14ac:dyDescent="0.25">
      <c r="A492">
        <v>1331</v>
      </c>
      <c r="B492">
        <v>424135</v>
      </c>
      <c r="C492" t="s">
        <v>83</v>
      </c>
      <c r="D492" t="s">
        <v>561</v>
      </c>
      <c r="E492" t="s">
        <v>562</v>
      </c>
      <c r="F492">
        <v>67084</v>
      </c>
      <c r="G492">
        <v>8</v>
      </c>
      <c r="H492">
        <v>19239</v>
      </c>
      <c r="I492">
        <v>0</v>
      </c>
      <c r="J492">
        <v>0</v>
      </c>
      <c r="K492">
        <v>0</v>
      </c>
      <c r="L492">
        <v>0</v>
      </c>
      <c r="M492">
        <v>26</v>
      </c>
      <c r="N492">
        <v>0</v>
      </c>
      <c r="O492">
        <v>4</v>
      </c>
      <c r="P492">
        <v>0</v>
      </c>
      <c r="Q492">
        <v>0</v>
      </c>
      <c r="R492">
        <v>107.470901</v>
      </c>
      <c r="S492" t="s">
        <v>73</v>
      </c>
      <c r="T492">
        <v>68.790001000000004</v>
      </c>
      <c r="U492">
        <v>74.220000999999996</v>
      </c>
      <c r="V492">
        <v>5.43</v>
      </c>
      <c r="X492">
        <v>5.0529999999999999</v>
      </c>
      <c r="Y492">
        <v>107.470901</v>
      </c>
      <c r="Z492">
        <v>0</v>
      </c>
      <c r="AA492">
        <v>0</v>
      </c>
      <c r="AB492">
        <v>0</v>
      </c>
      <c r="AC492">
        <v>1.3989499999999999</v>
      </c>
      <c r="AD492">
        <v>0.84891799999999995</v>
      </c>
      <c r="AE492">
        <v>36.372703999999999</v>
      </c>
      <c r="AF492">
        <v>22.071874999999999</v>
      </c>
      <c r="AH492">
        <v>2.021312</v>
      </c>
      <c r="AI492">
        <v>0.43632700000000002</v>
      </c>
      <c r="AJ492">
        <v>52.554119999999998</v>
      </c>
      <c r="AK492">
        <v>11.344512</v>
      </c>
    </row>
    <row r="493" spans="1:37" x14ac:dyDescent="0.25">
      <c r="A493">
        <v>2900</v>
      </c>
      <c r="B493">
        <v>425095</v>
      </c>
      <c r="C493" t="s">
        <v>83</v>
      </c>
      <c r="D493" t="s">
        <v>465</v>
      </c>
      <c r="E493" t="s">
        <v>466</v>
      </c>
      <c r="F493">
        <v>67127</v>
      </c>
      <c r="G493">
        <v>8</v>
      </c>
      <c r="H493">
        <v>6482</v>
      </c>
      <c r="I493">
        <v>0</v>
      </c>
      <c r="J493">
        <v>0</v>
      </c>
      <c r="K493">
        <v>0</v>
      </c>
      <c r="L493">
        <v>0</v>
      </c>
      <c r="M493">
        <v>20</v>
      </c>
      <c r="N493">
        <v>0</v>
      </c>
      <c r="O493">
        <v>4</v>
      </c>
      <c r="P493">
        <v>0</v>
      </c>
      <c r="Q493">
        <v>0</v>
      </c>
      <c r="R493">
        <v>84.964839999999995</v>
      </c>
      <c r="S493" t="s">
        <v>73</v>
      </c>
      <c r="T493">
        <v>69.260002</v>
      </c>
      <c r="U493">
        <v>75.400002000000001</v>
      </c>
      <c r="V493">
        <v>6.1399990000000004</v>
      </c>
      <c r="X493">
        <v>7.2270000000000003</v>
      </c>
      <c r="Y493">
        <v>84.964839999999995</v>
      </c>
      <c r="Z493">
        <v>0</v>
      </c>
      <c r="AA493">
        <v>0</v>
      </c>
      <c r="AB493">
        <v>0</v>
      </c>
      <c r="AC493">
        <v>1.8160860000000001</v>
      </c>
      <c r="AD493">
        <v>0.69094999999999995</v>
      </c>
      <c r="AE493">
        <v>36.321728999999998</v>
      </c>
      <c r="AF493">
        <v>13.818989999999999</v>
      </c>
      <c r="AH493">
        <v>3.089181</v>
      </c>
      <c r="AI493">
        <v>0.27748400000000001</v>
      </c>
      <c r="AJ493">
        <v>61.783622999999999</v>
      </c>
      <c r="AK493">
        <v>5.549677</v>
      </c>
    </row>
    <row r="494" spans="1:37" x14ac:dyDescent="0.25">
      <c r="A494">
        <v>349</v>
      </c>
      <c r="B494">
        <v>519384</v>
      </c>
      <c r="C494" t="s">
        <v>83</v>
      </c>
      <c r="D494" t="s">
        <v>770</v>
      </c>
      <c r="E494" t="s">
        <v>771</v>
      </c>
      <c r="F494">
        <v>34492</v>
      </c>
      <c r="G494">
        <v>8</v>
      </c>
      <c r="H494">
        <v>23658</v>
      </c>
      <c r="I494">
        <v>0</v>
      </c>
      <c r="J494">
        <v>0</v>
      </c>
      <c r="K494">
        <v>0</v>
      </c>
      <c r="L494">
        <v>0</v>
      </c>
      <c r="M494">
        <v>29</v>
      </c>
      <c r="N494">
        <v>0</v>
      </c>
      <c r="O494">
        <v>4</v>
      </c>
      <c r="P494">
        <v>0</v>
      </c>
      <c r="Q494">
        <v>0</v>
      </c>
      <c r="R494">
        <v>120.97561</v>
      </c>
      <c r="S494" t="s">
        <v>73</v>
      </c>
      <c r="T494">
        <v>70.349997999999999</v>
      </c>
      <c r="U494">
        <v>75.180000000000007</v>
      </c>
      <c r="V494">
        <v>4.8300020000000004</v>
      </c>
      <c r="X494">
        <v>3.9929999999999999</v>
      </c>
      <c r="Y494">
        <v>120.97561</v>
      </c>
      <c r="Z494">
        <v>1</v>
      </c>
      <c r="AA494">
        <v>0</v>
      </c>
      <c r="AB494">
        <v>0</v>
      </c>
      <c r="AC494">
        <v>1.249126</v>
      </c>
      <c r="AD494">
        <v>0.90565700000000005</v>
      </c>
      <c r="AE494">
        <v>36.224646999999997</v>
      </c>
      <c r="AF494">
        <v>26.264039</v>
      </c>
      <c r="AH494">
        <v>1.44289</v>
      </c>
      <c r="AI494">
        <v>0.53203199999999995</v>
      </c>
      <c r="AJ494">
        <v>41.843817000000001</v>
      </c>
      <c r="AK494">
        <v>15.428934</v>
      </c>
    </row>
    <row r="495" spans="1:37" x14ac:dyDescent="0.25">
      <c r="A495">
        <v>989</v>
      </c>
      <c r="B495">
        <v>432874</v>
      </c>
      <c r="C495" t="s">
        <v>83</v>
      </c>
      <c r="D495" t="s">
        <v>875</v>
      </c>
      <c r="E495" t="s">
        <v>876</v>
      </c>
      <c r="F495">
        <v>655</v>
      </c>
      <c r="G495">
        <v>8</v>
      </c>
      <c r="H495">
        <v>6154</v>
      </c>
      <c r="I495">
        <v>0</v>
      </c>
      <c r="J495">
        <v>0</v>
      </c>
      <c r="K495">
        <v>0</v>
      </c>
      <c r="L495">
        <v>0</v>
      </c>
      <c r="M495">
        <v>36</v>
      </c>
      <c r="N495">
        <v>0</v>
      </c>
      <c r="O495">
        <v>4</v>
      </c>
      <c r="P495">
        <v>0</v>
      </c>
      <c r="Q495">
        <v>0</v>
      </c>
      <c r="R495">
        <v>150.929507</v>
      </c>
      <c r="S495" t="s">
        <v>73</v>
      </c>
      <c r="T495">
        <v>71.970000999999996</v>
      </c>
      <c r="U495">
        <v>72.809997999999993</v>
      </c>
      <c r="V495">
        <v>0.83999599999999996</v>
      </c>
      <c r="X495">
        <v>0.55700000000000005</v>
      </c>
      <c r="Y495">
        <v>150.929507</v>
      </c>
      <c r="Z495">
        <v>0</v>
      </c>
      <c r="AA495">
        <v>0</v>
      </c>
      <c r="AB495">
        <v>1</v>
      </c>
      <c r="AC495">
        <v>1.004848</v>
      </c>
      <c r="AD495">
        <v>0.99816400000000005</v>
      </c>
      <c r="AE495">
        <v>36.174515</v>
      </c>
      <c r="AF495">
        <v>35.933911000000002</v>
      </c>
      <c r="AH495">
        <v>1.006332</v>
      </c>
      <c r="AI495">
        <v>0.92452900000000005</v>
      </c>
      <c r="AJ495">
        <v>36.227938000000002</v>
      </c>
      <c r="AK495">
        <v>33.283048999999998</v>
      </c>
    </row>
    <row r="496" spans="1:37" x14ac:dyDescent="0.25">
      <c r="A496">
        <v>1675</v>
      </c>
      <c r="B496">
        <v>429747</v>
      </c>
      <c r="C496" t="s">
        <v>181</v>
      </c>
      <c r="D496" t="s">
        <v>828</v>
      </c>
      <c r="E496" t="s">
        <v>829</v>
      </c>
      <c r="F496">
        <v>66941</v>
      </c>
      <c r="G496">
        <v>8</v>
      </c>
      <c r="H496">
        <v>10006</v>
      </c>
      <c r="I496">
        <v>0</v>
      </c>
      <c r="J496">
        <v>0</v>
      </c>
      <c r="K496">
        <v>0</v>
      </c>
      <c r="L496">
        <v>0</v>
      </c>
      <c r="M496">
        <v>36</v>
      </c>
      <c r="N496">
        <v>0</v>
      </c>
      <c r="O496">
        <v>3</v>
      </c>
      <c r="P496">
        <v>0</v>
      </c>
      <c r="Q496">
        <v>0</v>
      </c>
      <c r="R496">
        <v>151.00810300000001</v>
      </c>
      <c r="S496" t="s">
        <v>154</v>
      </c>
      <c r="T496">
        <v>84.099997999999999</v>
      </c>
      <c r="U496">
        <v>84.93</v>
      </c>
      <c r="V496">
        <v>0.83000200000000002</v>
      </c>
      <c r="X496">
        <v>0.55000000000000004</v>
      </c>
      <c r="Y496">
        <v>151.00810300000001</v>
      </c>
      <c r="Z496">
        <v>0</v>
      </c>
      <c r="AA496">
        <v>0</v>
      </c>
      <c r="AB496">
        <v>0</v>
      </c>
      <c r="AC496">
        <v>1.0047269999999999</v>
      </c>
      <c r="AD496">
        <v>0.99821000000000004</v>
      </c>
      <c r="AE496">
        <v>36.170155999999999</v>
      </c>
      <c r="AF496">
        <v>35.935561999999997</v>
      </c>
      <c r="AH496">
        <v>1.006173</v>
      </c>
      <c r="AI496">
        <v>0.92545699999999997</v>
      </c>
      <c r="AJ496">
        <v>36.222245000000001</v>
      </c>
      <c r="AK496">
        <v>33.316456000000002</v>
      </c>
    </row>
    <row r="497" spans="1:37" x14ac:dyDescent="0.25">
      <c r="A497">
        <v>56</v>
      </c>
      <c r="B497">
        <v>435919</v>
      </c>
      <c r="C497" t="s">
        <v>83</v>
      </c>
      <c r="D497" t="s">
        <v>294</v>
      </c>
      <c r="E497" t="s">
        <v>295</v>
      </c>
      <c r="F497">
        <v>34471</v>
      </c>
      <c r="G497">
        <v>8</v>
      </c>
      <c r="H497">
        <v>13224</v>
      </c>
      <c r="I497">
        <v>0</v>
      </c>
      <c r="J497">
        <v>0</v>
      </c>
      <c r="K497">
        <v>0</v>
      </c>
      <c r="L497">
        <v>0</v>
      </c>
      <c r="M497">
        <v>24</v>
      </c>
      <c r="N497">
        <v>0</v>
      </c>
      <c r="O497">
        <v>4</v>
      </c>
      <c r="P497">
        <v>0</v>
      </c>
      <c r="Q497">
        <v>0</v>
      </c>
      <c r="R497">
        <v>101.39877199999999</v>
      </c>
      <c r="S497" t="s">
        <v>73</v>
      </c>
      <c r="T497">
        <v>34.150002000000001</v>
      </c>
      <c r="U497">
        <v>39.919998</v>
      </c>
      <c r="V497">
        <v>5.769997</v>
      </c>
      <c r="X497">
        <v>5.69</v>
      </c>
      <c r="Y497">
        <v>101.39877199999999</v>
      </c>
      <c r="Z497">
        <v>0</v>
      </c>
      <c r="AA497">
        <v>0</v>
      </c>
      <c r="AB497">
        <v>0</v>
      </c>
      <c r="AC497">
        <v>1.5058769999999999</v>
      </c>
      <c r="AD497">
        <v>0.80842499999999995</v>
      </c>
      <c r="AE497">
        <v>36.141038000000002</v>
      </c>
      <c r="AF497">
        <v>19.402211000000001</v>
      </c>
      <c r="AH497">
        <v>2.2950439999999999</v>
      </c>
      <c r="AI497">
        <v>0.384571</v>
      </c>
      <c r="AJ497">
        <v>55.081057000000001</v>
      </c>
      <c r="AK497">
        <v>9.2297030000000007</v>
      </c>
    </row>
    <row r="498" spans="1:37" x14ac:dyDescent="0.25">
      <c r="A498">
        <v>1192</v>
      </c>
      <c r="B498">
        <v>430186</v>
      </c>
      <c r="C498" t="s">
        <v>83</v>
      </c>
      <c r="D498" t="s">
        <v>229</v>
      </c>
      <c r="E498" t="s">
        <v>230</v>
      </c>
      <c r="F498">
        <v>33911</v>
      </c>
      <c r="G498">
        <v>8</v>
      </c>
      <c r="H498">
        <v>8380</v>
      </c>
      <c r="I498">
        <v>0</v>
      </c>
      <c r="J498">
        <v>0</v>
      </c>
      <c r="K498">
        <v>0</v>
      </c>
      <c r="L498">
        <v>0</v>
      </c>
      <c r="M498">
        <v>13</v>
      </c>
      <c r="N498">
        <v>0</v>
      </c>
      <c r="O498">
        <v>4</v>
      </c>
      <c r="P498">
        <v>0</v>
      </c>
      <c r="Q498">
        <v>0</v>
      </c>
      <c r="R498">
        <v>56.249253000000003</v>
      </c>
      <c r="S498" t="s">
        <v>73</v>
      </c>
      <c r="T498">
        <v>61.080002</v>
      </c>
      <c r="U498">
        <v>67.080001999999993</v>
      </c>
      <c r="V498">
        <v>6</v>
      </c>
      <c r="X498">
        <v>10.667</v>
      </c>
      <c r="Y498">
        <v>56.249253000000003</v>
      </c>
      <c r="Z498">
        <v>0</v>
      </c>
      <c r="AA498">
        <v>0</v>
      </c>
      <c r="AB498">
        <v>0</v>
      </c>
      <c r="AC498">
        <v>2.7778890000000001</v>
      </c>
      <c r="AD498">
        <v>0.32671699999999998</v>
      </c>
      <c r="AE498">
        <v>36.112555</v>
      </c>
      <c r="AF498">
        <v>4.2473159999999996</v>
      </c>
      <c r="AG498">
        <f>1+(X498/4.5)^2</f>
        <v>6.6190068641975301</v>
      </c>
      <c r="AH498">
        <v>6.6190069999999999</v>
      </c>
      <c r="AI498">
        <v>0.12898599999999999</v>
      </c>
      <c r="AJ498">
        <v>86.047087000000005</v>
      </c>
      <c r="AK498">
        <v>1.6768149999999999</v>
      </c>
    </row>
    <row r="499" spans="1:37" x14ac:dyDescent="0.25">
      <c r="A499">
        <v>2890</v>
      </c>
      <c r="B499">
        <v>435826</v>
      </c>
      <c r="C499" t="s">
        <v>181</v>
      </c>
      <c r="D499" t="s">
        <v>897</v>
      </c>
      <c r="E499" t="s">
        <v>898</v>
      </c>
      <c r="F499">
        <v>66776</v>
      </c>
      <c r="G499">
        <v>8</v>
      </c>
      <c r="H499">
        <v>4272</v>
      </c>
      <c r="I499">
        <v>0</v>
      </c>
      <c r="J499">
        <v>0</v>
      </c>
      <c r="K499">
        <v>0</v>
      </c>
      <c r="L499">
        <v>0</v>
      </c>
      <c r="M499">
        <v>36</v>
      </c>
      <c r="N499">
        <v>0</v>
      </c>
      <c r="O499">
        <v>4</v>
      </c>
      <c r="P499">
        <v>0</v>
      </c>
      <c r="Q499">
        <v>0</v>
      </c>
      <c r="R499">
        <v>152.025937</v>
      </c>
      <c r="S499" t="s">
        <v>73</v>
      </c>
      <c r="T499">
        <v>74.989998</v>
      </c>
      <c r="U499">
        <v>75.599997999999999</v>
      </c>
      <c r="V499">
        <v>0.61000100000000002</v>
      </c>
      <c r="X499">
        <v>0.40100000000000002</v>
      </c>
      <c r="Y499">
        <v>152.025937</v>
      </c>
      <c r="Z499">
        <v>0</v>
      </c>
      <c r="AA499">
        <v>0</v>
      </c>
      <c r="AB499">
        <v>0</v>
      </c>
      <c r="AC499">
        <v>1.002513</v>
      </c>
      <c r="AD499">
        <v>0.99904899999999996</v>
      </c>
      <c r="AE499">
        <v>36.090451000000002</v>
      </c>
      <c r="AF499">
        <v>35.965747</v>
      </c>
      <c r="AH499">
        <v>1.003282</v>
      </c>
      <c r="AI499">
        <v>0.94533299999999998</v>
      </c>
      <c r="AJ499">
        <v>36.118139999999997</v>
      </c>
      <c r="AK499">
        <v>34.031996999999997</v>
      </c>
    </row>
    <row r="500" spans="1:37" x14ac:dyDescent="0.25">
      <c r="A500">
        <v>1501</v>
      </c>
      <c r="B500">
        <v>420944</v>
      </c>
      <c r="C500" t="s">
        <v>181</v>
      </c>
      <c r="D500" t="s">
        <v>1072</v>
      </c>
      <c r="E500" t="s">
        <v>1073</v>
      </c>
      <c r="F500">
        <v>67049</v>
      </c>
      <c r="G500">
        <v>8</v>
      </c>
      <c r="H500">
        <v>21702</v>
      </c>
      <c r="I500">
        <v>0</v>
      </c>
      <c r="J500">
        <v>0</v>
      </c>
      <c r="K500">
        <v>0</v>
      </c>
      <c r="L500">
        <v>0</v>
      </c>
      <c r="M500">
        <v>36</v>
      </c>
      <c r="N500">
        <v>0</v>
      </c>
      <c r="O500">
        <v>3</v>
      </c>
      <c r="P500">
        <v>0</v>
      </c>
      <c r="Q500">
        <v>0</v>
      </c>
      <c r="R500">
        <v>148.112571</v>
      </c>
      <c r="S500" t="s">
        <v>154</v>
      </c>
      <c r="T500">
        <v>80.25</v>
      </c>
      <c r="U500">
        <v>80.589995999999999</v>
      </c>
      <c r="V500">
        <v>0.33999600000000002</v>
      </c>
      <c r="X500">
        <v>0.23</v>
      </c>
      <c r="Y500">
        <v>148.112571</v>
      </c>
      <c r="Z500">
        <v>1</v>
      </c>
      <c r="AA500">
        <v>0</v>
      </c>
      <c r="AB500">
        <v>0</v>
      </c>
      <c r="AC500">
        <v>1.0008269999999999</v>
      </c>
      <c r="AD500">
        <v>0.99968699999999999</v>
      </c>
      <c r="AE500">
        <v>36.029755999999999</v>
      </c>
      <c r="AF500">
        <v>35.988731000000001</v>
      </c>
      <c r="AH500">
        <v>1.00108</v>
      </c>
      <c r="AI500">
        <v>0.96843599999999996</v>
      </c>
      <c r="AJ500">
        <v>36.038865000000001</v>
      </c>
      <c r="AK500">
        <v>34.863680000000002</v>
      </c>
    </row>
    <row r="501" spans="1:37" x14ac:dyDescent="0.25">
      <c r="A501">
        <v>1400</v>
      </c>
      <c r="B501">
        <v>435428</v>
      </c>
      <c r="C501" t="s">
        <v>145</v>
      </c>
      <c r="D501" t="s">
        <v>654</v>
      </c>
      <c r="E501" t="s">
        <v>655</v>
      </c>
      <c r="F501">
        <v>33892</v>
      </c>
      <c r="G501">
        <v>8</v>
      </c>
      <c r="H501">
        <v>8438</v>
      </c>
      <c r="I501">
        <v>0</v>
      </c>
      <c r="J501">
        <v>0</v>
      </c>
      <c r="K501">
        <v>0</v>
      </c>
      <c r="L501">
        <v>0</v>
      </c>
      <c r="M501">
        <v>36</v>
      </c>
      <c r="N501">
        <v>0</v>
      </c>
      <c r="O501">
        <v>4</v>
      </c>
      <c r="P501">
        <v>0</v>
      </c>
      <c r="Q501">
        <v>0</v>
      </c>
      <c r="R501">
        <v>150.39851899999999</v>
      </c>
      <c r="S501" t="s">
        <v>126</v>
      </c>
      <c r="T501">
        <v>75.019997000000004</v>
      </c>
      <c r="U501">
        <v>75.069999999999993</v>
      </c>
      <c r="V501">
        <v>5.0002999999999999E-2</v>
      </c>
      <c r="X501">
        <v>3.3000000000000002E-2</v>
      </c>
      <c r="Y501">
        <v>150.39851899999999</v>
      </c>
      <c r="Z501">
        <v>1</v>
      </c>
      <c r="AA501">
        <v>0</v>
      </c>
      <c r="AB501">
        <v>0</v>
      </c>
      <c r="AC501">
        <v>1.0000169999999999</v>
      </c>
      <c r="AD501">
        <v>0.99999400000000005</v>
      </c>
      <c r="AE501">
        <v>36.000613000000001</v>
      </c>
      <c r="AF501">
        <v>35.999768000000003</v>
      </c>
      <c r="AH501">
        <v>1.000022</v>
      </c>
      <c r="AI501">
        <v>0.99543700000000002</v>
      </c>
      <c r="AJ501">
        <v>36.000799999999998</v>
      </c>
      <c r="AK501">
        <v>35.835715999999998</v>
      </c>
    </row>
    <row r="502" spans="1:37" x14ac:dyDescent="0.25">
      <c r="A502">
        <v>621</v>
      </c>
      <c r="B502">
        <v>435475</v>
      </c>
      <c r="C502" t="s">
        <v>181</v>
      </c>
      <c r="D502" t="s">
        <v>1072</v>
      </c>
      <c r="E502" t="s">
        <v>1073</v>
      </c>
      <c r="F502">
        <v>67049</v>
      </c>
      <c r="G502">
        <v>8</v>
      </c>
      <c r="H502">
        <v>5614</v>
      </c>
      <c r="I502">
        <v>0</v>
      </c>
      <c r="J502">
        <v>0</v>
      </c>
      <c r="K502">
        <v>0</v>
      </c>
      <c r="L502">
        <v>0</v>
      </c>
      <c r="M502">
        <v>36</v>
      </c>
      <c r="N502">
        <v>0</v>
      </c>
      <c r="O502">
        <v>4</v>
      </c>
      <c r="P502">
        <v>1</v>
      </c>
      <c r="Q502">
        <v>1</v>
      </c>
      <c r="R502">
        <v>147.92336900000001</v>
      </c>
      <c r="S502" t="s">
        <v>73</v>
      </c>
      <c r="T502">
        <v>80.410004000000001</v>
      </c>
      <c r="U502">
        <v>80.349997999999999</v>
      </c>
      <c r="V502">
        <v>-6.0005000000000003E-2</v>
      </c>
      <c r="X502">
        <v>-4.1000000000000002E-2</v>
      </c>
      <c r="Y502">
        <v>147.92336900000001</v>
      </c>
      <c r="Z502">
        <v>1</v>
      </c>
      <c r="AA502">
        <v>0</v>
      </c>
      <c r="AB502">
        <v>0</v>
      </c>
      <c r="AC502">
        <v>0.99999000000000005</v>
      </c>
      <c r="AD502">
        <v>1.0000260000000001</v>
      </c>
      <c r="AE502">
        <v>35.999642000000001</v>
      </c>
      <c r="AF502">
        <v>36.000945999999999</v>
      </c>
      <c r="AH502">
        <v>0.99433199999999999</v>
      </c>
      <c r="AI502">
        <v>1.0000340000000001</v>
      </c>
      <c r="AJ502">
        <v>35.795952999999997</v>
      </c>
      <c r="AK502">
        <v>36.001235000000001</v>
      </c>
    </row>
    <row r="503" spans="1:37" x14ac:dyDescent="0.25">
      <c r="A503">
        <v>1095</v>
      </c>
      <c r="B503">
        <v>432684</v>
      </c>
      <c r="C503" t="s">
        <v>181</v>
      </c>
      <c r="D503" t="s">
        <v>782</v>
      </c>
      <c r="E503" t="s">
        <v>783</v>
      </c>
      <c r="F503">
        <v>66803</v>
      </c>
      <c r="G503">
        <v>8</v>
      </c>
      <c r="H503">
        <v>15415</v>
      </c>
      <c r="I503">
        <v>0</v>
      </c>
      <c r="J503">
        <v>0</v>
      </c>
      <c r="K503">
        <v>0</v>
      </c>
      <c r="L503">
        <v>0</v>
      </c>
      <c r="M503">
        <v>36</v>
      </c>
      <c r="N503">
        <v>0</v>
      </c>
      <c r="O503">
        <v>2</v>
      </c>
      <c r="P503">
        <v>0</v>
      </c>
      <c r="Q503">
        <v>0</v>
      </c>
      <c r="R503">
        <v>150.83610300000001</v>
      </c>
      <c r="S503" t="s">
        <v>154</v>
      </c>
      <c r="T503">
        <v>71.669998000000007</v>
      </c>
      <c r="U503">
        <v>71.360000999999997</v>
      </c>
      <c r="V503">
        <v>-0.309998</v>
      </c>
      <c r="X503">
        <v>-0.20599999999999999</v>
      </c>
      <c r="Y503">
        <v>150.83610300000001</v>
      </c>
      <c r="Z503">
        <v>0</v>
      </c>
      <c r="AA503">
        <v>0</v>
      </c>
      <c r="AB503">
        <v>0</v>
      </c>
      <c r="AC503">
        <v>0.999749</v>
      </c>
      <c r="AD503">
        <v>1.0006630000000001</v>
      </c>
      <c r="AE503">
        <v>35.990960000000001</v>
      </c>
      <c r="AF503">
        <v>36.023870000000002</v>
      </c>
      <c r="AH503">
        <v>0.97170299999999998</v>
      </c>
      <c r="AI503">
        <v>1.000866</v>
      </c>
      <c r="AJ503">
        <v>34.981304999999999</v>
      </c>
      <c r="AK503">
        <v>36.031177</v>
      </c>
    </row>
    <row r="504" spans="1:37" x14ac:dyDescent="0.25">
      <c r="A504">
        <v>1033</v>
      </c>
      <c r="B504">
        <v>522939</v>
      </c>
      <c r="C504" t="s">
        <v>83</v>
      </c>
      <c r="D504" t="s">
        <v>776</v>
      </c>
      <c r="E504" t="s">
        <v>777</v>
      </c>
      <c r="F504">
        <v>67404</v>
      </c>
      <c r="G504">
        <v>8</v>
      </c>
      <c r="H504">
        <v>6584</v>
      </c>
      <c r="I504">
        <v>0</v>
      </c>
      <c r="J504">
        <v>0</v>
      </c>
      <c r="K504">
        <v>0</v>
      </c>
      <c r="L504">
        <v>0</v>
      </c>
      <c r="M504">
        <v>34</v>
      </c>
      <c r="N504">
        <v>0</v>
      </c>
      <c r="O504">
        <v>3</v>
      </c>
      <c r="P504">
        <v>0</v>
      </c>
      <c r="Q504">
        <v>0</v>
      </c>
      <c r="R504">
        <v>139.91363100000001</v>
      </c>
      <c r="S504" t="s">
        <v>126</v>
      </c>
      <c r="T504">
        <v>109.01</v>
      </c>
      <c r="U504">
        <v>111.51</v>
      </c>
      <c r="V504">
        <v>2.5</v>
      </c>
      <c r="X504">
        <v>1.7869999999999999</v>
      </c>
      <c r="Y504">
        <v>139.91363100000001</v>
      </c>
      <c r="Z504">
        <v>1</v>
      </c>
      <c r="AA504">
        <v>0</v>
      </c>
      <c r="AB504">
        <v>0</v>
      </c>
      <c r="AC504">
        <v>1.0498959999999999</v>
      </c>
      <c r="AD504">
        <v>0.98110399999999998</v>
      </c>
      <c r="AE504">
        <v>35.696477000000002</v>
      </c>
      <c r="AF504">
        <v>33.357546999999997</v>
      </c>
      <c r="AH504">
        <v>1.0651710000000001</v>
      </c>
      <c r="AI504">
        <v>0.76957500000000001</v>
      </c>
      <c r="AJ504">
        <v>36.215806999999998</v>
      </c>
      <c r="AK504">
        <v>26.165562000000001</v>
      </c>
    </row>
    <row r="505" spans="1:37" x14ac:dyDescent="0.25">
      <c r="A505">
        <v>1829</v>
      </c>
      <c r="B505">
        <v>430393</v>
      </c>
      <c r="C505" t="s">
        <v>181</v>
      </c>
      <c r="D505" t="s">
        <v>766</v>
      </c>
      <c r="E505" t="s">
        <v>767</v>
      </c>
      <c r="F505">
        <v>67101</v>
      </c>
      <c r="G505">
        <v>8</v>
      </c>
      <c r="H505">
        <v>6175</v>
      </c>
      <c r="I505">
        <v>0</v>
      </c>
      <c r="J505">
        <v>0</v>
      </c>
      <c r="K505">
        <v>0</v>
      </c>
      <c r="L505">
        <v>0</v>
      </c>
      <c r="M505">
        <v>30</v>
      </c>
      <c r="N505">
        <v>0</v>
      </c>
      <c r="O505">
        <v>4</v>
      </c>
      <c r="P505">
        <v>0</v>
      </c>
      <c r="Q505">
        <v>0</v>
      </c>
      <c r="R505">
        <v>123.07140200000001</v>
      </c>
      <c r="S505" t="s">
        <v>154</v>
      </c>
      <c r="T505">
        <v>70.150002000000001</v>
      </c>
      <c r="U505">
        <v>74.440002000000007</v>
      </c>
      <c r="V505">
        <v>4.2900010000000002</v>
      </c>
      <c r="X505">
        <v>3.4860000000000002</v>
      </c>
      <c r="Y505">
        <v>123.07140200000001</v>
      </c>
      <c r="Z505">
        <v>1</v>
      </c>
      <c r="AA505">
        <v>0</v>
      </c>
      <c r="AB505">
        <v>0</v>
      </c>
      <c r="AC505">
        <v>1.189878</v>
      </c>
      <c r="AD505">
        <v>0.92809399999999997</v>
      </c>
      <c r="AE505">
        <v>35.696342000000001</v>
      </c>
      <c r="AF505">
        <v>27.842804999999998</v>
      </c>
      <c r="AH505">
        <v>1.337561</v>
      </c>
      <c r="AI505">
        <v>0.58203899999999997</v>
      </c>
      <c r="AJ505">
        <v>40.126831000000003</v>
      </c>
      <c r="AK505">
        <v>17.461167</v>
      </c>
    </row>
    <row r="506" spans="1:37" x14ac:dyDescent="0.25">
      <c r="A506">
        <v>2939</v>
      </c>
      <c r="B506">
        <v>436171</v>
      </c>
      <c r="C506" t="s">
        <v>83</v>
      </c>
      <c r="D506" t="s">
        <v>350</v>
      </c>
      <c r="E506" t="s">
        <v>351</v>
      </c>
      <c r="F506">
        <v>67126</v>
      </c>
      <c r="G506">
        <v>8</v>
      </c>
      <c r="H506">
        <v>7278</v>
      </c>
      <c r="I506">
        <v>0</v>
      </c>
      <c r="J506">
        <v>0</v>
      </c>
      <c r="K506">
        <v>0</v>
      </c>
      <c r="L506">
        <v>0</v>
      </c>
      <c r="M506">
        <v>31</v>
      </c>
      <c r="N506">
        <v>0</v>
      </c>
      <c r="O506">
        <v>3</v>
      </c>
      <c r="P506">
        <v>0</v>
      </c>
      <c r="Q506">
        <v>0</v>
      </c>
      <c r="R506">
        <v>129.118359</v>
      </c>
      <c r="S506" t="s">
        <v>73</v>
      </c>
      <c r="T506">
        <v>65.339995999999999</v>
      </c>
      <c r="U506">
        <v>69.339995999999999</v>
      </c>
      <c r="V506">
        <v>4</v>
      </c>
      <c r="X506">
        <v>3.0979999999999999</v>
      </c>
      <c r="Y506">
        <v>129.118359</v>
      </c>
      <c r="Z506">
        <v>0</v>
      </c>
      <c r="AA506">
        <v>1</v>
      </c>
      <c r="AB506">
        <v>1</v>
      </c>
      <c r="AC506">
        <v>1.1499630000000001</v>
      </c>
      <c r="AD506">
        <v>0.94320899999999996</v>
      </c>
      <c r="AE506">
        <v>35.64884</v>
      </c>
      <c r="AF506">
        <v>29.239493</v>
      </c>
      <c r="AH506">
        <v>1.2665999999999999</v>
      </c>
      <c r="AI506">
        <v>0.62215799999999999</v>
      </c>
      <c r="AJ506">
        <v>39.264603999999999</v>
      </c>
      <c r="AK506">
        <v>19.286887</v>
      </c>
    </row>
    <row r="507" spans="1:37" x14ac:dyDescent="0.25">
      <c r="A507">
        <v>2091</v>
      </c>
      <c r="B507">
        <v>434244</v>
      </c>
      <c r="C507" t="s">
        <v>83</v>
      </c>
      <c r="D507" t="s">
        <v>788</v>
      </c>
      <c r="E507" t="s">
        <v>789</v>
      </c>
      <c r="F507">
        <v>67105</v>
      </c>
      <c r="G507">
        <v>8</v>
      </c>
      <c r="H507">
        <v>6116</v>
      </c>
      <c r="I507">
        <v>0</v>
      </c>
      <c r="J507">
        <v>0</v>
      </c>
      <c r="K507">
        <v>0</v>
      </c>
      <c r="L507">
        <v>0</v>
      </c>
      <c r="M507">
        <v>29</v>
      </c>
      <c r="N507">
        <v>0</v>
      </c>
      <c r="O507">
        <v>4</v>
      </c>
      <c r="P507">
        <v>0</v>
      </c>
      <c r="Q507">
        <v>0</v>
      </c>
      <c r="R507">
        <v>122.449242</v>
      </c>
      <c r="S507" t="s">
        <v>73</v>
      </c>
      <c r="T507">
        <v>64.610000999999997</v>
      </c>
      <c r="U507">
        <v>69.279999000000004</v>
      </c>
      <c r="V507">
        <v>4.6699979999999996</v>
      </c>
      <c r="X507">
        <v>3.8140000000000001</v>
      </c>
      <c r="Y507">
        <v>122.449242</v>
      </c>
      <c r="Z507">
        <v>0</v>
      </c>
      <c r="AA507">
        <v>0</v>
      </c>
      <c r="AB507">
        <v>0</v>
      </c>
      <c r="AC507">
        <v>1.2272909999999999</v>
      </c>
      <c r="AD507">
        <v>0.91392499999999999</v>
      </c>
      <c r="AE507">
        <v>35.591425999999998</v>
      </c>
      <c r="AF507">
        <v>26.503838999999999</v>
      </c>
      <c r="AH507">
        <v>1.404072</v>
      </c>
      <c r="AI507">
        <v>0.54937499999999995</v>
      </c>
      <c r="AJ507">
        <v>40.718091000000001</v>
      </c>
      <c r="AK507">
        <v>15.931869000000001</v>
      </c>
    </row>
    <row r="508" spans="1:37" x14ac:dyDescent="0.25">
      <c r="A508">
        <v>2400</v>
      </c>
      <c r="B508">
        <v>485227</v>
      </c>
      <c r="C508" t="s">
        <v>181</v>
      </c>
      <c r="D508" t="s">
        <v>397</v>
      </c>
      <c r="E508" t="s">
        <v>398</v>
      </c>
      <c r="F508">
        <v>67034</v>
      </c>
      <c r="G508">
        <v>8</v>
      </c>
      <c r="H508">
        <v>23132</v>
      </c>
      <c r="I508">
        <v>0</v>
      </c>
      <c r="J508">
        <v>0</v>
      </c>
      <c r="K508">
        <v>0</v>
      </c>
      <c r="L508">
        <v>0</v>
      </c>
      <c r="M508">
        <v>29</v>
      </c>
      <c r="N508">
        <v>0</v>
      </c>
      <c r="O508">
        <v>2</v>
      </c>
      <c r="P508">
        <v>0</v>
      </c>
      <c r="Q508">
        <v>0</v>
      </c>
      <c r="R508">
        <v>121.435265</v>
      </c>
      <c r="S508" t="s">
        <v>154</v>
      </c>
      <c r="T508">
        <v>58.470001000000003</v>
      </c>
      <c r="U508">
        <v>63.09</v>
      </c>
      <c r="V508">
        <v>4.619999</v>
      </c>
      <c r="X508">
        <v>3.8039999999999998</v>
      </c>
      <c r="Y508">
        <v>121.435265</v>
      </c>
      <c r="Z508">
        <v>1</v>
      </c>
      <c r="AA508">
        <v>0</v>
      </c>
      <c r="AB508">
        <v>0</v>
      </c>
      <c r="AC508">
        <v>1.2261</v>
      </c>
      <c r="AD508">
        <v>0.91437599999999997</v>
      </c>
      <c r="AE508">
        <v>35.556907000000002</v>
      </c>
      <c r="AF508">
        <v>26.516911</v>
      </c>
      <c r="AH508">
        <v>1.401956</v>
      </c>
      <c r="AI508">
        <v>0.55035400000000001</v>
      </c>
      <c r="AJ508">
        <v>40.656723999999997</v>
      </c>
      <c r="AK508">
        <v>15.960257</v>
      </c>
    </row>
    <row r="509" spans="1:37" x14ac:dyDescent="0.25">
      <c r="A509">
        <v>2895</v>
      </c>
      <c r="B509">
        <v>420895</v>
      </c>
      <c r="C509" t="s">
        <v>181</v>
      </c>
      <c r="D509" t="s">
        <v>429</v>
      </c>
      <c r="E509" t="s">
        <v>430</v>
      </c>
      <c r="F509">
        <v>67117</v>
      </c>
      <c r="G509">
        <v>8</v>
      </c>
      <c r="H509">
        <v>21697</v>
      </c>
      <c r="I509">
        <v>0</v>
      </c>
      <c r="J509">
        <v>0</v>
      </c>
      <c r="K509">
        <v>0</v>
      </c>
      <c r="L509">
        <v>0</v>
      </c>
      <c r="M509">
        <v>33</v>
      </c>
      <c r="N509">
        <v>0</v>
      </c>
      <c r="O509">
        <v>3</v>
      </c>
      <c r="P509">
        <v>0</v>
      </c>
      <c r="Q509">
        <v>0</v>
      </c>
      <c r="R509">
        <v>137.92371199999999</v>
      </c>
      <c r="S509" t="s">
        <v>126</v>
      </c>
      <c r="T509">
        <v>83.75</v>
      </c>
      <c r="U509">
        <v>86.82</v>
      </c>
      <c r="V509">
        <v>3.07</v>
      </c>
      <c r="X509">
        <v>2.226</v>
      </c>
      <c r="Y509">
        <v>137.92371199999999</v>
      </c>
      <c r="Z509">
        <v>1</v>
      </c>
      <c r="AA509">
        <v>1</v>
      </c>
      <c r="AB509">
        <v>0</v>
      </c>
      <c r="AC509">
        <v>1.077423</v>
      </c>
      <c r="AD509">
        <v>0.97067999999999999</v>
      </c>
      <c r="AE509">
        <v>35.554960999999999</v>
      </c>
      <c r="AF509">
        <v>32.032440999999999</v>
      </c>
      <c r="AH509">
        <v>1.101124</v>
      </c>
      <c r="AI509">
        <v>0.71817299999999995</v>
      </c>
      <c r="AJ509">
        <v>36.337091999999998</v>
      </c>
      <c r="AK509">
        <v>23.699694999999998</v>
      </c>
    </row>
    <row r="510" spans="1:37" x14ac:dyDescent="0.25">
      <c r="A510">
        <v>754</v>
      </c>
      <c r="B510">
        <v>435578</v>
      </c>
      <c r="C510" t="s">
        <v>83</v>
      </c>
      <c r="D510" t="s">
        <v>114</v>
      </c>
      <c r="E510" t="s">
        <v>115</v>
      </c>
      <c r="F510">
        <v>33883</v>
      </c>
      <c r="G510">
        <v>8</v>
      </c>
      <c r="H510">
        <v>8393</v>
      </c>
      <c r="I510">
        <v>0</v>
      </c>
      <c r="J510">
        <v>0</v>
      </c>
      <c r="K510">
        <v>0</v>
      </c>
      <c r="L510">
        <v>0</v>
      </c>
      <c r="M510">
        <v>9</v>
      </c>
      <c r="N510">
        <v>0</v>
      </c>
      <c r="O510">
        <v>4</v>
      </c>
      <c r="P510">
        <v>0</v>
      </c>
      <c r="Q510">
        <v>0</v>
      </c>
      <c r="R510">
        <v>39.446595000000002</v>
      </c>
      <c r="S510" t="s">
        <v>73</v>
      </c>
      <c r="T510">
        <v>69.580001999999993</v>
      </c>
      <c r="U510">
        <v>75</v>
      </c>
      <c r="V510">
        <v>5.4199979999999996</v>
      </c>
      <c r="X510">
        <v>13.74</v>
      </c>
      <c r="Y510">
        <v>39.446595000000002</v>
      </c>
      <c r="Z510">
        <v>0</v>
      </c>
      <c r="AA510">
        <v>0</v>
      </c>
      <c r="AB510">
        <v>0</v>
      </c>
      <c r="AC510">
        <v>3.9498060000000002</v>
      </c>
      <c r="AD510">
        <v>0.1</v>
      </c>
      <c r="AE510">
        <v>35.548254999999997</v>
      </c>
      <c r="AF510">
        <v>0.9</v>
      </c>
      <c r="AH510">
        <v>10</v>
      </c>
      <c r="AI510">
        <v>0.10291599999999999</v>
      </c>
      <c r="AJ510">
        <v>90</v>
      </c>
      <c r="AK510">
        <v>0.92624600000000001</v>
      </c>
    </row>
    <row r="511" spans="1:37" x14ac:dyDescent="0.25">
      <c r="A511">
        <v>3288</v>
      </c>
      <c r="B511">
        <v>429113</v>
      </c>
      <c r="C511" t="s">
        <v>83</v>
      </c>
      <c r="D511" t="s">
        <v>822</v>
      </c>
      <c r="E511" t="s">
        <v>823</v>
      </c>
      <c r="F511">
        <v>66979</v>
      </c>
      <c r="G511">
        <v>8</v>
      </c>
      <c r="H511">
        <v>5052</v>
      </c>
      <c r="I511">
        <v>0</v>
      </c>
      <c r="J511">
        <v>0</v>
      </c>
      <c r="K511">
        <v>0</v>
      </c>
      <c r="L511">
        <v>0</v>
      </c>
      <c r="M511">
        <v>30</v>
      </c>
      <c r="N511">
        <v>0</v>
      </c>
      <c r="O511">
        <v>4</v>
      </c>
      <c r="P511">
        <v>0</v>
      </c>
      <c r="Q511">
        <v>0</v>
      </c>
      <c r="R511">
        <v>126.23526</v>
      </c>
      <c r="S511" t="s">
        <v>73</v>
      </c>
      <c r="T511">
        <v>78.680000000000007</v>
      </c>
      <c r="U511">
        <v>83.019997000000004</v>
      </c>
      <c r="V511">
        <v>4.3399960000000002</v>
      </c>
      <c r="X511">
        <v>3.4380000000000002</v>
      </c>
      <c r="Y511">
        <v>126.23526</v>
      </c>
      <c r="Z511">
        <v>1</v>
      </c>
      <c r="AA511">
        <v>0</v>
      </c>
      <c r="AB511">
        <v>0</v>
      </c>
      <c r="AC511">
        <v>1.184685</v>
      </c>
      <c r="AD511">
        <v>0.93006</v>
      </c>
      <c r="AE511">
        <v>35.540551999999998</v>
      </c>
      <c r="AF511">
        <v>27.901803000000001</v>
      </c>
      <c r="AH511">
        <v>1.3283290000000001</v>
      </c>
      <c r="AI511">
        <v>0.58691499999999996</v>
      </c>
      <c r="AJ511">
        <v>39.849870000000003</v>
      </c>
      <c r="AK511">
        <v>17.607454000000001</v>
      </c>
    </row>
    <row r="512" spans="1:37" x14ac:dyDescent="0.25">
      <c r="A512">
        <v>1803</v>
      </c>
      <c r="B512">
        <v>424539</v>
      </c>
      <c r="C512" t="s">
        <v>83</v>
      </c>
      <c r="D512" t="s">
        <v>206</v>
      </c>
      <c r="E512" t="s">
        <v>207</v>
      </c>
      <c r="F512">
        <v>34390</v>
      </c>
      <c r="G512">
        <v>8</v>
      </c>
      <c r="H512">
        <v>6688</v>
      </c>
      <c r="I512">
        <v>0</v>
      </c>
      <c r="J512">
        <v>0</v>
      </c>
      <c r="K512">
        <v>0</v>
      </c>
      <c r="L512">
        <v>0</v>
      </c>
      <c r="M512">
        <v>10</v>
      </c>
      <c r="N512">
        <v>0</v>
      </c>
      <c r="O512">
        <v>2</v>
      </c>
      <c r="P512">
        <v>0</v>
      </c>
      <c r="Q512">
        <v>0</v>
      </c>
      <c r="R512">
        <v>42.520885</v>
      </c>
      <c r="S512" t="s">
        <v>73</v>
      </c>
      <c r="T512">
        <v>53.389999000000003</v>
      </c>
      <c r="U512">
        <v>58.82</v>
      </c>
      <c r="V512">
        <v>5.43</v>
      </c>
      <c r="X512">
        <v>12.77</v>
      </c>
      <c r="Y512">
        <v>42.520885</v>
      </c>
      <c r="Z512">
        <v>1</v>
      </c>
      <c r="AA512">
        <v>0</v>
      </c>
      <c r="AB512">
        <v>0</v>
      </c>
      <c r="AC512">
        <v>3.5480139999999998</v>
      </c>
      <c r="AD512">
        <v>0.1</v>
      </c>
      <c r="AE512">
        <v>35.480142000000001</v>
      </c>
      <c r="AF512">
        <v>1</v>
      </c>
      <c r="AG512">
        <f>1+(X512/4.5)^2</f>
        <v>9.0529827160493817</v>
      </c>
      <c r="AH512">
        <v>9.0529829999999993</v>
      </c>
      <c r="AI512">
        <v>0.100282</v>
      </c>
      <c r="AJ512">
        <v>90.529832999999996</v>
      </c>
      <c r="AK512">
        <v>1.0028170000000001</v>
      </c>
    </row>
    <row r="513" spans="1:37" x14ac:dyDescent="0.25">
      <c r="A513">
        <v>2899</v>
      </c>
      <c r="B513">
        <v>423424</v>
      </c>
      <c r="C513" t="s">
        <v>181</v>
      </c>
      <c r="D513" t="s">
        <v>782</v>
      </c>
      <c r="E513" t="s">
        <v>783</v>
      </c>
      <c r="F513">
        <v>66803</v>
      </c>
      <c r="G513">
        <v>8</v>
      </c>
      <c r="H513">
        <v>22304</v>
      </c>
      <c r="I513">
        <v>0</v>
      </c>
      <c r="J513">
        <v>0</v>
      </c>
      <c r="K513">
        <v>0</v>
      </c>
      <c r="L513">
        <v>0</v>
      </c>
      <c r="M513">
        <v>35</v>
      </c>
      <c r="N513">
        <v>1</v>
      </c>
      <c r="O513">
        <v>2</v>
      </c>
      <c r="P513">
        <v>0</v>
      </c>
      <c r="Q513">
        <v>0</v>
      </c>
      <c r="R513">
        <v>146.79297600000001</v>
      </c>
      <c r="S513" t="s">
        <v>126</v>
      </c>
      <c r="T513">
        <v>72.480002999999996</v>
      </c>
      <c r="U513">
        <v>73.489998</v>
      </c>
      <c r="V513">
        <v>1.009995</v>
      </c>
      <c r="X513">
        <v>0.68799999999999994</v>
      </c>
      <c r="Y513">
        <v>146.79297600000001</v>
      </c>
      <c r="Z513">
        <v>0</v>
      </c>
      <c r="AA513">
        <v>0</v>
      </c>
      <c r="AB513">
        <v>0</v>
      </c>
      <c r="AC513">
        <v>1.007396</v>
      </c>
      <c r="AD513">
        <v>0.99719899999999995</v>
      </c>
      <c r="AE513">
        <v>35.258859999999999</v>
      </c>
      <c r="AF513">
        <v>34.901969999999999</v>
      </c>
      <c r="AH513">
        <v>1.00966</v>
      </c>
      <c r="AI513">
        <v>0.90725900000000004</v>
      </c>
      <c r="AJ513">
        <v>35.338102999999997</v>
      </c>
      <c r="AK513">
        <v>31.754073000000002</v>
      </c>
    </row>
    <row r="514" spans="1:37" x14ac:dyDescent="0.25">
      <c r="A514">
        <v>2887</v>
      </c>
      <c r="B514">
        <v>429647</v>
      </c>
      <c r="C514" t="s">
        <v>83</v>
      </c>
      <c r="D514" t="s">
        <v>721</v>
      </c>
      <c r="E514" t="s">
        <v>722</v>
      </c>
      <c r="F514">
        <v>34162</v>
      </c>
      <c r="G514">
        <v>8</v>
      </c>
      <c r="H514">
        <v>7813</v>
      </c>
      <c r="I514">
        <v>0</v>
      </c>
      <c r="J514">
        <v>0</v>
      </c>
      <c r="K514">
        <v>0</v>
      </c>
      <c r="L514">
        <v>0</v>
      </c>
      <c r="M514">
        <v>27</v>
      </c>
      <c r="N514">
        <v>0</v>
      </c>
      <c r="O514">
        <v>4</v>
      </c>
      <c r="P514">
        <v>0</v>
      </c>
      <c r="Q514">
        <v>0</v>
      </c>
      <c r="R514">
        <v>113.03073999999999</v>
      </c>
      <c r="S514" t="s">
        <v>73</v>
      </c>
      <c r="T514">
        <v>25</v>
      </c>
      <c r="U514">
        <v>30</v>
      </c>
      <c r="V514">
        <v>5</v>
      </c>
      <c r="X514">
        <v>4.4240000000000004</v>
      </c>
      <c r="Y514">
        <v>113.03073999999999</v>
      </c>
      <c r="Z514">
        <v>0</v>
      </c>
      <c r="AA514">
        <v>0</v>
      </c>
      <c r="AB514">
        <v>1</v>
      </c>
      <c r="AC514">
        <v>1.305809</v>
      </c>
      <c r="AD514">
        <v>0.88419099999999995</v>
      </c>
      <c r="AE514">
        <v>35.256841999999999</v>
      </c>
      <c r="AF514">
        <v>23.873148</v>
      </c>
      <c r="AH514">
        <v>1.399424</v>
      </c>
      <c r="AI514">
        <v>0.49167499999999997</v>
      </c>
      <c r="AJ514">
        <v>37.784447</v>
      </c>
      <c r="AK514">
        <v>13.275213000000001</v>
      </c>
    </row>
    <row r="515" spans="1:37" x14ac:dyDescent="0.25">
      <c r="A515">
        <v>318</v>
      </c>
      <c r="B515">
        <v>426168</v>
      </c>
      <c r="C515" t="s">
        <v>83</v>
      </c>
      <c r="D515" t="s">
        <v>1215</v>
      </c>
      <c r="E515" t="s">
        <v>1216</v>
      </c>
      <c r="F515">
        <v>34175</v>
      </c>
      <c r="G515">
        <v>8</v>
      </c>
      <c r="H515">
        <v>7924</v>
      </c>
      <c r="I515">
        <v>0</v>
      </c>
      <c r="J515">
        <v>0</v>
      </c>
      <c r="K515">
        <v>0</v>
      </c>
      <c r="L515">
        <v>0</v>
      </c>
      <c r="M515">
        <v>35</v>
      </c>
      <c r="N515">
        <v>0</v>
      </c>
      <c r="O515">
        <v>4</v>
      </c>
      <c r="P515">
        <v>0</v>
      </c>
      <c r="Q515">
        <v>0</v>
      </c>
      <c r="R515">
        <v>146.226901</v>
      </c>
      <c r="S515" t="s">
        <v>73</v>
      </c>
      <c r="T515">
        <v>60.310001</v>
      </c>
      <c r="U515">
        <v>61.080002</v>
      </c>
      <c r="V515">
        <v>0.77</v>
      </c>
      <c r="X515">
        <v>0.52700000000000002</v>
      </c>
      <c r="Y515">
        <v>146.226901</v>
      </c>
      <c r="Z515">
        <v>1</v>
      </c>
      <c r="AA515">
        <v>0</v>
      </c>
      <c r="AB515">
        <v>0</v>
      </c>
      <c r="AC515">
        <v>1.00434</v>
      </c>
      <c r="AD515">
        <v>0.99835700000000005</v>
      </c>
      <c r="AE515">
        <v>35.151882999999998</v>
      </c>
      <c r="AF515">
        <v>34.942481999999998</v>
      </c>
      <c r="AH515">
        <v>1.005668</v>
      </c>
      <c r="AI515">
        <v>0.92850999999999995</v>
      </c>
      <c r="AJ515">
        <v>35.198377999999998</v>
      </c>
      <c r="AK515">
        <v>32.497843000000003</v>
      </c>
    </row>
    <row r="516" spans="1:37" x14ac:dyDescent="0.25">
      <c r="A516">
        <v>1821</v>
      </c>
      <c r="B516">
        <v>0</v>
      </c>
      <c r="C516" t="s">
        <v>73</v>
      </c>
      <c r="D516" t="s">
        <v>73</v>
      </c>
      <c r="E516" t="s">
        <v>73</v>
      </c>
      <c r="F516" t="s">
        <v>73</v>
      </c>
      <c r="G516" t="s">
        <v>73</v>
      </c>
      <c r="H516" t="s">
        <v>73</v>
      </c>
      <c r="I516">
        <v>0</v>
      </c>
      <c r="J516">
        <v>0</v>
      </c>
      <c r="K516">
        <v>0</v>
      </c>
      <c r="L516">
        <v>0</v>
      </c>
      <c r="M516">
        <v>34</v>
      </c>
      <c r="N516">
        <v>0</v>
      </c>
      <c r="O516">
        <v>4</v>
      </c>
      <c r="P516">
        <v>1</v>
      </c>
      <c r="Q516">
        <v>0</v>
      </c>
      <c r="R516">
        <v>140.86696599999999</v>
      </c>
      <c r="S516" t="s">
        <v>73</v>
      </c>
      <c r="T516">
        <v>72.230002999999996</v>
      </c>
      <c r="U516">
        <v>74.300003000000004</v>
      </c>
      <c r="V516">
        <v>2.0699999999999998</v>
      </c>
      <c r="X516">
        <v>1.4690000000000001</v>
      </c>
      <c r="Y516">
        <v>140.86696599999999</v>
      </c>
      <c r="Z516">
        <v>1</v>
      </c>
      <c r="AA516">
        <v>0</v>
      </c>
      <c r="AB516">
        <v>0</v>
      </c>
      <c r="AC516">
        <v>1.0337179999999999</v>
      </c>
      <c r="AD516">
        <v>0.98723099999999997</v>
      </c>
      <c r="AE516">
        <v>35.146417</v>
      </c>
      <c r="AF516">
        <v>33.565854000000002</v>
      </c>
      <c r="AH516">
        <v>1.0440400000000001</v>
      </c>
      <c r="AI516">
        <v>0.80809200000000003</v>
      </c>
      <c r="AJ516">
        <v>35.497360999999998</v>
      </c>
      <c r="AK516">
        <v>27.475131000000001</v>
      </c>
    </row>
    <row r="517" spans="1:37" x14ac:dyDescent="0.25">
      <c r="A517">
        <v>656</v>
      </c>
      <c r="B517">
        <v>430676</v>
      </c>
      <c r="C517" t="s">
        <v>83</v>
      </c>
      <c r="D517" t="s">
        <v>202</v>
      </c>
      <c r="E517" t="s">
        <v>203</v>
      </c>
      <c r="F517">
        <v>34481</v>
      </c>
      <c r="G517">
        <v>8</v>
      </c>
      <c r="H517">
        <v>7148</v>
      </c>
      <c r="I517">
        <v>0</v>
      </c>
      <c r="J517">
        <v>0</v>
      </c>
      <c r="K517">
        <v>0</v>
      </c>
      <c r="L517">
        <v>0</v>
      </c>
      <c r="M517">
        <v>26</v>
      </c>
      <c r="N517">
        <v>0</v>
      </c>
      <c r="O517">
        <v>4</v>
      </c>
      <c r="P517">
        <v>0</v>
      </c>
      <c r="Q517">
        <v>0</v>
      </c>
      <c r="R517">
        <v>109.078135</v>
      </c>
      <c r="S517" t="s">
        <v>73</v>
      </c>
      <c r="T517">
        <v>64.709998999999996</v>
      </c>
      <c r="U517">
        <v>69.879997000000003</v>
      </c>
      <c r="V517">
        <v>5.1699979999999996</v>
      </c>
      <c r="X517">
        <v>4.74</v>
      </c>
      <c r="Y517">
        <v>109.078135</v>
      </c>
      <c r="Z517">
        <v>0</v>
      </c>
      <c r="AA517">
        <v>0</v>
      </c>
      <c r="AB517">
        <v>0</v>
      </c>
      <c r="AC517">
        <v>1.351056</v>
      </c>
      <c r="AD517">
        <v>0.86705600000000005</v>
      </c>
      <c r="AE517">
        <v>35.127462000000001</v>
      </c>
      <c r="AF517">
        <v>22.543445999999999</v>
      </c>
      <c r="AH517">
        <v>1.4585220000000001</v>
      </c>
      <c r="AI517">
        <v>0.46334199999999998</v>
      </c>
      <c r="AJ517">
        <v>37.921582000000001</v>
      </c>
      <c r="AK517">
        <v>12.046899</v>
      </c>
    </row>
    <row r="518" spans="1:37" x14ac:dyDescent="0.25">
      <c r="A518">
        <v>3307</v>
      </c>
      <c r="B518">
        <v>436313</v>
      </c>
      <c r="C518" t="s">
        <v>83</v>
      </c>
      <c r="D518" t="s">
        <v>611</v>
      </c>
      <c r="E518" t="s">
        <v>612</v>
      </c>
      <c r="F518">
        <v>33820</v>
      </c>
      <c r="G518" t="s">
        <v>73</v>
      </c>
      <c r="H518">
        <v>15341</v>
      </c>
      <c r="I518">
        <v>0</v>
      </c>
      <c r="J518">
        <v>0</v>
      </c>
      <c r="K518">
        <v>0</v>
      </c>
      <c r="L518">
        <v>0</v>
      </c>
      <c r="M518">
        <v>26</v>
      </c>
      <c r="N518">
        <v>0</v>
      </c>
      <c r="O518">
        <v>3</v>
      </c>
      <c r="P518">
        <v>0</v>
      </c>
      <c r="Q518">
        <v>0</v>
      </c>
      <c r="R518">
        <v>107.35208900000001</v>
      </c>
      <c r="S518" t="s">
        <v>73</v>
      </c>
      <c r="T518">
        <v>57.150002000000001</v>
      </c>
      <c r="U518">
        <v>62.220001000000003</v>
      </c>
      <c r="V518">
        <v>5.07</v>
      </c>
      <c r="X518">
        <v>4.7229999999999999</v>
      </c>
      <c r="Y518">
        <v>107.35208900000001</v>
      </c>
      <c r="Z518">
        <v>0</v>
      </c>
      <c r="AA518">
        <v>0</v>
      </c>
      <c r="AB518">
        <v>0</v>
      </c>
      <c r="AC518">
        <v>1.348543</v>
      </c>
      <c r="AD518">
        <v>0.868008</v>
      </c>
      <c r="AE518">
        <v>35.062109</v>
      </c>
      <c r="AF518">
        <v>22.568196</v>
      </c>
      <c r="AH518">
        <v>1.4552389999999999</v>
      </c>
      <c r="AI518">
        <v>0.464839</v>
      </c>
      <c r="AJ518">
        <v>37.836222999999997</v>
      </c>
      <c r="AK518">
        <v>12.085824000000001</v>
      </c>
    </row>
    <row r="519" spans="1:37" x14ac:dyDescent="0.25">
      <c r="A519">
        <v>3005</v>
      </c>
      <c r="B519">
        <v>421845</v>
      </c>
      <c r="C519" t="s">
        <v>181</v>
      </c>
      <c r="D519" t="s">
        <v>693</v>
      </c>
      <c r="E519" t="s">
        <v>694</v>
      </c>
      <c r="F519">
        <v>66782</v>
      </c>
      <c r="G519">
        <v>8</v>
      </c>
      <c r="H519">
        <v>15118</v>
      </c>
      <c r="I519">
        <v>0</v>
      </c>
      <c r="J519">
        <v>0</v>
      </c>
      <c r="K519">
        <v>0</v>
      </c>
      <c r="L519">
        <v>0</v>
      </c>
      <c r="M519">
        <v>35</v>
      </c>
      <c r="N519">
        <v>0</v>
      </c>
      <c r="O519">
        <v>2</v>
      </c>
      <c r="P519">
        <v>0</v>
      </c>
      <c r="Q519">
        <v>0</v>
      </c>
      <c r="R519">
        <v>145.662261</v>
      </c>
      <c r="S519" t="s">
        <v>154</v>
      </c>
      <c r="T519">
        <v>85.32</v>
      </c>
      <c r="U519">
        <v>85.800003000000004</v>
      </c>
      <c r="V519">
        <v>0.48000300000000001</v>
      </c>
      <c r="X519">
        <v>0.33</v>
      </c>
      <c r="Y519">
        <v>145.662261</v>
      </c>
      <c r="Z519">
        <v>0</v>
      </c>
      <c r="AA519">
        <v>0</v>
      </c>
      <c r="AB519">
        <v>0</v>
      </c>
      <c r="AC519">
        <v>1.0017020000000001</v>
      </c>
      <c r="AD519">
        <v>0.99935600000000002</v>
      </c>
      <c r="AE519">
        <v>35.059555000000003</v>
      </c>
      <c r="AF519">
        <v>34.977446999999998</v>
      </c>
      <c r="AH519">
        <v>1.0022219999999999</v>
      </c>
      <c r="AI519">
        <v>0.95488799999999996</v>
      </c>
      <c r="AJ519">
        <v>35.077786000000003</v>
      </c>
      <c r="AK519">
        <v>33.421067000000001</v>
      </c>
    </row>
    <row r="520" spans="1:37" x14ac:dyDescent="0.25">
      <c r="A520">
        <v>161</v>
      </c>
      <c r="B520">
        <v>430793</v>
      </c>
      <c r="C520" t="s">
        <v>73</v>
      </c>
      <c r="D520" t="s">
        <v>1069</v>
      </c>
      <c r="E520" t="s">
        <v>1069</v>
      </c>
      <c r="F520">
        <v>100031</v>
      </c>
      <c r="G520" t="s">
        <v>73</v>
      </c>
      <c r="H520">
        <v>16010</v>
      </c>
      <c r="I520">
        <v>0</v>
      </c>
      <c r="J520">
        <v>0</v>
      </c>
      <c r="K520">
        <v>0</v>
      </c>
      <c r="L520">
        <v>0</v>
      </c>
      <c r="M520">
        <v>35</v>
      </c>
      <c r="N520">
        <v>0</v>
      </c>
      <c r="O520">
        <v>4</v>
      </c>
      <c r="P520">
        <v>0</v>
      </c>
      <c r="Q520">
        <v>0</v>
      </c>
      <c r="R520">
        <v>144.05061599999999</v>
      </c>
      <c r="S520" t="s">
        <v>73</v>
      </c>
      <c r="T520">
        <v>73.080001999999993</v>
      </c>
      <c r="U520">
        <v>73.470000999999996</v>
      </c>
      <c r="V520">
        <v>0.38999899999999998</v>
      </c>
      <c r="X520">
        <v>0.27100000000000002</v>
      </c>
      <c r="Y520">
        <v>144.05061599999999</v>
      </c>
      <c r="Z520">
        <v>1</v>
      </c>
      <c r="AA520">
        <v>0</v>
      </c>
      <c r="AB520">
        <v>0</v>
      </c>
      <c r="AC520">
        <v>1.0011479999999999</v>
      </c>
      <c r="AD520">
        <v>0.99956500000000004</v>
      </c>
      <c r="AE520">
        <v>35.040163</v>
      </c>
      <c r="AF520">
        <v>34.984789999999997</v>
      </c>
      <c r="AH520">
        <v>1.0014989999999999</v>
      </c>
      <c r="AI520">
        <v>0.96286799999999995</v>
      </c>
      <c r="AJ520">
        <v>35.052458000000001</v>
      </c>
      <c r="AK520">
        <v>33.700381</v>
      </c>
    </row>
    <row r="521" spans="1:37" x14ac:dyDescent="0.25">
      <c r="A521">
        <v>2701</v>
      </c>
      <c r="B521">
        <v>435529</v>
      </c>
      <c r="C521" t="s">
        <v>181</v>
      </c>
      <c r="D521" t="s">
        <v>247</v>
      </c>
      <c r="E521" t="s">
        <v>248</v>
      </c>
      <c r="F521">
        <v>66824</v>
      </c>
      <c r="G521">
        <v>8</v>
      </c>
      <c r="H521">
        <v>15300</v>
      </c>
      <c r="I521">
        <v>0</v>
      </c>
      <c r="J521">
        <v>0</v>
      </c>
      <c r="K521">
        <v>0</v>
      </c>
      <c r="L521">
        <v>0</v>
      </c>
      <c r="M521">
        <v>23</v>
      </c>
      <c r="N521">
        <v>0</v>
      </c>
      <c r="O521">
        <v>2</v>
      </c>
      <c r="P521">
        <v>0</v>
      </c>
      <c r="Q521">
        <v>0</v>
      </c>
      <c r="R521">
        <v>94.814201999999995</v>
      </c>
      <c r="S521" t="s">
        <v>126</v>
      </c>
      <c r="T521">
        <v>71.260002</v>
      </c>
      <c r="U521">
        <v>76.739998</v>
      </c>
      <c r="V521">
        <v>5.4799959999999999</v>
      </c>
      <c r="X521">
        <v>5.78</v>
      </c>
      <c r="Y521">
        <v>94.814201999999995</v>
      </c>
      <c r="Z521">
        <v>0</v>
      </c>
      <c r="AA521">
        <v>0</v>
      </c>
      <c r="AB521">
        <v>0</v>
      </c>
      <c r="AC521">
        <v>1.522006</v>
      </c>
      <c r="AD521">
        <v>0.80231699999999995</v>
      </c>
      <c r="AE521">
        <v>35.006144999999997</v>
      </c>
      <c r="AF521">
        <v>18.453294</v>
      </c>
      <c r="AH521">
        <v>2.3363360000000002</v>
      </c>
      <c r="AI521">
        <v>0.37760700000000003</v>
      </c>
      <c r="AJ521">
        <v>53.735728999999999</v>
      </c>
      <c r="AK521">
        <v>8.6849570000000007</v>
      </c>
    </row>
    <row r="522" spans="1:37" x14ac:dyDescent="0.25">
      <c r="A522">
        <v>2850</v>
      </c>
      <c r="B522">
        <v>426937</v>
      </c>
      <c r="C522" t="s">
        <v>181</v>
      </c>
      <c r="D522" t="s">
        <v>556</v>
      </c>
      <c r="E522" t="s">
        <v>557</v>
      </c>
      <c r="F522">
        <v>66931</v>
      </c>
      <c r="G522">
        <v>8</v>
      </c>
      <c r="H522">
        <v>13199</v>
      </c>
      <c r="I522">
        <v>0</v>
      </c>
      <c r="J522">
        <v>0</v>
      </c>
      <c r="K522">
        <v>0</v>
      </c>
      <c r="L522">
        <v>0</v>
      </c>
      <c r="M522">
        <v>35</v>
      </c>
      <c r="N522">
        <v>0</v>
      </c>
      <c r="O522">
        <v>3</v>
      </c>
      <c r="P522">
        <v>0</v>
      </c>
      <c r="Q522">
        <v>0</v>
      </c>
      <c r="R522">
        <v>143.79220100000001</v>
      </c>
      <c r="S522" t="s">
        <v>154</v>
      </c>
      <c r="T522">
        <v>35</v>
      </c>
      <c r="U522">
        <v>35.020000000000003</v>
      </c>
      <c r="V522">
        <v>0.02</v>
      </c>
      <c r="X522">
        <v>1.4E-2</v>
      </c>
      <c r="Y522">
        <v>143.79220100000001</v>
      </c>
      <c r="Z522">
        <v>1</v>
      </c>
      <c r="AA522">
        <v>0</v>
      </c>
      <c r="AB522">
        <v>0</v>
      </c>
      <c r="AC522">
        <v>1.000003</v>
      </c>
      <c r="AD522">
        <v>0.99999899999999997</v>
      </c>
      <c r="AE522">
        <v>35.000107</v>
      </c>
      <c r="AF522">
        <v>34.999958999999997</v>
      </c>
      <c r="AH522">
        <v>1.0000039999999999</v>
      </c>
      <c r="AI522">
        <v>0.99806300000000003</v>
      </c>
      <c r="AJ522">
        <v>35.000140000000002</v>
      </c>
      <c r="AK522">
        <v>34.932189999999999</v>
      </c>
    </row>
    <row r="523" spans="1:37" x14ac:dyDescent="0.25">
      <c r="A523">
        <v>3026</v>
      </c>
      <c r="B523">
        <v>434626</v>
      </c>
      <c r="C523" t="s">
        <v>83</v>
      </c>
      <c r="D523" t="s">
        <v>84</v>
      </c>
      <c r="E523" t="s">
        <v>85</v>
      </c>
      <c r="F523">
        <v>34412</v>
      </c>
      <c r="G523">
        <v>8</v>
      </c>
      <c r="H523">
        <v>14229</v>
      </c>
      <c r="I523">
        <v>0</v>
      </c>
      <c r="J523">
        <v>0</v>
      </c>
      <c r="K523">
        <v>0</v>
      </c>
      <c r="L523">
        <v>0</v>
      </c>
      <c r="M523">
        <v>7</v>
      </c>
      <c r="N523">
        <v>0</v>
      </c>
      <c r="O523">
        <v>4</v>
      </c>
      <c r="P523">
        <v>0</v>
      </c>
      <c r="Q523">
        <v>0</v>
      </c>
      <c r="R523">
        <v>29.957971000000001</v>
      </c>
      <c r="S523" t="s">
        <v>73</v>
      </c>
      <c r="T523">
        <v>40.520000000000003</v>
      </c>
      <c r="U523">
        <v>48.32</v>
      </c>
      <c r="V523">
        <v>7.7999989999999997</v>
      </c>
      <c r="X523">
        <v>26.035999</v>
      </c>
      <c r="Y523">
        <v>29.957971000000001</v>
      </c>
      <c r="Z523">
        <v>0</v>
      </c>
      <c r="AA523">
        <v>0</v>
      </c>
      <c r="AB523">
        <v>0</v>
      </c>
      <c r="AC523">
        <v>5</v>
      </c>
      <c r="AD523">
        <v>0.75</v>
      </c>
      <c r="AE523">
        <v>35</v>
      </c>
      <c r="AF523">
        <v>5.25</v>
      </c>
      <c r="AH523">
        <v>10</v>
      </c>
      <c r="AI523">
        <v>0.75</v>
      </c>
      <c r="AJ523">
        <v>70</v>
      </c>
      <c r="AK523">
        <v>5.25</v>
      </c>
    </row>
    <row r="524" spans="1:37" x14ac:dyDescent="0.25">
      <c r="A524">
        <v>2089</v>
      </c>
      <c r="B524">
        <v>425154</v>
      </c>
      <c r="C524" t="s">
        <v>74</v>
      </c>
      <c r="D524" t="s">
        <v>81</v>
      </c>
      <c r="E524" t="s">
        <v>82</v>
      </c>
      <c r="F524">
        <v>34405</v>
      </c>
      <c r="G524">
        <v>8</v>
      </c>
      <c r="H524">
        <v>8186</v>
      </c>
      <c r="I524">
        <v>0</v>
      </c>
      <c r="J524">
        <v>0</v>
      </c>
      <c r="K524">
        <v>0</v>
      </c>
      <c r="L524">
        <v>0</v>
      </c>
      <c r="M524">
        <v>7</v>
      </c>
      <c r="N524">
        <v>0</v>
      </c>
      <c r="O524">
        <v>4</v>
      </c>
      <c r="P524">
        <v>0</v>
      </c>
      <c r="Q524">
        <v>0</v>
      </c>
      <c r="R524">
        <v>31.121176999999999</v>
      </c>
      <c r="S524" t="s">
        <v>73</v>
      </c>
      <c r="T524">
        <v>42.529998999999997</v>
      </c>
      <c r="U524">
        <v>50.91</v>
      </c>
      <c r="V524">
        <v>8.380001</v>
      </c>
      <c r="X524">
        <v>26.927</v>
      </c>
      <c r="Y524">
        <v>31.121176999999999</v>
      </c>
      <c r="Z524">
        <v>0</v>
      </c>
      <c r="AA524">
        <v>0</v>
      </c>
      <c r="AB524">
        <v>0</v>
      </c>
      <c r="AC524">
        <v>5</v>
      </c>
      <c r="AD524">
        <v>0.75</v>
      </c>
      <c r="AE524">
        <v>35</v>
      </c>
      <c r="AF524">
        <v>5.25</v>
      </c>
      <c r="AH524">
        <v>10</v>
      </c>
      <c r="AI524">
        <v>0.75</v>
      </c>
      <c r="AJ524">
        <v>70</v>
      </c>
      <c r="AK524">
        <v>5.25</v>
      </c>
    </row>
    <row r="525" spans="1:37" x14ac:dyDescent="0.25">
      <c r="A525">
        <v>2172</v>
      </c>
      <c r="B525">
        <v>436910</v>
      </c>
      <c r="C525" t="s">
        <v>83</v>
      </c>
      <c r="D525" t="s">
        <v>1330</v>
      </c>
      <c r="E525" t="s">
        <v>1331</v>
      </c>
      <c r="F525">
        <v>67012</v>
      </c>
      <c r="G525">
        <v>8</v>
      </c>
      <c r="H525">
        <v>4624</v>
      </c>
      <c r="I525">
        <v>0</v>
      </c>
      <c r="J525">
        <v>0</v>
      </c>
      <c r="K525">
        <v>0</v>
      </c>
      <c r="L525">
        <v>0</v>
      </c>
      <c r="M525">
        <v>35</v>
      </c>
      <c r="N525">
        <v>0</v>
      </c>
      <c r="O525">
        <v>4</v>
      </c>
      <c r="P525">
        <v>0</v>
      </c>
      <c r="Q525">
        <v>0</v>
      </c>
      <c r="R525">
        <v>144.765488</v>
      </c>
      <c r="S525" t="s">
        <v>73</v>
      </c>
      <c r="T525">
        <v>80.059997999999993</v>
      </c>
      <c r="U525">
        <v>80</v>
      </c>
      <c r="V525">
        <v>-5.9998000000000003E-2</v>
      </c>
      <c r="X525">
        <v>-4.1000000000000002E-2</v>
      </c>
      <c r="Y525">
        <v>144.765488</v>
      </c>
      <c r="Z525">
        <v>0</v>
      </c>
      <c r="AA525">
        <v>0</v>
      </c>
      <c r="AB525">
        <v>0</v>
      </c>
      <c r="AC525">
        <v>0.99999000000000005</v>
      </c>
      <c r="AD525">
        <v>1.0000260000000001</v>
      </c>
      <c r="AE525">
        <v>34.999651999999998</v>
      </c>
      <c r="AF525">
        <v>35.000919000000003</v>
      </c>
      <c r="AH525">
        <v>0.99433199999999999</v>
      </c>
      <c r="AI525">
        <v>1.0000340000000001</v>
      </c>
      <c r="AJ525">
        <v>34.801620999999997</v>
      </c>
      <c r="AK525">
        <v>35.001201000000002</v>
      </c>
    </row>
    <row r="526" spans="1:37" x14ac:dyDescent="0.25">
      <c r="A526">
        <v>958</v>
      </c>
      <c r="B526">
        <v>434994</v>
      </c>
      <c r="C526" t="s">
        <v>181</v>
      </c>
      <c r="D526" t="s">
        <v>697</v>
      </c>
      <c r="E526" t="s">
        <v>698</v>
      </c>
      <c r="F526">
        <v>34187</v>
      </c>
      <c r="G526">
        <v>8</v>
      </c>
      <c r="H526">
        <v>8399</v>
      </c>
      <c r="I526">
        <v>0</v>
      </c>
      <c r="J526">
        <v>0</v>
      </c>
      <c r="K526">
        <v>0</v>
      </c>
      <c r="L526">
        <v>0</v>
      </c>
      <c r="M526">
        <v>33</v>
      </c>
      <c r="N526">
        <v>0</v>
      </c>
      <c r="O526">
        <v>4</v>
      </c>
      <c r="P526">
        <v>0</v>
      </c>
      <c r="Q526">
        <v>0</v>
      </c>
      <c r="R526">
        <v>135.517416</v>
      </c>
      <c r="S526" t="s">
        <v>126</v>
      </c>
      <c r="T526">
        <v>15.83</v>
      </c>
      <c r="U526">
        <v>18.489999999999998</v>
      </c>
      <c r="V526">
        <v>2.66</v>
      </c>
      <c r="X526">
        <v>1.9630000000000001</v>
      </c>
      <c r="Y526">
        <v>135.517416</v>
      </c>
      <c r="Z526">
        <v>1</v>
      </c>
      <c r="AA526">
        <v>0</v>
      </c>
      <c r="AB526">
        <v>1</v>
      </c>
      <c r="AC526">
        <v>1.060209</v>
      </c>
      <c r="AD526">
        <v>0.97719900000000004</v>
      </c>
      <c r="AE526">
        <v>34.986893999999999</v>
      </c>
      <c r="AF526">
        <v>32.247566999999997</v>
      </c>
      <c r="AH526">
        <v>1.07864</v>
      </c>
      <c r="AI526">
        <v>0.74872099999999997</v>
      </c>
      <c r="AJ526">
        <v>35.595126</v>
      </c>
      <c r="AK526">
        <v>24.707788999999998</v>
      </c>
    </row>
    <row r="527" spans="1:37" x14ac:dyDescent="0.25">
      <c r="A527">
        <v>2180</v>
      </c>
      <c r="B527">
        <v>424548</v>
      </c>
      <c r="C527" t="s">
        <v>181</v>
      </c>
      <c r="D527" t="s">
        <v>1053</v>
      </c>
      <c r="E527" t="s">
        <v>1054</v>
      </c>
      <c r="F527">
        <v>66961</v>
      </c>
      <c r="G527">
        <v>8</v>
      </c>
      <c r="H527">
        <v>13945</v>
      </c>
      <c r="I527">
        <v>0</v>
      </c>
      <c r="J527">
        <v>0</v>
      </c>
      <c r="K527">
        <v>0</v>
      </c>
      <c r="L527">
        <v>0</v>
      </c>
      <c r="M527">
        <v>34</v>
      </c>
      <c r="N527">
        <v>0</v>
      </c>
      <c r="O527">
        <v>2</v>
      </c>
      <c r="P527">
        <v>0</v>
      </c>
      <c r="Q527">
        <v>0</v>
      </c>
      <c r="R527">
        <v>141.14343500000001</v>
      </c>
      <c r="S527" t="s">
        <v>126</v>
      </c>
      <c r="T527">
        <v>67.860000999999997</v>
      </c>
      <c r="U527">
        <v>69.470000999999996</v>
      </c>
      <c r="V527">
        <v>1.610001</v>
      </c>
      <c r="X527">
        <v>1.141</v>
      </c>
      <c r="Y527">
        <v>141.14343500000001</v>
      </c>
      <c r="Z527">
        <v>0</v>
      </c>
      <c r="AA527">
        <v>0</v>
      </c>
      <c r="AB527">
        <v>0</v>
      </c>
      <c r="AC527">
        <v>1.0203420000000001</v>
      </c>
      <c r="AD527">
        <v>0.99229699999999998</v>
      </c>
      <c r="AE527">
        <v>34.691623999999997</v>
      </c>
      <c r="AF527">
        <v>33.738083000000003</v>
      </c>
      <c r="AH527">
        <v>1.0265690000000001</v>
      </c>
      <c r="AI527">
        <v>0.84894800000000004</v>
      </c>
      <c r="AJ527">
        <v>34.903345999999999</v>
      </c>
      <c r="AK527">
        <v>28.864248</v>
      </c>
    </row>
    <row r="528" spans="1:37" x14ac:dyDescent="0.25">
      <c r="A528">
        <v>1124</v>
      </c>
      <c r="B528">
        <v>434367</v>
      </c>
      <c r="C528" t="s">
        <v>181</v>
      </c>
      <c r="D528" t="s">
        <v>697</v>
      </c>
      <c r="E528" t="s">
        <v>698</v>
      </c>
      <c r="F528">
        <v>34187</v>
      </c>
      <c r="G528">
        <v>8</v>
      </c>
      <c r="H528">
        <v>7634</v>
      </c>
      <c r="I528">
        <v>0</v>
      </c>
      <c r="J528">
        <v>0</v>
      </c>
      <c r="K528">
        <v>0</v>
      </c>
      <c r="L528">
        <v>0</v>
      </c>
      <c r="M528">
        <v>28</v>
      </c>
      <c r="N528">
        <v>0</v>
      </c>
      <c r="O528">
        <v>4</v>
      </c>
      <c r="P528">
        <v>0</v>
      </c>
      <c r="Q528">
        <v>0</v>
      </c>
      <c r="R528">
        <v>117.599192</v>
      </c>
      <c r="S528" t="s">
        <v>154</v>
      </c>
      <c r="T528">
        <v>34.799999</v>
      </c>
      <c r="U528">
        <v>39.389999000000003</v>
      </c>
      <c r="V528">
        <v>4.59</v>
      </c>
      <c r="X528">
        <v>3.903</v>
      </c>
      <c r="Y528">
        <v>117.599192</v>
      </c>
      <c r="Z528">
        <v>1</v>
      </c>
      <c r="AA528">
        <v>0</v>
      </c>
      <c r="AB528">
        <v>0</v>
      </c>
      <c r="AC528">
        <v>1.238022</v>
      </c>
      <c r="AD528">
        <v>0.90986100000000003</v>
      </c>
      <c r="AE528">
        <v>34.664617</v>
      </c>
      <c r="AF528">
        <v>25.476122</v>
      </c>
      <c r="AH528">
        <v>1.310886</v>
      </c>
      <c r="AI528">
        <v>0.540709</v>
      </c>
      <c r="AJ528">
        <v>36.704805999999998</v>
      </c>
      <c r="AK528">
        <v>15.139859</v>
      </c>
    </row>
    <row r="529" spans="1:37" x14ac:dyDescent="0.25">
      <c r="A529">
        <v>2403</v>
      </c>
      <c r="B529">
        <v>522940</v>
      </c>
      <c r="C529" t="s">
        <v>83</v>
      </c>
      <c r="D529" t="s">
        <v>776</v>
      </c>
      <c r="E529" t="s">
        <v>777</v>
      </c>
      <c r="F529">
        <v>67404</v>
      </c>
      <c r="G529">
        <v>8</v>
      </c>
      <c r="H529">
        <v>23703</v>
      </c>
      <c r="I529">
        <v>0</v>
      </c>
      <c r="J529">
        <v>0</v>
      </c>
      <c r="K529">
        <v>0</v>
      </c>
      <c r="L529">
        <v>0</v>
      </c>
      <c r="M529">
        <v>33</v>
      </c>
      <c r="N529">
        <v>0</v>
      </c>
      <c r="O529">
        <v>3</v>
      </c>
      <c r="P529">
        <v>0</v>
      </c>
      <c r="Q529">
        <v>0</v>
      </c>
      <c r="R529">
        <v>139.17576099999999</v>
      </c>
      <c r="S529" t="s">
        <v>154</v>
      </c>
      <c r="T529">
        <v>109.01</v>
      </c>
      <c r="U529">
        <v>111.51</v>
      </c>
      <c r="V529">
        <v>2.5</v>
      </c>
      <c r="X529">
        <v>1.796</v>
      </c>
      <c r="Y529">
        <v>139.17576099999999</v>
      </c>
      <c r="Z529">
        <v>1</v>
      </c>
      <c r="AA529">
        <v>0</v>
      </c>
      <c r="AB529">
        <v>0</v>
      </c>
      <c r="AC529">
        <v>1.0504</v>
      </c>
      <c r="AD529">
        <v>0.98091399999999995</v>
      </c>
      <c r="AE529">
        <v>34.663207999999997</v>
      </c>
      <c r="AF529">
        <v>32.370145999999998</v>
      </c>
      <c r="AH529">
        <v>1.0658289999999999</v>
      </c>
      <c r="AI529">
        <v>0.76850099999999999</v>
      </c>
      <c r="AJ529">
        <v>35.172353999999999</v>
      </c>
      <c r="AK529">
        <v>25.360530000000001</v>
      </c>
    </row>
    <row r="530" spans="1:37" x14ac:dyDescent="0.25">
      <c r="A530">
        <v>3287</v>
      </c>
      <c r="B530">
        <v>428170</v>
      </c>
      <c r="C530" t="s">
        <v>83</v>
      </c>
      <c r="D530" t="s">
        <v>531</v>
      </c>
      <c r="E530" t="s">
        <v>532</v>
      </c>
      <c r="F530">
        <v>100078</v>
      </c>
      <c r="G530">
        <v>8</v>
      </c>
      <c r="H530">
        <v>6770</v>
      </c>
      <c r="I530">
        <v>0</v>
      </c>
      <c r="J530">
        <v>0</v>
      </c>
      <c r="K530">
        <v>0</v>
      </c>
      <c r="L530">
        <v>0</v>
      </c>
      <c r="M530">
        <v>27</v>
      </c>
      <c r="N530">
        <v>0</v>
      </c>
      <c r="O530">
        <v>4</v>
      </c>
      <c r="P530">
        <v>0</v>
      </c>
      <c r="Q530">
        <v>0</v>
      </c>
      <c r="R530">
        <v>111.250246</v>
      </c>
      <c r="S530" t="s">
        <v>73</v>
      </c>
      <c r="T530">
        <v>90.029999000000004</v>
      </c>
      <c r="U530">
        <v>94.75</v>
      </c>
      <c r="V530">
        <v>4.7200009999999999</v>
      </c>
      <c r="X530">
        <v>4.2430000000000003</v>
      </c>
      <c r="Y530">
        <v>111.250246</v>
      </c>
      <c r="Z530">
        <v>0</v>
      </c>
      <c r="AA530">
        <v>0</v>
      </c>
      <c r="AB530">
        <v>0</v>
      </c>
      <c r="AC530">
        <v>1.281298</v>
      </c>
      <c r="AD530">
        <v>0.89347299999999996</v>
      </c>
      <c r="AE530">
        <v>34.595036</v>
      </c>
      <c r="AF530">
        <v>24.123773</v>
      </c>
      <c r="AH530">
        <v>1.3674090000000001</v>
      </c>
      <c r="AI530">
        <v>0.508382</v>
      </c>
      <c r="AJ530">
        <v>36.920048000000001</v>
      </c>
      <c r="AK530">
        <v>13.726312</v>
      </c>
    </row>
    <row r="531" spans="1:37" x14ac:dyDescent="0.25">
      <c r="A531">
        <v>1374</v>
      </c>
      <c r="B531">
        <v>426158</v>
      </c>
      <c r="C531" t="s">
        <v>181</v>
      </c>
      <c r="D531" t="s">
        <v>697</v>
      </c>
      <c r="E531" t="s">
        <v>698</v>
      </c>
      <c r="F531">
        <v>34187</v>
      </c>
      <c r="G531">
        <v>8</v>
      </c>
      <c r="H531">
        <v>7895</v>
      </c>
      <c r="I531">
        <v>0</v>
      </c>
      <c r="J531">
        <v>0</v>
      </c>
      <c r="K531">
        <v>0</v>
      </c>
      <c r="L531">
        <v>0</v>
      </c>
      <c r="M531">
        <v>26</v>
      </c>
      <c r="N531">
        <v>0</v>
      </c>
      <c r="O531">
        <v>4</v>
      </c>
      <c r="P531">
        <v>0</v>
      </c>
      <c r="Q531">
        <v>0</v>
      </c>
      <c r="R531">
        <v>110.25144</v>
      </c>
      <c r="S531" t="s">
        <v>154</v>
      </c>
      <c r="T531">
        <v>26.34</v>
      </c>
      <c r="U531">
        <v>31.41</v>
      </c>
      <c r="V531">
        <v>5.07</v>
      </c>
      <c r="X531">
        <v>4.5990000000000002</v>
      </c>
      <c r="Y531">
        <v>110.25144</v>
      </c>
      <c r="Z531">
        <v>1</v>
      </c>
      <c r="AA531">
        <v>0</v>
      </c>
      <c r="AB531">
        <v>0</v>
      </c>
      <c r="AC531">
        <v>1.330481</v>
      </c>
      <c r="AD531">
        <v>0.87484700000000004</v>
      </c>
      <c r="AE531">
        <v>34.592512999999997</v>
      </c>
      <c r="AF531">
        <v>22.746030000000001</v>
      </c>
      <c r="AH531">
        <v>1.4316489999999999</v>
      </c>
      <c r="AI531">
        <v>0.47585300000000003</v>
      </c>
      <c r="AJ531">
        <v>37.222873999999997</v>
      </c>
      <c r="AK531">
        <v>12.372172000000001</v>
      </c>
    </row>
    <row r="532" spans="1:37" x14ac:dyDescent="0.25">
      <c r="A532">
        <v>1073</v>
      </c>
      <c r="B532">
        <v>0</v>
      </c>
      <c r="C532" t="s">
        <v>73</v>
      </c>
      <c r="D532" t="s">
        <v>73</v>
      </c>
      <c r="E532" t="s">
        <v>73</v>
      </c>
      <c r="F532" t="s">
        <v>73</v>
      </c>
      <c r="G532" t="s">
        <v>73</v>
      </c>
      <c r="H532" t="s">
        <v>73</v>
      </c>
      <c r="I532">
        <v>0</v>
      </c>
      <c r="J532">
        <v>0</v>
      </c>
      <c r="K532">
        <v>0</v>
      </c>
      <c r="L532">
        <v>0</v>
      </c>
      <c r="M532">
        <v>25</v>
      </c>
      <c r="N532">
        <v>0</v>
      </c>
      <c r="O532">
        <v>4</v>
      </c>
      <c r="P532">
        <v>1</v>
      </c>
      <c r="Q532">
        <v>0</v>
      </c>
      <c r="R532">
        <v>103.207966</v>
      </c>
      <c r="S532" t="s">
        <v>73</v>
      </c>
      <c r="T532">
        <v>84.989998</v>
      </c>
      <c r="U532">
        <v>90.059997999999993</v>
      </c>
      <c r="V532">
        <v>5.07</v>
      </c>
      <c r="X532">
        <v>4.9119999999999999</v>
      </c>
      <c r="Y532">
        <v>103.207966</v>
      </c>
      <c r="Z532">
        <v>1</v>
      </c>
      <c r="AA532">
        <v>0</v>
      </c>
      <c r="AB532">
        <v>0</v>
      </c>
      <c r="AC532">
        <v>1.3769960000000001</v>
      </c>
      <c r="AD532">
        <v>0.85723199999999999</v>
      </c>
      <c r="AE532">
        <v>34.424900999999998</v>
      </c>
      <c r="AF532">
        <v>21.430807000000001</v>
      </c>
      <c r="AH532">
        <v>1.4924029999999999</v>
      </c>
      <c r="AI532">
        <v>0.44836799999999999</v>
      </c>
      <c r="AJ532">
        <v>37.310074999999998</v>
      </c>
      <c r="AK532">
        <v>11.209196</v>
      </c>
    </row>
    <row r="533" spans="1:37" x14ac:dyDescent="0.25">
      <c r="A533">
        <v>2625</v>
      </c>
      <c r="B533">
        <v>442917</v>
      </c>
      <c r="C533" t="s">
        <v>83</v>
      </c>
      <c r="D533" t="s">
        <v>136</v>
      </c>
      <c r="E533" t="s">
        <v>150</v>
      </c>
      <c r="F533">
        <v>34199</v>
      </c>
      <c r="G533">
        <v>8</v>
      </c>
      <c r="H533">
        <v>7927</v>
      </c>
      <c r="I533">
        <v>0</v>
      </c>
      <c r="J533">
        <v>0</v>
      </c>
      <c r="K533">
        <v>0</v>
      </c>
      <c r="L533">
        <v>0</v>
      </c>
      <c r="M533">
        <v>22</v>
      </c>
      <c r="N533">
        <v>0</v>
      </c>
      <c r="O533">
        <v>3</v>
      </c>
      <c r="P533">
        <v>0</v>
      </c>
      <c r="Q533">
        <v>0</v>
      </c>
      <c r="R533">
        <v>91.466727000000006</v>
      </c>
      <c r="S533" t="s">
        <v>73</v>
      </c>
      <c r="T533">
        <v>38.119999</v>
      </c>
      <c r="U533">
        <v>43.610000999999997</v>
      </c>
      <c r="V533">
        <v>5.4900019999999996</v>
      </c>
      <c r="X533">
        <v>6.0019999999999998</v>
      </c>
      <c r="Y533">
        <v>91.466727000000006</v>
      </c>
      <c r="Z533">
        <v>0</v>
      </c>
      <c r="AA533">
        <v>0</v>
      </c>
      <c r="AB533">
        <v>0</v>
      </c>
      <c r="AC533">
        <v>1.562875</v>
      </c>
      <c r="AD533">
        <v>0.78683999999999998</v>
      </c>
      <c r="AE533">
        <v>34.383251000000001</v>
      </c>
      <c r="AF533">
        <v>17.310485</v>
      </c>
      <c r="AH533">
        <v>2.44096</v>
      </c>
      <c r="AI533">
        <v>0.36079800000000001</v>
      </c>
      <c r="AJ533">
        <v>53.701123000000003</v>
      </c>
      <c r="AK533">
        <v>7.9375489999999997</v>
      </c>
    </row>
    <row r="534" spans="1:37" x14ac:dyDescent="0.25">
      <c r="A534">
        <v>100</v>
      </c>
      <c r="B534">
        <v>433833</v>
      </c>
      <c r="C534" t="s">
        <v>83</v>
      </c>
      <c r="D534" t="s">
        <v>594</v>
      </c>
      <c r="E534" t="s">
        <v>595</v>
      </c>
      <c r="F534">
        <v>66826</v>
      </c>
      <c r="G534">
        <v>8</v>
      </c>
      <c r="H534">
        <v>4182</v>
      </c>
      <c r="I534">
        <v>0</v>
      </c>
      <c r="J534">
        <v>0</v>
      </c>
      <c r="K534">
        <v>0</v>
      </c>
      <c r="L534">
        <v>0</v>
      </c>
      <c r="M534">
        <v>23</v>
      </c>
      <c r="N534">
        <v>0</v>
      </c>
      <c r="O534">
        <v>4</v>
      </c>
      <c r="P534">
        <v>0</v>
      </c>
      <c r="Q534">
        <v>0</v>
      </c>
      <c r="R534">
        <v>96.340711999999996</v>
      </c>
      <c r="S534" t="s">
        <v>73</v>
      </c>
      <c r="T534">
        <v>94.389999000000003</v>
      </c>
      <c r="U534">
        <v>99.809997999999993</v>
      </c>
      <c r="V534">
        <v>5.4199979999999996</v>
      </c>
      <c r="X534">
        <v>5.6260000000000003</v>
      </c>
      <c r="Y534">
        <v>96.340711999999996</v>
      </c>
      <c r="Z534">
        <v>0</v>
      </c>
      <c r="AA534">
        <v>0</v>
      </c>
      <c r="AB534">
        <v>0</v>
      </c>
      <c r="AC534">
        <v>1.494561</v>
      </c>
      <c r="AD534">
        <v>0.81271099999999996</v>
      </c>
      <c r="AE534">
        <v>34.374893</v>
      </c>
      <c r="AF534">
        <v>18.692347999999999</v>
      </c>
      <c r="AH534">
        <v>2.2660749999999998</v>
      </c>
      <c r="AI534">
        <v>0.38957599999999998</v>
      </c>
      <c r="AJ534">
        <v>52.119728000000002</v>
      </c>
      <c r="AK534">
        <v>8.9602409999999999</v>
      </c>
    </row>
    <row r="535" spans="1:37" x14ac:dyDescent="0.25">
      <c r="A535">
        <v>2754</v>
      </c>
      <c r="B535">
        <v>434025</v>
      </c>
      <c r="C535" t="s">
        <v>83</v>
      </c>
      <c r="D535" t="s">
        <v>703</v>
      </c>
      <c r="E535" t="s">
        <v>704</v>
      </c>
      <c r="F535">
        <v>100317</v>
      </c>
      <c r="G535">
        <v>8</v>
      </c>
      <c r="H535">
        <v>4772</v>
      </c>
      <c r="I535">
        <v>0</v>
      </c>
      <c r="J535">
        <v>0</v>
      </c>
      <c r="K535">
        <v>0</v>
      </c>
      <c r="L535">
        <v>0</v>
      </c>
      <c r="M535">
        <v>26</v>
      </c>
      <c r="N535">
        <v>0</v>
      </c>
      <c r="O535">
        <v>4</v>
      </c>
      <c r="P535">
        <v>0</v>
      </c>
      <c r="Q535">
        <v>0</v>
      </c>
      <c r="R535">
        <v>109.13587699999999</v>
      </c>
      <c r="S535" t="s">
        <v>73</v>
      </c>
      <c r="T535">
        <v>80</v>
      </c>
      <c r="U535">
        <v>84.949996999999996</v>
      </c>
      <c r="V535">
        <v>4.9499969999999998</v>
      </c>
      <c r="X535">
        <v>4.5359999999999996</v>
      </c>
      <c r="Y535">
        <v>109.13587699999999</v>
      </c>
      <c r="Z535">
        <v>0</v>
      </c>
      <c r="AA535">
        <v>0</v>
      </c>
      <c r="AB535">
        <v>0</v>
      </c>
      <c r="AC535">
        <v>1.3214889999999999</v>
      </c>
      <c r="AD535">
        <v>0.87825299999999995</v>
      </c>
      <c r="AE535">
        <v>34.358713000000002</v>
      </c>
      <c r="AF535">
        <v>22.834569999999999</v>
      </c>
      <c r="AH535">
        <v>1.4199040000000001</v>
      </c>
      <c r="AI535">
        <v>0.48151100000000002</v>
      </c>
      <c r="AJ535">
        <v>36.917501999999999</v>
      </c>
      <c r="AK535">
        <v>12.519288</v>
      </c>
    </row>
    <row r="536" spans="1:37" x14ac:dyDescent="0.25">
      <c r="A536">
        <v>115</v>
      </c>
      <c r="B536">
        <v>425074</v>
      </c>
      <c r="C536" t="s">
        <v>83</v>
      </c>
      <c r="D536" t="s">
        <v>308</v>
      </c>
      <c r="E536" t="s">
        <v>309</v>
      </c>
      <c r="F536">
        <v>34281</v>
      </c>
      <c r="G536">
        <v>8</v>
      </c>
      <c r="H536">
        <v>7803</v>
      </c>
      <c r="I536">
        <v>0</v>
      </c>
      <c r="J536">
        <v>0</v>
      </c>
      <c r="K536">
        <v>0</v>
      </c>
      <c r="L536">
        <v>0</v>
      </c>
      <c r="M536">
        <v>22</v>
      </c>
      <c r="N536">
        <v>0</v>
      </c>
      <c r="O536">
        <v>4</v>
      </c>
      <c r="P536">
        <v>0</v>
      </c>
      <c r="Q536">
        <v>0</v>
      </c>
      <c r="R536">
        <v>90.412396999999999</v>
      </c>
      <c r="S536" t="s">
        <v>154</v>
      </c>
      <c r="T536">
        <v>66.550003000000004</v>
      </c>
      <c r="U536">
        <v>71.970000999999996</v>
      </c>
      <c r="V536">
        <v>5.4199979999999996</v>
      </c>
      <c r="X536">
        <v>5.9950000000000001</v>
      </c>
      <c r="Y536">
        <v>90.412396999999999</v>
      </c>
      <c r="Z536">
        <v>0</v>
      </c>
      <c r="AA536">
        <v>0</v>
      </c>
      <c r="AB536">
        <v>0</v>
      </c>
      <c r="AC536">
        <v>1.561563</v>
      </c>
      <c r="AD536">
        <v>0.78733699999999995</v>
      </c>
      <c r="AE536">
        <v>34.354382999999999</v>
      </c>
      <c r="AF536">
        <v>17.321417</v>
      </c>
      <c r="AH536">
        <v>2.4376009999999999</v>
      </c>
      <c r="AI536">
        <v>0.36131999999999997</v>
      </c>
      <c r="AJ536">
        <v>53.627222000000003</v>
      </c>
      <c r="AK536">
        <v>7.949033</v>
      </c>
    </row>
    <row r="537" spans="1:37" x14ac:dyDescent="0.25">
      <c r="A537">
        <v>2204</v>
      </c>
      <c r="B537">
        <v>438164</v>
      </c>
      <c r="C537" t="s">
        <v>83</v>
      </c>
      <c r="D537" t="s">
        <v>514</v>
      </c>
      <c r="E537" t="s">
        <v>515</v>
      </c>
      <c r="F537">
        <v>67095</v>
      </c>
      <c r="G537">
        <v>8</v>
      </c>
      <c r="H537">
        <v>21884</v>
      </c>
      <c r="I537">
        <v>0</v>
      </c>
      <c r="J537">
        <v>0</v>
      </c>
      <c r="K537">
        <v>0</v>
      </c>
      <c r="L537">
        <v>0</v>
      </c>
      <c r="M537">
        <v>34</v>
      </c>
      <c r="N537">
        <v>0</v>
      </c>
      <c r="O537">
        <v>4</v>
      </c>
      <c r="P537">
        <v>0</v>
      </c>
      <c r="Q537">
        <v>0</v>
      </c>
      <c r="R537">
        <v>141.39486400000001</v>
      </c>
      <c r="S537" t="s">
        <v>73</v>
      </c>
      <c r="T537">
        <v>55.09</v>
      </c>
      <c r="U537">
        <v>56.209999000000003</v>
      </c>
      <c r="V537">
        <v>1.119999</v>
      </c>
      <c r="X537">
        <v>0.79200000000000004</v>
      </c>
      <c r="Y537">
        <v>141.39486400000001</v>
      </c>
      <c r="Z537">
        <v>1</v>
      </c>
      <c r="AA537">
        <v>0</v>
      </c>
      <c r="AB537">
        <v>0</v>
      </c>
      <c r="AC537">
        <v>1.0098009999999999</v>
      </c>
      <c r="AD537">
        <v>0.99628799999999995</v>
      </c>
      <c r="AE537">
        <v>34.333233999999997</v>
      </c>
      <c r="AF537">
        <v>33.873804999999997</v>
      </c>
      <c r="AH537">
        <v>1.0128010000000001</v>
      </c>
      <c r="AI537">
        <v>0.893679</v>
      </c>
      <c r="AJ537">
        <v>34.435243999999997</v>
      </c>
      <c r="AK537">
        <v>30.385083000000002</v>
      </c>
    </row>
    <row r="538" spans="1:37" x14ac:dyDescent="0.25">
      <c r="A538">
        <v>3012</v>
      </c>
      <c r="B538">
        <v>435322</v>
      </c>
      <c r="C538" t="s">
        <v>181</v>
      </c>
      <c r="D538" t="s">
        <v>693</v>
      </c>
      <c r="E538" t="s">
        <v>694</v>
      </c>
      <c r="F538">
        <v>66782</v>
      </c>
      <c r="G538" t="s">
        <v>73</v>
      </c>
      <c r="H538">
        <v>21528</v>
      </c>
      <c r="I538">
        <v>0</v>
      </c>
      <c r="J538">
        <v>0</v>
      </c>
      <c r="K538">
        <v>0</v>
      </c>
      <c r="L538">
        <v>0</v>
      </c>
      <c r="M538">
        <v>29</v>
      </c>
      <c r="N538">
        <v>0</v>
      </c>
      <c r="O538">
        <v>2</v>
      </c>
      <c r="P538">
        <v>0</v>
      </c>
      <c r="Q538">
        <v>0</v>
      </c>
      <c r="R538">
        <v>120.691715</v>
      </c>
      <c r="S538" t="s">
        <v>126</v>
      </c>
      <c r="T538">
        <v>77.309997999999993</v>
      </c>
      <c r="U538">
        <v>81.440002000000007</v>
      </c>
      <c r="V538">
        <v>4.1300049999999997</v>
      </c>
      <c r="X538">
        <v>3.4220000000000002</v>
      </c>
      <c r="Y538">
        <v>120.691715</v>
      </c>
      <c r="Z538">
        <v>0</v>
      </c>
      <c r="AA538">
        <v>0</v>
      </c>
      <c r="AB538">
        <v>0</v>
      </c>
      <c r="AC538">
        <v>1.1829700000000001</v>
      </c>
      <c r="AD538">
        <v>0.93071000000000004</v>
      </c>
      <c r="AE538">
        <v>34.306131999999998</v>
      </c>
      <c r="AF538">
        <v>26.990576999999998</v>
      </c>
      <c r="AH538">
        <v>1.32528</v>
      </c>
      <c r="AI538">
        <v>0.58854600000000001</v>
      </c>
      <c r="AJ538">
        <v>38.433121999999997</v>
      </c>
      <c r="AK538">
        <v>17.067834000000001</v>
      </c>
    </row>
    <row r="539" spans="1:37" x14ac:dyDescent="0.25">
      <c r="A539">
        <v>2639</v>
      </c>
      <c r="B539">
        <v>437505</v>
      </c>
      <c r="C539" t="s">
        <v>83</v>
      </c>
      <c r="D539" t="s">
        <v>933</v>
      </c>
      <c r="E539" t="s">
        <v>934</v>
      </c>
      <c r="F539">
        <v>67123</v>
      </c>
      <c r="G539">
        <v>8</v>
      </c>
      <c r="H539">
        <v>6632</v>
      </c>
      <c r="I539">
        <v>0</v>
      </c>
      <c r="J539">
        <v>0</v>
      </c>
      <c r="K539">
        <v>0</v>
      </c>
      <c r="L539">
        <v>0</v>
      </c>
      <c r="M539">
        <v>31</v>
      </c>
      <c r="N539">
        <v>0</v>
      </c>
      <c r="O539">
        <v>4</v>
      </c>
      <c r="P539">
        <v>0</v>
      </c>
      <c r="Q539">
        <v>0</v>
      </c>
      <c r="R539">
        <v>127.46950200000001</v>
      </c>
      <c r="S539" t="s">
        <v>73</v>
      </c>
      <c r="T539">
        <v>65.709998999999996</v>
      </c>
      <c r="U539">
        <v>69.040001000000004</v>
      </c>
      <c r="V539">
        <v>3.3300019999999999</v>
      </c>
      <c r="X539">
        <v>2.6120000000000001</v>
      </c>
      <c r="Y539">
        <v>127.46950200000001</v>
      </c>
      <c r="Z539">
        <v>0</v>
      </c>
      <c r="AA539">
        <v>0</v>
      </c>
      <c r="AB539">
        <v>0</v>
      </c>
      <c r="AC539">
        <v>1.1066020000000001</v>
      </c>
      <c r="AD539">
        <v>0.95962999999999998</v>
      </c>
      <c r="AE539">
        <v>34.304670000000002</v>
      </c>
      <c r="AF539">
        <v>29.748528</v>
      </c>
      <c r="AH539">
        <v>1.1392359999999999</v>
      </c>
      <c r="AI539">
        <v>0.67467200000000005</v>
      </c>
      <c r="AJ539">
        <v>35.316304000000002</v>
      </c>
      <c r="AK539">
        <v>20.914818</v>
      </c>
    </row>
    <row r="540" spans="1:37" x14ac:dyDescent="0.25">
      <c r="A540">
        <v>1842</v>
      </c>
      <c r="B540">
        <v>429260</v>
      </c>
      <c r="C540" t="s">
        <v>83</v>
      </c>
      <c r="D540" t="s">
        <v>977</v>
      </c>
      <c r="E540" t="s">
        <v>978</v>
      </c>
      <c r="F540">
        <v>67140</v>
      </c>
      <c r="G540">
        <v>8</v>
      </c>
      <c r="H540">
        <v>15904</v>
      </c>
      <c r="I540">
        <v>0</v>
      </c>
      <c r="J540">
        <v>0</v>
      </c>
      <c r="K540">
        <v>0</v>
      </c>
      <c r="L540">
        <v>0</v>
      </c>
      <c r="M540">
        <v>34</v>
      </c>
      <c r="N540">
        <v>0</v>
      </c>
      <c r="O540">
        <v>4</v>
      </c>
      <c r="P540">
        <v>0</v>
      </c>
      <c r="Q540">
        <v>0</v>
      </c>
      <c r="R540">
        <v>141.90584000000001</v>
      </c>
      <c r="S540" t="s">
        <v>154</v>
      </c>
      <c r="T540">
        <v>53.389999000000003</v>
      </c>
      <c r="U540">
        <v>54.34</v>
      </c>
      <c r="V540">
        <v>0.95000099999999998</v>
      </c>
      <c r="X540">
        <v>0.66900000000000004</v>
      </c>
      <c r="Y540">
        <v>141.90584000000001</v>
      </c>
      <c r="Z540">
        <v>1</v>
      </c>
      <c r="AA540">
        <v>0</v>
      </c>
      <c r="AB540">
        <v>0</v>
      </c>
      <c r="AC540">
        <v>1.006993</v>
      </c>
      <c r="AD540">
        <v>0.99735200000000002</v>
      </c>
      <c r="AE540">
        <v>34.237766999999998</v>
      </c>
      <c r="AF540">
        <v>33.909958000000003</v>
      </c>
      <c r="AH540">
        <v>1.009134</v>
      </c>
      <c r="AI540">
        <v>0.90975300000000003</v>
      </c>
      <c r="AJ540">
        <v>34.310552999999999</v>
      </c>
      <c r="AK540">
        <v>30.931591000000001</v>
      </c>
    </row>
    <row r="541" spans="1:37" x14ac:dyDescent="0.25">
      <c r="A541">
        <v>1710</v>
      </c>
      <c r="B541">
        <v>430563</v>
      </c>
      <c r="C541" t="s">
        <v>83</v>
      </c>
      <c r="D541" t="s">
        <v>354</v>
      </c>
      <c r="E541" t="s">
        <v>355</v>
      </c>
      <c r="F541">
        <v>34210</v>
      </c>
      <c r="G541">
        <v>8</v>
      </c>
      <c r="H541">
        <v>7505</v>
      </c>
      <c r="I541">
        <v>0</v>
      </c>
      <c r="J541">
        <v>0</v>
      </c>
      <c r="K541">
        <v>0</v>
      </c>
      <c r="L541">
        <v>0</v>
      </c>
      <c r="M541">
        <v>15</v>
      </c>
      <c r="N541">
        <v>0</v>
      </c>
      <c r="O541">
        <v>4</v>
      </c>
      <c r="P541">
        <v>0</v>
      </c>
      <c r="Q541">
        <v>0</v>
      </c>
      <c r="R541">
        <v>61.974134999999997</v>
      </c>
      <c r="S541" t="s">
        <v>73</v>
      </c>
      <c r="T541">
        <v>48.330002</v>
      </c>
      <c r="U541">
        <v>53.93</v>
      </c>
      <c r="V541">
        <v>5.5999980000000003</v>
      </c>
      <c r="X541">
        <v>9.0359999999999996</v>
      </c>
      <c r="Y541">
        <v>61.974134999999997</v>
      </c>
      <c r="Z541">
        <v>0</v>
      </c>
      <c r="AA541">
        <v>0</v>
      </c>
      <c r="AB541">
        <v>1</v>
      </c>
      <c r="AC541">
        <v>2.2757700000000001</v>
      </c>
      <c r="AD541">
        <v>0.51686799999999999</v>
      </c>
      <c r="AE541">
        <v>34.136555000000001</v>
      </c>
      <c r="AF541">
        <v>7.7530210000000004</v>
      </c>
      <c r="AG541">
        <f>1+(X541/4.5)^2</f>
        <v>5.0320640000000001</v>
      </c>
      <c r="AH541">
        <v>5.0320640000000001</v>
      </c>
      <c r="AI541">
        <v>0.18368000000000001</v>
      </c>
      <c r="AJ541">
        <v>75.480963000000003</v>
      </c>
      <c r="AK541">
        <v>2.755204</v>
      </c>
    </row>
    <row r="542" spans="1:37" x14ac:dyDescent="0.25">
      <c r="A542">
        <v>1017</v>
      </c>
      <c r="B542">
        <v>437576</v>
      </c>
      <c r="C542" t="s">
        <v>83</v>
      </c>
      <c r="D542" t="s">
        <v>1113</v>
      </c>
      <c r="E542" t="s">
        <v>1114</v>
      </c>
      <c r="F542">
        <v>67400</v>
      </c>
      <c r="G542">
        <v>8</v>
      </c>
      <c r="H542">
        <v>4805</v>
      </c>
      <c r="I542">
        <v>0</v>
      </c>
      <c r="J542">
        <v>0</v>
      </c>
      <c r="K542">
        <v>0</v>
      </c>
      <c r="L542">
        <v>0</v>
      </c>
      <c r="M542">
        <v>34</v>
      </c>
      <c r="N542">
        <v>0</v>
      </c>
      <c r="O542">
        <v>4</v>
      </c>
      <c r="P542">
        <v>0</v>
      </c>
      <c r="Q542">
        <v>0</v>
      </c>
      <c r="R542">
        <v>141.864137</v>
      </c>
      <c r="S542" t="s">
        <v>73</v>
      </c>
      <c r="T542">
        <v>74.5</v>
      </c>
      <c r="U542">
        <v>75.120002999999997</v>
      </c>
      <c r="V542">
        <v>0.62000299999999997</v>
      </c>
      <c r="X542">
        <v>0.437</v>
      </c>
      <c r="Y542">
        <v>141.864137</v>
      </c>
      <c r="Z542">
        <v>0</v>
      </c>
      <c r="AA542">
        <v>0</v>
      </c>
      <c r="AB542">
        <v>0</v>
      </c>
      <c r="AC542">
        <v>1.0029840000000001</v>
      </c>
      <c r="AD542">
        <v>0.99887000000000004</v>
      </c>
      <c r="AE542">
        <v>34.101452000000002</v>
      </c>
      <c r="AF542">
        <v>33.961579999999998</v>
      </c>
      <c r="AH542">
        <v>1.003897</v>
      </c>
      <c r="AI542">
        <v>0.94050900000000004</v>
      </c>
      <c r="AJ542">
        <v>34.132508999999999</v>
      </c>
      <c r="AK542">
        <v>31.977315999999998</v>
      </c>
    </row>
    <row r="543" spans="1:37" x14ac:dyDescent="0.25">
      <c r="A543">
        <v>530</v>
      </c>
      <c r="B543">
        <v>431608</v>
      </c>
      <c r="C543" t="s">
        <v>95</v>
      </c>
      <c r="D543" t="s">
        <v>251</v>
      </c>
      <c r="E543" t="s">
        <v>252</v>
      </c>
      <c r="F543">
        <v>67080</v>
      </c>
      <c r="G543">
        <v>8</v>
      </c>
      <c r="H543">
        <v>16618</v>
      </c>
      <c r="I543">
        <v>0</v>
      </c>
      <c r="J543">
        <v>0</v>
      </c>
      <c r="K543">
        <v>0</v>
      </c>
      <c r="L543">
        <v>0</v>
      </c>
      <c r="M543">
        <v>11</v>
      </c>
      <c r="N543">
        <v>0</v>
      </c>
      <c r="O543">
        <v>4</v>
      </c>
      <c r="P543">
        <v>0</v>
      </c>
      <c r="Q543">
        <v>0</v>
      </c>
      <c r="R543">
        <v>47.445503000000002</v>
      </c>
      <c r="S543" t="s">
        <v>73</v>
      </c>
      <c r="T543">
        <v>55.91</v>
      </c>
      <c r="U543">
        <v>61.41</v>
      </c>
      <c r="V543">
        <v>5.5</v>
      </c>
      <c r="X543">
        <v>11.592000000000001</v>
      </c>
      <c r="Y543">
        <v>47.445503000000002</v>
      </c>
      <c r="Z543">
        <v>0</v>
      </c>
      <c r="AA543">
        <v>0</v>
      </c>
      <c r="AB543">
        <v>0</v>
      </c>
      <c r="AC543">
        <v>3.0996009999999998</v>
      </c>
      <c r="AD543">
        <v>0.20488500000000001</v>
      </c>
      <c r="AE543">
        <v>34.095610999999998</v>
      </c>
      <c r="AF543">
        <v>2.2537340000000001</v>
      </c>
      <c r="AG543">
        <f>1+(X543/4.5)^2</f>
        <v>7.6357760000000008</v>
      </c>
      <c r="AH543">
        <v>7.6357759999999999</v>
      </c>
      <c r="AI543">
        <v>0.110558</v>
      </c>
      <c r="AJ543">
        <v>83.993536000000006</v>
      </c>
      <c r="AK543">
        <v>1.2161329999999999</v>
      </c>
    </row>
    <row r="544" spans="1:37" x14ac:dyDescent="0.25">
      <c r="A544">
        <v>2223</v>
      </c>
      <c r="B544">
        <v>437045</v>
      </c>
      <c r="C544" t="s">
        <v>181</v>
      </c>
      <c r="D544" t="s">
        <v>280</v>
      </c>
      <c r="E544" t="s">
        <v>281</v>
      </c>
      <c r="F544">
        <v>506</v>
      </c>
      <c r="G544">
        <v>8</v>
      </c>
      <c r="H544">
        <v>6620</v>
      </c>
      <c r="I544">
        <v>0</v>
      </c>
      <c r="J544">
        <v>0</v>
      </c>
      <c r="K544">
        <v>0</v>
      </c>
      <c r="L544">
        <v>0</v>
      </c>
      <c r="M544">
        <v>28</v>
      </c>
      <c r="N544">
        <v>3</v>
      </c>
      <c r="O544">
        <v>4</v>
      </c>
      <c r="P544">
        <v>0</v>
      </c>
      <c r="Q544">
        <v>0</v>
      </c>
      <c r="R544">
        <v>116.469364</v>
      </c>
      <c r="S544" t="s">
        <v>73</v>
      </c>
      <c r="T544">
        <v>70.699996999999996</v>
      </c>
      <c r="U544">
        <v>75.040001000000004</v>
      </c>
      <c r="V544">
        <v>4.3400040000000004</v>
      </c>
      <c r="X544">
        <v>3.726</v>
      </c>
      <c r="Y544">
        <v>116.469364</v>
      </c>
      <c r="Z544">
        <v>0</v>
      </c>
      <c r="AA544">
        <v>0</v>
      </c>
      <c r="AB544">
        <v>0</v>
      </c>
      <c r="AC544">
        <v>1.216923</v>
      </c>
      <c r="AD544">
        <v>0.917852</v>
      </c>
      <c r="AE544">
        <v>34.073846000000003</v>
      </c>
      <c r="AF544">
        <v>25.699845</v>
      </c>
      <c r="AH544">
        <v>1.283328</v>
      </c>
      <c r="AI544">
        <v>0.55802600000000002</v>
      </c>
      <c r="AJ544">
        <v>35.933186999999997</v>
      </c>
      <c r="AK544">
        <v>15.624724000000001</v>
      </c>
    </row>
    <row r="545" spans="1:37" x14ac:dyDescent="0.25">
      <c r="A545">
        <v>1717</v>
      </c>
      <c r="B545">
        <v>487703</v>
      </c>
      <c r="C545" t="s">
        <v>83</v>
      </c>
      <c r="D545" t="s">
        <v>257</v>
      </c>
      <c r="E545" t="s">
        <v>258</v>
      </c>
      <c r="F545">
        <v>67100</v>
      </c>
      <c r="G545">
        <v>8</v>
      </c>
      <c r="H545">
        <v>6716</v>
      </c>
      <c r="I545">
        <v>0</v>
      </c>
      <c r="J545">
        <v>0</v>
      </c>
      <c r="K545">
        <v>0</v>
      </c>
      <c r="L545">
        <v>0</v>
      </c>
      <c r="M545">
        <v>34</v>
      </c>
      <c r="N545">
        <v>0</v>
      </c>
      <c r="O545">
        <v>3</v>
      </c>
      <c r="P545">
        <v>0</v>
      </c>
      <c r="Q545">
        <v>0</v>
      </c>
      <c r="R545">
        <v>140.279087</v>
      </c>
      <c r="S545" t="s">
        <v>73</v>
      </c>
      <c r="T545">
        <v>70.360000999999997</v>
      </c>
      <c r="U545">
        <v>70.860000999999997</v>
      </c>
      <c r="V545">
        <v>0.5</v>
      </c>
      <c r="X545">
        <v>0.35599999999999998</v>
      </c>
      <c r="Y545">
        <v>140.279087</v>
      </c>
      <c r="Z545">
        <v>1</v>
      </c>
      <c r="AA545">
        <v>1</v>
      </c>
      <c r="AB545">
        <v>0</v>
      </c>
      <c r="AC545">
        <v>1.0019800000000001</v>
      </c>
      <c r="AD545">
        <v>0.99924999999999997</v>
      </c>
      <c r="AE545">
        <v>34.067329000000001</v>
      </c>
      <c r="AF545">
        <v>33.974502999999999</v>
      </c>
      <c r="AH545">
        <v>1.002586</v>
      </c>
      <c r="AI545">
        <v>0.95138299999999998</v>
      </c>
      <c r="AJ545">
        <v>34.087938999999999</v>
      </c>
      <c r="AK545">
        <v>32.347009</v>
      </c>
    </row>
    <row r="546" spans="1:37" x14ac:dyDescent="0.25">
      <c r="A546">
        <v>436</v>
      </c>
      <c r="B546">
        <v>435334</v>
      </c>
      <c r="C546" t="s">
        <v>181</v>
      </c>
      <c r="D546" t="s">
        <v>247</v>
      </c>
      <c r="E546" t="s">
        <v>248</v>
      </c>
      <c r="F546">
        <v>66824</v>
      </c>
      <c r="G546">
        <v>8</v>
      </c>
      <c r="H546">
        <v>21859</v>
      </c>
      <c r="I546">
        <v>0</v>
      </c>
      <c r="J546">
        <v>0</v>
      </c>
      <c r="K546">
        <v>0</v>
      </c>
      <c r="L546">
        <v>0</v>
      </c>
      <c r="M546">
        <v>34</v>
      </c>
      <c r="N546">
        <v>0</v>
      </c>
      <c r="O546">
        <v>2</v>
      </c>
      <c r="P546">
        <v>0</v>
      </c>
      <c r="Q546">
        <v>0</v>
      </c>
      <c r="R546">
        <v>142.846564</v>
      </c>
      <c r="S546" t="s">
        <v>154</v>
      </c>
      <c r="T546">
        <v>75.690002000000007</v>
      </c>
      <c r="U546">
        <v>75.319999999999993</v>
      </c>
      <c r="V546">
        <v>-0.37000300000000003</v>
      </c>
      <c r="X546">
        <v>-0.25900000000000001</v>
      </c>
      <c r="Y546">
        <v>142.846564</v>
      </c>
      <c r="Z546">
        <v>0</v>
      </c>
      <c r="AA546">
        <v>0</v>
      </c>
      <c r="AB546">
        <v>0</v>
      </c>
      <c r="AC546">
        <v>0.99960300000000002</v>
      </c>
      <c r="AD546">
        <v>1.0010479999999999</v>
      </c>
      <c r="AE546">
        <v>33.986503999999996</v>
      </c>
      <c r="AF546">
        <v>34.035637000000001</v>
      </c>
      <c r="AH546">
        <v>0.96449600000000002</v>
      </c>
      <c r="AI546">
        <v>1.001369</v>
      </c>
      <c r="AJ546">
        <v>32.792853999999998</v>
      </c>
      <c r="AK546">
        <v>34.046545999999999</v>
      </c>
    </row>
    <row r="547" spans="1:37" x14ac:dyDescent="0.25">
      <c r="A547">
        <v>1147</v>
      </c>
      <c r="B547">
        <v>435201</v>
      </c>
      <c r="C547" t="s">
        <v>83</v>
      </c>
      <c r="D547" t="s">
        <v>965</v>
      </c>
      <c r="E547" t="s">
        <v>966</v>
      </c>
      <c r="F547">
        <v>101667</v>
      </c>
      <c r="G547">
        <v>8</v>
      </c>
      <c r="H547">
        <v>22448</v>
      </c>
      <c r="I547">
        <v>0</v>
      </c>
      <c r="J547">
        <v>0</v>
      </c>
      <c r="K547">
        <v>0</v>
      </c>
      <c r="L547">
        <v>0</v>
      </c>
      <c r="M547">
        <v>31</v>
      </c>
      <c r="N547">
        <v>0</v>
      </c>
      <c r="O547">
        <v>4</v>
      </c>
      <c r="P547">
        <v>0</v>
      </c>
      <c r="Q547">
        <v>0</v>
      </c>
      <c r="R547">
        <v>129.92142000000001</v>
      </c>
      <c r="S547" t="s">
        <v>73</v>
      </c>
      <c r="T547">
        <v>82.080001999999993</v>
      </c>
      <c r="U547">
        <v>85.290001000000004</v>
      </c>
      <c r="V547">
        <v>3.2099989999999998</v>
      </c>
      <c r="X547">
        <v>2.4710000000000001</v>
      </c>
      <c r="Y547">
        <v>129.92142000000001</v>
      </c>
      <c r="Z547">
        <v>0</v>
      </c>
      <c r="AA547">
        <v>0</v>
      </c>
      <c r="AB547">
        <v>0</v>
      </c>
      <c r="AC547">
        <v>1.095404</v>
      </c>
      <c r="AD547">
        <v>0.96387100000000003</v>
      </c>
      <c r="AE547">
        <v>33.957517000000003</v>
      </c>
      <c r="AF547">
        <v>29.879994</v>
      </c>
      <c r="AH547">
        <v>1.124609</v>
      </c>
      <c r="AI547">
        <v>0.69037800000000005</v>
      </c>
      <c r="AJ547">
        <v>34.862879</v>
      </c>
      <c r="AK547">
        <v>21.401713999999998</v>
      </c>
    </row>
    <row r="548" spans="1:37" x14ac:dyDescent="0.25">
      <c r="A548">
        <v>1419</v>
      </c>
      <c r="B548">
        <v>430331</v>
      </c>
      <c r="C548" t="s">
        <v>181</v>
      </c>
      <c r="D548" t="s">
        <v>828</v>
      </c>
      <c r="E548" t="s">
        <v>829</v>
      </c>
      <c r="F548">
        <v>66941</v>
      </c>
      <c r="G548">
        <v>8</v>
      </c>
      <c r="H548">
        <v>15743</v>
      </c>
      <c r="I548">
        <v>0</v>
      </c>
      <c r="J548">
        <v>0</v>
      </c>
      <c r="K548">
        <v>0</v>
      </c>
      <c r="L548">
        <v>0</v>
      </c>
      <c r="M548">
        <v>33</v>
      </c>
      <c r="N548">
        <v>0</v>
      </c>
      <c r="O548">
        <v>2</v>
      </c>
      <c r="P548">
        <v>0</v>
      </c>
      <c r="Q548">
        <v>0</v>
      </c>
      <c r="R548">
        <v>136.73673700000001</v>
      </c>
      <c r="S548" t="s">
        <v>126</v>
      </c>
      <c r="T548">
        <v>80.040001000000004</v>
      </c>
      <c r="U548">
        <v>81.699996999999996</v>
      </c>
      <c r="V548">
        <v>1.659996</v>
      </c>
      <c r="X548">
        <v>1.214</v>
      </c>
      <c r="Y548">
        <v>136.73673700000001</v>
      </c>
      <c r="Z548">
        <v>0</v>
      </c>
      <c r="AA548">
        <v>0</v>
      </c>
      <c r="AB548">
        <v>0</v>
      </c>
      <c r="AC548">
        <v>1.023028</v>
      </c>
      <c r="AD548">
        <v>0.99127900000000002</v>
      </c>
      <c r="AE548">
        <v>33.759926</v>
      </c>
      <c r="AF548">
        <v>32.712217000000003</v>
      </c>
      <c r="AH548">
        <v>1.0300769999999999</v>
      </c>
      <c r="AI548">
        <v>0.83975599999999995</v>
      </c>
      <c r="AJ548">
        <v>33.992556</v>
      </c>
      <c r="AK548">
        <v>27.711957999999999</v>
      </c>
    </row>
    <row r="549" spans="1:37" x14ac:dyDescent="0.25">
      <c r="A549">
        <v>1028</v>
      </c>
      <c r="B549">
        <v>433592</v>
      </c>
      <c r="C549" t="s">
        <v>83</v>
      </c>
      <c r="D549" t="s">
        <v>1040</v>
      </c>
      <c r="E549" t="s">
        <v>1041</v>
      </c>
      <c r="F549">
        <v>67112</v>
      </c>
      <c r="G549">
        <v>8</v>
      </c>
      <c r="H549">
        <v>5977</v>
      </c>
      <c r="I549">
        <v>0</v>
      </c>
      <c r="J549">
        <v>0</v>
      </c>
      <c r="K549">
        <v>0</v>
      </c>
      <c r="L549">
        <v>0</v>
      </c>
      <c r="M549">
        <v>32</v>
      </c>
      <c r="N549">
        <v>0</v>
      </c>
      <c r="O549">
        <v>4</v>
      </c>
      <c r="P549">
        <v>0</v>
      </c>
      <c r="Q549">
        <v>0</v>
      </c>
      <c r="R549">
        <v>131.924858</v>
      </c>
      <c r="S549" t="s">
        <v>73</v>
      </c>
      <c r="T549">
        <v>73.330001999999993</v>
      </c>
      <c r="U549">
        <v>75.800003000000004</v>
      </c>
      <c r="V549">
        <v>2.4700009999999999</v>
      </c>
      <c r="X549">
        <v>1.8720000000000001</v>
      </c>
      <c r="Y549">
        <v>131.924858</v>
      </c>
      <c r="Z549">
        <v>1</v>
      </c>
      <c r="AA549">
        <v>0</v>
      </c>
      <c r="AB549">
        <v>0</v>
      </c>
      <c r="AC549">
        <v>1.054756</v>
      </c>
      <c r="AD549">
        <v>0.97926400000000002</v>
      </c>
      <c r="AE549">
        <v>33.752192000000001</v>
      </c>
      <c r="AF549">
        <v>31.336448000000001</v>
      </c>
      <c r="AH549">
        <v>1.071518</v>
      </c>
      <c r="AI549">
        <v>0.75946199999999997</v>
      </c>
      <c r="AJ549">
        <v>34.288576999999997</v>
      </c>
      <c r="AK549">
        <v>24.302797000000002</v>
      </c>
    </row>
    <row r="550" spans="1:37" x14ac:dyDescent="0.25">
      <c r="A550">
        <v>1106</v>
      </c>
      <c r="B550">
        <v>428210</v>
      </c>
      <c r="C550" t="s">
        <v>181</v>
      </c>
      <c r="D550" t="s">
        <v>397</v>
      </c>
      <c r="E550" t="s">
        <v>398</v>
      </c>
      <c r="F550">
        <v>67034</v>
      </c>
      <c r="G550">
        <v>8</v>
      </c>
      <c r="H550">
        <v>6151</v>
      </c>
      <c r="I550">
        <v>0</v>
      </c>
      <c r="J550">
        <v>0</v>
      </c>
      <c r="K550">
        <v>0</v>
      </c>
      <c r="L550">
        <v>0</v>
      </c>
      <c r="M550">
        <v>28</v>
      </c>
      <c r="N550">
        <v>0</v>
      </c>
      <c r="O550">
        <v>2</v>
      </c>
      <c r="P550">
        <v>0</v>
      </c>
      <c r="Q550">
        <v>0</v>
      </c>
      <c r="R550">
        <v>116.948279</v>
      </c>
      <c r="S550" t="s">
        <v>73</v>
      </c>
      <c r="T550">
        <v>73.779999000000004</v>
      </c>
      <c r="U550">
        <v>78.010002</v>
      </c>
      <c r="V550">
        <v>4.230003</v>
      </c>
      <c r="X550">
        <v>3.617</v>
      </c>
      <c r="Y550">
        <v>116.948279</v>
      </c>
      <c r="Z550">
        <v>0</v>
      </c>
      <c r="AA550">
        <v>0</v>
      </c>
      <c r="AB550">
        <v>0</v>
      </c>
      <c r="AC550">
        <v>1.2044170000000001</v>
      </c>
      <c r="AD550">
        <v>0.92258799999999996</v>
      </c>
      <c r="AE550">
        <v>33.723677000000002</v>
      </c>
      <c r="AF550">
        <v>25.832453999999998</v>
      </c>
      <c r="AH550">
        <v>1.266994</v>
      </c>
      <c r="AI550">
        <v>0.56885600000000003</v>
      </c>
      <c r="AJ550">
        <v>35.475822000000001</v>
      </c>
      <c r="AK550">
        <v>15.927960000000001</v>
      </c>
    </row>
    <row r="551" spans="1:37" x14ac:dyDescent="0.25">
      <c r="A551">
        <v>2832</v>
      </c>
      <c r="B551">
        <v>423889</v>
      </c>
      <c r="C551" t="s">
        <v>83</v>
      </c>
      <c r="D551" t="s">
        <v>196</v>
      </c>
      <c r="E551" t="s">
        <v>197</v>
      </c>
      <c r="F551">
        <v>100072</v>
      </c>
      <c r="G551">
        <v>8</v>
      </c>
      <c r="H551">
        <v>19210</v>
      </c>
      <c r="I551">
        <v>0</v>
      </c>
      <c r="J551">
        <v>0</v>
      </c>
      <c r="K551">
        <v>0</v>
      </c>
      <c r="L551">
        <v>0</v>
      </c>
      <c r="M551">
        <v>16</v>
      </c>
      <c r="N551">
        <v>0</v>
      </c>
      <c r="O551">
        <v>4</v>
      </c>
      <c r="P551">
        <v>0</v>
      </c>
      <c r="Q551">
        <v>0</v>
      </c>
      <c r="R551">
        <v>68.200783000000001</v>
      </c>
      <c r="S551" t="s">
        <v>73</v>
      </c>
      <c r="T551">
        <v>59.279998999999997</v>
      </c>
      <c r="U551">
        <v>65</v>
      </c>
      <c r="V551">
        <v>5.7200009999999999</v>
      </c>
      <c r="X551">
        <v>8.3870000000000005</v>
      </c>
      <c r="Y551">
        <v>68.200783000000001</v>
      </c>
      <c r="Z551">
        <v>0</v>
      </c>
      <c r="AA551">
        <v>0</v>
      </c>
      <c r="AB551">
        <v>0</v>
      </c>
      <c r="AC551">
        <v>2.0990899999999999</v>
      </c>
      <c r="AD551">
        <v>0.58377599999999996</v>
      </c>
      <c r="AE551">
        <v>33.585442999999998</v>
      </c>
      <c r="AF551">
        <v>9.3404240000000005</v>
      </c>
      <c r="AH551">
        <v>4.473668</v>
      </c>
      <c r="AI551">
        <v>0.21332400000000001</v>
      </c>
      <c r="AJ551">
        <v>71.578682999999998</v>
      </c>
      <c r="AK551">
        <v>3.4131870000000002</v>
      </c>
    </row>
    <row r="552" spans="1:37" x14ac:dyDescent="0.25">
      <c r="A552">
        <v>2357</v>
      </c>
      <c r="B552">
        <v>420835</v>
      </c>
      <c r="C552" t="s">
        <v>181</v>
      </c>
      <c r="D552" t="s">
        <v>632</v>
      </c>
      <c r="E552" t="s">
        <v>633</v>
      </c>
      <c r="F552">
        <v>67031</v>
      </c>
      <c r="G552">
        <v>8</v>
      </c>
      <c r="H552">
        <v>21625</v>
      </c>
      <c r="I552">
        <v>0</v>
      </c>
      <c r="J552">
        <v>0</v>
      </c>
      <c r="K552">
        <v>0</v>
      </c>
      <c r="L552">
        <v>0</v>
      </c>
      <c r="M552">
        <v>25</v>
      </c>
      <c r="N552">
        <v>0</v>
      </c>
      <c r="O552">
        <v>2</v>
      </c>
      <c r="P552">
        <v>0</v>
      </c>
      <c r="Q552">
        <v>0</v>
      </c>
      <c r="R552">
        <v>102.858203</v>
      </c>
      <c r="S552" t="s">
        <v>154</v>
      </c>
      <c r="T552">
        <v>75</v>
      </c>
      <c r="U552">
        <v>79.779999000000004</v>
      </c>
      <c r="V552">
        <v>4.7799990000000001</v>
      </c>
      <c r="X552">
        <v>4.6470000000000002</v>
      </c>
      <c r="Y552">
        <v>102.858203</v>
      </c>
      <c r="Z552">
        <v>1</v>
      </c>
      <c r="AA552">
        <v>0</v>
      </c>
      <c r="AB552">
        <v>0</v>
      </c>
      <c r="AC552">
        <v>1.3374159999999999</v>
      </c>
      <c r="AD552">
        <v>0.87222100000000002</v>
      </c>
      <c r="AE552">
        <v>33.435394000000002</v>
      </c>
      <c r="AF552">
        <v>21.805531999999999</v>
      </c>
      <c r="AH552">
        <v>1.440706</v>
      </c>
      <c r="AI552">
        <v>0.47156999999999999</v>
      </c>
      <c r="AJ552">
        <v>36.017656000000002</v>
      </c>
      <c r="AK552">
        <v>11.789253</v>
      </c>
    </row>
    <row r="553" spans="1:37" x14ac:dyDescent="0.25">
      <c r="A553">
        <v>2649</v>
      </c>
      <c r="B553">
        <v>421489</v>
      </c>
      <c r="C553" t="s">
        <v>621</v>
      </c>
      <c r="D553" t="s">
        <v>622</v>
      </c>
      <c r="E553" t="s">
        <v>623</v>
      </c>
      <c r="F553">
        <v>500000</v>
      </c>
      <c r="G553">
        <v>8</v>
      </c>
      <c r="H553">
        <v>5607</v>
      </c>
      <c r="I553">
        <v>0</v>
      </c>
      <c r="J553">
        <v>0</v>
      </c>
      <c r="K553">
        <v>0</v>
      </c>
      <c r="L553">
        <v>0</v>
      </c>
      <c r="M553">
        <v>23</v>
      </c>
      <c r="N553">
        <v>0</v>
      </c>
      <c r="O553">
        <v>4</v>
      </c>
      <c r="P553">
        <v>0</v>
      </c>
      <c r="Q553">
        <v>0</v>
      </c>
      <c r="R553">
        <v>97.673180000000002</v>
      </c>
      <c r="S553" t="s">
        <v>73</v>
      </c>
      <c r="T553">
        <v>87.949996999999996</v>
      </c>
      <c r="U553">
        <v>93.209998999999996</v>
      </c>
      <c r="V553">
        <v>5.2600020000000001</v>
      </c>
      <c r="X553">
        <v>5.3849999999999998</v>
      </c>
      <c r="Y553">
        <v>97.673180000000002</v>
      </c>
      <c r="Z553">
        <v>1</v>
      </c>
      <c r="AA553">
        <v>0</v>
      </c>
      <c r="AB553">
        <v>0</v>
      </c>
      <c r="AC553">
        <v>1.4530970000000001</v>
      </c>
      <c r="AD553">
        <v>0.82841299999999995</v>
      </c>
      <c r="AE553">
        <v>33.421238000000002</v>
      </c>
      <c r="AF553">
        <v>19.053495999999999</v>
      </c>
      <c r="AH553">
        <v>2.159929</v>
      </c>
      <c r="AI553">
        <v>0.40881299999999998</v>
      </c>
      <c r="AJ553">
        <v>49.678367999999999</v>
      </c>
      <c r="AK553">
        <v>9.4026990000000001</v>
      </c>
    </row>
    <row r="554" spans="1:37" x14ac:dyDescent="0.25">
      <c r="A554">
        <v>801</v>
      </c>
      <c r="B554">
        <v>428187</v>
      </c>
      <c r="C554" t="s">
        <v>83</v>
      </c>
      <c r="D554" t="s">
        <v>814</v>
      </c>
      <c r="E554" t="s">
        <v>815</v>
      </c>
      <c r="F554">
        <v>696</v>
      </c>
      <c r="G554">
        <v>8</v>
      </c>
      <c r="H554">
        <v>6790</v>
      </c>
      <c r="I554">
        <v>0</v>
      </c>
      <c r="J554">
        <v>0</v>
      </c>
      <c r="K554">
        <v>0</v>
      </c>
      <c r="L554">
        <v>0</v>
      </c>
      <c r="M554">
        <v>28</v>
      </c>
      <c r="N554">
        <v>0</v>
      </c>
      <c r="O554">
        <v>4</v>
      </c>
      <c r="P554">
        <v>0</v>
      </c>
      <c r="Q554">
        <v>0</v>
      </c>
      <c r="R554">
        <v>114.992767</v>
      </c>
      <c r="S554" t="s">
        <v>73</v>
      </c>
      <c r="T554">
        <v>67.389999000000003</v>
      </c>
      <c r="U554">
        <v>71.430000000000007</v>
      </c>
      <c r="V554">
        <v>4.0400010000000002</v>
      </c>
      <c r="X554">
        <v>3.5129999999999999</v>
      </c>
      <c r="Y554">
        <v>114.992767</v>
      </c>
      <c r="Z554">
        <v>0</v>
      </c>
      <c r="AA554">
        <v>0</v>
      </c>
      <c r="AB554">
        <v>0</v>
      </c>
      <c r="AC554">
        <v>1.192831</v>
      </c>
      <c r="AD554">
        <v>0.92697499999999999</v>
      </c>
      <c r="AE554">
        <v>33.399261000000003</v>
      </c>
      <c r="AF554">
        <v>25.955309</v>
      </c>
      <c r="AH554">
        <v>1.2518609999999999</v>
      </c>
      <c r="AI554">
        <v>0.57930700000000002</v>
      </c>
      <c r="AJ554">
        <v>35.052097000000003</v>
      </c>
      <c r="AK554">
        <v>16.220590999999999</v>
      </c>
    </row>
    <row r="555" spans="1:37" x14ac:dyDescent="0.25">
      <c r="A555">
        <v>2245</v>
      </c>
      <c r="B555">
        <v>428217</v>
      </c>
      <c r="C555" t="s">
        <v>90</v>
      </c>
      <c r="D555" t="s">
        <v>1179</v>
      </c>
      <c r="E555" t="s">
        <v>1180</v>
      </c>
      <c r="F555">
        <v>34334</v>
      </c>
      <c r="G555">
        <v>8</v>
      </c>
      <c r="H555">
        <v>7337</v>
      </c>
      <c r="I555">
        <v>0</v>
      </c>
      <c r="J555">
        <v>0</v>
      </c>
      <c r="K555">
        <v>0</v>
      </c>
      <c r="L555">
        <v>0</v>
      </c>
      <c r="M555">
        <v>33</v>
      </c>
      <c r="N555">
        <v>0</v>
      </c>
      <c r="O555">
        <v>4</v>
      </c>
      <c r="P555">
        <v>0</v>
      </c>
      <c r="Q555">
        <v>0</v>
      </c>
      <c r="R555">
        <v>137.78338400000001</v>
      </c>
      <c r="S555" t="s">
        <v>73</v>
      </c>
      <c r="T555">
        <v>34.68</v>
      </c>
      <c r="U555">
        <v>35.82</v>
      </c>
      <c r="V555">
        <v>1.139999</v>
      </c>
      <c r="X555">
        <v>0.82699999999999996</v>
      </c>
      <c r="Y555">
        <v>137.78338400000001</v>
      </c>
      <c r="Z555">
        <v>0</v>
      </c>
      <c r="AA555">
        <v>0</v>
      </c>
      <c r="AB555">
        <v>0</v>
      </c>
      <c r="AC555">
        <v>1.010686</v>
      </c>
      <c r="AD555">
        <v>0.99595299999999998</v>
      </c>
      <c r="AE555">
        <v>33.352651000000002</v>
      </c>
      <c r="AF555">
        <v>32.866452000000002</v>
      </c>
      <c r="AH555">
        <v>1.0139579999999999</v>
      </c>
      <c r="AI555">
        <v>0.88913500000000001</v>
      </c>
      <c r="AJ555">
        <v>33.460605000000001</v>
      </c>
      <c r="AK555">
        <v>29.341439000000001</v>
      </c>
    </row>
    <row r="556" spans="1:37" x14ac:dyDescent="0.25">
      <c r="A556">
        <v>981</v>
      </c>
      <c r="B556">
        <v>436492</v>
      </c>
      <c r="C556" t="s">
        <v>83</v>
      </c>
      <c r="D556" t="s">
        <v>316</v>
      </c>
      <c r="E556" t="s">
        <v>317</v>
      </c>
      <c r="F556">
        <v>34532</v>
      </c>
      <c r="G556">
        <v>8</v>
      </c>
      <c r="H556">
        <v>8024</v>
      </c>
      <c r="I556">
        <v>0</v>
      </c>
      <c r="J556">
        <v>0</v>
      </c>
      <c r="K556">
        <v>0</v>
      </c>
      <c r="L556">
        <v>0</v>
      </c>
      <c r="M556">
        <v>13</v>
      </c>
      <c r="N556">
        <v>0</v>
      </c>
      <c r="O556">
        <v>4</v>
      </c>
      <c r="P556">
        <v>0</v>
      </c>
      <c r="Q556">
        <v>0</v>
      </c>
      <c r="R556">
        <v>53.495837999999999</v>
      </c>
      <c r="S556" t="s">
        <v>73</v>
      </c>
      <c r="T556">
        <v>68.620002999999997</v>
      </c>
      <c r="U556">
        <v>73.970000999999996</v>
      </c>
      <c r="V556">
        <v>5.3499980000000003</v>
      </c>
      <c r="X556">
        <v>10.000999999999999</v>
      </c>
      <c r="Y556">
        <v>53.495837999999999</v>
      </c>
      <c r="Z556">
        <v>0</v>
      </c>
      <c r="AA556">
        <v>0</v>
      </c>
      <c r="AB556">
        <v>0</v>
      </c>
      <c r="AC556">
        <v>2.5628129999999998</v>
      </c>
      <c r="AD556">
        <v>0.40816599999999997</v>
      </c>
      <c r="AE556">
        <v>33.316564</v>
      </c>
      <c r="AF556">
        <v>5.3061530000000001</v>
      </c>
      <c r="AG556">
        <f>1+(X556/4.5)^2</f>
        <v>5.939259308641974</v>
      </c>
      <c r="AH556">
        <v>5.93926</v>
      </c>
      <c r="AI556">
        <v>0.147897</v>
      </c>
      <c r="AJ556">
        <v>77.210375999999997</v>
      </c>
      <c r="AK556">
        <v>1.922661</v>
      </c>
    </row>
    <row r="557" spans="1:37" x14ac:dyDescent="0.25">
      <c r="A557">
        <v>370</v>
      </c>
      <c r="B557">
        <v>426658</v>
      </c>
      <c r="C557" t="s">
        <v>83</v>
      </c>
      <c r="D557" t="s">
        <v>172</v>
      </c>
      <c r="E557" t="s">
        <v>173</v>
      </c>
      <c r="F557">
        <v>589</v>
      </c>
      <c r="G557">
        <v>8</v>
      </c>
      <c r="H557">
        <v>6763</v>
      </c>
      <c r="I557">
        <v>0</v>
      </c>
      <c r="J557">
        <v>0</v>
      </c>
      <c r="K557">
        <v>0</v>
      </c>
      <c r="L557">
        <v>0</v>
      </c>
      <c r="M557">
        <v>17</v>
      </c>
      <c r="N557">
        <v>0</v>
      </c>
      <c r="O557">
        <v>4</v>
      </c>
      <c r="P557">
        <v>0</v>
      </c>
      <c r="Q557">
        <v>0</v>
      </c>
      <c r="R557">
        <v>72.845395999999994</v>
      </c>
      <c r="S557" t="s">
        <v>73</v>
      </c>
      <c r="T557">
        <v>72.459998999999996</v>
      </c>
      <c r="U557">
        <v>78.160004000000001</v>
      </c>
      <c r="V557">
        <v>5.700005</v>
      </c>
      <c r="X557">
        <v>7.8250000000000002</v>
      </c>
      <c r="Y557">
        <v>72.845395999999994</v>
      </c>
      <c r="Z557">
        <v>0</v>
      </c>
      <c r="AA557">
        <v>0</v>
      </c>
      <c r="AB557">
        <v>0</v>
      </c>
      <c r="AC557">
        <v>1.956728</v>
      </c>
      <c r="AD557">
        <v>0.63768899999999995</v>
      </c>
      <c r="AE557">
        <v>33.264384</v>
      </c>
      <c r="AF557">
        <v>10.840707</v>
      </c>
      <c r="AH557">
        <v>3.4492250000000002</v>
      </c>
      <c r="AI557">
        <v>0.242619</v>
      </c>
      <c r="AJ557">
        <v>58.636822000000002</v>
      </c>
      <c r="AK557">
        <v>4.1245180000000001</v>
      </c>
    </row>
    <row r="558" spans="1:37" x14ac:dyDescent="0.25">
      <c r="A558">
        <v>497</v>
      </c>
      <c r="B558">
        <v>442914</v>
      </c>
      <c r="C558" t="s">
        <v>83</v>
      </c>
      <c r="D558" t="s">
        <v>204</v>
      </c>
      <c r="E558" t="s">
        <v>205</v>
      </c>
      <c r="F558">
        <v>34196</v>
      </c>
      <c r="G558">
        <v>8</v>
      </c>
      <c r="H558">
        <v>7786</v>
      </c>
      <c r="I558">
        <v>0</v>
      </c>
      <c r="J558">
        <v>0</v>
      </c>
      <c r="K558">
        <v>0</v>
      </c>
      <c r="L558">
        <v>0</v>
      </c>
      <c r="M558">
        <v>16</v>
      </c>
      <c r="N558">
        <v>0</v>
      </c>
      <c r="O558">
        <v>4</v>
      </c>
      <c r="P558">
        <v>0</v>
      </c>
      <c r="Q558">
        <v>0</v>
      </c>
      <c r="R558">
        <v>66.028471999999994</v>
      </c>
      <c r="S558" t="s">
        <v>73</v>
      </c>
      <c r="T558">
        <v>29.280000999999999</v>
      </c>
      <c r="U558">
        <v>34.759998000000003</v>
      </c>
      <c r="V558">
        <v>5.4799980000000001</v>
      </c>
      <c r="X558">
        <v>8.2989999999999995</v>
      </c>
      <c r="Y558">
        <v>66.028471999999994</v>
      </c>
      <c r="Z558">
        <v>0</v>
      </c>
      <c r="AA558">
        <v>0</v>
      </c>
      <c r="AB558">
        <v>0</v>
      </c>
      <c r="AC558">
        <v>2.0761470000000002</v>
      </c>
      <c r="AD558">
        <v>0.59246500000000002</v>
      </c>
      <c r="AE558">
        <v>33.218349000000003</v>
      </c>
      <c r="AF558">
        <v>9.4794420000000006</v>
      </c>
      <c r="AH558">
        <v>4.4011550000000002</v>
      </c>
      <c r="AI558">
        <v>0.21768899999999999</v>
      </c>
      <c r="AJ558">
        <v>70.418486999999999</v>
      </c>
      <c r="AK558">
        <v>3.4830260000000002</v>
      </c>
    </row>
    <row r="559" spans="1:37" x14ac:dyDescent="0.25">
      <c r="A559">
        <v>489</v>
      </c>
      <c r="B559">
        <v>422550</v>
      </c>
      <c r="C559" t="s">
        <v>83</v>
      </c>
      <c r="D559" t="s">
        <v>352</v>
      </c>
      <c r="E559" t="s">
        <v>353</v>
      </c>
      <c r="F559">
        <v>67036</v>
      </c>
      <c r="G559">
        <v>8</v>
      </c>
      <c r="H559">
        <v>6313</v>
      </c>
      <c r="I559">
        <v>0</v>
      </c>
      <c r="J559">
        <v>0</v>
      </c>
      <c r="K559">
        <v>0</v>
      </c>
      <c r="L559">
        <v>0</v>
      </c>
      <c r="M559">
        <v>25</v>
      </c>
      <c r="N559">
        <v>0</v>
      </c>
      <c r="O559">
        <v>4</v>
      </c>
      <c r="P559">
        <v>0</v>
      </c>
      <c r="Q559">
        <v>0</v>
      </c>
      <c r="R559">
        <v>102.32365299999999</v>
      </c>
      <c r="S559" t="s">
        <v>154</v>
      </c>
      <c r="T559">
        <v>66.529999000000004</v>
      </c>
      <c r="U559">
        <v>71.220000999999996</v>
      </c>
      <c r="V559">
        <v>4.6900019999999998</v>
      </c>
      <c r="X559">
        <v>4.5830000000000002</v>
      </c>
      <c r="Y559">
        <v>102.32365299999999</v>
      </c>
      <c r="Z559">
        <v>1</v>
      </c>
      <c r="AA559">
        <v>0</v>
      </c>
      <c r="AB559">
        <v>1</v>
      </c>
      <c r="AC559">
        <v>1.3281860000000001</v>
      </c>
      <c r="AD559">
        <v>0.87571699999999997</v>
      </c>
      <c r="AE559">
        <v>33.204644999999999</v>
      </c>
      <c r="AF559">
        <v>21.892916</v>
      </c>
      <c r="AH559">
        <v>1.4286509999999999</v>
      </c>
      <c r="AI559">
        <v>0.47728599999999999</v>
      </c>
      <c r="AJ559">
        <v>35.716270000000002</v>
      </c>
      <c r="AK559">
        <v>11.932145</v>
      </c>
    </row>
    <row r="560" spans="1:37" x14ac:dyDescent="0.25">
      <c r="A560">
        <v>1923</v>
      </c>
      <c r="B560">
        <v>436813</v>
      </c>
      <c r="C560" t="s">
        <v>95</v>
      </c>
      <c r="D560" t="s">
        <v>483</v>
      </c>
      <c r="E560" t="s">
        <v>484</v>
      </c>
      <c r="F560">
        <v>100223</v>
      </c>
      <c r="G560">
        <v>8</v>
      </c>
      <c r="H560">
        <v>5714</v>
      </c>
      <c r="I560">
        <v>0</v>
      </c>
      <c r="J560">
        <v>0</v>
      </c>
      <c r="K560">
        <v>0</v>
      </c>
      <c r="L560">
        <v>0</v>
      </c>
      <c r="M560">
        <v>19</v>
      </c>
      <c r="N560">
        <v>0</v>
      </c>
      <c r="O560">
        <v>3</v>
      </c>
      <c r="P560">
        <v>0</v>
      </c>
      <c r="Q560">
        <v>0</v>
      </c>
      <c r="R560">
        <v>81.010959</v>
      </c>
      <c r="S560" t="s">
        <v>73</v>
      </c>
      <c r="T560">
        <v>71.410004000000001</v>
      </c>
      <c r="U560">
        <v>77</v>
      </c>
      <c r="V560">
        <v>5.5899960000000002</v>
      </c>
      <c r="X560">
        <v>6.9</v>
      </c>
      <c r="Y560">
        <v>81.010959</v>
      </c>
      <c r="Z560">
        <v>1</v>
      </c>
      <c r="AA560">
        <v>0</v>
      </c>
      <c r="AB560">
        <v>0</v>
      </c>
      <c r="AC560">
        <v>1.743906</v>
      </c>
      <c r="AD560">
        <v>0.71828400000000003</v>
      </c>
      <c r="AE560">
        <v>33.134219000000002</v>
      </c>
      <c r="AF560">
        <v>13.647396000000001</v>
      </c>
      <c r="AH560">
        <v>2.9043999999999999</v>
      </c>
      <c r="AI560">
        <v>0.29815999999999998</v>
      </c>
      <c r="AJ560">
        <v>55.183599999999998</v>
      </c>
      <c r="AK560">
        <v>5.6650349999999996</v>
      </c>
    </row>
    <row r="561" spans="1:37" x14ac:dyDescent="0.25">
      <c r="A561">
        <v>3267</v>
      </c>
      <c r="B561">
        <v>437053</v>
      </c>
      <c r="C561" t="s">
        <v>83</v>
      </c>
      <c r="D561" t="s">
        <v>846</v>
      </c>
      <c r="E561" t="s">
        <v>847</v>
      </c>
      <c r="F561">
        <v>669</v>
      </c>
      <c r="G561">
        <v>8</v>
      </c>
      <c r="H561">
        <v>6626</v>
      </c>
      <c r="I561">
        <v>0</v>
      </c>
      <c r="J561">
        <v>0</v>
      </c>
      <c r="K561">
        <v>0</v>
      </c>
      <c r="L561">
        <v>0</v>
      </c>
      <c r="M561">
        <v>32</v>
      </c>
      <c r="N561">
        <v>0</v>
      </c>
      <c r="O561">
        <v>4</v>
      </c>
      <c r="P561">
        <v>0</v>
      </c>
      <c r="Q561">
        <v>0</v>
      </c>
      <c r="R561">
        <v>132.57660100000001</v>
      </c>
      <c r="S561" t="s">
        <v>73</v>
      </c>
      <c r="T561">
        <v>84.540001000000004</v>
      </c>
      <c r="U561">
        <v>86.529999000000004</v>
      </c>
      <c r="V561">
        <v>1.9899979999999999</v>
      </c>
      <c r="X561">
        <v>1.5009999999999999</v>
      </c>
      <c r="Y561">
        <v>132.57660100000001</v>
      </c>
      <c r="Z561">
        <v>0</v>
      </c>
      <c r="AA561">
        <v>0</v>
      </c>
      <c r="AB561">
        <v>0</v>
      </c>
      <c r="AC561">
        <v>1.0352030000000001</v>
      </c>
      <c r="AD561">
        <v>0.98666900000000002</v>
      </c>
      <c r="AE561">
        <v>33.126500999999998</v>
      </c>
      <c r="AF561">
        <v>31.573395999999999</v>
      </c>
      <c r="AH561">
        <v>1.0459799999999999</v>
      </c>
      <c r="AI561">
        <v>0.80416699999999997</v>
      </c>
      <c r="AJ561">
        <v>33.471347999999999</v>
      </c>
      <c r="AK561">
        <v>25.733359</v>
      </c>
    </row>
    <row r="562" spans="1:37" x14ac:dyDescent="0.25">
      <c r="A562">
        <v>826</v>
      </c>
      <c r="B562">
        <v>524515</v>
      </c>
      <c r="C562" t="s">
        <v>83</v>
      </c>
      <c r="D562" t="s">
        <v>414</v>
      </c>
      <c r="E562" t="s">
        <v>415</v>
      </c>
      <c r="F562">
        <v>34290</v>
      </c>
      <c r="G562">
        <v>8</v>
      </c>
      <c r="H562">
        <v>23660</v>
      </c>
      <c r="I562">
        <v>0</v>
      </c>
      <c r="J562">
        <v>0</v>
      </c>
      <c r="K562">
        <v>0</v>
      </c>
      <c r="L562">
        <v>0</v>
      </c>
      <c r="M562">
        <v>28</v>
      </c>
      <c r="N562">
        <v>0</v>
      </c>
      <c r="O562">
        <v>4</v>
      </c>
      <c r="P562">
        <v>0</v>
      </c>
      <c r="Q562">
        <v>0</v>
      </c>
      <c r="R562">
        <v>118.26235</v>
      </c>
      <c r="S562" t="s">
        <v>154</v>
      </c>
      <c r="T562">
        <v>90.559997999999993</v>
      </c>
      <c r="U562">
        <v>94.589995999999999</v>
      </c>
      <c r="V562">
        <v>4.0299990000000001</v>
      </c>
      <c r="X562">
        <v>3.4079999999999999</v>
      </c>
      <c r="Y562">
        <v>118.26235</v>
      </c>
      <c r="Z562">
        <v>1</v>
      </c>
      <c r="AA562">
        <v>0</v>
      </c>
      <c r="AB562">
        <v>1</v>
      </c>
      <c r="AC562">
        <v>1.181476</v>
      </c>
      <c r="AD562">
        <v>0.93127499999999996</v>
      </c>
      <c r="AE562">
        <v>33.081327999999999</v>
      </c>
      <c r="AF562">
        <v>26.075710000000001</v>
      </c>
      <c r="AH562">
        <v>1.2370300000000001</v>
      </c>
      <c r="AI562">
        <v>0.58997500000000003</v>
      </c>
      <c r="AJ562">
        <v>34.636837</v>
      </c>
      <c r="AK562">
        <v>16.519307000000001</v>
      </c>
    </row>
    <row r="563" spans="1:37" x14ac:dyDescent="0.25">
      <c r="A563">
        <v>2969</v>
      </c>
      <c r="B563">
        <v>431137</v>
      </c>
      <c r="C563" t="s">
        <v>181</v>
      </c>
      <c r="D563" t="s">
        <v>877</v>
      </c>
      <c r="E563" t="s">
        <v>878</v>
      </c>
      <c r="F563">
        <v>66777</v>
      </c>
      <c r="G563">
        <v>8</v>
      </c>
      <c r="H563">
        <v>15139</v>
      </c>
      <c r="I563">
        <v>0</v>
      </c>
      <c r="J563">
        <v>0</v>
      </c>
      <c r="K563">
        <v>0</v>
      </c>
      <c r="L563">
        <v>0</v>
      </c>
      <c r="M563">
        <v>33</v>
      </c>
      <c r="N563">
        <v>0</v>
      </c>
      <c r="O563">
        <v>4</v>
      </c>
      <c r="P563">
        <v>0</v>
      </c>
      <c r="Q563">
        <v>0</v>
      </c>
      <c r="R563">
        <v>139.52506500000001</v>
      </c>
      <c r="S563" t="s">
        <v>73</v>
      </c>
      <c r="T563">
        <v>74.959998999999996</v>
      </c>
      <c r="U563">
        <v>75.5</v>
      </c>
      <c r="V563">
        <v>0.54000099999999995</v>
      </c>
      <c r="X563">
        <v>0.38700000000000001</v>
      </c>
      <c r="Y563">
        <v>139.52506500000001</v>
      </c>
      <c r="Z563">
        <v>0</v>
      </c>
      <c r="AA563">
        <v>0</v>
      </c>
      <c r="AB563">
        <v>0</v>
      </c>
      <c r="AC563">
        <v>1.00234</v>
      </c>
      <c r="AD563">
        <v>0.99911399999999995</v>
      </c>
      <c r="AE563">
        <v>33.077224999999999</v>
      </c>
      <c r="AF563">
        <v>32.970754999999997</v>
      </c>
      <c r="AH563">
        <v>1.0030570000000001</v>
      </c>
      <c r="AI563">
        <v>0.94721299999999997</v>
      </c>
      <c r="AJ563">
        <v>33.100864999999999</v>
      </c>
      <c r="AK563">
        <v>31.258027999999999</v>
      </c>
    </row>
    <row r="564" spans="1:37" x14ac:dyDescent="0.25">
      <c r="A564">
        <v>306</v>
      </c>
      <c r="B564">
        <v>436878</v>
      </c>
      <c r="C564" t="s">
        <v>83</v>
      </c>
      <c r="D564" t="s">
        <v>1240</v>
      </c>
      <c r="E564" t="s">
        <v>1241</v>
      </c>
      <c r="F564">
        <v>67064</v>
      </c>
      <c r="G564">
        <v>8</v>
      </c>
      <c r="H564">
        <v>5613</v>
      </c>
      <c r="I564">
        <v>0</v>
      </c>
      <c r="J564">
        <v>0</v>
      </c>
      <c r="K564">
        <v>0</v>
      </c>
      <c r="L564">
        <v>0</v>
      </c>
      <c r="M564">
        <v>33</v>
      </c>
      <c r="N564">
        <v>0</v>
      </c>
      <c r="O564">
        <v>3</v>
      </c>
      <c r="P564">
        <v>0</v>
      </c>
      <c r="Q564">
        <v>0</v>
      </c>
      <c r="R564">
        <v>137.069481</v>
      </c>
      <c r="S564" t="s">
        <v>73</v>
      </c>
      <c r="T564">
        <v>80.410004000000001</v>
      </c>
      <c r="U564">
        <v>80.860000999999997</v>
      </c>
      <c r="V564">
        <v>0.44999699999999998</v>
      </c>
      <c r="X564">
        <v>0.32800000000000001</v>
      </c>
      <c r="Y564">
        <v>137.069481</v>
      </c>
      <c r="Z564">
        <v>1</v>
      </c>
      <c r="AA564">
        <v>0</v>
      </c>
      <c r="AB564">
        <v>1</v>
      </c>
      <c r="AC564">
        <v>1.001681</v>
      </c>
      <c r="AD564">
        <v>0.999363</v>
      </c>
      <c r="AE564">
        <v>33.055472999999999</v>
      </c>
      <c r="AF564">
        <v>32.978991999999998</v>
      </c>
      <c r="AH564">
        <v>1.0021960000000001</v>
      </c>
      <c r="AI564">
        <v>0.95515799999999995</v>
      </c>
      <c r="AJ564">
        <v>33.072454999999998</v>
      </c>
      <c r="AK564">
        <v>31.520199000000002</v>
      </c>
    </row>
    <row r="565" spans="1:37" x14ac:dyDescent="0.25">
      <c r="A565">
        <v>1641</v>
      </c>
      <c r="B565">
        <v>447068</v>
      </c>
      <c r="C565" t="s">
        <v>907</v>
      </c>
      <c r="D565" t="s">
        <v>652</v>
      </c>
      <c r="E565" t="s">
        <v>1197</v>
      </c>
      <c r="F565">
        <v>100820</v>
      </c>
      <c r="G565">
        <v>8</v>
      </c>
      <c r="H565">
        <v>4598</v>
      </c>
      <c r="I565">
        <v>0</v>
      </c>
      <c r="J565">
        <v>0</v>
      </c>
      <c r="K565">
        <v>0</v>
      </c>
      <c r="L565">
        <v>0</v>
      </c>
      <c r="M565">
        <v>33</v>
      </c>
      <c r="N565">
        <v>0</v>
      </c>
      <c r="O565">
        <v>4</v>
      </c>
      <c r="P565">
        <v>0</v>
      </c>
      <c r="Q565">
        <v>0</v>
      </c>
      <c r="R565">
        <v>138.43487500000001</v>
      </c>
      <c r="S565" t="s">
        <v>73</v>
      </c>
      <c r="T565">
        <v>81.129997000000003</v>
      </c>
      <c r="U565">
        <v>81.449996999999996</v>
      </c>
      <c r="V565">
        <v>0.32</v>
      </c>
      <c r="X565">
        <v>0.23100000000000001</v>
      </c>
      <c r="Y565">
        <v>138.43487500000001</v>
      </c>
      <c r="Z565">
        <v>1</v>
      </c>
      <c r="AA565">
        <v>0</v>
      </c>
      <c r="AB565">
        <v>0</v>
      </c>
      <c r="AC565">
        <v>1.000834</v>
      </c>
      <c r="AD565">
        <v>0.99968400000000002</v>
      </c>
      <c r="AE565">
        <v>33.027513999999996</v>
      </c>
      <c r="AF565">
        <v>32.989579999999997</v>
      </c>
      <c r="AH565">
        <v>1.0010889999999999</v>
      </c>
      <c r="AI565">
        <v>0.96830000000000005</v>
      </c>
      <c r="AJ565">
        <v>33.035936999999997</v>
      </c>
      <c r="AK565">
        <v>31.953885</v>
      </c>
    </row>
    <row r="566" spans="1:37" x14ac:dyDescent="0.25">
      <c r="A566">
        <v>2008</v>
      </c>
      <c r="B566">
        <v>426262</v>
      </c>
      <c r="C566" t="s">
        <v>145</v>
      </c>
      <c r="D566" t="s">
        <v>1201</v>
      </c>
      <c r="E566" t="s">
        <v>1202</v>
      </c>
      <c r="F566">
        <v>67014</v>
      </c>
      <c r="G566">
        <v>8</v>
      </c>
      <c r="H566">
        <v>4965</v>
      </c>
      <c r="I566">
        <v>0</v>
      </c>
      <c r="J566">
        <v>0</v>
      </c>
      <c r="K566">
        <v>0</v>
      </c>
      <c r="L566">
        <v>0</v>
      </c>
      <c r="M566">
        <v>33</v>
      </c>
      <c r="N566">
        <v>0</v>
      </c>
      <c r="O566">
        <v>3</v>
      </c>
      <c r="P566">
        <v>0</v>
      </c>
      <c r="Q566">
        <v>0</v>
      </c>
      <c r="R566">
        <v>135.929543</v>
      </c>
      <c r="S566" t="s">
        <v>154</v>
      </c>
      <c r="T566">
        <v>74.709998999999996</v>
      </c>
      <c r="U566">
        <v>75</v>
      </c>
      <c r="V566">
        <v>0.29000100000000001</v>
      </c>
      <c r="X566">
        <v>0.21299999999999999</v>
      </c>
      <c r="Y566">
        <v>135.929543</v>
      </c>
      <c r="Z566">
        <v>1</v>
      </c>
      <c r="AA566">
        <v>0</v>
      </c>
      <c r="AB566">
        <v>0</v>
      </c>
      <c r="AC566">
        <v>1.0007090000000001</v>
      </c>
      <c r="AD566">
        <v>0.99973199999999995</v>
      </c>
      <c r="AE566">
        <v>33.023392999999999</v>
      </c>
      <c r="AF566">
        <v>32.991140999999999</v>
      </c>
      <c r="AH566">
        <v>1.000926</v>
      </c>
      <c r="AI566">
        <v>0.97074899999999997</v>
      </c>
      <c r="AJ566">
        <v>33.030555</v>
      </c>
      <c r="AK566">
        <v>32.034726999999997</v>
      </c>
    </row>
    <row r="567" spans="1:37" x14ac:dyDescent="0.25">
      <c r="A567">
        <v>1441</v>
      </c>
      <c r="B567">
        <v>437798</v>
      </c>
      <c r="C567" t="s">
        <v>83</v>
      </c>
      <c r="D567" t="s">
        <v>554</v>
      </c>
      <c r="E567" t="s">
        <v>555</v>
      </c>
      <c r="F567">
        <v>34499</v>
      </c>
      <c r="G567">
        <v>8</v>
      </c>
      <c r="H567">
        <v>7409</v>
      </c>
      <c r="I567">
        <v>0</v>
      </c>
      <c r="J567">
        <v>0</v>
      </c>
      <c r="K567">
        <v>0</v>
      </c>
      <c r="L567">
        <v>0</v>
      </c>
      <c r="M567">
        <v>21</v>
      </c>
      <c r="N567">
        <v>0</v>
      </c>
      <c r="O567">
        <v>4</v>
      </c>
      <c r="P567">
        <v>0</v>
      </c>
      <c r="Q567">
        <v>0</v>
      </c>
      <c r="R567">
        <v>87.282758999999999</v>
      </c>
      <c r="S567" t="s">
        <v>73</v>
      </c>
      <c r="T567">
        <v>85.82</v>
      </c>
      <c r="U567">
        <v>91.099997999999999</v>
      </c>
      <c r="V567">
        <v>5.2799990000000001</v>
      </c>
      <c r="X567">
        <v>6.0490000000000004</v>
      </c>
      <c r="Y567">
        <v>87.282758999999999</v>
      </c>
      <c r="Z567">
        <v>0</v>
      </c>
      <c r="AA567">
        <v>0</v>
      </c>
      <c r="AB567">
        <v>0</v>
      </c>
      <c r="AC567">
        <v>1.571725</v>
      </c>
      <c r="AD567">
        <v>0.78348899999999999</v>
      </c>
      <c r="AE567">
        <v>33.006224000000003</v>
      </c>
      <c r="AF567">
        <v>16.453264000000001</v>
      </c>
      <c r="AH567">
        <v>2.463616</v>
      </c>
      <c r="AI567">
        <v>0.35730600000000001</v>
      </c>
      <c r="AJ567">
        <v>51.735937</v>
      </c>
      <c r="AK567">
        <v>7.5034320000000001</v>
      </c>
    </row>
    <row r="568" spans="1:37" x14ac:dyDescent="0.25">
      <c r="A568">
        <v>559</v>
      </c>
      <c r="B568">
        <v>438044</v>
      </c>
      <c r="C568" t="s">
        <v>90</v>
      </c>
      <c r="D568" t="s">
        <v>321</v>
      </c>
      <c r="E568" t="s">
        <v>322</v>
      </c>
      <c r="F568">
        <v>34385</v>
      </c>
      <c r="G568">
        <v>8</v>
      </c>
      <c r="H568">
        <v>7348</v>
      </c>
      <c r="I568">
        <v>0</v>
      </c>
      <c r="J568">
        <v>0</v>
      </c>
      <c r="K568">
        <v>0</v>
      </c>
      <c r="L568">
        <v>0</v>
      </c>
      <c r="M568">
        <v>13</v>
      </c>
      <c r="N568">
        <v>0</v>
      </c>
      <c r="O568">
        <v>4</v>
      </c>
      <c r="P568">
        <v>0</v>
      </c>
      <c r="Q568">
        <v>0</v>
      </c>
      <c r="R568">
        <v>55.837220000000002</v>
      </c>
      <c r="S568" t="s">
        <v>73</v>
      </c>
      <c r="T568">
        <v>63.709999000000003</v>
      </c>
      <c r="U568">
        <v>69.25</v>
      </c>
      <c r="V568">
        <v>5.5400010000000002</v>
      </c>
      <c r="X568">
        <v>9.9220000000000006</v>
      </c>
      <c r="Y568">
        <v>55.837220000000002</v>
      </c>
      <c r="Z568">
        <v>1</v>
      </c>
      <c r="AA568">
        <v>0</v>
      </c>
      <c r="AB568">
        <v>0</v>
      </c>
      <c r="AC568">
        <v>2.5382199999999999</v>
      </c>
      <c r="AD568">
        <v>0.41747899999999999</v>
      </c>
      <c r="AE568">
        <v>32.996861000000003</v>
      </c>
      <c r="AF568">
        <v>5.427225</v>
      </c>
      <c r="AG568">
        <f>1+(X568/4.5)^2</f>
        <v>5.86153501234568</v>
      </c>
      <c r="AH568">
        <v>5.8615349999999999</v>
      </c>
      <c r="AI568">
        <v>0.150454</v>
      </c>
      <c r="AJ568">
        <v>76.199954000000005</v>
      </c>
      <c r="AK568">
        <v>1.9558979999999999</v>
      </c>
    </row>
    <row r="569" spans="1:37" x14ac:dyDescent="0.25">
      <c r="A569">
        <v>1732</v>
      </c>
      <c r="B569">
        <v>437023</v>
      </c>
      <c r="C569" t="s">
        <v>83</v>
      </c>
      <c r="D569" t="s">
        <v>1091</v>
      </c>
      <c r="E569" t="s">
        <v>1092</v>
      </c>
      <c r="F569">
        <v>639</v>
      </c>
      <c r="G569">
        <v>8</v>
      </c>
      <c r="H569">
        <v>5722</v>
      </c>
      <c r="I569">
        <v>0</v>
      </c>
      <c r="J569">
        <v>0</v>
      </c>
      <c r="K569">
        <v>0</v>
      </c>
      <c r="L569">
        <v>0</v>
      </c>
      <c r="M569">
        <v>32</v>
      </c>
      <c r="N569">
        <v>0</v>
      </c>
      <c r="O569">
        <v>4</v>
      </c>
      <c r="P569">
        <v>0</v>
      </c>
      <c r="Q569">
        <v>0</v>
      </c>
      <c r="R569">
        <v>134.692701</v>
      </c>
      <c r="S569" t="s">
        <v>73</v>
      </c>
      <c r="T569">
        <v>78.989998</v>
      </c>
      <c r="U569">
        <v>80.889999000000003</v>
      </c>
      <c r="V569">
        <v>1.900002</v>
      </c>
      <c r="X569">
        <v>1.411</v>
      </c>
      <c r="Y569">
        <v>134.692701</v>
      </c>
      <c r="Z569">
        <v>0</v>
      </c>
      <c r="AA569">
        <v>0</v>
      </c>
      <c r="AB569">
        <v>0</v>
      </c>
      <c r="AC569">
        <v>1.0311079999999999</v>
      </c>
      <c r="AD569">
        <v>0.98821899999999996</v>
      </c>
      <c r="AE569">
        <v>32.995460999999999</v>
      </c>
      <c r="AF569">
        <v>31.623021000000001</v>
      </c>
      <c r="AH569">
        <v>1.0406310000000001</v>
      </c>
      <c r="AI569">
        <v>0.81523299999999999</v>
      </c>
      <c r="AJ569">
        <v>33.300193</v>
      </c>
      <c r="AK569">
        <v>26.087465999999999</v>
      </c>
    </row>
    <row r="570" spans="1:37" x14ac:dyDescent="0.25">
      <c r="A570">
        <v>628</v>
      </c>
      <c r="B570">
        <v>432650</v>
      </c>
      <c r="C570" t="s">
        <v>83</v>
      </c>
      <c r="D570" t="s">
        <v>1015</v>
      </c>
      <c r="E570" t="s">
        <v>1016</v>
      </c>
      <c r="F570">
        <v>66781</v>
      </c>
      <c r="G570">
        <v>8</v>
      </c>
      <c r="H570">
        <v>3845</v>
      </c>
      <c r="I570">
        <v>0</v>
      </c>
      <c r="J570">
        <v>0</v>
      </c>
      <c r="K570">
        <v>0</v>
      </c>
      <c r="L570">
        <v>0</v>
      </c>
      <c r="M570">
        <v>31</v>
      </c>
      <c r="N570">
        <v>0</v>
      </c>
      <c r="O570">
        <v>4</v>
      </c>
      <c r="P570">
        <v>0</v>
      </c>
      <c r="Q570">
        <v>0</v>
      </c>
      <c r="R570">
        <v>129.76636400000001</v>
      </c>
      <c r="S570" t="s">
        <v>73</v>
      </c>
      <c r="T570">
        <v>78.709998999999996</v>
      </c>
      <c r="U570">
        <v>81.339995999999999</v>
      </c>
      <c r="V570">
        <v>2.6299969999999999</v>
      </c>
      <c r="X570">
        <v>2.0270000000000001</v>
      </c>
      <c r="Y570">
        <v>129.76636400000001</v>
      </c>
      <c r="Z570">
        <v>0</v>
      </c>
      <c r="AA570">
        <v>0</v>
      </c>
      <c r="AB570">
        <v>0</v>
      </c>
      <c r="AC570">
        <v>1.0641989999999999</v>
      </c>
      <c r="AD570">
        <v>0.975688</v>
      </c>
      <c r="AE570">
        <v>32.990166000000002</v>
      </c>
      <c r="AF570">
        <v>30.246327999999998</v>
      </c>
      <c r="AH570">
        <v>1.083852</v>
      </c>
      <c r="AI570">
        <v>0.74121899999999996</v>
      </c>
      <c r="AJ570">
        <v>33.599400000000003</v>
      </c>
      <c r="AK570">
        <v>22.977796999999999</v>
      </c>
    </row>
    <row r="571" spans="1:37" x14ac:dyDescent="0.25">
      <c r="A571">
        <v>182</v>
      </c>
      <c r="B571">
        <v>431767</v>
      </c>
      <c r="C571" t="s">
        <v>181</v>
      </c>
      <c r="D571" t="s">
        <v>1087</v>
      </c>
      <c r="E571" t="s">
        <v>1088</v>
      </c>
      <c r="F571">
        <v>66907</v>
      </c>
      <c r="G571">
        <v>8</v>
      </c>
      <c r="H571">
        <v>4519</v>
      </c>
      <c r="I571">
        <v>0</v>
      </c>
      <c r="J571">
        <v>0</v>
      </c>
      <c r="K571">
        <v>0</v>
      </c>
      <c r="L571">
        <v>0</v>
      </c>
      <c r="M571">
        <v>32</v>
      </c>
      <c r="N571">
        <v>0</v>
      </c>
      <c r="O571">
        <v>4</v>
      </c>
      <c r="P571">
        <v>0</v>
      </c>
      <c r="Q571">
        <v>0</v>
      </c>
      <c r="R571">
        <v>132.84463299999999</v>
      </c>
      <c r="S571" t="s">
        <v>73</v>
      </c>
      <c r="T571">
        <v>78.790001000000004</v>
      </c>
      <c r="U571">
        <v>80.519997000000004</v>
      </c>
      <c r="V571">
        <v>1.7299960000000001</v>
      </c>
      <c r="X571">
        <v>1.302</v>
      </c>
      <c r="Y571">
        <v>132.84463299999999</v>
      </c>
      <c r="Z571">
        <v>1</v>
      </c>
      <c r="AA571">
        <v>0</v>
      </c>
      <c r="AB571">
        <v>0</v>
      </c>
      <c r="AC571">
        <v>1.0264880000000001</v>
      </c>
      <c r="AD571">
        <v>0.98996899999999999</v>
      </c>
      <c r="AE571">
        <v>32.847602000000002</v>
      </c>
      <c r="AF571">
        <v>31.679015</v>
      </c>
      <c r="AH571">
        <v>1.0345960000000001</v>
      </c>
      <c r="AI571">
        <v>0.82875100000000002</v>
      </c>
      <c r="AJ571">
        <v>33.107072000000002</v>
      </c>
      <c r="AK571">
        <v>26.520025</v>
      </c>
    </row>
    <row r="572" spans="1:37" x14ac:dyDescent="0.25">
      <c r="A572">
        <v>2714</v>
      </c>
      <c r="B572">
        <v>435958</v>
      </c>
      <c r="C572" t="s">
        <v>83</v>
      </c>
      <c r="D572" t="s">
        <v>179</v>
      </c>
      <c r="E572" t="s">
        <v>180</v>
      </c>
      <c r="F572">
        <v>34475</v>
      </c>
      <c r="G572">
        <v>8</v>
      </c>
      <c r="H572">
        <v>7441</v>
      </c>
      <c r="I572">
        <v>0</v>
      </c>
      <c r="J572">
        <v>0</v>
      </c>
      <c r="K572">
        <v>0</v>
      </c>
      <c r="L572">
        <v>0</v>
      </c>
      <c r="M572">
        <v>13</v>
      </c>
      <c r="N572">
        <v>0</v>
      </c>
      <c r="O572">
        <v>4</v>
      </c>
      <c r="P572">
        <v>0</v>
      </c>
      <c r="Q572">
        <v>0</v>
      </c>
      <c r="R572">
        <v>53.066313999999998</v>
      </c>
      <c r="S572" t="s">
        <v>73</v>
      </c>
      <c r="T572">
        <v>45.330002</v>
      </c>
      <c r="U572">
        <v>50.57</v>
      </c>
      <c r="V572">
        <v>5.2399979999999999</v>
      </c>
      <c r="X572">
        <v>9.8740000000000006</v>
      </c>
      <c r="Y572">
        <v>53.066313999999998</v>
      </c>
      <c r="Z572">
        <v>0</v>
      </c>
      <c r="AA572">
        <v>0</v>
      </c>
      <c r="AB572">
        <v>1</v>
      </c>
      <c r="AC572">
        <v>2.5233729999999999</v>
      </c>
      <c r="AD572">
        <v>0.423101</v>
      </c>
      <c r="AE572">
        <v>32.803848000000002</v>
      </c>
      <c r="AF572">
        <v>5.500318</v>
      </c>
      <c r="AG572">
        <f>1+(X572/4.5)^2</f>
        <v>5.8146111604938273</v>
      </c>
      <c r="AH572">
        <v>5.8146110000000002</v>
      </c>
      <c r="AI572">
        <v>0.15204000000000001</v>
      </c>
      <c r="AJ572">
        <v>75.589939999999999</v>
      </c>
      <c r="AK572">
        <v>1.976515</v>
      </c>
    </row>
    <row r="573" spans="1:37" x14ac:dyDescent="0.25">
      <c r="A573">
        <v>2896</v>
      </c>
      <c r="B573">
        <v>428338</v>
      </c>
      <c r="C573" t="s">
        <v>181</v>
      </c>
      <c r="D573" t="s">
        <v>280</v>
      </c>
      <c r="E573" t="s">
        <v>281</v>
      </c>
      <c r="F573">
        <v>506</v>
      </c>
      <c r="G573">
        <v>8</v>
      </c>
      <c r="H573">
        <v>7100</v>
      </c>
      <c r="I573">
        <v>0</v>
      </c>
      <c r="J573">
        <v>0</v>
      </c>
      <c r="K573">
        <v>0</v>
      </c>
      <c r="L573">
        <v>0</v>
      </c>
      <c r="M573">
        <v>16</v>
      </c>
      <c r="N573">
        <v>0</v>
      </c>
      <c r="O573">
        <v>4</v>
      </c>
      <c r="P573">
        <v>0</v>
      </c>
      <c r="Q573">
        <v>0</v>
      </c>
      <c r="R573">
        <v>67.647056000000006</v>
      </c>
      <c r="S573" t="s">
        <v>73</v>
      </c>
      <c r="T573">
        <v>26.219999000000001</v>
      </c>
      <c r="U573">
        <v>31.76</v>
      </c>
      <c r="V573">
        <v>5.5400010000000002</v>
      </c>
      <c r="X573">
        <v>8.19</v>
      </c>
      <c r="Y573">
        <v>67.647056000000006</v>
      </c>
      <c r="Z573">
        <v>0</v>
      </c>
      <c r="AA573">
        <v>0</v>
      </c>
      <c r="AB573">
        <v>0</v>
      </c>
      <c r="AC573">
        <v>2.0480640000000001</v>
      </c>
      <c r="AD573">
        <v>0.60309999999999997</v>
      </c>
      <c r="AE573">
        <v>32.769022999999997</v>
      </c>
      <c r="AF573">
        <v>9.6495999999999995</v>
      </c>
      <c r="AH573">
        <v>4.3124000000000002</v>
      </c>
      <c r="AI573">
        <v>0.22320999999999999</v>
      </c>
      <c r="AJ573">
        <v>68.998395000000002</v>
      </c>
      <c r="AK573">
        <v>3.5713599999999999</v>
      </c>
    </row>
    <row r="574" spans="1:37" x14ac:dyDescent="0.25">
      <c r="A574">
        <v>1532</v>
      </c>
      <c r="B574">
        <v>437109</v>
      </c>
      <c r="C574" t="s">
        <v>95</v>
      </c>
      <c r="D574" t="s">
        <v>800</v>
      </c>
      <c r="E574" t="s">
        <v>801</v>
      </c>
      <c r="F574">
        <v>100220</v>
      </c>
      <c r="G574">
        <v>8</v>
      </c>
      <c r="H574">
        <v>9043</v>
      </c>
      <c r="I574">
        <v>0</v>
      </c>
      <c r="J574">
        <v>0</v>
      </c>
      <c r="K574">
        <v>0</v>
      </c>
      <c r="L574">
        <v>0</v>
      </c>
      <c r="M574">
        <v>27</v>
      </c>
      <c r="N574">
        <v>0</v>
      </c>
      <c r="O574">
        <v>4</v>
      </c>
      <c r="P574">
        <v>0</v>
      </c>
      <c r="Q574">
        <v>0</v>
      </c>
      <c r="R574">
        <v>112.352329</v>
      </c>
      <c r="S574" t="s">
        <v>73</v>
      </c>
      <c r="T574">
        <v>15</v>
      </c>
      <c r="U574">
        <v>19.149999999999999</v>
      </c>
      <c r="V574">
        <v>4.1500000000000004</v>
      </c>
      <c r="X574">
        <v>3.694</v>
      </c>
      <c r="Y574">
        <v>112.352329</v>
      </c>
      <c r="Z574">
        <v>0</v>
      </c>
      <c r="AA574">
        <v>0</v>
      </c>
      <c r="AB574">
        <v>0</v>
      </c>
      <c r="AC574">
        <v>1.2132130000000001</v>
      </c>
      <c r="AD574">
        <v>0.91925699999999999</v>
      </c>
      <c r="AE574">
        <v>32.756753000000003</v>
      </c>
      <c r="AF574">
        <v>24.819928000000001</v>
      </c>
      <c r="AH574">
        <v>1.2784819999999999</v>
      </c>
      <c r="AI574">
        <v>0.56119200000000002</v>
      </c>
      <c r="AJ574">
        <v>34.519024999999999</v>
      </c>
      <c r="AK574">
        <v>15.152188000000001</v>
      </c>
    </row>
    <row r="575" spans="1:37" x14ac:dyDescent="0.25">
      <c r="A575">
        <v>2759</v>
      </c>
      <c r="B575">
        <v>434362</v>
      </c>
      <c r="C575" t="s">
        <v>83</v>
      </c>
      <c r="D575" t="s">
        <v>188</v>
      </c>
      <c r="E575" t="s">
        <v>493</v>
      </c>
      <c r="F575">
        <v>34406</v>
      </c>
      <c r="G575">
        <v>8</v>
      </c>
      <c r="H575">
        <v>8063</v>
      </c>
      <c r="I575">
        <v>0</v>
      </c>
      <c r="J575">
        <v>0</v>
      </c>
      <c r="K575">
        <v>0</v>
      </c>
      <c r="L575">
        <v>0</v>
      </c>
      <c r="M575">
        <v>19</v>
      </c>
      <c r="N575">
        <v>0</v>
      </c>
      <c r="O575">
        <v>4</v>
      </c>
      <c r="P575">
        <v>0</v>
      </c>
      <c r="Q575">
        <v>0</v>
      </c>
      <c r="R575">
        <v>80.415673999999996</v>
      </c>
      <c r="S575" t="s">
        <v>73</v>
      </c>
      <c r="T575">
        <v>42.299999</v>
      </c>
      <c r="U575">
        <v>47.77</v>
      </c>
      <c r="V575">
        <v>5.4700009999999999</v>
      </c>
      <c r="X575">
        <v>6.8019999999999996</v>
      </c>
      <c r="Y575">
        <v>80.415673999999996</v>
      </c>
      <c r="Z575">
        <v>0</v>
      </c>
      <c r="AA575">
        <v>0</v>
      </c>
      <c r="AB575">
        <v>0</v>
      </c>
      <c r="AC575">
        <v>1.722925</v>
      </c>
      <c r="AD575">
        <v>0.72623000000000004</v>
      </c>
      <c r="AE575">
        <v>32.735576000000002</v>
      </c>
      <c r="AF575">
        <v>13.798361</v>
      </c>
      <c r="AH575">
        <v>2.8506879999999999</v>
      </c>
      <c r="AI575">
        <v>0.30457800000000002</v>
      </c>
      <c r="AJ575">
        <v>54.163072999999997</v>
      </c>
      <c r="AK575">
        <v>5.7869820000000001</v>
      </c>
    </row>
    <row r="576" spans="1:37" x14ac:dyDescent="0.25">
      <c r="A576">
        <v>15</v>
      </c>
      <c r="B576">
        <v>432976</v>
      </c>
      <c r="C576" t="s">
        <v>83</v>
      </c>
      <c r="D576" t="s">
        <v>838</v>
      </c>
      <c r="E576" t="s">
        <v>839</v>
      </c>
      <c r="F576">
        <v>34234</v>
      </c>
      <c r="G576">
        <v>8</v>
      </c>
      <c r="H576">
        <v>8456</v>
      </c>
      <c r="I576">
        <v>0</v>
      </c>
      <c r="J576">
        <v>0</v>
      </c>
      <c r="K576">
        <v>0</v>
      </c>
      <c r="L576">
        <v>0</v>
      </c>
      <c r="M576">
        <v>28</v>
      </c>
      <c r="N576">
        <v>0</v>
      </c>
      <c r="O576">
        <v>4</v>
      </c>
      <c r="P576">
        <v>1</v>
      </c>
      <c r="Q576">
        <v>0</v>
      </c>
      <c r="R576">
        <v>118.118013</v>
      </c>
      <c r="S576" t="s">
        <v>73</v>
      </c>
      <c r="T576">
        <v>15</v>
      </c>
      <c r="U576">
        <v>18.879999000000002</v>
      </c>
      <c r="V576">
        <v>3.8799990000000002</v>
      </c>
      <c r="X576">
        <v>3.2850000000000001</v>
      </c>
      <c r="Y576">
        <v>118.118013</v>
      </c>
      <c r="Z576">
        <v>0</v>
      </c>
      <c r="AA576">
        <v>0</v>
      </c>
      <c r="AB576">
        <v>1</v>
      </c>
      <c r="AC576">
        <v>1.1686129999999999</v>
      </c>
      <c r="AD576">
        <v>0.93614699999999995</v>
      </c>
      <c r="AE576">
        <v>32.721161000000002</v>
      </c>
      <c r="AF576">
        <v>26.212105000000001</v>
      </c>
      <c r="AH576">
        <v>1.220229</v>
      </c>
      <c r="AI576">
        <v>0.60262199999999999</v>
      </c>
      <c r="AJ576">
        <v>34.166415000000001</v>
      </c>
      <c r="AK576">
        <v>16.873412999999999</v>
      </c>
    </row>
    <row r="577" spans="1:37" x14ac:dyDescent="0.25">
      <c r="A577">
        <v>2758</v>
      </c>
      <c r="B577">
        <v>524522</v>
      </c>
      <c r="C577" t="s">
        <v>83</v>
      </c>
      <c r="D577" t="s">
        <v>414</v>
      </c>
      <c r="E577" t="s">
        <v>415</v>
      </c>
      <c r="F577">
        <v>34290</v>
      </c>
      <c r="G577">
        <v>8</v>
      </c>
      <c r="H577">
        <v>23735</v>
      </c>
      <c r="I577">
        <v>0</v>
      </c>
      <c r="J577">
        <v>0</v>
      </c>
      <c r="K577">
        <v>0</v>
      </c>
      <c r="L577">
        <v>0</v>
      </c>
      <c r="M577">
        <v>19</v>
      </c>
      <c r="N577">
        <v>0</v>
      </c>
      <c r="O577">
        <v>4</v>
      </c>
      <c r="P577">
        <v>0</v>
      </c>
      <c r="Q577">
        <v>0</v>
      </c>
      <c r="R577">
        <v>81.244634000000005</v>
      </c>
      <c r="S577" t="s">
        <v>73</v>
      </c>
      <c r="T577">
        <v>66.540001000000004</v>
      </c>
      <c r="U577">
        <v>72.050003000000004</v>
      </c>
      <c r="V577">
        <v>5.5100020000000001</v>
      </c>
      <c r="X577">
        <v>6.782</v>
      </c>
      <c r="Y577">
        <v>81.244634000000005</v>
      </c>
      <c r="Z577">
        <v>1</v>
      </c>
      <c r="AA577">
        <v>0</v>
      </c>
      <c r="AB577">
        <v>1</v>
      </c>
      <c r="AC577">
        <v>1.71868</v>
      </c>
      <c r="AD577">
        <v>0.72783699999999996</v>
      </c>
      <c r="AE577">
        <v>32.654921000000002</v>
      </c>
      <c r="AF577">
        <v>13.828905000000001</v>
      </c>
      <c r="AH577">
        <v>2.8398210000000002</v>
      </c>
      <c r="AI577">
        <v>0.30590000000000001</v>
      </c>
      <c r="AJ577">
        <v>53.956598999999997</v>
      </c>
      <c r="AK577">
        <v>5.8121080000000003</v>
      </c>
    </row>
    <row r="578" spans="1:37" x14ac:dyDescent="0.25">
      <c r="A578">
        <v>144</v>
      </c>
      <c r="B578">
        <v>432800</v>
      </c>
      <c r="C578" t="s">
        <v>83</v>
      </c>
      <c r="D578" t="s">
        <v>725</v>
      </c>
      <c r="E578" t="s">
        <v>726</v>
      </c>
      <c r="F578">
        <v>66903</v>
      </c>
      <c r="G578">
        <v>8</v>
      </c>
      <c r="H578">
        <v>4084</v>
      </c>
      <c r="I578">
        <v>0</v>
      </c>
      <c r="J578">
        <v>0</v>
      </c>
      <c r="K578">
        <v>0</v>
      </c>
      <c r="L578">
        <v>0</v>
      </c>
      <c r="M578">
        <v>25</v>
      </c>
      <c r="N578">
        <v>0</v>
      </c>
      <c r="O578">
        <v>4</v>
      </c>
      <c r="P578">
        <v>0</v>
      </c>
      <c r="Q578">
        <v>0</v>
      </c>
      <c r="R578">
        <v>103.286293</v>
      </c>
      <c r="S578" t="s">
        <v>73</v>
      </c>
      <c r="T578">
        <v>80</v>
      </c>
      <c r="U578">
        <v>84.559997999999993</v>
      </c>
      <c r="V578">
        <v>4.5599980000000002</v>
      </c>
      <c r="X578">
        <v>4.415</v>
      </c>
      <c r="Y578">
        <v>103.286293</v>
      </c>
      <c r="Z578">
        <v>0</v>
      </c>
      <c r="AA578">
        <v>0</v>
      </c>
      <c r="AB578">
        <v>0</v>
      </c>
      <c r="AC578">
        <v>1.3045659999999999</v>
      </c>
      <c r="AD578">
        <v>0.88466100000000003</v>
      </c>
      <c r="AE578">
        <v>32.614150000000002</v>
      </c>
      <c r="AF578">
        <v>22.116534999999999</v>
      </c>
      <c r="AH578">
        <v>1.3978010000000001</v>
      </c>
      <c r="AI578">
        <v>0.49249700000000002</v>
      </c>
      <c r="AJ578">
        <v>34.945013000000003</v>
      </c>
      <c r="AK578">
        <v>12.312426</v>
      </c>
    </row>
    <row r="579" spans="1:37" x14ac:dyDescent="0.25">
      <c r="A579">
        <v>1682</v>
      </c>
      <c r="B579">
        <v>524513</v>
      </c>
      <c r="C579" t="s">
        <v>83</v>
      </c>
      <c r="D579" t="s">
        <v>414</v>
      </c>
      <c r="E579" t="s">
        <v>415</v>
      </c>
      <c r="F579">
        <v>34290</v>
      </c>
      <c r="G579">
        <v>8</v>
      </c>
      <c r="H579">
        <v>7008</v>
      </c>
      <c r="I579">
        <v>0</v>
      </c>
      <c r="J579">
        <v>0</v>
      </c>
      <c r="K579">
        <v>0</v>
      </c>
      <c r="L579">
        <v>0</v>
      </c>
      <c r="M579">
        <v>27</v>
      </c>
      <c r="N579">
        <v>0</v>
      </c>
      <c r="O579">
        <v>4</v>
      </c>
      <c r="P579">
        <v>0</v>
      </c>
      <c r="Q579">
        <v>0</v>
      </c>
      <c r="R579">
        <v>110.84458600000001</v>
      </c>
      <c r="S579" t="s">
        <v>126</v>
      </c>
      <c r="T579">
        <v>90.559997999999993</v>
      </c>
      <c r="U579">
        <v>94.589995999999999</v>
      </c>
      <c r="V579">
        <v>4.0299990000000001</v>
      </c>
      <c r="X579">
        <v>3.6360000000000001</v>
      </c>
      <c r="Y579">
        <v>110.84458600000001</v>
      </c>
      <c r="Z579">
        <v>1</v>
      </c>
      <c r="AA579">
        <v>0</v>
      </c>
      <c r="AB579">
        <v>1</v>
      </c>
      <c r="AC579">
        <v>1.2065699999999999</v>
      </c>
      <c r="AD579">
        <v>0.92177200000000004</v>
      </c>
      <c r="AE579">
        <v>32.577396</v>
      </c>
      <c r="AF579">
        <v>24.88785</v>
      </c>
      <c r="AH579">
        <v>1.269806</v>
      </c>
      <c r="AI579">
        <v>0.56695899999999999</v>
      </c>
      <c r="AJ579">
        <v>34.284762999999998</v>
      </c>
      <c r="AK579">
        <v>15.307888999999999</v>
      </c>
    </row>
    <row r="580" spans="1:37" x14ac:dyDescent="0.25">
      <c r="A580">
        <v>1060</v>
      </c>
      <c r="B580">
        <v>422262</v>
      </c>
      <c r="C580" t="s">
        <v>181</v>
      </c>
      <c r="D580" t="s">
        <v>693</v>
      </c>
      <c r="E580" t="s">
        <v>694</v>
      </c>
      <c r="F580">
        <v>66782</v>
      </c>
      <c r="G580">
        <v>8</v>
      </c>
      <c r="H580">
        <v>15123</v>
      </c>
      <c r="I580">
        <v>0</v>
      </c>
      <c r="J580">
        <v>0</v>
      </c>
      <c r="K580">
        <v>0</v>
      </c>
      <c r="L580">
        <v>0</v>
      </c>
      <c r="M580">
        <v>28</v>
      </c>
      <c r="N580">
        <v>0</v>
      </c>
      <c r="O580">
        <v>2</v>
      </c>
      <c r="P580">
        <v>0</v>
      </c>
      <c r="Q580">
        <v>0</v>
      </c>
      <c r="R580">
        <v>118.18481300000001</v>
      </c>
      <c r="S580" t="s">
        <v>154</v>
      </c>
      <c r="T580">
        <v>77.260002</v>
      </c>
      <c r="U580">
        <v>81.080001999999993</v>
      </c>
      <c r="V580">
        <v>3.82</v>
      </c>
      <c r="X580">
        <v>3.2320000000000002</v>
      </c>
      <c r="Y580">
        <v>118.18481300000001</v>
      </c>
      <c r="Z580">
        <v>0</v>
      </c>
      <c r="AA580">
        <v>0</v>
      </c>
      <c r="AB580">
        <v>0</v>
      </c>
      <c r="AC580">
        <v>1.163216</v>
      </c>
      <c r="AD580">
        <v>0.93818999999999997</v>
      </c>
      <c r="AE580">
        <v>32.570048</v>
      </c>
      <c r="AF580">
        <v>26.269331000000001</v>
      </c>
      <c r="AH580">
        <v>1.2131799999999999</v>
      </c>
      <c r="AI580">
        <v>0.60812100000000002</v>
      </c>
      <c r="AJ580">
        <v>33.969042999999999</v>
      </c>
      <c r="AK580">
        <v>17.027386</v>
      </c>
    </row>
    <row r="581" spans="1:37" x14ac:dyDescent="0.25">
      <c r="A581">
        <v>1746</v>
      </c>
      <c r="B581">
        <v>430481</v>
      </c>
      <c r="C581" t="s">
        <v>83</v>
      </c>
      <c r="D581" t="s">
        <v>808</v>
      </c>
      <c r="E581" t="s">
        <v>809</v>
      </c>
      <c r="F581">
        <v>100060</v>
      </c>
      <c r="G581">
        <v>8</v>
      </c>
      <c r="H581">
        <v>5209</v>
      </c>
      <c r="I581">
        <v>0</v>
      </c>
      <c r="J581">
        <v>0</v>
      </c>
      <c r="K581">
        <v>0</v>
      </c>
      <c r="L581">
        <v>0</v>
      </c>
      <c r="M581">
        <v>27</v>
      </c>
      <c r="N581">
        <v>0</v>
      </c>
      <c r="O581">
        <v>4</v>
      </c>
      <c r="P581">
        <v>0</v>
      </c>
      <c r="Q581">
        <v>0</v>
      </c>
      <c r="R581">
        <v>112.83878199999999</v>
      </c>
      <c r="S581" t="s">
        <v>73</v>
      </c>
      <c r="T581">
        <v>66.379997000000003</v>
      </c>
      <c r="U581">
        <v>70.449996999999996</v>
      </c>
      <c r="V581">
        <v>4.07</v>
      </c>
      <c r="X581">
        <v>3.6070000000000002</v>
      </c>
      <c r="Y581">
        <v>112.83878199999999</v>
      </c>
      <c r="Z581">
        <v>0</v>
      </c>
      <c r="AA581">
        <v>0</v>
      </c>
      <c r="AB581">
        <v>0</v>
      </c>
      <c r="AC581">
        <v>1.2032879999999999</v>
      </c>
      <c r="AD581">
        <v>0.92301500000000003</v>
      </c>
      <c r="AE581">
        <v>32.488784000000003</v>
      </c>
      <c r="AF581">
        <v>24.921406999999999</v>
      </c>
      <c r="AH581">
        <v>1.2655190000000001</v>
      </c>
      <c r="AI581">
        <v>0.56985600000000003</v>
      </c>
      <c r="AJ581">
        <v>34.169023000000003</v>
      </c>
      <c r="AK581">
        <v>15.386101999999999</v>
      </c>
    </row>
    <row r="582" spans="1:37" x14ac:dyDescent="0.25">
      <c r="A582">
        <v>131</v>
      </c>
      <c r="B582">
        <v>433017</v>
      </c>
      <c r="C582" t="s">
        <v>181</v>
      </c>
      <c r="D582" t="s">
        <v>556</v>
      </c>
      <c r="E582" t="s">
        <v>557</v>
      </c>
      <c r="F582">
        <v>66931</v>
      </c>
      <c r="G582">
        <v>8</v>
      </c>
      <c r="H582">
        <v>5452</v>
      </c>
      <c r="I582">
        <v>0</v>
      </c>
      <c r="J582">
        <v>0</v>
      </c>
      <c r="K582">
        <v>0</v>
      </c>
      <c r="L582">
        <v>0</v>
      </c>
      <c r="M582">
        <v>24</v>
      </c>
      <c r="N582">
        <v>0</v>
      </c>
      <c r="O582">
        <v>2</v>
      </c>
      <c r="P582">
        <v>0</v>
      </c>
      <c r="Q582">
        <v>0</v>
      </c>
      <c r="R582">
        <v>99.862413000000004</v>
      </c>
      <c r="S582" t="s">
        <v>154</v>
      </c>
      <c r="T582">
        <v>60</v>
      </c>
      <c r="U582">
        <v>64.739998</v>
      </c>
      <c r="V582">
        <v>4.7399979999999999</v>
      </c>
      <c r="X582">
        <v>4.7469999999999999</v>
      </c>
      <c r="Y582">
        <v>99.862413000000004</v>
      </c>
      <c r="Z582">
        <v>1</v>
      </c>
      <c r="AA582">
        <v>0</v>
      </c>
      <c r="AB582">
        <v>0</v>
      </c>
      <c r="AC582">
        <v>1.3520939999999999</v>
      </c>
      <c r="AD582">
        <v>0.86666299999999996</v>
      </c>
      <c r="AE582">
        <v>32.450254000000001</v>
      </c>
      <c r="AF582">
        <v>20.799904000000002</v>
      </c>
      <c r="AH582">
        <v>1.459878</v>
      </c>
      <c r="AI582">
        <v>0.462727</v>
      </c>
      <c r="AJ582">
        <v>35.037067</v>
      </c>
      <c r="AK582">
        <v>11.10544</v>
      </c>
    </row>
    <row r="583" spans="1:37" x14ac:dyDescent="0.25">
      <c r="A583">
        <v>2481</v>
      </c>
      <c r="B583">
        <v>426057</v>
      </c>
      <c r="C583" t="s">
        <v>83</v>
      </c>
      <c r="D583" t="s">
        <v>300</v>
      </c>
      <c r="E583" t="s">
        <v>301</v>
      </c>
      <c r="F583">
        <v>34284</v>
      </c>
      <c r="G583">
        <v>8</v>
      </c>
      <c r="H583">
        <v>6528</v>
      </c>
      <c r="I583">
        <v>0</v>
      </c>
      <c r="J583">
        <v>0</v>
      </c>
      <c r="K583">
        <v>0</v>
      </c>
      <c r="L583">
        <v>0</v>
      </c>
      <c r="M583">
        <v>24</v>
      </c>
      <c r="N583">
        <v>0</v>
      </c>
      <c r="O583">
        <v>4</v>
      </c>
      <c r="P583">
        <v>0</v>
      </c>
      <c r="Q583">
        <v>0</v>
      </c>
      <c r="R583">
        <v>101.178102</v>
      </c>
      <c r="S583" t="s">
        <v>73</v>
      </c>
      <c r="T583">
        <v>100.39</v>
      </c>
      <c r="U583">
        <v>105.19</v>
      </c>
      <c r="V583">
        <v>4.8000030000000002</v>
      </c>
      <c r="X583">
        <v>4.7439999999999998</v>
      </c>
      <c r="Y583">
        <v>101.178102</v>
      </c>
      <c r="Z583">
        <v>1</v>
      </c>
      <c r="AA583">
        <v>0</v>
      </c>
      <c r="AB583">
        <v>0</v>
      </c>
      <c r="AC583">
        <v>1.3516490000000001</v>
      </c>
      <c r="AD583">
        <v>0.86683100000000002</v>
      </c>
      <c r="AE583">
        <v>32.439576000000002</v>
      </c>
      <c r="AF583">
        <v>20.803947999999998</v>
      </c>
      <c r="AH583">
        <v>1.4592970000000001</v>
      </c>
      <c r="AI583">
        <v>0.46299000000000001</v>
      </c>
      <c r="AJ583">
        <v>35.023119999999999</v>
      </c>
      <c r="AK583">
        <v>11.11177</v>
      </c>
    </row>
    <row r="584" spans="1:37" x14ac:dyDescent="0.25">
      <c r="A584">
        <v>1348</v>
      </c>
      <c r="B584">
        <v>436054</v>
      </c>
      <c r="C584" t="s">
        <v>83</v>
      </c>
      <c r="D584" t="s">
        <v>680</v>
      </c>
      <c r="E584" t="s">
        <v>681</v>
      </c>
      <c r="F584">
        <v>66992</v>
      </c>
      <c r="G584">
        <v>8</v>
      </c>
      <c r="H584">
        <v>5515</v>
      </c>
      <c r="I584">
        <v>0</v>
      </c>
      <c r="J584">
        <v>0</v>
      </c>
      <c r="K584">
        <v>0</v>
      </c>
      <c r="L584">
        <v>0</v>
      </c>
      <c r="M584">
        <v>29</v>
      </c>
      <c r="N584">
        <v>0</v>
      </c>
      <c r="O584">
        <v>4</v>
      </c>
      <c r="P584">
        <v>0</v>
      </c>
      <c r="Q584">
        <v>0</v>
      </c>
      <c r="R584">
        <v>120.604691</v>
      </c>
      <c r="S584" t="s">
        <v>73</v>
      </c>
      <c r="T584">
        <v>91.120002999999997</v>
      </c>
      <c r="U584">
        <v>94.43</v>
      </c>
      <c r="V584">
        <v>3.3099980000000002</v>
      </c>
      <c r="X584">
        <v>2.7450000000000001</v>
      </c>
      <c r="Y584">
        <v>120.604691</v>
      </c>
      <c r="Z584">
        <v>0</v>
      </c>
      <c r="AA584">
        <v>0</v>
      </c>
      <c r="AB584">
        <v>0</v>
      </c>
      <c r="AC584">
        <v>1.1177349999999999</v>
      </c>
      <c r="AD584">
        <v>0.95541399999999999</v>
      </c>
      <c r="AE584">
        <v>32.414307999999998</v>
      </c>
      <c r="AF584">
        <v>27.707007999999998</v>
      </c>
      <c r="AH584">
        <v>1.1537759999999999</v>
      </c>
      <c r="AI584">
        <v>0.66005000000000003</v>
      </c>
      <c r="AJ584">
        <v>33.459504000000003</v>
      </c>
      <c r="AK584">
        <v>19.141463000000002</v>
      </c>
    </row>
    <row r="585" spans="1:37" x14ac:dyDescent="0.25">
      <c r="A585">
        <v>2661</v>
      </c>
      <c r="B585">
        <v>432204</v>
      </c>
      <c r="C585" t="s">
        <v>83</v>
      </c>
      <c r="D585" t="s">
        <v>1169</v>
      </c>
      <c r="E585" t="s">
        <v>1170</v>
      </c>
      <c r="F585">
        <v>66910</v>
      </c>
      <c r="G585">
        <v>8</v>
      </c>
      <c r="H585">
        <v>4175</v>
      </c>
      <c r="I585">
        <v>0</v>
      </c>
      <c r="J585">
        <v>0</v>
      </c>
      <c r="K585">
        <v>0</v>
      </c>
      <c r="L585">
        <v>0</v>
      </c>
      <c r="M585">
        <v>32</v>
      </c>
      <c r="N585">
        <v>0</v>
      </c>
      <c r="O585">
        <v>4</v>
      </c>
      <c r="P585">
        <v>0</v>
      </c>
      <c r="Q585">
        <v>0</v>
      </c>
      <c r="R585">
        <v>135.15731600000001</v>
      </c>
      <c r="S585" t="s">
        <v>73</v>
      </c>
      <c r="T585">
        <v>72.610000999999997</v>
      </c>
      <c r="U585">
        <v>73.809997999999993</v>
      </c>
      <c r="V585">
        <v>1.199997</v>
      </c>
      <c r="X585">
        <v>0.88800000000000001</v>
      </c>
      <c r="Y585">
        <v>135.15731600000001</v>
      </c>
      <c r="Z585">
        <v>0</v>
      </c>
      <c r="AA585">
        <v>0</v>
      </c>
      <c r="AB585">
        <v>0</v>
      </c>
      <c r="AC585">
        <v>1.012321</v>
      </c>
      <c r="AD585">
        <v>0.99533400000000005</v>
      </c>
      <c r="AE585">
        <v>32.394272000000001</v>
      </c>
      <c r="AF585">
        <v>31.85069</v>
      </c>
      <c r="AH585">
        <v>1.0160929999999999</v>
      </c>
      <c r="AI585">
        <v>0.88124499999999995</v>
      </c>
      <c r="AJ585">
        <v>32.514968000000003</v>
      </c>
      <c r="AK585">
        <v>28.199856</v>
      </c>
    </row>
    <row r="586" spans="1:37" x14ac:dyDescent="0.25">
      <c r="A586">
        <v>1377</v>
      </c>
      <c r="B586">
        <v>436858</v>
      </c>
      <c r="C586" t="s">
        <v>83</v>
      </c>
      <c r="D586" t="s">
        <v>929</v>
      </c>
      <c r="E586" t="s">
        <v>930</v>
      </c>
      <c r="F586">
        <v>66963</v>
      </c>
      <c r="G586">
        <v>8</v>
      </c>
      <c r="H586">
        <v>4496</v>
      </c>
      <c r="I586">
        <v>0</v>
      </c>
      <c r="J586">
        <v>0</v>
      </c>
      <c r="K586">
        <v>0</v>
      </c>
      <c r="L586">
        <v>0</v>
      </c>
      <c r="M586">
        <v>29</v>
      </c>
      <c r="N586">
        <v>0</v>
      </c>
      <c r="O586">
        <v>4</v>
      </c>
      <c r="P586">
        <v>0</v>
      </c>
      <c r="Q586">
        <v>0</v>
      </c>
      <c r="R586">
        <v>122.379046</v>
      </c>
      <c r="S586" t="s">
        <v>73</v>
      </c>
      <c r="T586">
        <v>73.309997999999993</v>
      </c>
      <c r="U586">
        <v>76.540001000000004</v>
      </c>
      <c r="V586">
        <v>3.230003</v>
      </c>
      <c r="X586">
        <v>2.6389999999999998</v>
      </c>
      <c r="Y586">
        <v>122.379046</v>
      </c>
      <c r="Z586">
        <v>1</v>
      </c>
      <c r="AA586">
        <v>0</v>
      </c>
      <c r="AB586">
        <v>0</v>
      </c>
      <c r="AC586">
        <v>1.1088180000000001</v>
      </c>
      <c r="AD586">
        <v>0.95879099999999995</v>
      </c>
      <c r="AE586">
        <v>32.155707999999997</v>
      </c>
      <c r="AF586">
        <v>27.804939000000001</v>
      </c>
      <c r="AH586">
        <v>1.1421289999999999</v>
      </c>
      <c r="AI586">
        <v>0.67168799999999995</v>
      </c>
      <c r="AJ586">
        <v>33.121741</v>
      </c>
      <c r="AK586">
        <v>19.478954999999999</v>
      </c>
    </row>
    <row r="587" spans="1:37" x14ac:dyDescent="0.25">
      <c r="A587">
        <v>605</v>
      </c>
      <c r="B587">
        <v>437840</v>
      </c>
      <c r="C587" t="s">
        <v>181</v>
      </c>
      <c r="D587" t="s">
        <v>247</v>
      </c>
      <c r="E587" t="s">
        <v>248</v>
      </c>
      <c r="F587">
        <v>66824</v>
      </c>
      <c r="G587" t="s">
        <v>73</v>
      </c>
      <c r="H587">
        <v>15281</v>
      </c>
      <c r="I587">
        <v>0</v>
      </c>
      <c r="J587">
        <v>0</v>
      </c>
      <c r="K587">
        <v>0</v>
      </c>
      <c r="L587">
        <v>0</v>
      </c>
      <c r="M587">
        <v>22</v>
      </c>
      <c r="N587">
        <v>0</v>
      </c>
      <c r="O587">
        <v>4</v>
      </c>
      <c r="P587">
        <v>0</v>
      </c>
      <c r="Q587">
        <v>0</v>
      </c>
      <c r="R587">
        <v>91.620087999999996</v>
      </c>
      <c r="S587" t="s">
        <v>73</v>
      </c>
      <c r="T587">
        <v>70.709998999999996</v>
      </c>
      <c r="U587">
        <v>75.690002000000007</v>
      </c>
      <c r="V587">
        <v>4.980003</v>
      </c>
      <c r="X587">
        <v>5.4349999999999996</v>
      </c>
      <c r="Y587">
        <v>91.620087999999996</v>
      </c>
      <c r="Z587">
        <v>0</v>
      </c>
      <c r="AA587">
        <v>0</v>
      </c>
      <c r="AB587">
        <v>0</v>
      </c>
      <c r="AC587">
        <v>1.4615499999999999</v>
      </c>
      <c r="AD587">
        <v>0.82521199999999995</v>
      </c>
      <c r="AE587">
        <v>32.154108000000001</v>
      </c>
      <c r="AF587">
        <v>18.154657</v>
      </c>
      <c r="AH587">
        <v>2.1815690000000001</v>
      </c>
      <c r="AI587">
        <v>0.40477099999999999</v>
      </c>
      <c r="AJ587">
        <v>47.994518999999997</v>
      </c>
      <c r="AK587">
        <v>8.9049630000000004</v>
      </c>
    </row>
    <row r="588" spans="1:37" x14ac:dyDescent="0.25">
      <c r="A588">
        <v>2897</v>
      </c>
      <c r="B588">
        <v>435432</v>
      </c>
      <c r="C588" t="s">
        <v>83</v>
      </c>
      <c r="D588" t="s">
        <v>215</v>
      </c>
      <c r="E588" t="s">
        <v>237</v>
      </c>
      <c r="F588">
        <v>34531</v>
      </c>
      <c r="G588">
        <v>8</v>
      </c>
      <c r="H588">
        <v>7965</v>
      </c>
      <c r="I588">
        <v>0</v>
      </c>
      <c r="J588">
        <v>0</v>
      </c>
      <c r="K588">
        <v>0</v>
      </c>
      <c r="L588">
        <v>0</v>
      </c>
      <c r="M588">
        <v>10</v>
      </c>
      <c r="N588">
        <v>0</v>
      </c>
      <c r="O588">
        <v>4</v>
      </c>
      <c r="P588">
        <v>0</v>
      </c>
      <c r="Q588">
        <v>0</v>
      </c>
      <c r="R588">
        <v>41.990668999999997</v>
      </c>
      <c r="S588" t="s">
        <v>73</v>
      </c>
      <c r="T588">
        <v>75.430000000000007</v>
      </c>
      <c r="U588">
        <v>80.430000000000007</v>
      </c>
      <c r="V588">
        <v>5</v>
      </c>
      <c r="X588">
        <v>11.907</v>
      </c>
      <c r="Y588">
        <v>41.990668999999997</v>
      </c>
      <c r="Z588">
        <v>0</v>
      </c>
      <c r="AA588">
        <v>0</v>
      </c>
      <c r="AB588">
        <v>0</v>
      </c>
      <c r="AC588">
        <v>3.2152599999999998</v>
      </c>
      <c r="AD588">
        <v>0.16108500000000001</v>
      </c>
      <c r="AE588">
        <v>32.1526</v>
      </c>
      <c r="AF588">
        <v>1.6108499999999999</v>
      </c>
      <c r="AG588">
        <f>1+(X588/4.5)^2</f>
        <v>8.0013159999999992</v>
      </c>
      <c r="AH588">
        <v>8.0013159999999992</v>
      </c>
      <c r="AI588">
        <v>0.106362</v>
      </c>
      <c r="AJ588">
        <v>80.013154999999998</v>
      </c>
      <c r="AK588">
        <v>1.06362</v>
      </c>
    </row>
    <row r="589" spans="1:37" x14ac:dyDescent="0.25">
      <c r="A589">
        <v>2458</v>
      </c>
      <c r="B589">
        <v>437103</v>
      </c>
      <c r="C589" t="s">
        <v>83</v>
      </c>
      <c r="D589" t="s">
        <v>155</v>
      </c>
      <c r="E589" t="s">
        <v>784</v>
      </c>
      <c r="F589">
        <v>34267</v>
      </c>
      <c r="G589">
        <v>8</v>
      </c>
      <c r="H589">
        <v>8622</v>
      </c>
      <c r="I589">
        <v>0</v>
      </c>
      <c r="J589">
        <v>0</v>
      </c>
      <c r="K589">
        <v>0</v>
      </c>
      <c r="L589">
        <v>0</v>
      </c>
      <c r="M589">
        <v>26</v>
      </c>
      <c r="N589">
        <v>0</v>
      </c>
      <c r="O589">
        <v>4</v>
      </c>
      <c r="P589">
        <v>0</v>
      </c>
      <c r="Q589">
        <v>0</v>
      </c>
      <c r="R589">
        <v>107.927864</v>
      </c>
      <c r="S589" t="s">
        <v>73</v>
      </c>
      <c r="T589">
        <v>15.43</v>
      </c>
      <c r="U589">
        <v>19.629999000000002</v>
      </c>
      <c r="V589">
        <v>4.199999</v>
      </c>
      <c r="X589">
        <v>3.891</v>
      </c>
      <c r="Y589">
        <v>107.927864</v>
      </c>
      <c r="Z589">
        <v>0</v>
      </c>
      <c r="AA589">
        <v>0</v>
      </c>
      <c r="AB589">
        <v>0</v>
      </c>
      <c r="AC589">
        <v>1.236561</v>
      </c>
      <c r="AD589">
        <v>0.91041499999999997</v>
      </c>
      <c r="AE589">
        <v>32.150576999999998</v>
      </c>
      <c r="AF589">
        <v>23.670787000000001</v>
      </c>
      <c r="AH589">
        <v>1.3089770000000001</v>
      </c>
      <c r="AI589">
        <v>0.54187300000000005</v>
      </c>
      <c r="AJ589">
        <v>34.033405999999999</v>
      </c>
      <c r="AK589">
        <v>14.088691000000001</v>
      </c>
    </row>
    <row r="590" spans="1:37" x14ac:dyDescent="0.25">
      <c r="A590">
        <v>1313</v>
      </c>
      <c r="B590">
        <v>421648</v>
      </c>
      <c r="C590" t="s">
        <v>83</v>
      </c>
      <c r="D590" t="s">
        <v>200</v>
      </c>
      <c r="E590" t="s">
        <v>201</v>
      </c>
      <c r="F590">
        <v>34066</v>
      </c>
      <c r="G590" t="s">
        <v>73</v>
      </c>
      <c r="H590">
        <v>9720</v>
      </c>
      <c r="I590">
        <v>0</v>
      </c>
      <c r="J590">
        <v>0</v>
      </c>
      <c r="K590">
        <v>0</v>
      </c>
      <c r="L590">
        <v>0</v>
      </c>
      <c r="M590">
        <v>15</v>
      </c>
      <c r="N590">
        <v>0</v>
      </c>
      <c r="O590">
        <v>4</v>
      </c>
      <c r="P590">
        <v>0</v>
      </c>
      <c r="Q590">
        <v>0</v>
      </c>
      <c r="R590">
        <v>60.638708000000001</v>
      </c>
      <c r="S590" t="s">
        <v>73</v>
      </c>
      <c r="T590">
        <v>60.880001</v>
      </c>
      <c r="U590">
        <v>66.059997999999993</v>
      </c>
      <c r="V590">
        <v>5.179996</v>
      </c>
      <c r="X590">
        <v>8.5419999999999998</v>
      </c>
      <c r="Y590">
        <v>60.638708000000001</v>
      </c>
      <c r="Z590">
        <v>0</v>
      </c>
      <c r="AA590">
        <v>0</v>
      </c>
      <c r="AB590">
        <v>0</v>
      </c>
      <c r="AC590">
        <v>2.1400899999999998</v>
      </c>
      <c r="AD590">
        <v>0.56825000000000003</v>
      </c>
      <c r="AE590">
        <v>32.101349999999996</v>
      </c>
      <c r="AF590">
        <v>8.5237490000000005</v>
      </c>
      <c r="AG590">
        <f>1+(X590/4.5)^2</f>
        <v>4.6032476049382716</v>
      </c>
      <c r="AH590">
        <v>4.6032469999999996</v>
      </c>
      <c r="AI590">
        <v>0.20583699999999999</v>
      </c>
      <c r="AJ590">
        <v>69.048711999999995</v>
      </c>
      <c r="AK590">
        <v>3.0875490000000001</v>
      </c>
    </row>
    <row r="591" spans="1:37" x14ac:dyDescent="0.25">
      <c r="A591">
        <v>2205</v>
      </c>
      <c r="B591">
        <v>437278</v>
      </c>
      <c r="C591" t="s">
        <v>951</v>
      </c>
      <c r="D591" t="s">
        <v>458</v>
      </c>
      <c r="E591" t="s">
        <v>952</v>
      </c>
      <c r="F591">
        <v>34378</v>
      </c>
      <c r="G591">
        <v>8</v>
      </c>
      <c r="H591">
        <v>13855</v>
      </c>
      <c r="I591">
        <v>0</v>
      </c>
      <c r="J591">
        <v>0</v>
      </c>
      <c r="K591">
        <v>0</v>
      </c>
      <c r="L591">
        <v>0</v>
      </c>
      <c r="M591">
        <v>31</v>
      </c>
      <c r="N591">
        <v>0</v>
      </c>
      <c r="O591">
        <v>4</v>
      </c>
      <c r="P591">
        <v>0</v>
      </c>
      <c r="Q591">
        <v>0</v>
      </c>
      <c r="R591">
        <v>129.534153</v>
      </c>
      <c r="S591" t="s">
        <v>73</v>
      </c>
      <c r="T591">
        <v>33.490001999999997</v>
      </c>
      <c r="U591">
        <v>35.439999</v>
      </c>
      <c r="V591">
        <v>1.949997</v>
      </c>
      <c r="X591">
        <v>1.5049999999999999</v>
      </c>
      <c r="Y591">
        <v>129.534153</v>
      </c>
      <c r="Z591">
        <v>0</v>
      </c>
      <c r="AA591">
        <v>0</v>
      </c>
      <c r="AB591">
        <v>1</v>
      </c>
      <c r="AC591">
        <v>1.035391</v>
      </c>
      <c r="AD591">
        <v>0.98659699999999995</v>
      </c>
      <c r="AE591">
        <v>32.097121000000001</v>
      </c>
      <c r="AF591">
        <v>30.584522</v>
      </c>
      <c r="AH591">
        <v>1.046225</v>
      </c>
      <c r="AI591">
        <v>0.803678</v>
      </c>
      <c r="AJ591">
        <v>32.432974999999999</v>
      </c>
      <c r="AK591">
        <v>24.914007000000002</v>
      </c>
    </row>
    <row r="592" spans="1:37" x14ac:dyDescent="0.25">
      <c r="A592">
        <v>1872</v>
      </c>
      <c r="B592">
        <v>427843</v>
      </c>
      <c r="C592" t="s">
        <v>181</v>
      </c>
      <c r="D592" t="s">
        <v>877</v>
      </c>
      <c r="E592" t="s">
        <v>878</v>
      </c>
      <c r="F592">
        <v>66777</v>
      </c>
      <c r="G592">
        <v>8</v>
      </c>
      <c r="H592">
        <v>4195</v>
      </c>
      <c r="I592">
        <v>0</v>
      </c>
      <c r="J592">
        <v>0</v>
      </c>
      <c r="K592">
        <v>0</v>
      </c>
      <c r="L592">
        <v>0</v>
      </c>
      <c r="M592">
        <v>32</v>
      </c>
      <c r="N592">
        <v>0</v>
      </c>
      <c r="O592">
        <v>4</v>
      </c>
      <c r="P592">
        <v>0</v>
      </c>
      <c r="Q592">
        <v>0</v>
      </c>
      <c r="R592">
        <v>134.36979400000001</v>
      </c>
      <c r="S592" t="s">
        <v>73</v>
      </c>
      <c r="T592">
        <v>75</v>
      </c>
      <c r="U592">
        <v>75.5</v>
      </c>
      <c r="V592">
        <v>0.5</v>
      </c>
      <c r="X592">
        <v>0.372</v>
      </c>
      <c r="Y592">
        <v>134.36979400000001</v>
      </c>
      <c r="Z592">
        <v>0</v>
      </c>
      <c r="AA592">
        <v>0</v>
      </c>
      <c r="AB592">
        <v>0</v>
      </c>
      <c r="AC592">
        <v>1.002162</v>
      </c>
      <c r="AD592">
        <v>0.99918099999999999</v>
      </c>
      <c r="AE592">
        <v>32.069192000000001</v>
      </c>
      <c r="AF592">
        <v>31.973797000000001</v>
      </c>
      <c r="AH592">
        <v>1.0028239999999999</v>
      </c>
      <c r="AI592">
        <v>0.94922899999999999</v>
      </c>
      <c r="AJ592">
        <v>32.090373</v>
      </c>
      <c r="AK592">
        <v>30.375336000000001</v>
      </c>
    </row>
    <row r="593" spans="1:37" x14ac:dyDescent="0.25">
      <c r="A593">
        <v>1254</v>
      </c>
      <c r="B593">
        <v>424903</v>
      </c>
      <c r="C593" t="s">
        <v>83</v>
      </c>
      <c r="D593" t="s">
        <v>689</v>
      </c>
      <c r="E593" t="s">
        <v>690</v>
      </c>
      <c r="F593">
        <v>34218</v>
      </c>
      <c r="G593">
        <v>8</v>
      </c>
      <c r="H593">
        <v>7741</v>
      </c>
      <c r="I593">
        <v>0</v>
      </c>
      <c r="J593">
        <v>0</v>
      </c>
      <c r="K593">
        <v>0</v>
      </c>
      <c r="L593">
        <v>0</v>
      </c>
      <c r="M593">
        <v>24</v>
      </c>
      <c r="N593">
        <v>0</v>
      </c>
      <c r="O593">
        <v>3</v>
      </c>
      <c r="P593">
        <v>0</v>
      </c>
      <c r="Q593">
        <v>0</v>
      </c>
      <c r="R593">
        <v>99.881089000000003</v>
      </c>
      <c r="S593" t="s">
        <v>73</v>
      </c>
      <c r="T593">
        <v>46.32</v>
      </c>
      <c r="U593">
        <v>50.950001</v>
      </c>
      <c r="V593">
        <v>4.630001</v>
      </c>
      <c r="X593">
        <v>4.6360000000000001</v>
      </c>
      <c r="Y593">
        <v>99.881089000000003</v>
      </c>
      <c r="Z593">
        <v>0</v>
      </c>
      <c r="AA593">
        <v>0</v>
      </c>
      <c r="AB593">
        <v>0</v>
      </c>
      <c r="AC593">
        <v>1.33582</v>
      </c>
      <c r="AD593">
        <v>0.87282499999999996</v>
      </c>
      <c r="AE593">
        <v>32.059686999999997</v>
      </c>
      <c r="AF593">
        <v>20.947811000000002</v>
      </c>
      <c r="AH593">
        <v>1.4386220000000001</v>
      </c>
      <c r="AI593">
        <v>0.472549</v>
      </c>
      <c r="AJ593">
        <v>34.526938000000001</v>
      </c>
      <c r="AK593">
        <v>11.341184999999999</v>
      </c>
    </row>
    <row r="594" spans="1:37" x14ac:dyDescent="0.25">
      <c r="A594">
        <v>2647</v>
      </c>
      <c r="B594">
        <v>438452</v>
      </c>
      <c r="C594" t="s">
        <v>83</v>
      </c>
      <c r="D594" t="s">
        <v>1250</v>
      </c>
      <c r="E594" t="s">
        <v>1251</v>
      </c>
      <c r="F594">
        <v>67099</v>
      </c>
      <c r="G594">
        <v>8</v>
      </c>
      <c r="H594">
        <v>22089</v>
      </c>
      <c r="I594">
        <v>0</v>
      </c>
      <c r="J594">
        <v>0</v>
      </c>
      <c r="K594">
        <v>0</v>
      </c>
      <c r="L594">
        <v>0</v>
      </c>
      <c r="M594">
        <v>32</v>
      </c>
      <c r="N594">
        <v>0</v>
      </c>
      <c r="O594">
        <v>4</v>
      </c>
      <c r="P594">
        <v>0</v>
      </c>
      <c r="Q594">
        <v>0</v>
      </c>
      <c r="R594">
        <v>131.46605500000001</v>
      </c>
      <c r="S594" t="s">
        <v>154</v>
      </c>
      <c r="T594">
        <v>78.209998999999996</v>
      </c>
      <c r="U594">
        <v>78.569999999999993</v>
      </c>
      <c r="V594">
        <v>0.36000100000000002</v>
      </c>
      <c r="X594">
        <v>0.27400000000000002</v>
      </c>
      <c r="Y594">
        <v>131.46605500000001</v>
      </c>
      <c r="Z594">
        <v>1</v>
      </c>
      <c r="AA594">
        <v>0</v>
      </c>
      <c r="AB594">
        <v>0</v>
      </c>
      <c r="AC594">
        <v>1.0011730000000001</v>
      </c>
      <c r="AD594">
        <v>0.999556</v>
      </c>
      <c r="AE594">
        <v>32.037537999999998</v>
      </c>
      <c r="AF594">
        <v>31.985783999999999</v>
      </c>
      <c r="AH594">
        <v>1.0015320000000001</v>
      </c>
      <c r="AI594">
        <v>0.96246100000000001</v>
      </c>
      <c r="AJ594">
        <v>32.049028999999997</v>
      </c>
      <c r="AK594">
        <v>30.798763000000001</v>
      </c>
    </row>
    <row r="595" spans="1:37" x14ac:dyDescent="0.25">
      <c r="A595">
        <v>2406</v>
      </c>
      <c r="B595">
        <v>436156</v>
      </c>
      <c r="C595" t="s">
        <v>145</v>
      </c>
      <c r="D595" t="s">
        <v>1077</v>
      </c>
      <c r="E595" t="s">
        <v>1078</v>
      </c>
      <c r="F595">
        <v>67033</v>
      </c>
      <c r="G595">
        <v>8</v>
      </c>
      <c r="H595">
        <v>15786</v>
      </c>
      <c r="I595">
        <v>0</v>
      </c>
      <c r="J595">
        <v>0</v>
      </c>
      <c r="K595">
        <v>0</v>
      </c>
      <c r="L595">
        <v>0</v>
      </c>
      <c r="M595">
        <v>32</v>
      </c>
      <c r="N595">
        <v>0</v>
      </c>
      <c r="O595">
        <v>2</v>
      </c>
      <c r="P595">
        <v>0</v>
      </c>
      <c r="Q595">
        <v>0</v>
      </c>
      <c r="R595">
        <v>134.379706</v>
      </c>
      <c r="S595" t="s">
        <v>126</v>
      </c>
      <c r="T595">
        <v>80.910004000000001</v>
      </c>
      <c r="U595">
        <v>81.010002</v>
      </c>
      <c r="V595">
        <v>9.9998000000000004E-2</v>
      </c>
      <c r="X595">
        <v>7.3999999999999996E-2</v>
      </c>
      <c r="Y595">
        <v>134.379706</v>
      </c>
      <c r="Z595">
        <v>0</v>
      </c>
      <c r="AA595">
        <v>0</v>
      </c>
      <c r="AB595">
        <v>0</v>
      </c>
      <c r="AC595">
        <v>1.000086</v>
      </c>
      <c r="AD595">
        <v>0.99996799999999997</v>
      </c>
      <c r="AE595">
        <v>32.002738000000001</v>
      </c>
      <c r="AF595">
        <v>31.998963</v>
      </c>
      <c r="AH595">
        <v>1.0001119999999999</v>
      </c>
      <c r="AI595">
        <v>0.98978299999999997</v>
      </c>
      <c r="AJ595">
        <v>32.003576000000002</v>
      </c>
      <c r="AK595">
        <v>31.673055999999999</v>
      </c>
    </row>
    <row r="596" spans="1:37" x14ac:dyDescent="0.25">
      <c r="A596">
        <v>782</v>
      </c>
      <c r="B596">
        <v>436061</v>
      </c>
      <c r="C596" t="s">
        <v>83</v>
      </c>
      <c r="D596" t="s">
        <v>808</v>
      </c>
      <c r="E596" t="s">
        <v>809</v>
      </c>
      <c r="F596">
        <v>100060</v>
      </c>
      <c r="G596">
        <v>8</v>
      </c>
      <c r="H596">
        <v>5583</v>
      </c>
      <c r="I596">
        <v>0</v>
      </c>
      <c r="J596">
        <v>0</v>
      </c>
      <c r="K596">
        <v>0</v>
      </c>
      <c r="L596">
        <v>0</v>
      </c>
      <c r="M596">
        <v>32</v>
      </c>
      <c r="N596">
        <v>0</v>
      </c>
      <c r="O596">
        <v>4</v>
      </c>
      <c r="P596">
        <v>0</v>
      </c>
      <c r="Q596">
        <v>0</v>
      </c>
      <c r="R596">
        <v>131.86973900000001</v>
      </c>
      <c r="S596" t="s">
        <v>73</v>
      </c>
      <c r="T596">
        <v>60.25</v>
      </c>
      <c r="U596">
        <v>60.299999</v>
      </c>
      <c r="V596">
        <v>4.9999000000000002E-2</v>
      </c>
      <c r="X596">
        <v>3.7999999999999999E-2</v>
      </c>
      <c r="Y596">
        <v>131.86973900000001</v>
      </c>
      <c r="Z596">
        <v>1</v>
      </c>
      <c r="AA596">
        <v>0</v>
      </c>
      <c r="AB596">
        <v>0</v>
      </c>
      <c r="AC596">
        <v>1.0000230000000001</v>
      </c>
      <c r="AD596">
        <v>0.99999099999999996</v>
      </c>
      <c r="AE596">
        <v>32.000722000000003</v>
      </c>
      <c r="AF596">
        <v>31.999727</v>
      </c>
      <c r="AH596">
        <v>1.0000290000000001</v>
      </c>
      <c r="AI596">
        <v>0.99474600000000002</v>
      </c>
      <c r="AJ596">
        <v>32.000942999999999</v>
      </c>
      <c r="AK596">
        <v>31.831876999999999</v>
      </c>
    </row>
    <row r="597" spans="1:37" x14ac:dyDescent="0.25">
      <c r="A597">
        <v>2147</v>
      </c>
      <c r="B597">
        <v>428156</v>
      </c>
      <c r="C597" t="s">
        <v>145</v>
      </c>
      <c r="D597" t="s">
        <v>848</v>
      </c>
      <c r="E597" t="s">
        <v>849</v>
      </c>
      <c r="F597">
        <v>679</v>
      </c>
      <c r="G597">
        <v>8</v>
      </c>
      <c r="H597">
        <v>13138</v>
      </c>
      <c r="I597">
        <v>0</v>
      </c>
      <c r="J597">
        <v>0</v>
      </c>
      <c r="K597">
        <v>0</v>
      </c>
      <c r="L597">
        <v>0</v>
      </c>
      <c r="M597">
        <v>32</v>
      </c>
      <c r="N597">
        <v>0</v>
      </c>
      <c r="O597">
        <v>4</v>
      </c>
      <c r="P597">
        <v>0</v>
      </c>
      <c r="Q597">
        <v>0</v>
      </c>
      <c r="R597">
        <v>133.57678999999999</v>
      </c>
      <c r="S597" t="s">
        <v>73</v>
      </c>
      <c r="T597">
        <v>58.869999</v>
      </c>
      <c r="U597">
        <v>58.869999</v>
      </c>
      <c r="V597">
        <v>0</v>
      </c>
      <c r="X597">
        <v>0</v>
      </c>
      <c r="Y597">
        <v>133.57678999999999</v>
      </c>
      <c r="Z597">
        <v>0</v>
      </c>
      <c r="AA597">
        <v>0</v>
      </c>
      <c r="AB597">
        <v>0</v>
      </c>
      <c r="AC597">
        <v>1</v>
      </c>
      <c r="AD597">
        <v>1</v>
      </c>
      <c r="AE597">
        <v>32</v>
      </c>
      <c r="AF597">
        <v>32</v>
      </c>
      <c r="AH597">
        <v>1</v>
      </c>
      <c r="AI597">
        <v>1</v>
      </c>
      <c r="AJ597">
        <v>32</v>
      </c>
      <c r="AK597">
        <v>32</v>
      </c>
    </row>
    <row r="598" spans="1:37" x14ac:dyDescent="0.25">
      <c r="A598">
        <v>1284</v>
      </c>
      <c r="B598">
        <v>423740</v>
      </c>
      <c r="C598" t="s">
        <v>95</v>
      </c>
      <c r="D598" t="s">
        <v>1311</v>
      </c>
      <c r="E598" t="s">
        <v>1312</v>
      </c>
      <c r="F598">
        <v>100534</v>
      </c>
      <c r="G598">
        <v>8</v>
      </c>
      <c r="H598">
        <v>3968</v>
      </c>
      <c r="I598">
        <v>0</v>
      </c>
      <c r="J598">
        <v>0</v>
      </c>
      <c r="K598">
        <v>0</v>
      </c>
      <c r="L598">
        <v>0</v>
      </c>
      <c r="M598">
        <v>32</v>
      </c>
      <c r="N598">
        <v>0</v>
      </c>
      <c r="O598">
        <v>4</v>
      </c>
      <c r="P598">
        <v>0</v>
      </c>
      <c r="Q598">
        <v>0</v>
      </c>
      <c r="R598">
        <v>131.90266</v>
      </c>
      <c r="S598" t="s">
        <v>73</v>
      </c>
      <c r="T598">
        <v>57.639999000000003</v>
      </c>
      <c r="U598">
        <v>57.639999000000003</v>
      </c>
      <c r="V598">
        <v>0</v>
      </c>
      <c r="X598">
        <v>0</v>
      </c>
      <c r="Y598">
        <v>131.90266</v>
      </c>
      <c r="Z598">
        <v>1</v>
      </c>
      <c r="AA598">
        <v>0</v>
      </c>
      <c r="AB598">
        <v>0</v>
      </c>
      <c r="AC598">
        <v>1</v>
      </c>
      <c r="AD598">
        <v>1</v>
      </c>
      <c r="AE598">
        <v>32</v>
      </c>
      <c r="AF598">
        <v>32</v>
      </c>
      <c r="AH598">
        <v>1</v>
      </c>
      <c r="AI598">
        <v>1</v>
      </c>
      <c r="AJ598">
        <v>32</v>
      </c>
      <c r="AK598">
        <v>32</v>
      </c>
    </row>
    <row r="599" spans="1:37" x14ac:dyDescent="0.25">
      <c r="A599">
        <v>2065</v>
      </c>
      <c r="B599">
        <v>429346</v>
      </c>
      <c r="C599" t="s">
        <v>83</v>
      </c>
      <c r="D599" t="s">
        <v>157</v>
      </c>
      <c r="E599" t="s">
        <v>158</v>
      </c>
      <c r="F599">
        <v>34395</v>
      </c>
      <c r="G599">
        <v>8</v>
      </c>
      <c r="H599">
        <v>7064</v>
      </c>
      <c r="I599">
        <v>0</v>
      </c>
      <c r="J599">
        <v>0</v>
      </c>
      <c r="K599">
        <v>0</v>
      </c>
      <c r="L599">
        <v>0</v>
      </c>
      <c r="M599">
        <v>8</v>
      </c>
      <c r="N599">
        <v>0</v>
      </c>
      <c r="O599">
        <v>4</v>
      </c>
      <c r="P599">
        <v>0</v>
      </c>
      <c r="Q599">
        <v>0</v>
      </c>
      <c r="R599">
        <v>34.660226999999999</v>
      </c>
      <c r="S599" t="s">
        <v>73</v>
      </c>
      <c r="T599">
        <v>39.209999000000003</v>
      </c>
      <c r="U599">
        <v>44.099997999999999</v>
      </c>
      <c r="V599">
        <v>4.8899990000000004</v>
      </c>
      <c r="X599">
        <v>14.108000000000001</v>
      </c>
      <c r="Y599">
        <v>34.660226999999999</v>
      </c>
      <c r="Z599">
        <v>0</v>
      </c>
      <c r="AA599">
        <v>0</v>
      </c>
      <c r="AB599">
        <v>0</v>
      </c>
      <c r="AC599">
        <v>4</v>
      </c>
      <c r="AD599">
        <v>0.1</v>
      </c>
      <c r="AE599">
        <v>32</v>
      </c>
      <c r="AF599">
        <v>0.8</v>
      </c>
      <c r="AH599">
        <v>10</v>
      </c>
      <c r="AI599">
        <v>0.10653799999999999</v>
      </c>
      <c r="AJ599">
        <v>80</v>
      </c>
      <c r="AK599">
        <v>0.85230300000000003</v>
      </c>
    </row>
    <row r="600" spans="1:37" x14ac:dyDescent="0.25">
      <c r="A600">
        <v>1077</v>
      </c>
      <c r="B600">
        <v>433352</v>
      </c>
      <c r="C600" t="s">
        <v>90</v>
      </c>
      <c r="D600" t="s">
        <v>186</v>
      </c>
      <c r="E600" t="s">
        <v>187</v>
      </c>
      <c r="F600">
        <v>34209</v>
      </c>
      <c r="G600">
        <v>8</v>
      </c>
      <c r="H600">
        <v>7626</v>
      </c>
      <c r="I600">
        <v>0</v>
      </c>
      <c r="J600">
        <v>0</v>
      </c>
      <c r="K600">
        <v>0</v>
      </c>
      <c r="L600">
        <v>0</v>
      </c>
      <c r="M600">
        <v>8</v>
      </c>
      <c r="N600">
        <v>0</v>
      </c>
      <c r="O600">
        <v>4</v>
      </c>
      <c r="P600">
        <v>0</v>
      </c>
      <c r="Q600">
        <v>0</v>
      </c>
      <c r="R600">
        <v>33.853518000000001</v>
      </c>
      <c r="S600" t="s">
        <v>73</v>
      </c>
      <c r="T600">
        <v>50.16</v>
      </c>
      <c r="U600">
        <v>55</v>
      </c>
      <c r="V600">
        <v>4.84</v>
      </c>
      <c r="X600">
        <v>14.297000000000001</v>
      </c>
      <c r="Y600">
        <v>33.853518000000001</v>
      </c>
      <c r="Z600">
        <v>0</v>
      </c>
      <c r="AA600">
        <v>0</v>
      </c>
      <c r="AB600">
        <v>0</v>
      </c>
      <c r="AC600">
        <v>4</v>
      </c>
      <c r="AD600">
        <v>0.1</v>
      </c>
      <c r="AE600">
        <v>32</v>
      </c>
      <c r="AF600">
        <v>0.8</v>
      </c>
      <c r="AH600">
        <v>10</v>
      </c>
      <c r="AI600">
        <v>0.108959</v>
      </c>
      <c r="AJ600">
        <v>80</v>
      </c>
      <c r="AK600">
        <v>0.871668</v>
      </c>
    </row>
    <row r="601" spans="1:37" x14ac:dyDescent="0.25">
      <c r="A601">
        <v>2330</v>
      </c>
      <c r="B601">
        <v>429353</v>
      </c>
      <c r="C601" t="s">
        <v>83</v>
      </c>
      <c r="D601" t="s">
        <v>157</v>
      </c>
      <c r="E601" t="s">
        <v>158</v>
      </c>
      <c r="F601">
        <v>34395</v>
      </c>
      <c r="G601">
        <v>8</v>
      </c>
      <c r="H601">
        <v>7075</v>
      </c>
      <c r="I601">
        <v>0</v>
      </c>
      <c r="J601">
        <v>0</v>
      </c>
      <c r="K601">
        <v>0</v>
      </c>
      <c r="L601">
        <v>0</v>
      </c>
      <c r="M601">
        <v>8</v>
      </c>
      <c r="N601">
        <v>0</v>
      </c>
      <c r="O601">
        <v>4</v>
      </c>
      <c r="P601">
        <v>0</v>
      </c>
      <c r="Q601">
        <v>0</v>
      </c>
      <c r="R601">
        <v>33.930812000000003</v>
      </c>
      <c r="S601" t="s">
        <v>73</v>
      </c>
      <c r="T601">
        <v>44.099997999999999</v>
      </c>
      <c r="U601">
        <v>49.240001999999997</v>
      </c>
      <c r="V601">
        <v>5.1400030000000001</v>
      </c>
      <c r="X601">
        <v>15.148</v>
      </c>
      <c r="Y601">
        <v>33.930812000000003</v>
      </c>
      <c r="Z601">
        <v>0</v>
      </c>
      <c r="AA601">
        <v>0</v>
      </c>
      <c r="AB601">
        <v>0</v>
      </c>
      <c r="AC601">
        <v>4</v>
      </c>
      <c r="AD601">
        <v>0.1</v>
      </c>
      <c r="AE601">
        <v>32</v>
      </c>
      <c r="AF601">
        <v>0.8</v>
      </c>
      <c r="AH601">
        <v>10</v>
      </c>
      <c r="AI601">
        <v>0.124571</v>
      </c>
      <c r="AJ601">
        <v>80</v>
      </c>
      <c r="AK601">
        <v>0.99656900000000004</v>
      </c>
    </row>
    <row r="602" spans="1:37" x14ac:dyDescent="0.25">
      <c r="A602">
        <v>1434</v>
      </c>
      <c r="B602">
        <v>431884</v>
      </c>
      <c r="C602" t="s">
        <v>74</v>
      </c>
      <c r="D602" t="s">
        <v>120</v>
      </c>
      <c r="E602" t="s">
        <v>121</v>
      </c>
      <c r="F602">
        <v>34223</v>
      </c>
      <c r="G602">
        <v>8</v>
      </c>
      <c r="H602">
        <v>8535</v>
      </c>
      <c r="I602">
        <v>0</v>
      </c>
      <c r="J602">
        <v>0</v>
      </c>
      <c r="K602">
        <v>0</v>
      </c>
      <c r="L602">
        <v>0</v>
      </c>
      <c r="M602">
        <v>8</v>
      </c>
      <c r="N602">
        <v>0</v>
      </c>
      <c r="O602">
        <v>4</v>
      </c>
      <c r="P602">
        <v>0</v>
      </c>
      <c r="Q602">
        <v>0</v>
      </c>
      <c r="R602">
        <v>32.142093000000003</v>
      </c>
      <c r="S602" t="s">
        <v>73</v>
      </c>
      <c r="T602">
        <v>26.780000999999999</v>
      </c>
      <c r="U602">
        <v>32.93</v>
      </c>
      <c r="V602">
        <v>6.15</v>
      </c>
      <c r="X602">
        <v>19.134001000000001</v>
      </c>
      <c r="Y602">
        <v>32.142093000000003</v>
      </c>
      <c r="Z602">
        <v>0</v>
      </c>
      <c r="AA602">
        <v>1</v>
      </c>
      <c r="AB602">
        <v>0</v>
      </c>
      <c r="AC602">
        <v>4</v>
      </c>
      <c r="AD602">
        <v>0.1</v>
      </c>
      <c r="AE602">
        <v>32</v>
      </c>
      <c r="AF602">
        <v>0.8</v>
      </c>
      <c r="AH602">
        <v>10</v>
      </c>
      <c r="AI602">
        <v>0.300375</v>
      </c>
      <c r="AJ602">
        <v>80</v>
      </c>
      <c r="AK602">
        <v>2.403</v>
      </c>
    </row>
    <row r="603" spans="1:37" x14ac:dyDescent="0.25">
      <c r="A603">
        <v>1904</v>
      </c>
      <c r="B603">
        <v>433355</v>
      </c>
      <c r="C603" t="s">
        <v>83</v>
      </c>
      <c r="D603" t="s">
        <v>818</v>
      </c>
      <c r="E603" t="s">
        <v>819</v>
      </c>
      <c r="F603">
        <v>34527</v>
      </c>
      <c r="G603" t="s">
        <v>73</v>
      </c>
      <c r="H603">
        <v>7630</v>
      </c>
      <c r="I603">
        <v>0</v>
      </c>
      <c r="J603">
        <v>0</v>
      </c>
      <c r="K603">
        <v>0</v>
      </c>
      <c r="L603">
        <v>0</v>
      </c>
      <c r="M603">
        <v>32</v>
      </c>
      <c r="N603">
        <v>0</v>
      </c>
      <c r="O603">
        <v>4</v>
      </c>
      <c r="P603">
        <v>0</v>
      </c>
      <c r="Q603">
        <v>0</v>
      </c>
      <c r="R603">
        <v>131.46439899999999</v>
      </c>
      <c r="S603" t="s">
        <v>73</v>
      </c>
      <c r="T603">
        <v>76.720000999999996</v>
      </c>
      <c r="U603">
        <v>76.489998</v>
      </c>
      <c r="V603">
        <v>-0.23000300000000001</v>
      </c>
      <c r="X603">
        <v>-0.17499999999999999</v>
      </c>
      <c r="Y603">
        <v>131.46439899999999</v>
      </c>
      <c r="Z603">
        <v>1</v>
      </c>
      <c r="AA603">
        <v>0</v>
      </c>
      <c r="AB603">
        <v>0</v>
      </c>
      <c r="AC603">
        <v>0.99981900000000001</v>
      </c>
      <c r="AD603">
        <v>1.0004789999999999</v>
      </c>
      <c r="AE603">
        <v>31.994201</v>
      </c>
      <c r="AF603">
        <v>32.015312000000002</v>
      </c>
      <c r="AH603">
        <v>0.97593200000000002</v>
      </c>
      <c r="AI603">
        <v>1.0006250000000001</v>
      </c>
      <c r="AJ603">
        <v>31.229834</v>
      </c>
      <c r="AK603">
        <v>32.020000000000003</v>
      </c>
    </row>
    <row r="604" spans="1:37" x14ac:dyDescent="0.25">
      <c r="A604">
        <v>2429</v>
      </c>
      <c r="B604">
        <v>437122</v>
      </c>
      <c r="C604" t="s">
        <v>83</v>
      </c>
      <c r="D604" t="s">
        <v>764</v>
      </c>
      <c r="E604" t="s">
        <v>765</v>
      </c>
      <c r="F604">
        <v>67038</v>
      </c>
      <c r="G604">
        <v>8</v>
      </c>
      <c r="H604">
        <v>5726</v>
      </c>
      <c r="I604">
        <v>0</v>
      </c>
      <c r="J604">
        <v>0</v>
      </c>
      <c r="K604">
        <v>0</v>
      </c>
      <c r="L604">
        <v>0</v>
      </c>
      <c r="M604">
        <v>32</v>
      </c>
      <c r="N604">
        <v>0</v>
      </c>
      <c r="O604">
        <v>4</v>
      </c>
      <c r="P604">
        <v>0</v>
      </c>
      <c r="Q604">
        <v>0</v>
      </c>
      <c r="R604">
        <v>134.36085199999999</v>
      </c>
      <c r="S604" t="s">
        <v>126</v>
      </c>
      <c r="T604">
        <v>84.059997999999993</v>
      </c>
      <c r="U604">
        <v>83.730002999999996</v>
      </c>
      <c r="V604">
        <v>-0.32999400000000001</v>
      </c>
      <c r="X604">
        <v>-0.246</v>
      </c>
      <c r="Y604">
        <v>134.36085199999999</v>
      </c>
      <c r="Z604">
        <v>1</v>
      </c>
      <c r="AA604">
        <v>0</v>
      </c>
      <c r="AB604">
        <v>0</v>
      </c>
      <c r="AC604">
        <v>0.99964200000000003</v>
      </c>
      <c r="AD604">
        <v>1.0009459999999999</v>
      </c>
      <c r="AE604">
        <v>31.988541000000001</v>
      </c>
      <c r="AF604">
        <v>32.030258000000003</v>
      </c>
      <c r="AH604">
        <v>0.96626100000000004</v>
      </c>
      <c r="AI604">
        <v>1.0012350000000001</v>
      </c>
      <c r="AJ604">
        <v>30.920344</v>
      </c>
      <c r="AK604">
        <v>32.039521000000001</v>
      </c>
    </row>
    <row r="605" spans="1:37" x14ac:dyDescent="0.25">
      <c r="A605">
        <v>1065</v>
      </c>
      <c r="B605">
        <v>423928</v>
      </c>
      <c r="C605" t="s">
        <v>617</v>
      </c>
      <c r="D605" t="s">
        <v>1361</v>
      </c>
      <c r="E605" t="s">
        <v>1362</v>
      </c>
      <c r="F605">
        <v>101144</v>
      </c>
      <c r="G605">
        <v>8</v>
      </c>
      <c r="H605">
        <v>19828</v>
      </c>
      <c r="I605">
        <v>0</v>
      </c>
      <c r="J605">
        <v>0</v>
      </c>
      <c r="K605">
        <v>0</v>
      </c>
      <c r="L605">
        <v>0</v>
      </c>
      <c r="M605">
        <v>32</v>
      </c>
      <c r="N605">
        <v>0</v>
      </c>
      <c r="O605">
        <v>4</v>
      </c>
      <c r="P605">
        <v>0</v>
      </c>
      <c r="Q605">
        <v>0</v>
      </c>
      <c r="R605">
        <v>134.343659</v>
      </c>
      <c r="S605" t="s">
        <v>73</v>
      </c>
      <c r="T605">
        <v>69.699996999999996</v>
      </c>
      <c r="U605">
        <v>69.339995999999999</v>
      </c>
      <c r="V605">
        <v>-0.36000100000000002</v>
      </c>
      <c r="X605">
        <v>-0.26800000000000002</v>
      </c>
      <c r="Y605">
        <v>134.343659</v>
      </c>
      <c r="Z605">
        <v>1</v>
      </c>
      <c r="AA605">
        <v>0</v>
      </c>
      <c r="AB605">
        <v>0</v>
      </c>
      <c r="AC605">
        <v>0.99957499999999999</v>
      </c>
      <c r="AD605">
        <v>1.0011220000000001</v>
      </c>
      <c r="AE605">
        <v>31.9864</v>
      </c>
      <c r="AF605">
        <v>32.035912000000003</v>
      </c>
      <c r="AH605">
        <v>0.96327499999999999</v>
      </c>
      <c r="AI605">
        <v>1.001466</v>
      </c>
      <c r="AJ605">
        <v>30.824794000000001</v>
      </c>
      <c r="AK605">
        <v>32.046905000000002</v>
      </c>
    </row>
    <row r="606" spans="1:37" x14ac:dyDescent="0.25">
      <c r="A606">
        <v>2695</v>
      </c>
      <c r="B606">
        <v>425040</v>
      </c>
      <c r="C606" t="s">
        <v>83</v>
      </c>
      <c r="D606" t="s">
        <v>204</v>
      </c>
      <c r="E606" t="s">
        <v>205</v>
      </c>
      <c r="F606">
        <v>34196</v>
      </c>
      <c r="G606">
        <v>8</v>
      </c>
      <c r="H606">
        <v>7792</v>
      </c>
      <c r="I606">
        <v>0</v>
      </c>
      <c r="J606">
        <v>0</v>
      </c>
      <c r="K606">
        <v>0</v>
      </c>
      <c r="L606">
        <v>0</v>
      </c>
      <c r="M606">
        <v>9</v>
      </c>
      <c r="N606">
        <v>0</v>
      </c>
      <c r="O606">
        <v>4</v>
      </c>
      <c r="P606">
        <v>0</v>
      </c>
      <c r="Q606">
        <v>0</v>
      </c>
      <c r="R606">
        <v>35.998626000000002</v>
      </c>
      <c r="S606" t="s">
        <v>73</v>
      </c>
      <c r="T606">
        <v>24.68</v>
      </c>
      <c r="U606">
        <v>29.280000999999999</v>
      </c>
      <c r="V606">
        <v>4.5999999999999996</v>
      </c>
      <c r="X606">
        <v>12.778</v>
      </c>
      <c r="Y606">
        <v>35.998626000000002</v>
      </c>
      <c r="Z606">
        <v>0</v>
      </c>
      <c r="AA606">
        <v>0</v>
      </c>
      <c r="AB606">
        <v>0</v>
      </c>
      <c r="AC606">
        <v>3.5512079999999999</v>
      </c>
      <c r="AD606">
        <v>0.1</v>
      </c>
      <c r="AE606">
        <v>31.960868000000001</v>
      </c>
      <c r="AF606">
        <v>0.9</v>
      </c>
      <c r="AG606">
        <f>1+(X606/4.5)^2</f>
        <v>9.0630757530864194</v>
      </c>
      <c r="AH606">
        <v>9.0630760000000006</v>
      </c>
      <c r="AI606">
        <v>0.100262</v>
      </c>
      <c r="AJ606">
        <v>81.567679999999996</v>
      </c>
      <c r="AK606">
        <v>0.902362</v>
      </c>
    </row>
    <row r="607" spans="1:37" x14ac:dyDescent="0.25">
      <c r="A607">
        <v>1758</v>
      </c>
      <c r="B607">
        <v>429427</v>
      </c>
      <c r="C607" t="s">
        <v>83</v>
      </c>
      <c r="D607" t="s">
        <v>356</v>
      </c>
      <c r="E607" t="s">
        <v>357</v>
      </c>
      <c r="F607">
        <v>34178</v>
      </c>
      <c r="G607">
        <v>8</v>
      </c>
      <c r="H607">
        <v>7798</v>
      </c>
      <c r="I607">
        <v>0</v>
      </c>
      <c r="J607">
        <v>0</v>
      </c>
      <c r="K607">
        <v>0</v>
      </c>
      <c r="L607">
        <v>0</v>
      </c>
      <c r="M607">
        <v>14</v>
      </c>
      <c r="N607">
        <v>0</v>
      </c>
      <c r="O607">
        <v>4</v>
      </c>
      <c r="P607">
        <v>0</v>
      </c>
      <c r="Q607">
        <v>0</v>
      </c>
      <c r="R607">
        <v>56.642302999999998</v>
      </c>
      <c r="S607" t="s">
        <v>73</v>
      </c>
      <c r="T607">
        <v>50.970001000000003</v>
      </c>
      <c r="U607">
        <v>56.080002</v>
      </c>
      <c r="V607">
        <v>5.1100009999999996</v>
      </c>
      <c r="X607">
        <v>9.0220000000000002</v>
      </c>
      <c r="Y607">
        <v>56.642302999999998</v>
      </c>
      <c r="Z607">
        <v>1</v>
      </c>
      <c r="AA607">
        <v>0</v>
      </c>
      <c r="AB607">
        <v>0</v>
      </c>
      <c r="AC607">
        <v>2.27182</v>
      </c>
      <c r="AD607">
        <v>0.51836400000000005</v>
      </c>
      <c r="AE607">
        <v>31.805482000000001</v>
      </c>
      <c r="AF607">
        <v>7.2570959999999998</v>
      </c>
      <c r="AG607">
        <f>1+(X607/4.5)^2</f>
        <v>5.0195794567901233</v>
      </c>
      <c r="AH607">
        <v>5.0195800000000004</v>
      </c>
      <c r="AI607">
        <v>0.18427199999999999</v>
      </c>
      <c r="AJ607">
        <v>70.274116000000006</v>
      </c>
      <c r="AK607">
        <v>2.5798130000000001</v>
      </c>
    </row>
    <row r="608" spans="1:37" x14ac:dyDescent="0.25">
      <c r="A608">
        <v>1670</v>
      </c>
      <c r="B608">
        <v>422263</v>
      </c>
      <c r="C608" t="s">
        <v>181</v>
      </c>
      <c r="D608" t="s">
        <v>693</v>
      </c>
      <c r="E608" t="s">
        <v>694</v>
      </c>
      <c r="F608">
        <v>66782</v>
      </c>
      <c r="G608">
        <v>8</v>
      </c>
      <c r="H608">
        <v>15116</v>
      </c>
      <c r="I608">
        <v>0</v>
      </c>
      <c r="J608">
        <v>0</v>
      </c>
      <c r="K608">
        <v>0</v>
      </c>
      <c r="L608">
        <v>0</v>
      </c>
      <c r="M608">
        <v>27</v>
      </c>
      <c r="N608">
        <v>0</v>
      </c>
      <c r="O608">
        <v>2</v>
      </c>
      <c r="P608">
        <v>0</v>
      </c>
      <c r="Q608">
        <v>0</v>
      </c>
      <c r="R608">
        <v>114.546521</v>
      </c>
      <c r="S608" t="s">
        <v>154</v>
      </c>
      <c r="T608">
        <v>81.080001999999993</v>
      </c>
      <c r="U608">
        <v>84.940002000000007</v>
      </c>
      <c r="V608">
        <v>3.860001</v>
      </c>
      <c r="X608">
        <v>3.37</v>
      </c>
      <c r="Y608">
        <v>114.546521</v>
      </c>
      <c r="Z608">
        <v>0</v>
      </c>
      <c r="AA608">
        <v>0</v>
      </c>
      <c r="AB608">
        <v>0</v>
      </c>
      <c r="AC608">
        <v>1.1774519999999999</v>
      </c>
      <c r="AD608">
        <v>0.93279900000000004</v>
      </c>
      <c r="AE608">
        <v>31.791191999999999</v>
      </c>
      <c r="AF608">
        <v>25.185583999999999</v>
      </c>
      <c r="AH608">
        <v>1.231773</v>
      </c>
      <c r="AI608">
        <v>0.59386499999999998</v>
      </c>
      <c r="AJ608">
        <v>33.257883</v>
      </c>
      <c r="AK608">
        <v>16.034358999999998</v>
      </c>
    </row>
    <row r="609" spans="1:37" x14ac:dyDescent="0.25">
      <c r="A609">
        <v>240</v>
      </c>
      <c r="B609">
        <v>433782</v>
      </c>
      <c r="C609" t="s">
        <v>83</v>
      </c>
      <c r="D609" t="s">
        <v>628</v>
      </c>
      <c r="E609" t="s">
        <v>629</v>
      </c>
      <c r="F609">
        <v>706</v>
      </c>
      <c r="G609">
        <v>8</v>
      </c>
      <c r="H609">
        <v>5952</v>
      </c>
      <c r="I609">
        <v>0</v>
      </c>
      <c r="J609">
        <v>0</v>
      </c>
      <c r="K609">
        <v>0</v>
      </c>
      <c r="L609">
        <v>0</v>
      </c>
      <c r="M609">
        <v>22</v>
      </c>
      <c r="N609">
        <v>0</v>
      </c>
      <c r="O609">
        <v>4</v>
      </c>
      <c r="P609">
        <v>0</v>
      </c>
      <c r="Q609">
        <v>0</v>
      </c>
      <c r="R609">
        <v>92.473139000000003</v>
      </c>
      <c r="S609" t="s">
        <v>73</v>
      </c>
      <c r="T609">
        <v>60.02</v>
      </c>
      <c r="U609">
        <v>64.940002000000007</v>
      </c>
      <c r="V609">
        <v>4.9200020000000002</v>
      </c>
      <c r="X609">
        <v>5.32</v>
      </c>
      <c r="Y609">
        <v>92.473139000000003</v>
      </c>
      <c r="Z609">
        <v>0</v>
      </c>
      <c r="AA609">
        <v>0</v>
      </c>
      <c r="AB609">
        <v>1</v>
      </c>
      <c r="AC609">
        <v>1.4422250000000001</v>
      </c>
      <c r="AD609">
        <v>0.83252999999999999</v>
      </c>
      <c r="AE609">
        <v>31.728950999999999</v>
      </c>
      <c r="AF609">
        <v>18.315664000000002</v>
      </c>
      <c r="AH609">
        <v>2.1320960000000002</v>
      </c>
      <c r="AI609">
        <v>0.414107</v>
      </c>
      <c r="AJ609">
        <v>46.906112</v>
      </c>
      <c r="AK609">
        <v>9.1103640000000006</v>
      </c>
    </row>
    <row r="610" spans="1:37" x14ac:dyDescent="0.25">
      <c r="A610">
        <v>429</v>
      </c>
      <c r="B610">
        <v>437041</v>
      </c>
      <c r="C610" t="s">
        <v>83</v>
      </c>
      <c r="D610" t="s">
        <v>300</v>
      </c>
      <c r="E610" t="s">
        <v>301</v>
      </c>
      <c r="F610">
        <v>34284</v>
      </c>
      <c r="G610">
        <v>8</v>
      </c>
      <c r="H610">
        <v>6615</v>
      </c>
      <c r="I610">
        <v>0</v>
      </c>
      <c r="J610">
        <v>0</v>
      </c>
      <c r="K610">
        <v>0</v>
      </c>
      <c r="L610">
        <v>0</v>
      </c>
      <c r="M610">
        <v>24</v>
      </c>
      <c r="N610">
        <v>0</v>
      </c>
      <c r="O610">
        <v>4</v>
      </c>
      <c r="P610">
        <v>0</v>
      </c>
      <c r="Q610">
        <v>0</v>
      </c>
      <c r="R610">
        <v>99.219024000000005</v>
      </c>
      <c r="S610" t="s">
        <v>73</v>
      </c>
      <c r="T610">
        <v>95.900002000000001</v>
      </c>
      <c r="U610">
        <v>100.39</v>
      </c>
      <c r="V610">
        <v>4.4899979999999999</v>
      </c>
      <c r="X610">
        <v>4.5250000000000004</v>
      </c>
      <c r="Y610">
        <v>99.219024000000005</v>
      </c>
      <c r="Z610">
        <v>1</v>
      </c>
      <c r="AA610">
        <v>0</v>
      </c>
      <c r="AB610">
        <v>0</v>
      </c>
      <c r="AC610">
        <v>1.3199320000000001</v>
      </c>
      <c r="AD610">
        <v>0.87884200000000001</v>
      </c>
      <c r="AE610">
        <v>31.678360000000001</v>
      </c>
      <c r="AF610">
        <v>21.092219</v>
      </c>
      <c r="AH610">
        <v>1.41787</v>
      </c>
      <c r="AI610">
        <v>0.48250300000000002</v>
      </c>
      <c r="AJ610">
        <v>34.028877999999999</v>
      </c>
      <c r="AK610">
        <v>11.580080000000001</v>
      </c>
    </row>
    <row r="611" spans="1:37" x14ac:dyDescent="0.25">
      <c r="A611">
        <v>350</v>
      </c>
      <c r="B611">
        <v>432045</v>
      </c>
      <c r="C611" t="s">
        <v>83</v>
      </c>
      <c r="D611" t="s">
        <v>352</v>
      </c>
      <c r="E611" t="s">
        <v>353</v>
      </c>
      <c r="F611">
        <v>67036</v>
      </c>
      <c r="G611">
        <v>8</v>
      </c>
      <c r="H611">
        <v>6214</v>
      </c>
      <c r="I611">
        <v>0</v>
      </c>
      <c r="J611">
        <v>0</v>
      </c>
      <c r="K611">
        <v>0</v>
      </c>
      <c r="L611">
        <v>0</v>
      </c>
      <c r="M611">
        <v>27</v>
      </c>
      <c r="N611">
        <v>0</v>
      </c>
      <c r="O611">
        <v>4</v>
      </c>
      <c r="P611">
        <v>0</v>
      </c>
      <c r="Q611">
        <v>0</v>
      </c>
      <c r="R611">
        <v>113.32559500000001</v>
      </c>
      <c r="S611" t="s">
        <v>154</v>
      </c>
      <c r="T611">
        <v>71.220000999999996</v>
      </c>
      <c r="U611">
        <v>74.989998</v>
      </c>
      <c r="V611">
        <v>3.769997</v>
      </c>
      <c r="X611">
        <v>3.327</v>
      </c>
      <c r="Y611">
        <v>113.32559500000001</v>
      </c>
      <c r="Z611">
        <v>1</v>
      </c>
      <c r="AA611">
        <v>0</v>
      </c>
      <c r="AB611">
        <v>1</v>
      </c>
      <c r="AC611">
        <v>1.172952</v>
      </c>
      <c r="AD611">
        <v>0.93450299999999997</v>
      </c>
      <c r="AE611">
        <v>31.669703999999999</v>
      </c>
      <c r="AF611">
        <v>25.231591000000002</v>
      </c>
      <c r="AH611">
        <v>1.225897</v>
      </c>
      <c r="AI611">
        <v>0.59828499999999996</v>
      </c>
      <c r="AJ611">
        <v>33.099206000000002</v>
      </c>
      <c r="AK611">
        <v>16.153707000000001</v>
      </c>
    </row>
    <row r="612" spans="1:37" x14ac:dyDescent="0.25">
      <c r="A612">
        <v>2302</v>
      </c>
      <c r="B612">
        <v>441305</v>
      </c>
      <c r="C612" t="s">
        <v>83</v>
      </c>
      <c r="D612" t="s">
        <v>1124</v>
      </c>
      <c r="E612" t="s">
        <v>1125</v>
      </c>
      <c r="F612">
        <v>67368</v>
      </c>
      <c r="G612">
        <v>8</v>
      </c>
      <c r="H612">
        <v>5151</v>
      </c>
      <c r="I612">
        <v>0</v>
      </c>
      <c r="J612">
        <v>0</v>
      </c>
      <c r="K612">
        <v>0</v>
      </c>
      <c r="L612">
        <v>0</v>
      </c>
      <c r="M612">
        <v>31</v>
      </c>
      <c r="N612">
        <v>0</v>
      </c>
      <c r="O612">
        <v>4</v>
      </c>
      <c r="P612">
        <v>0</v>
      </c>
      <c r="Q612">
        <v>0</v>
      </c>
      <c r="R612">
        <v>128.49007700000001</v>
      </c>
      <c r="S612" t="s">
        <v>73</v>
      </c>
      <c r="T612">
        <v>69.959998999999996</v>
      </c>
      <c r="U612">
        <v>71.449996999999996</v>
      </c>
      <c r="V612">
        <v>1.4899979999999999</v>
      </c>
      <c r="X612">
        <v>1.1599999999999999</v>
      </c>
      <c r="Y612">
        <v>128.49007700000001</v>
      </c>
      <c r="Z612">
        <v>0</v>
      </c>
      <c r="AA612">
        <v>0</v>
      </c>
      <c r="AB612">
        <v>0</v>
      </c>
      <c r="AC612">
        <v>1.0210250000000001</v>
      </c>
      <c r="AD612">
        <v>0.99203799999999998</v>
      </c>
      <c r="AE612">
        <v>31.651775000000001</v>
      </c>
      <c r="AF612">
        <v>30.753174000000001</v>
      </c>
      <c r="AH612">
        <v>1.027461</v>
      </c>
      <c r="AI612">
        <v>0.84655100000000005</v>
      </c>
      <c r="AJ612">
        <v>31.851298</v>
      </c>
      <c r="AK612">
        <v>26.243067</v>
      </c>
    </row>
    <row r="613" spans="1:37" x14ac:dyDescent="0.25">
      <c r="A613">
        <v>2964</v>
      </c>
      <c r="B613">
        <v>436296</v>
      </c>
      <c r="C613" t="s">
        <v>181</v>
      </c>
      <c r="D613" t="s">
        <v>556</v>
      </c>
      <c r="E613" t="s">
        <v>557</v>
      </c>
      <c r="F613">
        <v>66931</v>
      </c>
      <c r="G613">
        <v>8</v>
      </c>
      <c r="H613">
        <v>7655</v>
      </c>
      <c r="I613">
        <v>0</v>
      </c>
      <c r="J613">
        <v>0</v>
      </c>
      <c r="K613">
        <v>0</v>
      </c>
      <c r="L613">
        <v>0</v>
      </c>
      <c r="M613">
        <v>26</v>
      </c>
      <c r="N613">
        <v>0</v>
      </c>
      <c r="O613">
        <v>3</v>
      </c>
      <c r="P613">
        <v>0</v>
      </c>
      <c r="Q613">
        <v>0</v>
      </c>
      <c r="R613">
        <v>107.801912</v>
      </c>
      <c r="S613" t="s">
        <v>126</v>
      </c>
      <c r="T613">
        <v>25</v>
      </c>
      <c r="U613">
        <v>29.02</v>
      </c>
      <c r="V613">
        <v>4.0199999999999996</v>
      </c>
      <c r="X613">
        <v>3.7290000000000001</v>
      </c>
      <c r="Y613">
        <v>107.801912</v>
      </c>
      <c r="Z613">
        <v>1</v>
      </c>
      <c r="AA613">
        <v>1</v>
      </c>
      <c r="AB613">
        <v>0</v>
      </c>
      <c r="AC613">
        <v>1.217273</v>
      </c>
      <c r="AD613">
        <v>0.91771899999999995</v>
      </c>
      <c r="AE613">
        <v>31.649086</v>
      </c>
      <c r="AF613">
        <v>23.860700999999999</v>
      </c>
      <c r="AH613">
        <v>1.283785</v>
      </c>
      <c r="AI613">
        <v>0.55772999999999995</v>
      </c>
      <c r="AJ613">
        <v>33.378397999999997</v>
      </c>
      <c r="AK613">
        <v>14.500969</v>
      </c>
    </row>
    <row r="614" spans="1:37" x14ac:dyDescent="0.25">
      <c r="A614">
        <v>116</v>
      </c>
      <c r="B614">
        <v>427535</v>
      </c>
      <c r="C614" t="s">
        <v>83</v>
      </c>
      <c r="D614" t="s">
        <v>754</v>
      </c>
      <c r="E614" t="s">
        <v>755</v>
      </c>
      <c r="F614">
        <v>67390</v>
      </c>
      <c r="G614">
        <v>8</v>
      </c>
      <c r="H614">
        <v>4356</v>
      </c>
      <c r="I614">
        <v>0</v>
      </c>
      <c r="J614">
        <v>0</v>
      </c>
      <c r="K614">
        <v>0</v>
      </c>
      <c r="L614">
        <v>0</v>
      </c>
      <c r="M614">
        <v>25</v>
      </c>
      <c r="N614">
        <v>0</v>
      </c>
      <c r="O614">
        <v>4</v>
      </c>
      <c r="P614">
        <v>0</v>
      </c>
      <c r="Q614">
        <v>0</v>
      </c>
      <c r="R614">
        <v>104.804564</v>
      </c>
      <c r="S614" t="s">
        <v>73</v>
      </c>
      <c r="T614">
        <v>91.910004000000001</v>
      </c>
      <c r="U614">
        <v>96.230002999999996</v>
      </c>
      <c r="V614">
        <v>4.32</v>
      </c>
      <c r="X614">
        <v>4.1219999999999999</v>
      </c>
      <c r="Y614">
        <v>104.804564</v>
      </c>
      <c r="Z614">
        <v>0</v>
      </c>
      <c r="AA614">
        <v>0</v>
      </c>
      <c r="AB614">
        <v>0</v>
      </c>
      <c r="AC614">
        <v>1.2654829999999999</v>
      </c>
      <c r="AD614">
        <v>0.89946199999999998</v>
      </c>
      <c r="AE614">
        <v>31.637065</v>
      </c>
      <c r="AF614">
        <v>22.486554999999999</v>
      </c>
      <c r="AH614">
        <v>1.3467530000000001</v>
      </c>
      <c r="AI614">
        <v>0.51974600000000004</v>
      </c>
      <c r="AJ614">
        <v>33.668818999999999</v>
      </c>
      <c r="AK614">
        <v>12.993638000000001</v>
      </c>
    </row>
    <row r="615" spans="1:37" x14ac:dyDescent="0.25">
      <c r="A615">
        <v>3073</v>
      </c>
      <c r="B615">
        <v>425743</v>
      </c>
      <c r="C615" t="s">
        <v>83</v>
      </c>
      <c r="D615" t="s">
        <v>120</v>
      </c>
      <c r="E615" t="s">
        <v>896</v>
      </c>
      <c r="F615">
        <v>33890</v>
      </c>
      <c r="G615">
        <v>8</v>
      </c>
      <c r="H615">
        <v>8492</v>
      </c>
      <c r="I615">
        <v>0</v>
      </c>
      <c r="J615">
        <v>0</v>
      </c>
      <c r="K615">
        <v>0</v>
      </c>
      <c r="L615">
        <v>0</v>
      </c>
      <c r="M615">
        <v>28</v>
      </c>
      <c r="N615">
        <v>0</v>
      </c>
      <c r="O615">
        <v>4</v>
      </c>
      <c r="P615">
        <v>0</v>
      </c>
      <c r="Q615">
        <v>0</v>
      </c>
      <c r="R615">
        <v>115.17444500000001</v>
      </c>
      <c r="S615" t="s">
        <v>73</v>
      </c>
      <c r="T615">
        <v>26.780000999999999</v>
      </c>
      <c r="U615">
        <v>30.07</v>
      </c>
      <c r="V615">
        <v>3.2899989999999999</v>
      </c>
      <c r="X615">
        <v>2.8570000000000002</v>
      </c>
      <c r="Y615">
        <v>115.17444500000001</v>
      </c>
      <c r="Z615">
        <v>0</v>
      </c>
      <c r="AA615">
        <v>0</v>
      </c>
      <c r="AB615">
        <v>0</v>
      </c>
      <c r="AC615">
        <v>1.1275379999999999</v>
      </c>
      <c r="AD615">
        <v>0.95170100000000002</v>
      </c>
      <c r="AE615">
        <v>31.571072000000001</v>
      </c>
      <c r="AF615">
        <v>26.647641</v>
      </c>
      <c r="AH615">
        <v>1.1665810000000001</v>
      </c>
      <c r="AI615">
        <v>0.64788400000000002</v>
      </c>
      <c r="AJ615">
        <v>32.664256999999999</v>
      </c>
      <c r="AK615">
        <v>18.140753</v>
      </c>
    </row>
    <row r="616" spans="1:37" x14ac:dyDescent="0.25">
      <c r="A616">
        <v>1748</v>
      </c>
      <c r="B616">
        <v>430190</v>
      </c>
      <c r="C616" t="s">
        <v>74</v>
      </c>
      <c r="D616" t="s">
        <v>244</v>
      </c>
      <c r="E616" t="s">
        <v>245</v>
      </c>
      <c r="F616">
        <v>34418</v>
      </c>
      <c r="G616">
        <v>8</v>
      </c>
      <c r="H616">
        <v>8553</v>
      </c>
      <c r="I616">
        <v>0</v>
      </c>
      <c r="J616">
        <v>0</v>
      </c>
      <c r="K616">
        <v>0</v>
      </c>
      <c r="L616">
        <v>0</v>
      </c>
      <c r="M616">
        <v>10</v>
      </c>
      <c r="N616">
        <v>0</v>
      </c>
      <c r="O616">
        <v>4</v>
      </c>
      <c r="P616">
        <v>0</v>
      </c>
      <c r="Q616">
        <v>0</v>
      </c>
      <c r="R616">
        <v>42.348616</v>
      </c>
      <c r="S616" t="s">
        <v>73</v>
      </c>
      <c r="T616">
        <v>79.279999000000004</v>
      </c>
      <c r="U616">
        <v>84.25</v>
      </c>
      <c r="V616">
        <v>4.9700009999999999</v>
      </c>
      <c r="X616">
        <v>11.736000000000001</v>
      </c>
      <c r="Y616">
        <v>42.348616</v>
      </c>
      <c r="Z616">
        <v>1</v>
      </c>
      <c r="AA616">
        <v>0</v>
      </c>
      <c r="AB616">
        <v>0</v>
      </c>
      <c r="AC616">
        <v>3.1520890000000001</v>
      </c>
      <c r="AD616">
        <v>0.18500800000000001</v>
      </c>
      <c r="AE616">
        <v>31.520890000000001</v>
      </c>
      <c r="AF616">
        <v>1.8500779999999999</v>
      </c>
      <c r="AG616">
        <f>1+(X616/4.5)^2</f>
        <v>7.8016640000000006</v>
      </c>
      <c r="AH616">
        <v>7.8016639999999997</v>
      </c>
      <c r="AI616">
        <v>0.10850799999999999</v>
      </c>
      <c r="AJ616">
        <v>78.016641000000007</v>
      </c>
      <c r="AK616">
        <v>1.0850839999999999</v>
      </c>
    </row>
    <row r="617" spans="1:37" x14ac:dyDescent="0.25">
      <c r="A617">
        <v>619</v>
      </c>
      <c r="B617">
        <v>428347</v>
      </c>
      <c r="C617" t="s">
        <v>83</v>
      </c>
      <c r="D617" t="s">
        <v>467</v>
      </c>
      <c r="E617" t="s">
        <v>468</v>
      </c>
      <c r="F617">
        <v>34283</v>
      </c>
      <c r="G617">
        <v>8</v>
      </c>
      <c r="H617">
        <v>7130</v>
      </c>
      <c r="I617">
        <v>0</v>
      </c>
      <c r="J617">
        <v>0</v>
      </c>
      <c r="K617">
        <v>0</v>
      </c>
      <c r="L617">
        <v>0</v>
      </c>
      <c r="M617">
        <v>22</v>
      </c>
      <c r="N617">
        <v>0</v>
      </c>
      <c r="O617">
        <v>2</v>
      </c>
      <c r="P617">
        <v>0</v>
      </c>
      <c r="Q617">
        <v>0</v>
      </c>
      <c r="R617">
        <v>92.718378000000001</v>
      </c>
      <c r="S617" t="s">
        <v>73</v>
      </c>
      <c r="T617">
        <v>34.110000999999997</v>
      </c>
      <c r="U617">
        <v>38.970001000000003</v>
      </c>
      <c r="V617">
        <v>4.8600009999999996</v>
      </c>
      <c r="X617">
        <v>5.242</v>
      </c>
      <c r="Y617">
        <v>92.718378000000001</v>
      </c>
      <c r="Z617">
        <v>0</v>
      </c>
      <c r="AA617">
        <v>1</v>
      </c>
      <c r="AB617">
        <v>0</v>
      </c>
      <c r="AC617">
        <v>1.4293530000000001</v>
      </c>
      <c r="AD617">
        <v>0.83740499999999995</v>
      </c>
      <c r="AE617">
        <v>31.445757</v>
      </c>
      <c r="AF617">
        <v>18.422909000000001</v>
      </c>
      <c r="AH617">
        <v>2.0991430000000002</v>
      </c>
      <c r="AI617">
        <v>0.42052</v>
      </c>
      <c r="AJ617">
        <v>46.181137999999997</v>
      </c>
      <c r="AK617">
        <v>9.2514430000000001</v>
      </c>
    </row>
    <row r="618" spans="1:37" x14ac:dyDescent="0.25">
      <c r="A618">
        <v>2862</v>
      </c>
      <c r="B618">
        <v>423148</v>
      </c>
      <c r="C618" t="s">
        <v>83</v>
      </c>
      <c r="D618" t="s">
        <v>217</v>
      </c>
      <c r="E618" t="s">
        <v>218</v>
      </c>
      <c r="F618">
        <v>101268</v>
      </c>
      <c r="G618">
        <v>8</v>
      </c>
      <c r="H618">
        <v>19100</v>
      </c>
      <c r="I618">
        <v>0</v>
      </c>
      <c r="J618">
        <v>0</v>
      </c>
      <c r="K618">
        <v>0</v>
      </c>
      <c r="L618">
        <v>0</v>
      </c>
      <c r="M618">
        <v>9</v>
      </c>
      <c r="N618">
        <v>0</v>
      </c>
      <c r="O618">
        <v>4</v>
      </c>
      <c r="P618">
        <v>0</v>
      </c>
      <c r="Q618">
        <v>0</v>
      </c>
      <c r="R618">
        <v>37.136177000000004</v>
      </c>
      <c r="S618" t="s">
        <v>73</v>
      </c>
      <c r="T618">
        <v>73.120002999999997</v>
      </c>
      <c r="U618">
        <v>77.809997999999993</v>
      </c>
      <c r="V618">
        <v>4.6899949999999997</v>
      </c>
      <c r="X618">
        <v>12.629</v>
      </c>
      <c r="Y618">
        <v>37.136177000000004</v>
      </c>
      <c r="Z618">
        <v>0</v>
      </c>
      <c r="AA618">
        <v>0</v>
      </c>
      <c r="AB618">
        <v>0</v>
      </c>
      <c r="AC618">
        <v>3.492057</v>
      </c>
      <c r="AD618">
        <v>5.6262E-2</v>
      </c>
      <c r="AE618">
        <v>31.428511</v>
      </c>
      <c r="AF618">
        <v>0.50636199999999998</v>
      </c>
      <c r="AG618">
        <f>1+(X618/4.5)^2</f>
        <v>8.8761304197530855</v>
      </c>
      <c r="AH618">
        <v>8.8761299999999999</v>
      </c>
      <c r="AI618">
        <v>0.100733</v>
      </c>
      <c r="AJ618">
        <v>79.885171</v>
      </c>
      <c r="AK618">
        <v>0.90659699999999999</v>
      </c>
    </row>
    <row r="619" spans="1:37" x14ac:dyDescent="0.25">
      <c r="A619">
        <v>2212</v>
      </c>
      <c r="B619">
        <v>437285</v>
      </c>
      <c r="C619" t="s">
        <v>181</v>
      </c>
      <c r="D619" t="s">
        <v>737</v>
      </c>
      <c r="E619" t="s">
        <v>738</v>
      </c>
      <c r="F619">
        <v>66998</v>
      </c>
      <c r="G619">
        <v>8</v>
      </c>
      <c r="H619">
        <v>5622</v>
      </c>
      <c r="I619">
        <v>0</v>
      </c>
      <c r="J619">
        <v>0</v>
      </c>
      <c r="K619">
        <v>0</v>
      </c>
      <c r="L619">
        <v>0</v>
      </c>
      <c r="M619">
        <v>28</v>
      </c>
      <c r="N619">
        <v>0</v>
      </c>
      <c r="O619">
        <v>4</v>
      </c>
      <c r="P619">
        <v>0</v>
      </c>
      <c r="Q619">
        <v>0</v>
      </c>
      <c r="R619">
        <v>118.555133</v>
      </c>
      <c r="S619" t="s">
        <v>73</v>
      </c>
      <c r="T619">
        <v>77.040001000000004</v>
      </c>
      <c r="U619">
        <v>80.349997999999999</v>
      </c>
      <c r="V619">
        <v>3.3099980000000002</v>
      </c>
      <c r="X619">
        <v>2.7919999999999998</v>
      </c>
      <c r="Y619">
        <v>118.555133</v>
      </c>
      <c r="Z619">
        <v>1</v>
      </c>
      <c r="AA619">
        <v>0</v>
      </c>
      <c r="AB619">
        <v>0</v>
      </c>
      <c r="AC619">
        <v>1.121801</v>
      </c>
      <c r="AD619">
        <v>0.953874</v>
      </c>
      <c r="AE619">
        <v>31.410428</v>
      </c>
      <c r="AF619">
        <v>26.708476999999998</v>
      </c>
      <c r="AH619">
        <v>1.159087</v>
      </c>
      <c r="AI619">
        <v>0.65492899999999998</v>
      </c>
      <c r="AJ619">
        <v>32.454436999999999</v>
      </c>
      <c r="AK619">
        <v>18.338000999999998</v>
      </c>
    </row>
    <row r="620" spans="1:37" x14ac:dyDescent="0.25">
      <c r="A620">
        <v>1162</v>
      </c>
      <c r="B620">
        <v>421591</v>
      </c>
      <c r="C620" t="s">
        <v>83</v>
      </c>
      <c r="D620" t="s">
        <v>219</v>
      </c>
      <c r="E620" t="s">
        <v>220</v>
      </c>
      <c r="F620">
        <v>35057</v>
      </c>
      <c r="G620" t="s">
        <v>73</v>
      </c>
      <c r="H620">
        <v>13878</v>
      </c>
      <c r="I620">
        <v>0</v>
      </c>
      <c r="J620">
        <v>0</v>
      </c>
      <c r="K620">
        <v>0</v>
      </c>
      <c r="L620">
        <v>0</v>
      </c>
      <c r="M620">
        <v>17</v>
      </c>
      <c r="N620">
        <v>0</v>
      </c>
      <c r="O620">
        <v>4</v>
      </c>
      <c r="P620">
        <v>0</v>
      </c>
      <c r="Q620">
        <v>0</v>
      </c>
      <c r="R620">
        <v>70.380055999999996</v>
      </c>
      <c r="S620" t="s">
        <v>73</v>
      </c>
      <c r="T620">
        <v>79.819999999999993</v>
      </c>
      <c r="U620">
        <v>85</v>
      </c>
      <c r="V620">
        <v>5.18</v>
      </c>
      <c r="X620">
        <v>7.36</v>
      </c>
      <c r="Y620">
        <v>70.380055999999996</v>
      </c>
      <c r="Z620">
        <v>0</v>
      </c>
      <c r="AA620">
        <v>1</v>
      </c>
      <c r="AB620">
        <v>0</v>
      </c>
      <c r="AC620">
        <v>1.8464</v>
      </c>
      <c r="AD620">
        <v>0.67947000000000002</v>
      </c>
      <c r="AE620">
        <v>31.388801000000001</v>
      </c>
      <c r="AF620">
        <v>11.550986</v>
      </c>
      <c r="AH620">
        <v>3.1667839999999998</v>
      </c>
      <c r="AI620">
        <v>0.26939999999999997</v>
      </c>
      <c r="AJ620">
        <v>53.835327999999997</v>
      </c>
      <c r="AK620">
        <v>4.5798040000000002</v>
      </c>
    </row>
    <row r="621" spans="1:37" x14ac:dyDescent="0.25">
      <c r="A621">
        <v>938</v>
      </c>
      <c r="B621">
        <v>433458</v>
      </c>
      <c r="C621" t="s">
        <v>83</v>
      </c>
      <c r="D621" t="s">
        <v>377</v>
      </c>
      <c r="E621" t="s">
        <v>378</v>
      </c>
      <c r="F621">
        <v>100087</v>
      </c>
      <c r="G621">
        <v>8</v>
      </c>
      <c r="H621">
        <v>7475</v>
      </c>
      <c r="I621">
        <v>0</v>
      </c>
      <c r="J621">
        <v>0</v>
      </c>
      <c r="K621">
        <v>0</v>
      </c>
      <c r="L621">
        <v>0</v>
      </c>
      <c r="M621">
        <v>26</v>
      </c>
      <c r="N621">
        <v>0</v>
      </c>
      <c r="O621">
        <v>4</v>
      </c>
      <c r="P621">
        <v>0</v>
      </c>
      <c r="Q621">
        <v>0</v>
      </c>
      <c r="R621">
        <v>108.034592</v>
      </c>
      <c r="S621" t="s">
        <v>73</v>
      </c>
      <c r="T621">
        <v>81.629997000000003</v>
      </c>
      <c r="U621">
        <v>85.559997999999993</v>
      </c>
      <c r="V621">
        <v>3.93</v>
      </c>
      <c r="X621">
        <v>3.6379999999999999</v>
      </c>
      <c r="Y621">
        <v>108.034592</v>
      </c>
      <c r="Z621">
        <v>0</v>
      </c>
      <c r="AA621">
        <v>0</v>
      </c>
      <c r="AB621">
        <v>0</v>
      </c>
      <c r="AC621">
        <v>1.206798</v>
      </c>
      <c r="AD621">
        <v>0.92168600000000001</v>
      </c>
      <c r="AE621">
        <v>31.376736999999999</v>
      </c>
      <c r="AF621">
        <v>23.963839</v>
      </c>
      <c r="AH621">
        <v>1.270103</v>
      </c>
      <c r="AI621">
        <v>0.56675900000000001</v>
      </c>
      <c r="AJ621">
        <v>33.022677000000002</v>
      </c>
      <c r="AK621">
        <v>14.735745</v>
      </c>
    </row>
    <row r="622" spans="1:37" x14ac:dyDescent="0.25">
      <c r="A622">
        <v>1240</v>
      </c>
      <c r="B622">
        <v>429961</v>
      </c>
      <c r="C622" t="s">
        <v>83</v>
      </c>
      <c r="D622" t="s">
        <v>352</v>
      </c>
      <c r="E622" t="s">
        <v>353</v>
      </c>
      <c r="F622">
        <v>67036</v>
      </c>
      <c r="G622">
        <v>8</v>
      </c>
      <c r="H622">
        <v>22010</v>
      </c>
      <c r="I622">
        <v>0</v>
      </c>
      <c r="J622">
        <v>0</v>
      </c>
      <c r="K622">
        <v>0</v>
      </c>
      <c r="L622">
        <v>0</v>
      </c>
      <c r="M622">
        <v>25</v>
      </c>
      <c r="N622">
        <v>0</v>
      </c>
      <c r="O622">
        <v>4</v>
      </c>
      <c r="P622">
        <v>0</v>
      </c>
      <c r="Q622">
        <v>0</v>
      </c>
      <c r="R622">
        <v>103.03941</v>
      </c>
      <c r="S622" t="s">
        <v>126</v>
      </c>
      <c r="T622">
        <v>66.870002999999997</v>
      </c>
      <c r="U622">
        <v>71.029999000000004</v>
      </c>
      <c r="V622">
        <v>4.1599959999999996</v>
      </c>
      <c r="X622">
        <v>4.0369999999999999</v>
      </c>
      <c r="Y622">
        <v>103.03941</v>
      </c>
      <c r="Z622">
        <v>1</v>
      </c>
      <c r="AA622">
        <v>0</v>
      </c>
      <c r="AB622">
        <v>1</v>
      </c>
      <c r="AC622">
        <v>1.2546459999999999</v>
      </c>
      <c r="AD622">
        <v>0.90356599999999998</v>
      </c>
      <c r="AE622">
        <v>31.366160000000001</v>
      </c>
      <c r="AF622">
        <v>22.589146</v>
      </c>
      <c r="AH622">
        <v>1.3325990000000001</v>
      </c>
      <c r="AI622">
        <v>0.52782099999999998</v>
      </c>
      <c r="AJ622">
        <v>33.314985999999998</v>
      </c>
      <c r="AK622">
        <v>13.195537</v>
      </c>
    </row>
    <row r="623" spans="1:37" x14ac:dyDescent="0.25">
      <c r="A623">
        <v>1380</v>
      </c>
      <c r="B623">
        <v>527413</v>
      </c>
      <c r="C623" t="s">
        <v>83</v>
      </c>
      <c r="D623" t="s">
        <v>414</v>
      </c>
      <c r="E623" t="s">
        <v>415</v>
      </c>
      <c r="F623">
        <v>34290</v>
      </c>
      <c r="G623">
        <v>8</v>
      </c>
      <c r="H623">
        <v>23689</v>
      </c>
      <c r="I623">
        <v>0</v>
      </c>
      <c r="J623">
        <v>0</v>
      </c>
      <c r="K623">
        <v>0</v>
      </c>
      <c r="L623">
        <v>0</v>
      </c>
      <c r="M623">
        <v>25</v>
      </c>
      <c r="N623">
        <v>0</v>
      </c>
      <c r="O623">
        <v>4</v>
      </c>
      <c r="P623">
        <v>0</v>
      </c>
      <c r="Q623">
        <v>0</v>
      </c>
      <c r="R623">
        <v>102.17832900000001</v>
      </c>
      <c r="S623" t="s">
        <v>126</v>
      </c>
      <c r="T623">
        <v>101.37</v>
      </c>
      <c r="U623">
        <v>105.46</v>
      </c>
      <c r="V623">
        <v>4.0899960000000002</v>
      </c>
      <c r="X623">
        <v>4.0030000000000001</v>
      </c>
      <c r="Y623">
        <v>102.17832900000001</v>
      </c>
      <c r="Z623">
        <v>1</v>
      </c>
      <c r="AA623">
        <v>0</v>
      </c>
      <c r="AB623">
        <v>1</v>
      </c>
      <c r="AC623">
        <v>1.250375</v>
      </c>
      <c r="AD623">
        <v>0.90518299999999996</v>
      </c>
      <c r="AE623">
        <v>31.259378000000002</v>
      </c>
      <c r="AF623">
        <v>22.629584999999999</v>
      </c>
      <c r="AH623">
        <v>1.327021</v>
      </c>
      <c r="AI623">
        <v>0.53107300000000002</v>
      </c>
      <c r="AJ623">
        <v>33.175513000000002</v>
      </c>
      <c r="AK623">
        <v>13.276835999999999</v>
      </c>
    </row>
    <row r="624" spans="1:37" x14ac:dyDescent="0.25">
      <c r="A624">
        <v>3178</v>
      </c>
      <c r="B624">
        <v>527412</v>
      </c>
      <c r="C624" t="s">
        <v>83</v>
      </c>
      <c r="D624" t="s">
        <v>414</v>
      </c>
      <c r="E624" t="s">
        <v>415</v>
      </c>
      <c r="F624">
        <v>34290</v>
      </c>
      <c r="G624">
        <v>8</v>
      </c>
      <c r="H624">
        <v>6685</v>
      </c>
      <c r="I624">
        <v>0</v>
      </c>
      <c r="J624">
        <v>0</v>
      </c>
      <c r="K624">
        <v>0</v>
      </c>
      <c r="L624">
        <v>0</v>
      </c>
      <c r="M624">
        <v>25</v>
      </c>
      <c r="N624">
        <v>0</v>
      </c>
      <c r="O624">
        <v>4</v>
      </c>
      <c r="P624">
        <v>0</v>
      </c>
      <c r="Q624">
        <v>0</v>
      </c>
      <c r="R624">
        <v>102.42509800000001</v>
      </c>
      <c r="S624" t="s">
        <v>154</v>
      </c>
      <c r="T624">
        <v>101.37</v>
      </c>
      <c r="U624">
        <v>105.46</v>
      </c>
      <c r="V624">
        <v>4.0899960000000002</v>
      </c>
      <c r="X624">
        <v>3.9929999999999999</v>
      </c>
      <c r="Y624">
        <v>102.42509800000001</v>
      </c>
      <c r="Z624">
        <v>1</v>
      </c>
      <c r="AA624">
        <v>0</v>
      </c>
      <c r="AB624">
        <v>1</v>
      </c>
      <c r="AC624">
        <v>1.249126</v>
      </c>
      <c r="AD624">
        <v>0.90565700000000005</v>
      </c>
      <c r="AE624">
        <v>31.228144</v>
      </c>
      <c r="AF624">
        <v>22.641413</v>
      </c>
      <c r="AH624">
        <v>1.3253889999999999</v>
      </c>
      <c r="AI624">
        <v>0.53203199999999995</v>
      </c>
      <c r="AJ624">
        <v>33.134717999999999</v>
      </c>
      <c r="AK624">
        <v>13.300805</v>
      </c>
    </row>
    <row r="625" spans="1:37" x14ac:dyDescent="0.25">
      <c r="A625">
        <v>148</v>
      </c>
      <c r="B625">
        <v>425109</v>
      </c>
      <c r="C625" t="s">
        <v>83</v>
      </c>
      <c r="D625" t="s">
        <v>1182</v>
      </c>
      <c r="E625" t="s">
        <v>1183</v>
      </c>
      <c r="F625">
        <v>66966</v>
      </c>
      <c r="G625">
        <v>8</v>
      </c>
      <c r="H625">
        <v>4863</v>
      </c>
      <c r="I625">
        <v>0</v>
      </c>
      <c r="J625">
        <v>0</v>
      </c>
      <c r="K625">
        <v>0</v>
      </c>
      <c r="L625">
        <v>0</v>
      </c>
      <c r="M625">
        <v>31</v>
      </c>
      <c r="N625">
        <v>0</v>
      </c>
      <c r="O625">
        <v>4</v>
      </c>
      <c r="P625">
        <v>0</v>
      </c>
      <c r="Q625">
        <v>0</v>
      </c>
      <c r="R625">
        <v>130.13331600000001</v>
      </c>
      <c r="S625" t="s">
        <v>73</v>
      </c>
      <c r="T625">
        <v>68.480002999999996</v>
      </c>
      <c r="U625">
        <v>69.300003000000004</v>
      </c>
      <c r="V625">
        <v>0.82</v>
      </c>
      <c r="X625">
        <v>0.63</v>
      </c>
      <c r="Y625">
        <v>130.13331600000001</v>
      </c>
      <c r="Z625">
        <v>0</v>
      </c>
      <c r="AA625">
        <v>0</v>
      </c>
      <c r="AB625">
        <v>0</v>
      </c>
      <c r="AC625">
        <v>1.006202</v>
      </c>
      <c r="AD625">
        <v>0.99765099999999995</v>
      </c>
      <c r="AE625">
        <v>31.192247999999999</v>
      </c>
      <c r="AF625">
        <v>30.927195999999999</v>
      </c>
      <c r="AH625">
        <v>1.0081</v>
      </c>
      <c r="AI625">
        <v>0.914883</v>
      </c>
      <c r="AJ625">
        <v>31.251100000000001</v>
      </c>
      <c r="AK625">
        <v>28.361370000000001</v>
      </c>
    </row>
    <row r="626" spans="1:37" x14ac:dyDescent="0.25">
      <c r="A626">
        <v>261</v>
      </c>
      <c r="B626">
        <v>423284</v>
      </c>
      <c r="C626" t="s">
        <v>83</v>
      </c>
      <c r="D626" t="s">
        <v>680</v>
      </c>
      <c r="E626" t="s">
        <v>681</v>
      </c>
      <c r="F626">
        <v>66992</v>
      </c>
      <c r="G626">
        <v>8</v>
      </c>
      <c r="H626">
        <v>5636</v>
      </c>
      <c r="I626">
        <v>0</v>
      </c>
      <c r="J626">
        <v>0</v>
      </c>
      <c r="K626">
        <v>0</v>
      </c>
      <c r="L626">
        <v>0</v>
      </c>
      <c r="M626">
        <v>23</v>
      </c>
      <c r="N626">
        <v>0</v>
      </c>
      <c r="O626">
        <v>4</v>
      </c>
      <c r="P626">
        <v>0</v>
      </c>
      <c r="Q626">
        <v>0</v>
      </c>
      <c r="R626">
        <v>95.721153000000001</v>
      </c>
      <c r="S626" t="s">
        <v>73</v>
      </c>
      <c r="T626">
        <v>94.43</v>
      </c>
      <c r="U626">
        <v>98.980002999999996</v>
      </c>
      <c r="V626">
        <v>4.5500030000000002</v>
      </c>
      <c r="X626">
        <v>4.7530000000000001</v>
      </c>
      <c r="Y626">
        <v>95.721153000000001</v>
      </c>
      <c r="Z626">
        <v>0</v>
      </c>
      <c r="AA626">
        <v>0</v>
      </c>
      <c r="AB626">
        <v>0</v>
      </c>
      <c r="AC626">
        <v>1.352984</v>
      </c>
      <c r="AD626">
        <v>0.86632500000000001</v>
      </c>
      <c r="AE626">
        <v>31.118642999999999</v>
      </c>
      <c r="AF626">
        <v>19.925484000000001</v>
      </c>
      <c r="AH626">
        <v>1.461041</v>
      </c>
      <c r="AI626">
        <v>0.46219900000000003</v>
      </c>
      <c r="AJ626">
        <v>33.603942000000004</v>
      </c>
      <c r="AK626">
        <v>10.630587999999999</v>
      </c>
    </row>
    <row r="627" spans="1:37" x14ac:dyDescent="0.25">
      <c r="A627">
        <v>2413</v>
      </c>
      <c r="B627">
        <v>485216</v>
      </c>
      <c r="C627" t="s">
        <v>181</v>
      </c>
      <c r="D627" t="s">
        <v>397</v>
      </c>
      <c r="E627" t="s">
        <v>398</v>
      </c>
      <c r="F627">
        <v>67034</v>
      </c>
      <c r="G627">
        <v>8</v>
      </c>
      <c r="H627">
        <v>21628</v>
      </c>
      <c r="I627">
        <v>0</v>
      </c>
      <c r="J627">
        <v>0</v>
      </c>
      <c r="K627">
        <v>0</v>
      </c>
      <c r="L627">
        <v>0</v>
      </c>
      <c r="M627">
        <v>31</v>
      </c>
      <c r="N627">
        <v>0</v>
      </c>
      <c r="O627">
        <v>2</v>
      </c>
      <c r="P627">
        <v>0</v>
      </c>
      <c r="Q627">
        <v>0</v>
      </c>
      <c r="R627">
        <v>130.946057</v>
      </c>
      <c r="S627" t="s">
        <v>126</v>
      </c>
      <c r="T627">
        <v>60.549999</v>
      </c>
      <c r="U627">
        <v>61.07</v>
      </c>
      <c r="V627">
        <v>0.52</v>
      </c>
      <c r="X627">
        <v>0.39700000000000002</v>
      </c>
      <c r="Y627">
        <v>130.946057</v>
      </c>
      <c r="Z627">
        <v>0</v>
      </c>
      <c r="AA627">
        <v>0</v>
      </c>
      <c r="AB627">
        <v>0</v>
      </c>
      <c r="AC627">
        <v>1.0024630000000001</v>
      </c>
      <c r="AD627">
        <v>0.99906700000000004</v>
      </c>
      <c r="AE627">
        <v>31.076342</v>
      </c>
      <c r="AF627">
        <v>30.971088999999999</v>
      </c>
      <c r="AH627">
        <v>1.003217</v>
      </c>
      <c r="AI627">
        <v>0.94586999999999999</v>
      </c>
      <c r="AJ627">
        <v>31.099712</v>
      </c>
      <c r="AK627">
        <v>29.321973</v>
      </c>
    </row>
    <row r="628" spans="1:37" x14ac:dyDescent="0.25">
      <c r="A628">
        <v>1451</v>
      </c>
      <c r="B628">
        <v>431621</v>
      </c>
      <c r="C628" t="s">
        <v>83</v>
      </c>
      <c r="D628" t="s">
        <v>862</v>
      </c>
      <c r="E628" t="s">
        <v>863</v>
      </c>
      <c r="F628">
        <v>33878</v>
      </c>
      <c r="G628">
        <v>8</v>
      </c>
      <c r="H628">
        <v>11365</v>
      </c>
      <c r="I628">
        <v>0</v>
      </c>
      <c r="J628">
        <v>0</v>
      </c>
      <c r="K628">
        <v>0</v>
      </c>
      <c r="L628">
        <v>0</v>
      </c>
      <c r="M628">
        <v>27</v>
      </c>
      <c r="N628">
        <v>0</v>
      </c>
      <c r="O628">
        <v>3</v>
      </c>
      <c r="P628">
        <v>0</v>
      </c>
      <c r="Q628">
        <v>0</v>
      </c>
      <c r="R628">
        <v>113.81488899999999</v>
      </c>
      <c r="S628" t="s">
        <v>73</v>
      </c>
      <c r="T628">
        <v>74.449996999999996</v>
      </c>
      <c r="U628">
        <v>77.980002999999996</v>
      </c>
      <c r="V628">
        <v>3.5300060000000002</v>
      </c>
      <c r="X628">
        <v>3.1019999999999999</v>
      </c>
      <c r="Y628">
        <v>113.81488899999999</v>
      </c>
      <c r="Z628">
        <v>0</v>
      </c>
      <c r="AA628">
        <v>1</v>
      </c>
      <c r="AB628">
        <v>0</v>
      </c>
      <c r="AC628">
        <v>1.15035</v>
      </c>
      <c r="AD628">
        <v>0.94306299999999998</v>
      </c>
      <c r="AE628">
        <v>31.059452</v>
      </c>
      <c r="AF628">
        <v>25.462693000000002</v>
      </c>
      <c r="AH628">
        <v>1.1963760000000001</v>
      </c>
      <c r="AI628">
        <v>0.62173599999999996</v>
      </c>
      <c r="AJ628">
        <v>32.302140999999999</v>
      </c>
      <c r="AK628">
        <v>16.786868999999999</v>
      </c>
    </row>
    <row r="629" spans="1:37" x14ac:dyDescent="0.25">
      <c r="A629">
        <v>2851</v>
      </c>
      <c r="B629">
        <v>430401</v>
      </c>
      <c r="C629" t="s">
        <v>181</v>
      </c>
      <c r="D629" t="s">
        <v>397</v>
      </c>
      <c r="E629" t="s">
        <v>398</v>
      </c>
      <c r="F629">
        <v>67034</v>
      </c>
      <c r="G629">
        <v>8</v>
      </c>
      <c r="H629">
        <v>6262</v>
      </c>
      <c r="I629">
        <v>0</v>
      </c>
      <c r="J629">
        <v>0</v>
      </c>
      <c r="K629">
        <v>0</v>
      </c>
      <c r="L629">
        <v>0</v>
      </c>
      <c r="M629">
        <v>26</v>
      </c>
      <c r="N629">
        <v>0</v>
      </c>
      <c r="O629">
        <v>2</v>
      </c>
      <c r="P629">
        <v>0</v>
      </c>
      <c r="Q629">
        <v>0</v>
      </c>
      <c r="R629">
        <v>107.459039</v>
      </c>
      <c r="S629" t="s">
        <v>73</v>
      </c>
      <c r="T629">
        <v>69.989998</v>
      </c>
      <c r="U629">
        <v>73.779999000000004</v>
      </c>
      <c r="V629">
        <v>3.7900010000000002</v>
      </c>
      <c r="X629">
        <v>3.5270000000000001</v>
      </c>
      <c r="Y629">
        <v>107.459039</v>
      </c>
      <c r="Z629">
        <v>0</v>
      </c>
      <c r="AA629">
        <v>0</v>
      </c>
      <c r="AB629">
        <v>0</v>
      </c>
      <c r="AC629">
        <v>1.1943710000000001</v>
      </c>
      <c r="AD629">
        <v>0.92639199999999999</v>
      </c>
      <c r="AE629">
        <v>31.053640000000001</v>
      </c>
      <c r="AF629">
        <v>24.086196000000001</v>
      </c>
      <c r="AH629">
        <v>1.2538720000000001</v>
      </c>
      <c r="AI629">
        <v>0.57789299999999999</v>
      </c>
      <c r="AJ629">
        <v>32.600672000000003</v>
      </c>
      <c r="AK629">
        <v>15.025224</v>
      </c>
    </row>
    <row r="630" spans="1:37" x14ac:dyDescent="0.25">
      <c r="A630">
        <v>2573</v>
      </c>
      <c r="B630">
        <v>434432</v>
      </c>
      <c r="C630" t="s">
        <v>682</v>
      </c>
      <c r="D630" t="s">
        <v>683</v>
      </c>
      <c r="E630" t="s">
        <v>684</v>
      </c>
      <c r="F630">
        <v>67144</v>
      </c>
      <c r="G630">
        <v>8</v>
      </c>
      <c r="H630">
        <v>4830</v>
      </c>
      <c r="I630">
        <v>0</v>
      </c>
      <c r="J630">
        <v>0</v>
      </c>
      <c r="K630">
        <v>0</v>
      </c>
      <c r="L630">
        <v>0</v>
      </c>
      <c r="M630">
        <v>23</v>
      </c>
      <c r="N630">
        <v>0</v>
      </c>
      <c r="O630">
        <v>4</v>
      </c>
      <c r="P630">
        <v>0</v>
      </c>
      <c r="Q630">
        <v>0</v>
      </c>
      <c r="R630">
        <v>95.637174999999999</v>
      </c>
      <c r="S630" t="s">
        <v>73</v>
      </c>
      <c r="T630">
        <v>75.319999999999993</v>
      </c>
      <c r="U630">
        <v>79.839995999999999</v>
      </c>
      <c r="V630">
        <v>4.519997</v>
      </c>
      <c r="X630">
        <v>4.726</v>
      </c>
      <c r="Y630">
        <v>95.637174999999999</v>
      </c>
      <c r="Z630">
        <v>0</v>
      </c>
      <c r="AA630">
        <v>0</v>
      </c>
      <c r="AB630">
        <v>0</v>
      </c>
      <c r="AC630">
        <v>1.348986</v>
      </c>
      <c r="AD630">
        <v>0.86783999999999994</v>
      </c>
      <c r="AE630">
        <v>31.026667</v>
      </c>
      <c r="AF630">
        <v>19.960315000000001</v>
      </c>
      <c r="AH630">
        <v>1.4558180000000001</v>
      </c>
      <c r="AI630">
        <v>0.46457500000000002</v>
      </c>
      <c r="AJ630">
        <v>33.483809999999998</v>
      </c>
      <c r="AK630">
        <v>10.685224</v>
      </c>
    </row>
    <row r="631" spans="1:37" x14ac:dyDescent="0.25">
      <c r="A631">
        <v>517</v>
      </c>
      <c r="B631">
        <v>427865</v>
      </c>
      <c r="C631" t="s">
        <v>83</v>
      </c>
      <c r="D631" t="s">
        <v>204</v>
      </c>
      <c r="E631" t="s">
        <v>205</v>
      </c>
      <c r="F631">
        <v>34196</v>
      </c>
      <c r="G631">
        <v>8</v>
      </c>
      <c r="H631">
        <v>19373</v>
      </c>
      <c r="I631">
        <v>0</v>
      </c>
      <c r="J631">
        <v>0</v>
      </c>
      <c r="K631">
        <v>0</v>
      </c>
      <c r="L631">
        <v>0</v>
      </c>
      <c r="M631">
        <v>13</v>
      </c>
      <c r="N631">
        <v>0</v>
      </c>
      <c r="O631">
        <v>4</v>
      </c>
      <c r="P631">
        <v>0</v>
      </c>
      <c r="Q631">
        <v>0</v>
      </c>
      <c r="R631">
        <v>55.664628999999998</v>
      </c>
      <c r="S631" t="s">
        <v>73</v>
      </c>
      <c r="T631">
        <v>34.759998000000003</v>
      </c>
      <c r="U631">
        <v>40</v>
      </c>
      <c r="V631">
        <v>5.2400019999999996</v>
      </c>
      <c r="X631">
        <v>9.4139999999999997</v>
      </c>
      <c r="Y631">
        <v>55.664628999999998</v>
      </c>
      <c r="Z631">
        <v>0</v>
      </c>
      <c r="AA631">
        <v>0</v>
      </c>
      <c r="AB631">
        <v>0</v>
      </c>
      <c r="AC631">
        <v>2.3847399999999999</v>
      </c>
      <c r="AD631">
        <v>0.475601</v>
      </c>
      <c r="AE631">
        <v>31.001626000000002</v>
      </c>
      <c r="AF631">
        <v>6.1828159999999999</v>
      </c>
      <c r="AG631">
        <f>1+(X631/4.5)^2</f>
        <v>5.3764640000000004</v>
      </c>
      <c r="AH631">
        <v>5.3764640000000004</v>
      </c>
      <c r="AI631">
        <v>0.16848199999999999</v>
      </c>
      <c r="AJ631">
        <v>69.894026999999994</v>
      </c>
      <c r="AK631">
        <v>2.1902659999999998</v>
      </c>
    </row>
    <row r="632" spans="1:37" x14ac:dyDescent="0.25">
      <c r="A632">
        <v>2000</v>
      </c>
      <c r="B632">
        <v>430974</v>
      </c>
      <c r="C632" t="s">
        <v>83</v>
      </c>
      <c r="D632" t="s">
        <v>735</v>
      </c>
      <c r="E632" t="s">
        <v>736</v>
      </c>
      <c r="F632">
        <v>67395</v>
      </c>
      <c r="G632">
        <v>8</v>
      </c>
      <c r="H632">
        <v>4531</v>
      </c>
      <c r="I632">
        <v>0</v>
      </c>
      <c r="J632">
        <v>0</v>
      </c>
      <c r="K632">
        <v>0</v>
      </c>
      <c r="L632">
        <v>0</v>
      </c>
      <c r="M632">
        <v>31</v>
      </c>
      <c r="N632">
        <v>0</v>
      </c>
      <c r="O632">
        <v>4</v>
      </c>
      <c r="P632">
        <v>0</v>
      </c>
      <c r="Q632">
        <v>0</v>
      </c>
      <c r="R632">
        <v>128.42864399999999</v>
      </c>
      <c r="S632" t="s">
        <v>73</v>
      </c>
      <c r="T632">
        <v>85.190002000000007</v>
      </c>
      <c r="U632">
        <v>85.260002</v>
      </c>
      <c r="V632">
        <v>7.0000000000000007E-2</v>
      </c>
      <c r="X632">
        <v>5.5E-2</v>
      </c>
      <c r="Y632">
        <v>128.42864399999999</v>
      </c>
      <c r="Z632">
        <v>0</v>
      </c>
      <c r="AA632">
        <v>0</v>
      </c>
      <c r="AB632">
        <v>0</v>
      </c>
      <c r="AC632">
        <v>1.0000469999999999</v>
      </c>
      <c r="AD632">
        <v>0.99998200000000004</v>
      </c>
      <c r="AE632">
        <v>31.001465</v>
      </c>
      <c r="AF632">
        <v>30.999445000000001</v>
      </c>
      <c r="AH632">
        <v>1.000062</v>
      </c>
      <c r="AI632">
        <v>0.99240099999999998</v>
      </c>
      <c r="AJ632">
        <v>31.001913999999999</v>
      </c>
      <c r="AK632">
        <v>30.764422</v>
      </c>
    </row>
    <row r="633" spans="1:37" x14ac:dyDescent="0.25">
      <c r="A633">
        <v>1224</v>
      </c>
      <c r="B633">
        <v>443881</v>
      </c>
      <c r="C633" t="s">
        <v>83</v>
      </c>
      <c r="D633" t="s">
        <v>450</v>
      </c>
      <c r="E633" t="s">
        <v>451</v>
      </c>
      <c r="F633">
        <v>66815</v>
      </c>
      <c r="G633">
        <v>8</v>
      </c>
      <c r="H633">
        <v>4473</v>
      </c>
      <c r="I633">
        <v>0</v>
      </c>
      <c r="J633">
        <v>0</v>
      </c>
      <c r="K633">
        <v>0</v>
      </c>
      <c r="L633">
        <v>0</v>
      </c>
      <c r="M633">
        <v>31</v>
      </c>
      <c r="N633">
        <v>0</v>
      </c>
      <c r="O633">
        <v>4</v>
      </c>
      <c r="P633">
        <v>0</v>
      </c>
      <c r="Q633">
        <v>0</v>
      </c>
      <c r="R633">
        <v>128.59051500000001</v>
      </c>
      <c r="S633" t="s">
        <v>73</v>
      </c>
      <c r="T633">
        <v>75</v>
      </c>
      <c r="U633">
        <v>75.069999999999993</v>
      </c>
      <c r="V633">
        <v>7.0000000000000007E-2</v>
      </c>
      <c r="X633">
        <v>5.3999999999999999E-2</v>
      </c>
      <c r="Y633">
        <v>128.59051500000001</v>
      </c>
      <c r="Z633">
        <v>0</v>
      </c>
      <c r="AA633">
        <v>0</v>
      </c>
      <c r="AB633">
        <v>0</v>
      </c>
      <c r="AC633">
        <v>1.000046</v>
      </c>
      <c r="AD633">
        <v>0.99998299999999996</v>
      </c>
      <c r="AE633">
        <v>31.001411999999998</v>
      </c>
      <c r="AF633">
        <v>30.999465000000001</v>
      </c>
      <c r="AH633">
        <v>1.0000599999999999</v>
      </c>
      <c r="AI633">
        <v>0.99253899999999995</v>
      </c>
      <c r="AJ633">
        <v>31.001844999999999</v>
      </c>
      <c r="AK633">
        <v>30.768697</v>
      </c>
    </row>
    <row r="634" spans="1:37" x14ac:dyDescent="0.25">
      <c r="A634">
        <v>1520</v>
      </c>
      <c r="B634">
        <v>423162</v>
      </c>
      <c r="C634" t="s">
        <v>90</v>
      </c>
      <c r="D634" t="s">
        <v>1299</v>
      </c>
      <c r="E634" t="s">
        <v>1300</v>
      </c>
      <c r="F634">
        <v>33918</v>
      </c>
      <c r="G634">
        <v>8</v>
      </c>
      <c r="H634">
        <v>16390</v>
      </c>
      <c r="I634">
        <v>0</v>
      </c>
      <c r="J634">
        <v>0</v>
      </c>
      <c r="K634">
        <v>0</v>
      </c>
      <c r="L634">
        <v>0</v>
      </c>
      <c r="M634">
        <v>31</v>
      </c>
      <c r="N634">
        <v>0</v>
      </c>
      <c r="O634">
        <v>4</v>
      </c>
      <c r="P634">
        <v>0</v>
      </c>
      <c r="Q634">
        <v>0</v>
      </c>
      <c r="R634">
        <v>128.30010899999999</v>
      </c>
      <c r="S634" t="s">
        <v>73</v>
      </c>
      <c r="T634">
        <v>57.02</v>
      </c>
      <c r="U634">
        <v>57.02</v>
      </c>
      <c r="V634">
        <v>0</v>
      </c>
      <c r="X634">
        <v>0</v>
      </c>
      <c r="Y634">
        <v>128.30010899999999</v>
      </c>
      <c r="Z634">
        <v>0</v>
      </c>
      <c r="AA634">
        <v>0</v>
      </c>
      <c r="AB634">
        <v>0</v>
      </c>
      <c r="AC634">
        <v>1</v>
      </c>
      <c r="AD634">
        <v>1</v>
      </c>
      <c r="AE634">
        <v>31</v>
      </c>
      <c r="AF634">
        <v>31</v>
      </c>
      <c r="AH634">
        <v>1</v>
      </c>
      <c r="AI634">
        <v>1</v>
      </c>
      <c r="AJ634">
        <v>31</v>
      </c>
      <c r="AK634">
        <v>31</v>
      </c>
    </row>
    <row r="635" spans="1:37" x14ac:dyDescent="0.25">
      <c r="A635">
        <v>2192</v>
      </c>
      <c r="B635">
        <v>432221</v>
      </c>
      <c r="C635" t="s">
        <v>95</v>
      </c>
      <c r="D635" t="s">
        <v>1315</v>
      </c>
      <c r="E635" t="s">
        <v>1316</v>
      </c>
      <c r="F635">
        <v>100535</v>
      </c>
      <c r="G635">
        <v>8</v>
      </c>
      <c r="H635">
        <v>12994</v>
      </c>
      <c r="I635">
        <v>0</v>
      </c>
      <c r="J635">
        <v>0</v>
      </c>
      <c r="K635">
        <v>0</v>
      </c>
      <c r="L635">
        <v>0</v>
      </c>
      <c r="M635">
        <v>31</v>
      </c>
      <c r="N635">
        <v>0</v>
      </c>
      <c r="O635">
        <v>4</v>
      </c>
      <c r="P635">
        <v>0</v>
      </c>
      <c r="Q635">
        <v>0</v>
      </c>
      <c r="R635">
        <v>127.305735</v>
      </c>
      <c r="S635" t="s">
        <v>73</v>
      </c>
      <c r="T635">
        <v>58.700001</v>
      </c>
      <c r="U635">
        <v>58.700001</v>
      </c>
      <c r="V635">
        <v>0</v>
      </c>
      <c r="X635">
        <v>0</v>
      </c>
      <c r="Y635">
        <v>127.305735</v>
      </c>
      <c r="Z635">
        <v>1</v>
      </c>
      <c r="AA635">
        <v>0</v>
      </c>
      <c r="AB635">
        <v>0</v>
      </c>
      <c r="AC635">
        <v>1</v>
      </c>
      <c r="AD635">
        <v>1</v>
      </c>
      <c r="AE635">
        <v>31</v>
      </c>
      <c r="AF635">
        <v>31</v>
      </c>
      <c r="AH635">
        <v>1</v>
      </c>
      <c r="AI635">
        <v>1</v>
      </c>
      <c r="AJ635">
        <v>31</v>
      </c>
      <c r="AK635">
        <v>31</v>
      </c>
    </row>
    <row r="636" spans="1:37" x14ac:dyDescent="0.25">
      <c r="A636">
        <v>2181</v>
      </c>
      <c r="B636">
        <v>434950</v>
      </c>
      <c r="C636" t="s">
        <v>83</v>
      </c>
      <c r="D636" t="s">
        <v>225</v>
      </c>
      <c r="E636" t="s">
        <v>226</v>
      </c>
      <c r="F636">
        <v>67108</v>
      </c>
      <c r="G636">
        <v>8</v>
      </c>
      <c r="H636">
        <v>6202</v>
      </c>
      <c r="I636">
        <v>0</v>
      </c>
      <c r="J636">
        <v>0</v>
      </c>
      <c r="K636">
        <v>0</v>
      </c>
      <c r="L636">
        <v>0</v>
      </c>
      <c r="M636">
        <v>9</v>
      </c>
      <c r="N636">
        <v>0</v>
      </c>
      <c r="O636">
        <v>4</v>
      </c>
      <c r="P636">
        <v>0</v>
      </c>
      <c r="Q636">
        <v>0</v>
      </c>
      <c r="R636">
        <v>37.419825000000003</v>
      </c>
      <c r="S636" t="s">
        <v>73</v>
      </c>
      <c r="T636">
        <v>50.060001</v>
      </c>
      <c r="U636">
        <v>54.740001999999997</v>
      </c>
      <c r="V636">
        <v>4.68</v>
      </c>
      <c r="X636">
        <v>12.507</v>
      </c>
      <c r="Y636">
        <v>37.419825000000003</v>
      </c>
      <c r="Z636">
        <v>0</v>
      </c>
      <c r="AA636">
        <v>0</v>
      </c>
      <c r="AB636">
        <v>0</v>
      </c>
      <c r="AC636">
        <v>3.4441410000000001</v>
      </c>
      <c r="AD636">
        <v>7.4408000000000002E-2</v>
      </c>
      <c r="AE636">
        <v>30.997271999999999</v>
      </c>
      <c r="AF636">
        <v>0.66967200000000005</v>
      </c>
      <c r="AG636">
        <f>1+(X636/4.5)^2</f>
        <v>8.7246937777777767</v>
      </c>
      <c r="AH636">
        <v>8.7246939999999995</v>
      </c>
      <c r="AI636">
        <v>0.101294</v>
      </c>
      <c r="AJ636">
        <v>78.522244000000001</v>
      </c>
      <c r="AK636">
        <v>0.91164900000000004</v>
      </c>
    </row>
    <row r="637" spans="1:37" x14ac:dyDescent="0.25">
      <c r="A637">
        <v>1881</v>
      </c>
      <c r="B637">
        <v>428839</v>
      </c>
      <c r="C637" t="s">
        <v>83</v>
      </c>
      <c r="D637" t="s">
        <v>1346</v>
      </c>
      <c r="E637" t="s">
        <v>1347</v>
      </c>
      <c r="F637">
        <v>657</v>
      </c>
      <c r="G637">
        <v>8</v>
      </c>
      <c r="H637">
        <v>6218</v>
      </c>
      <c r="I637">
        <v>0</v>
      </c>
      <c r="J637">
        <v>0</v>
      </c>
      <c r="K637">
        <v>0</v>
      </c>
      <c r="L637">
        <v>0</v>
      </c>
      <c r="M637">
        <v>31</v>
      </c>
      <c r="N637">
        <v>0</v>
      </c>
      <c r="O637">
        <v>4</v>
      </c>
      <c r="P637">
        <v>0</v>
      </c>
      <c r="Q637">
        <v>0</v>
      </c>
      <c r="R637">
        <v>128.918126</v>
      </c>
      <c r="S637" t="s">
        <v>73</v>
      </c>
      <c r="T637">
        <v>74.400002000000001</v>
      </c>
      <c r="U637">
        <v>74.180000000000007</v>
      </c>
      <c r="V637">
        <v>-0.220001</v>
      </c>
      <c r="X637">
        <v>-0.17100000000000001</v>
      </c>
      <c r="Y637">
        <v>128.918126</v>
      </c>
      <c r="Z637">
        <v>1</v>
      </c>
      <c r="AA637">
        <v>0</v>
      </c>
      <c r="AB637">
        <v>0</v>
      </c>
      <c r="AC637">
        <v>0.99982700000000002</v>
      </c>
      <c r="AD637">
        <v>1.0004569999999999</v>
      </c>
      <c r="AE637">
        <v>30.994636</v>
      </c>
      <c r="AF637">
        <v>31.014164000000001</v>
      </c>
      <c r="AH637">
        <v>0.97647899999999999</v>
      </c>
      <c r="AI637">
        <v>1.000597</v>
      </c>
      <c r="AJ637">
        <v>30.270842999999999</v>
      </c>
      <c r="AK637">
        <v>31.018498999999998</v>
      </c>
    </row>
    <row r="638" spans="1:37" x14ac:dyDescent="0.25">
      <c r="A638">
        <v>2736</v>
      </c>
      <c r="B638">
        <v>435473</v>
      </c>
      <c r="C638" t="s">
        <v>145</v>
      </c>
      <c r="D638" t="s">
        <v>194</v>
      </c>
      <c r="E638" t="s">
        <v>535</v>
      </c>
      <c r="F638">
        <v>33887</v>
      </c>
      <c r="G638">
        <v>8</v>
      </c>
      <c r="H638">
        <v>8199</v>
      </c>
      <c r="I638">
        <v>0</v>
      </c>
      <c r="J638">
        <v>0</v>
      </c>
      <c r="K638">
        <v>0</v>
      </c>
      <c r="L638">
        <v>0</v>
      </c>
      <c r="M638">
        <v>19</v>
      </c>
      <c r="N638">
        <v>0</v>
      </c>
      <c r="O638">
        <v>4</v>
      </c>
      <c r="P638">
        <v>0</v>
      </c>
      <c r="Q638">
        <v>0</v>
      </c>
      <c r="R638">
        <v>77.147720000000007</v>
      </c>
      <c r="S638" t="s">
        <v>154</v>
      </c>
      <c r="T638">
        <v>24.91</v>
      </c>
      <c r="U638">
        <v>29.809999000000001</v>
      </c>
      <c r="V638">
        <v>4.9000000000000004</v>
      </c>
      <c r="X638">
        <v>6.351</v>
      </c>
      <c r="Y638">
        <v>77.147720000000007</v>
      </c>
      <c r="Z638">
        <v>1</v>
      </c>
      <c r="AA638">
        <v>0</v>
      </c>
      <c r="AB638">
        <v>0</v>
      </c>
      <c r="AC638">
        <v>1.6302369999999999</v>
      </c>
      <c r="AD638">
        <v>0.76132999999999995</v>
      </c>
      <c r="AE638">
        <v>30.974512000000001</v>
      </c>
      <c r="AF638">
        <v>14.465274000000001</v>
      </c>
      <c r="AH638">
        <v>2.6134080000000002</v>
      </c>
      <c r="AI638">
        <v>0.33543400000000001</v>
      </c>
      <c r="AJ638">
        <v>49.654752999999999</v>
      </c>
      <c r="AK638">
        <v>6.3732389999999999</v>
      </c>
    </row>
    <row r="639" spans="1:37" x14ac:dyDescent="0.25">
      <c r="A639">
        <v>2735</v>
      </c>
      <c r="B639">
        <v>477787</v>
      </c>
      <c r="C639" t="s">
        <v>181</v>
      </c>
      <c r="D639" t="s">
        <v>444</v>
      </c>
      <c r="E639" t="s">
        <v>445</v>
      </c>
      <c r="F639">
        <v>100009</v>
      </c>
      <c r="G639">
        <v>8</v>
      </c>
      <c r="H639">
        <v>22764</v>
      </c>
      <c r="I639">
        <v>0</v>
      </c>
      <c r="J639">
        <v>0</v>
      </c>
      <c r="K639">
        <v>0</v>
      </c>
      <c r="L639">
        <v>0</v>
      </c>
      <c r="M639">
        <v>26</v>
      </c>
      <c r="N639">
        <v>0</v>
      </c>
      <c r="O639">
        <v>2</v>
      </c>
      <c r="P639">
        <v>0</v>
      </c>
      <c r="Q639">
        <v>0</v>
      </c>
      <c r="R639">
        <v>108.045152</v>
      </c>
      <c r="S639" t="s">
        <v>126</v>
      </c>
      <c r="T639">
        <v>11.54</v>
      </c>
      <c r="U639">
        <v>15.29</v>
      </c>
      <c r="V639">
        <v>3.75</v>
      </c>
      <c r="X639">
        <v>3.4710000000000001</v>
      </c>
      <c r="Y639">
        <v>108.045152</v>
      </c>
      <c r="Z639">
        <v>0</v>
      </c>
      <c r="AA639">
        <v>0</v>
      </c>
      <c r="AB639">
        <v>0</v>
      </c>
      <c r="AC639">
        <v>1.188248</v>
      </c>
      <c r="AD639">
        <v>0.92871099999999995</v>
      </c>
      <c r="AE639">
        <v>30.894435000000001</v>
      </c>
      <c r="AF639">
        <v>24.146485999999999</v>
      </c>
      <c r="AH639">
        <v>1.2458739999999999</v>
      </c>
      <c r="AI639">
        <v>0.58355999999999997</v>
      </c>
      <c r="AJ639">
        <v>32.392732000000002</v>
      </c>
      <c r="AK639">
        <v>15.172563</v>
      </c>
    </row>
    <row r="640" spans="1:37" x14ac:dyDescent="0.25">
      <c r="A640">
        <v>2740</v>
      </c>
      <c r="B640">
        <v>437766</v>
      </c>
      <c r="C640" t="s">
        <v>73</v>
      </c>
      <c r="D640" t="s">
        <v>291</v>
      </c>
      <c r="E640" t="s">
        <v>291</v>
      </c>
      <c r="F640">
        <v>100119</v>
      </c>
      <c r="G640">
        <v>8</v>
      </c>
      <c r="H640">
        <v>18678</v>
      </c>
      <c r="I640">
        <v>0</v>
      </c>
      <c r="J640">
        <v>0</v>
      </c>
      <c r="K640">
        <v>0</v>
      </c>
      <c r="L640">
        <v>0</v>
      </c>
      <c r="M640">
        <v>18</v>
      </c>
      <c r="N640">
        <v>0</v>
      </c>
      <c r="O640">
        <v>4</v>
      </c>
      <c r="P640">
        <v>0</v>
      </c>
      <c r="Q640">
        <v>0</v>
      </c>
      <c r="R640">
        <v>76.280933000000005</v>
      </c>
      <c r="S640" t="s">
        <v>73</v>
      </c>
      <c r="T640">
        <v>33.419998</v>
      </c>
      <c r="U640">
        <v>38.580002</v>
      </c>
      <c r="V640">
        <v>5.1600039999999998</v>
      </c>
      <c r="X640">
        <v>6.7640000000000002</v>
      </c>
      <c r="Y640">
        <v>76.280933000000005</v>
      </c>
      <c r="Z640">
        <v>0</v>
      </c>
      <c r="AA640">
        <v>0</v>
      </c>
      <c r="AB640">
        <v>0</v>
      </c>
      <c r="AC640">
        <v>1.7148699999999999</v>
      </c>
      <c r="AD640">
        <v>0.72928000000000004</v>
      </c>
      <c r="AE640">
        <v>30.867664000000001</v>
      </c>
      <c r="AF640">
        <v>13.127039</v>
      </c>
      <c r="AH640">
        <v>2.8300679999999998</v>
      </c>
      <c r="AI640">
        <v>0.30709399999999998</v>
      </c>
      <c r="AJ640">
        <v>50.941222000000003</v>
      </c>
      <c r="AK640">
        <v>5.5276959999999997</v>
      </c>
    </row>
    <row r="641" spans="1:37" x14ac:dyDescent="0.25">
      <c r="A641">
        <v>2253</v>
      </c>
      <c r="B641">
        <v>433176</v>
      </c>
      <c r="C641" t="s">
        <v>83</v>
      </c>
      <c r="D641" t="s">
        <v>387</v>
      </c>
      <c r="E641" t="s">
        <v>388</v>
      </c>
      <c r="F641">
        <v>67029</v>
      </c>
      <c r="G641">
        <v>8</v>
      </c>
      <c r="H641">
        <v>5758</v>
      </c>
      <c r="I641">
        <v>0</v>
      </c>
      <c r="J641">
        <v>0</v>
      </c>
      <c r="K641">
        <v>0</v>
      </c>
      <c r="L641">
        <v>0</v>
      </c>
      <c r="M641">
        <v>18</v>
      </c>
      <c r="N641">
        <v>0</v>
      </c>
      <c r="O641">
        <v>3</v>
      </c>
      <c r="P641">
        <v>0</v>
      </c>
      <c r="Q641">
        <v>0</v>
      </c>
      <c r="R641">
        <v>77.055248000000006</v>
      </c>
      <c r="S641" t="s">
        <v>73</v>
      </c>
      <c r="T641">
        <v>79.559997999999993</v>
      </c>
      <c r="U641">
        <v>84.75</v>
      </c>
      <c r="V641">
        <v>5.1900019999999998</v>
      </c>
      <c r="X641">
        <v>6.7350000000000003</v>
      </c>
      <c r="Y641">
        <v>77.055248000000006</v>
      </c>
      <c r="Z641">
        <v>0</v>
      </c>
      <c r="AA641">
        <v>0</v>
      </c>
      <c r="AB641">
        <v>0</v>
      </c>
      <c r="AC641">
        <v>1.7087540000000001</v>
      </c>
      <c r="AD641">
        <v>0.73159600000000002</v>
      </c>
      <c r="AE641">
        <v>30.757563999999999</v>
      </c>
      <c r="AF641">
        <v>13.168733</v>
      </c>
      <c r="AH641">
        <v>2.8144089999999999</v>
      </c>
      <c r="AI641">
        <v>0.30902499999999999</v>
      </c>
      <c r="AJ641">
        <v>50.659362000000002</v>
      </c>
      <c r="AK641">
        <v>5.5624469999999997</v>
      </c>
    </row>
    <row r="642" spans="1:37" x14ac:dyDescent="0.25">
      <c r="A642">
        <v>222</v>
      </c>
      <c r="B642">
        <v>436423</v>
      </c>
      <c r="C642" t="s">
        <v>83</v>
      </c>
      <c r="D642" t="s">
        <v>695</v>
      </c>
      <c r="E642" t="s">
        <v>696</v>
      </c>
      <c r="F642">
        <v>66939</v>
      </c>
      <c r="G642">
        <v>8</v>
      </c>
      <c r="H642">
        <v>5333</v>
      </c>
      <c r="I642">
        <v>0</v>
      </c>
      <c r="J642">
        <v>0</v>
      </c>
      <c r="K642">
        <v>0</v>
      </c>
      <c r="L642">
        <v>0</v>
      </c>
      <c r="M642">
        <v>23</v>
      </c>
      <c r="N642">
        <v>0</v>
      </c>
      <c r="O642">
        <v>4</v>
      </c>
      <c r="P642">
        <v>0</v>
      </c>
      <c r="Q642">
        <v>0</v>
      </c>
      <c r="R642">
        <v>97.245715000000004</v>
      </c>
      <c r="S642" t="s">
        <v>73</v>
      </c>
      <c r="T642">
        <v>64.699996999999996</v>
      </c>
      <c r="U642">
        <v>69.180000000000007</v>
      </c>
      <c r="V642">
        <v>4.480003</v>
      </c>
      <c r="X642">
        <v>4.6070000000000002</v>
      </c>
      <c r="Y642">
        <v>97.245715000000004</v>
      </c>
      <c r="Z642">
        <v>1</v>
      </c>
      <c r="AA642">
        <v>0</v>
      </c>
      <c r="AB642">
        <v>0</v>
      </c>
      <c r="AC642">
        <v>1.3316319999999999</v>
      </c>
      <c r="AD642">
        <v>0.87441199999999997</v>
      </c>
      <c r="AE642">
        <v>30.627535999999999</v>
      </c>
      <c r="AF642">
        <v>20.111466</v>
      </c>
      <c r="AH642">
        <v>1.433152</v>
      </c>
      <c r="AI642">
        <v>0.47513699999999998</v>
      </c>
      <c r="AJ642">
        <v>32.962496999999999</v>
      </c>
      <c r="AK642">
        <v>10.928158</v>
      </c>
    </row>
    <row r="643" spans="1:37" x14ac:dyDescent="0.25">
      <c r="A643">
        <v>143</v>
      </c>
      <c r="B643">
        <v>423674</v>
      </c>
      <c r="C643" t="s">
        <v>83</v>
      </c>
      <c r="D643" t="s">
        <v>597</v>
      </c>
      <c r="E643" t="s">
        <v>598</v>
      </c>
      <c r="F643">
        <v>66778</v>
      </c>
      <c r="G643">
        <v>8</v>
      </c>
      <c r="H643">
        <v>4108</v>
      </c>
      <c r="I643">
        <v>0</v>
      </c>
      <c r="J643">
        <v>0</v>
      </c>
      <c r="K643">
        <v>0</v>
      </c>
      <c r="L643">
        <v>0</v>
      </c>
      <c r="M643">
        <v>30</v>
      </c>
      <c r="N643">
        <v>0</v>
      </c>
      <c r="O643">
        <v>4</v>
      </c>
      <c r="P643">
        <v>0</v>
      </c>
      <c r="Q643">
        <v>0</v>
      </c>
      <c r="R643">
        <v>125.49060299999999</v>
      </c>
      <c r="S643" t="s">
        <v>73</v>
      </c>
      <c r="T643">
        <v>71.239998</v>
      </c>
      <c r="U643">
        <v>72.680000000000007</v>
      </c>
      <c r="V643">
        <v>1.440002</v>
      </c>
      <c r="X643">
        <v>1.147</v>
      </c>
      <c r="Y643">
        <v>125.49060299999999</v>
      </c>
      <c r="Z643">
        <v>0</v>
      </c>
      <c r="AA643">
        <v>0</v>
      </c>
      <c r="AB643">
        <v>0</v>
      </c>
      <c r="AC643">
        <v>1.020556</v>
      </c>
      <c r="AD643">
        <v>0.99221499999999996</v>
      </c>
      <c r="AE643">
        <v>30.616692</v>
      </c>
      <c r="AF643">
        <v>29.766459999999999</v>
      </c>
      <c r="AH643">
        <v>1.0268489999999999</v>
      </c>
      <c r="AI643">
        <v>0.84819100000000003</v>
      </c>
      <c r="AJ643">
        <v>30.805475000000001</v>
      </c>
      <c r="AK643">
        <v>25.445724999999999</v>
      </c>
    </row>
    <row r="644" spans="1:37" x14ac:dyDescent="0.25">
      <c r="A644">
        <v>276</v>
      </c>
      <c r="B644">
        <v>428165</v>
      </c>
      <c r="C644" t="s">
        <v>83</v>
      </c>
      <c r="D644" t="s">
        <v>300</v>
      </c>
      <c r="E644" t="s">
        <v>301</v>
      </c>
      <c r="F644">
        <v>34284</v>
      </c>
      <c r="G644">
        <v>8</v>
      </c>
      <c r="H644">
        <v>6434</v>
      </c>
      <c r="I644">
        <v>0</v>
      </c>
      <c r="J644">
        <v>0</v>
      </c>
      <c r="K644">
        <v>0</v>
      </c>
      <c r="L644">
        <v>0</v>
      </c>
      <c r="M644">
        <v>22</v>
      </c>
      <c r="N644">
        <v>0</v>
      </c>
      <c r="O644">
        <v>4</v>
      </c>
      <c r="P644">
        <v>0</v>
      </c>
      <c r="Q644">
        <v>0</v>
      </c>
      <c r="R644">
        <v>92.500207000000003</v>
      </c>
      <c r="S644" t="s">
        <v>73</v>
      </c>
      <c r="T644">
        <v>105.19</v>
      </c>
      <c r="U644">
        <v>109.82</v>
      </c>
      <c r="V644">
        <v>4.6299970000000004</v>
      </c>
      <c r="X644">
        <v>5.0049999999999999</v>
      </c>
      <c r="Y644">
        <v>92.500207000000003</v>
      </c>
      <c r="Z644">
        <v>1</v>
      </c>
      <c r="AA644">
        <v>0</v>
      </c>
      <c r="AB644">
        <v>0</v>
      </c>
      <c r="AC644">
        <v>1.3914070000000001</v>
      </c>
      <c r="AD644">
        <v>0.85177499999999995</v>
      </c>
      <c r="AE644">
        <v>30.610945999999998</v>
      </c>
      <c r="AF644">
        <v>18.739049999999999</v>
      </c>
      <c r="AH644">
        <v>2.0020009999999999</v>
      </c>
      <c r="AI644">
        <v>0.44040200000000002</v>
      </c>
      <c r="AJ644">
        <v>44.044024</v>
      </c>
      <c r="AK644">
        <v>9.6888550000000002</v>
      </c>
    </row>
    <row r="645" spans="1:37" x14ac:dyDescent="0.25">
      <c r="A645">
        <v>352</v>
      </c>
      <c r="B645">
        <v>437530</v>
      </c>
      <c r="C645" t="s">
        <v>83</v>
      </c>
      <c r="D645" t="s">
        <v>756</v>
      </c>
      <c r="E645" t="s">
        <v>757</v>
      </c>
      <c r="F645">
        <v>67040</v>
      </c>
      <c r="G645">
        <v>8</v>
      </c>
      <c r="H645">
        <v>6027</v>
      </c>
      <c r="I645">
        <v>0</v>
      </c>
      <c r="J645">
        <v>0</v>
      </c>
      <c r="K645">
        <v>0</v>
      </c>
      <c r="L645">
        <v>0</v>
      </c>
      <c r="M645">
        <v>26</v>
      </c>
      <c r="N645">
        <v>0</v>
      </c>
      <c r="O645">
        <v>4</v>
      </c>
      <c r="P645">
        <v>0</v>
      </c>
      <c r="Q645">
        <v>0</v>
      </c>
      <c r="R645">
        <v>109.85474000000001</v>
      </c>
      <c r="S645" t="s">
        <v>73</v>
      </c>
      <c r="T645">
        <v>78.010002</v>
      </c>
      <c r="U645">
        <v>81.709998999999996</v>
      </c>
      <c r="V645">
        <v>3.6999970000000002</v>
      </c>
      <c r="X645">
        <v>3.3679999999999999</v>
      </c>
      <c r="Y645">
        <v>109.85474000000001</v>
      </c>
      <c r="Z645">
        <v>1</v>
      </c>
      <c r="AA645">
        <v>0</v>
      </c>
      <c r="AB645">
        <v>0</v>
      </c>
      <c r="AC645">
        <v>1.177241</v>
      </c>
      <c r="AD645">
        <v>0.93287900000000001</v>
      </c>
      <c r="AE645">
        <v>30.608266</v>
      </c>
      <c r="AF645">
        <v>24.254857999999999</v>
      </c>
      <c r="AH645">
        <v>1.231498</v>
      </c>
      <c r="AI645">
        <v>0.59406999999999999</v>
      </c>
      <c r="AJ645">
        <v>32.018959000000002</v>
      </c>
      <c r="AK645">
        <v>15.445828000000001</v>
      </c>
    </row>
    <row r="646" spans="1:37" x14ac:dyDescent="0.25">
      <c r="A646">
        <v>1536</v>
      </c>
      <c r="B646">
        <v>428336</v>
      </c>
      <c r="C646" t="s">
        <v>109</v>
      </c>
      <c r="D646" t="s">
        <v>1131</v>
      </c>
      <c r="E646" t="s">
        <v>1132</v>
      </c>
      <c r="F646">
        <v>34496</v>
      </c>
      <c r="G646">
        <v>8</v>
      </c>
      <c r="H646">
        <v>7099</v>
      </c>
      <c r="I646">
        <v>0</v>
      </c>
      <c r="J646">
        <v>0</v>
      </c>
      <c r="K646">
        <v>0</v>
      </c>
      <c r="L646">
        <v>0</v>
      </c>
      <c r="M646">
        <v>30</v>
      </c>
      <c r="N646">
        <v>0</v>
      </c>
      <c r="O646">
        <v>4</v>
      </c>
      <c r="P646">
        <v>0</v>
      </c>
      <c r="Q646">
        <v>0</v>
      </c>
      <c r="R646">
        <v>123.029016</v>
      </c>
      <c r="S646" t="s">
        <v>73</v>
      </c>
      <c r="T646">
        <v>70.190002000000007</v>
      </c>
      <c r="U646">
        <v>71.580001999999993</v>
      </c>
      <c r="V646">
        <v>1.389999</v>
      </c>
      <c r="X646">
        <v>1.1299999999999999</v>
      </c>
      <c r="Y646">
        <v>123.029016</v>
      </c>
      <c r="Z646">
        <v>0</v>
      </c>
      <c r="AA646">
        <v>0</v>
      </c>
      <c r="AB646">
        <v>0</v>
      </c>
      <c r="AC646">
        <v>1.019952</v>
      </c>
      <c r="AD646">
        <v>0.99244399999999999</v>
      </c>
      <c r="AE646">
        <v>30.598547</v>
      </c>
      <c r="AF646">
        <v>29.773330999999999</v>
      </c>
      <c r="AH646">
        <v>1.0260590000000001</v>
      </c>
      <c r="AI646">
        <v>0.85033899999999996</v>
      </c>
      <c r="AJ646">
        <v>30.781776000000001</v>
      </c>
      <c r="AK646">
        <v>25.510155999999998</v>
      </c>
    </row>
    <row r="647" spans="1:37" x14ac:dyDescent="0.25">
      <c r="A647">
        <v>865</v>
      </c>
      <c r="B647">
        <v>437065</v>
      </c>
      <c r="C647" t="s">
        <v>83</v>
      </c>
      <c r="D647" t="s">
        <v>1137</v>
      </c>
      <c r="E647" t="s">
        <v>1138</v>
      </c>
      <c r="F647">
        <v>67050</v>
      </c>
      <c r="G647">
        <v>8</v>
      </c>
      <c r="H647">
        <v>5819</v>
      </c>
      <c r="I647">
        <v>0</v>
      </c>
      <c r="J647">
        <v>0</v>
      </c>
      <c r="K647">
        <v>0</v>
      </c>
      <c r="L647">
        <v>0</v>
      </c>
      <c r="M647">
        <v>30</v>
      </c>
      <c r="N647">
        <v>0</v>
      </c>
      <c r="O647">
        <v>4</v>
      </c>
      <c r="P647">
        <v>0</v>
      </c>
      <c r="Q647">
        <v>0</v>
      </c>
      <c r="R647">
        <v>126.084762</v>
      </c>
      <c r="S647" t="s">
        <v>73</v>
      </c>
      <c r="T647">
        <v>83.610000999999997</v>
      </c>
      <c r="U647">
        <v>84.940002000000007</v>
      </c>
      <c r="V647">
        <v>1.3300019999999999</v>
      </c>
      <c r="X647">
        <v>1.0549999999999999</v>
      </c>
      <c r="Y647">
        <v>126.084762</v>
      </c>
      <c r="Z647">
        <v>0</v>
      </c>
      <c r="AA647">
        <v>0</v>
      </c>
      <c r="AB647">
        <v>0</v>
      </c>
      <c r="AC647">
        <v>1.0173909999999999</v>
      </c>
      <c r="AD647">
        <v>0.99341400000000002</v>
      </c>
      <c r="AE647">
        <v>30.521730000000002</v>
      </c>
      <c r="AF647">
        <v>29.802422</v>
      </c>
      <c r="AH647">
        <v>1.022715</v>
      </c>
      <c r="AI647">
        <v>0.85985</v>
      </c>
      <c r="AJ647">
        <v>30.681443999999999</v>
      </c>
      <c r="AK647">
        <v>25.795513</v>
      </c>
    </row>
    <row r="648" spans="1:37" x14ac:dyDescent="0.25">
      <c r="A648">
        <v>211</v>
      </c>
      <c r="B648">
        <v>423302</v>
      </c>
      <c r="C648" t="s">
        <v>181</v>
      </c>
      <c r="D648" t="s">
        <v>437</v>
      </c>
      <c r="E648" t="s">
        <v>438</v>
      </c>
      <c r="F648">
        <v>66801</v>
      </c>
      <c r="G648">
        <v>8</v>
      </c>
      <c r="H648">
        <v>12983</v>
      </c>
      <c r="I648">
        <v>0</v>
      </c>
      <c r="J648">
        <v>0</v>
      </c>
      <c r="K648">
        <v>0</v>
      </c>
      <c r="L648">
        <v>0</v>
      </c>
      <c r="M648">
        <v>23</v>
      </c>
      <c r="N648">
        <v>0</v>
      </c>
      <c r="O648">
        <v>2</v>
      </c>
      <c r="P648">
        <v>0</v>
      </c>
      <c r="Q648">
        <v>0</v>
      </c>
      <c r="R648">
        <v>95.849423000000002</v>
      </c>
      <c r="S648" t="s">
        <v>154</v>
      </c>
      <c r="T648">
        <v>74.470000999999996</v>
      </c>
      <c r="U648">
        <v>78.800003000000004</v>
      </c>
      <c r="V648">
        <v>4.3300020000000004</v>
      </c>
      <c r="X648">
        <v>4.5179999999999998</v>
      </c>
      <c r="Y648">
        <v>95.849423000000002</v>
      </c>
      <c r="Z648">
        <v>0</v>
      </c>
      <c r="AA648">
        <v>0</v>
      </c>
      <c r="AB648">
        <v>0</v>
      </c>
      <c r="AC648">
        <v>1.318943</v>
      </c>
      <c r="AD648">
        <v>0.87921700000000003</v>
      </c>
      <c r="AE648">
        <v>30.335678999999999</v>
      </c>
      <c r="AF648">
        <v>20.221990999999999</v>
      </c>
      <c r="AH648">
        <v>1.4165779999999999</v>
      </c>
      <c r="AI648">
        <v>0.48313499999999998</v>
      </c>
      <c r="AJ648">
        <v>32.581296000000002</v>
      </c>
      <c r="AK648">
        <v>11.112114999999999</v>
      </c>
    </row>
    <row r="649" spans="1:37" x14ac:dyDescent="0.25">
      <c r="A649">
        <v>535</v>
      </c>
      <c r="B649">
        <v>435490</v>
      </c>
      <c r="C649" t="s">
        <v>83</v>
      </c>
      <c r="D649" t="s">
        <v>300</v>
      </c>
      <c r="E649" t="s">
        <v>301</v>
      </c>
      <c r="F649">
        <v>34284</v>
      </c>
      <c r="G649">
        <v>8</v>
      </c>
      <c r="H649">
        <v>7554</v>
      </c>
      <c r="I649">
        <v>0</v>
      </c>
      <c r="J649">
        <v>0</v>
      </c>
      <c r="K649">
        <v>0</v>
      </c>
      <c r="L649">
        <v>0</v>
      </c>
      <c r="M649">
        <v>22</v>
      </c>
      <c r="N649">
        <v>0</v>
      </c>
      <c r="O649">
        <v>4</v>
      </c>
      <c r="P649">
        <v>0</v>
      </c>
      <c r="Q649">
        <v>0</v>
      </c>
      <c r="R649">
        <v>92.257839000000004</v>
      </c>
      <c r="S649" t="s">
        <v>73</v>
      </c>
      <c r="T649">
        <v>52.830002</v>
      </c>
      <c r="U649">
        <v>57.369999</v>
      </c>
      <c r="V649">
        <v>4.5399969999999996</v>
      </c>
      <c r="X649">
        <v>4.9210000000000003</v>
      </c>
      <c r="Y649">
        <v>92.257839000000004</v>
      </c>
      <c r="Z649">
        <v>1</v>
      </c>
      <c r="AA649">
        <v>0</v>
      </c>
      <c r="AB649">
        <v>0</v>
      </c>
      <c r="AC649">
        <v>1.378379</v>
      </c>
      <c r="AD649">
        <v>0.85670900000000005</v>
      </c>
      <c r="AE649">
        <v>30.324332999999999</v>
      </c>
      <c r="AF649">
        <v>18.84759</v>
      </c>
      <c r="AH649">
        <v>1.4942089999999999</v>
      </c>
      <c r="AI649">
        <v>0.44759300000000002</v>
      </c>
      <c r="AJ649">
        <v>32.872598000000004</v>
      </c>
      <c r="AK649">
        <v>9.8470460000000006</v>
      </c>
    </row>
    <row r="650" spans="1:37" x14ac:dyDescent="0.25">
      <c r="A650">
        <v>2542</v>
      </c>
      <c r="B650">
        <v>432532</v>
      </c>
      <c r="C650" t="s">
        <v>181</v>
      </c>
      <c r="D650" t="s">
        <v>828</v>
      </c>
      <c r="E650" t="s">
        <v>829</v>
      </c>
      <c r="F650">
        <v>66941</v>
      </c>
      <c r="G650">
        <v>8</v>
      </c>
      <c r="H650">
        <v>15742</v>
      </c>
      <c r="I650">
        <v>0</v>
      </c>
      <c r="J650">
        <v>0</v>
      </c>
      <c r="K650">
        <v>0</v>
      </c>
      <c r="L650">
        <v>0</v>
      </c>
      <c r="M650">
        <v>27</v>
      </c>
      <c r="N650">
        <v>0</v>
      </c>
      <c r="O650">
        <v>2</v>
      </c>
      <c r="P650">
        <v>0</v>
      </c>
      <c r="Q650">
        <v>0</v>
      </c>
      <c r="R650">
        <v>112.593548</v>
      </c>
      <c r="S650" t="s">
        <v>126</v>
      </c>
      <c r="T650">
        <v>80.290001000000004</v>
      </c>
      <c r="U650">
        <v>83.449996999999996</v>
      </c>
      <c r="V650">
        <v>3.159996</v>
      </c>
      <c r="X650">
        <v>2.8069999999999999</v>
      </c>
      <c r="Y650">
        <v>112.593548</v>
      </c>
      <c r="Z650">
        <v>1</v>
      </c>
      <c r="AA650">
        <v>0</v>
      </c>
      <c r="AB650">
        <v>0</v>
      </c>
      <c r="AC650">
        <v>1.123113</v>
      </c>
      <c r="AD650">
        <v>0.95337700000000003</v>
      </c>
      <c r="AE650">
        <v>30.324058000000001</v>
      </c>
      <c r="AF650">
        <v>25.741185000000002</v>
      </c>
      <c r="AH650">
        <v>1.160801</v>
      </c>
      <c r="AI650">
        <v>0.65329899999999996</v>
      </c>
      <c r="AJ650">
        <v>31.341626999999999</v>
      </c>
      <c r="AK650">
        <v>17.639071999999999</v>
      </c>
    </row>
    <row r="651" spans="1:37" x14ac:dyDescent="0.25">
      <c r="A651">
        <v>2777</v>
      </c>
      <c r="B651">
        <v>428203</v>
      </c>
      <c r="C651" t="s">
        <v>83</v>
      </c>
      <c r="D651" t="s">
        <v>506</v>
      </c>
      <c r="E651" t="s">
        <v>507</v>
      </c>
      <c r="F651">
        <v>67046</v>
      </c>
      <c r="G651">
        <v>8</v>
      </c>
      <c r="H651">
        <v>6144</v>
      </c>
      <c r="I651">
        <v>0</v>
      </c>
      <c r="J651">
        <v>0</v>
      </c>
      <c r="K651">
        <v>0</v>
      </c>
      <c r="L651">
        <v>0</v>
      </c>
      <c r="M651">
        <v>18</v>
      </c>
      <c r="N651">
        <v>0</v>
      </c>
      <c r="O651">
        <v>3</v>
      </c>
      <c r="P651">
        <v>0</v>
      </c>
      <c r="Q651">
        <v>0</v>
      </c>
      <c r="R651">
        <v>73.425995</v>
      </c>
      <c r="S651" t="s">
        <v>73</v>
      </c>
      <c r="T651">
        <v>89.309997999999993</v>
      </c>
      <c r="U651">
        <v>94.169998000000007</v>
      </c>
      <c r="V651">
        <v>4.8600009999999996</v>
      </c>
      <c r="X651">
        <v>6.6189999999999998</v>
      </c>
      <c r="Y651">
        <v>73.425995</v>
      </c>
      <c r="Z651">
        <v>0</v>
      </c>
      <c r="AA651">
        <v>0</v>
      </c>
      <c r="AB651">
        <v>0</v>
      </c>
      <c r="AC651">
        <v>1.6845490000000001</v>
      </c>
      <c r="AD651">
        <v>0.74076200000000003</v>
      </c>
      <c r="AE651">
        <v>30.321888999999999</v>
      </c>
      <c r="AF651">
        <v>13.333723000000001</v>
      </c>
      <c r="AH651">
        <v>2.7524459999999999</v>
      </c>
      <c r="AI651">
        <v>0.31683699999999998</v>
      </c>
      <c r="AJ651">
        <v>49.544034000000003</v>
      </c>
      <c r="AK651">
        <v>5.7030649999999996</v>
      </c>
    </row>
    <row r="652" spans="1:37" x14ac:dyDescent="0.25">
      <c r="A652">
        <v>1258</v>
      </c>
      <c r="B652">
        <v>425083</v>
      </c>
      <c r="C652" t="s">
        <v>181</v>
      </c>
      <c r="D652" t="s">
        <v>363</v>
      </c>
      <c r="E652" t="s">
        <v>364</v>
      </c>
      <c r="F652">
        <v>66809</v>
      </c>
      <c r="G652">
        <v>8</v>
      </c>
      <c r="H652">
        <v>15419</v>
      </c>
      <c r="I652">
        <v>0</v>
      </c>
      <c r="J652">
        <v>0</v>
      </c>
      <c r="K652">
        <v>0</v>
      </c>
      <c r="L652">
        <v>0</v>
      </c>
      <c r="M652">
        <v>30</v>
      </c>
      <c r="N652">
        <v>0</v>
      </c>
      <c r="O652">
        <v>3</v>
      </c>
      <c r="P652">
        <v>0</v>
      </c>
      <c r="Q652">
        <v>0</v>
      </c>
      <c r="R652">
        <v>123.22984099999999</v>
      </c>
      <c r="S652" t="s">
        <v>126</v>
      </c>
      <c r="T652">
        <v>98.43</v>
      </c>
      <c r="U652">
        <v>99.449996999999996</v>
      </c>
      <c r="V652">
        <v>1.019997</v>
      </c>
      <c r="X652">
        <v>0.82799999999999996</v>
      </c>
      <c r="Y652">
        <v>123.22984099999999</v>
      </c>
      <c r="Z652">
        <v>0</v>
      </c>
      <c r="AA652">
        <v>0</v>
      </c>
      <c r="AB652">
        <v>0</v>
      </c>
      <c r="AC652">
        <v>1.0107120000000001</v>
      </c>
      <c r="AD652">
        <v>0.99594300000000002</v>
      </c>
      <c r="AE652">
        <v>30.321368</v>
      </c>
      <c r="AF652">
        <v>29.878298999999998</v>
      </c>
      <c r="AH652">
        <v>1.013992</v>
      </c>
      <c r="AI652">
        <v>0.88900500000000005</v>
      </c>
      <c r="AJ652">
        <v>30.419744999999999</v>
      </c>
      <c r="AK652">
        <v>26.670147</v>
      </c>
    </row>
    <row r="653" spans="1:37" x14ac:dyDescent="0.25">
      <c r="A653">
        <v>3313</v>
      </c>
      <c r="B653">
        <v>435609</v>
      </c>
      <c r="C653" t="s">
        <v>181</v>
      </c>
      <c r="D653" t="s">
        <v>247</v>
      </c>
      <c r="E653" t="s">
        <v>248</v>
      </c>
      <c r="F653">
        <v>66824</v>
      </c>
      <c r="G653" t="s">
        <v>73</v>
      </c>
      <c r="H653">
        <v>15287</v>
      </c>
      <c r="I653">
        <v>0</v>
      </c>
      <c r="J653">
        <v>0</v>
      </c>
      <c r="K653">
        <v>0</v>
      </c>
      <c r="L653">
        <v>0</v>
      </c>
      <c r="M653">
        <v>21</v>
      </c>
      <c r="N653">
        <v>0</v>
      </c>
      <c r="O653">
        <v>2</v>
      </c>
      <c r="P653">
        <v>0</v>
      </c>
      <c r="Q653">
        <v>0</v>
      </c>
      <c r="R653">
        <v>86.204400000000007</v>
      </c>
      <c r="S653" t="s">
        <v>154</v>
      </c>
      <c r="T653">
        <v>71.099997999999999</v>
      </c>
      <c r="U653">
        <v>75.690002000000007</v>
      </c>
      <c r="V653">
        <v>4.5900040000000004</v>
      </c>
      <c r="X653">
        <v>5.3250000000000002</v>
      </c>
      <c r="Y653">
        <v>86.204400000000007</v>
      </c>
      <c r="Z653">
        <v>0</v>
      </c>
      <c r="AA653">
        <v>0</v>
      </c>
      <c r="AB653">
        <v>0</v>
      </c>
      <c r="AC653">
        <v>1.443057</v>
      </c>
      <c r="AD653">
        <v>0.83221500000000004</v>
      </c>
      <c r="AE653">
        <v>30.304189000000001</v>
      </c>
      <c r="AF653">
        <v>17.476520000000001</v>
      </c>
      <c r="AH653">
        <v>2.1342249999999998</v>
      </c>
      <c r="AI653">
        <v>0.41369899999999998</v>
      </c>
      <c r="AJ653">
        <v>44.818722000000001</v>
      </c>
      <c r="AK653">
        <v>8.6876709999999999</v>
      </c>
    </row>
    <row r="654" spans="1:37" x14ac:dyDescent="0.25">
      <c r="A654">
        <v>2782</v>
      </c>
      <c r="B654">
        <v>430811</v>
      </c>
      <c r="C654" t="s">
        <v>83</v>
      </c>
      <c r="D654" t="s">
        <v>615</v>
      </c>
      <c r="E654" t="s">
        <v>616</v>
      </c>
      <c r="F654">
        <v>663</v>
      </c>
      <c r="G654">
        <v>8</v>
      </c>
      <c r="H654">
        <v>6722</v>
      </c>
      <c r="I654">
        <v>0</v>
      </c>
      <c r="J654">
        <v>0</v>
      </c>
      <c r="K654">
        <v>0</v>
      </c>
      <c r="L654">
        <v>0</v>
      </c>
      <c r="M654">
        <v>24</v>
      </c>
      <c r="N654">
        <v>0</v>
      </c>
      <c r="O654">
        <v>4</v>
      </c>
      <c r="P654">
        <v>0</v>
      </c>
      <c r="Q654">
        <v>0</v>
      </c>
      <c r="R654">
        <v>98.220343999999997</v>
      </c>
      <c r="S654" t="s">
        <v>73</v>
      </c>
      <c r="T654">
        <v>74.970000999999996</v>
      </c>
      <c r="U654">
        <v>78.989998</v>
      </c>
      <c r="V654">
        <v>4.019997</v>
      </c>
      <c r="X654">
        <v>4.093</v>
      </c>
      <c r="Y654">
        <v>98.220343999999997</v>
      </c>
      <c r="Z654">
        <v>0</v>
      </c>
      <c r="AA654">
        <v>0</v>
      </c>
      <c r="AB654">
        <v>0</v>
      </c>
      <c r="AC654">
        <v>1.26176</v>
      </c>
      <c r="AD654">
        <v>0.90087200000000001</v>
      </c>
      <c r="AE654">
        <v>30.282243000000001</v>
      </c>
      <c r="AF654">
        <v>21.620926000000001</v>
      </c>
      <c r="AH654">
        <v>1.3418909999999999</v>
      </c>
      <c r="AI654">
        <v>0.52249199999999996</v>
      </c>
      <c r="AJ654">
        <v>32.205379000000001</v>
      </c>
      <c r="AK654">
        <v>12.539813000000001</v>
      </c>
    </row>
    <row r="655" spans="1:37" x14ac:dyDescent="0.25">
      <c r="A655">
        <v>3020</v>
      </c>
      <c r="B655">
        <v>436678</v>
      </c>
      <c r="C655" t="s">
        <v>90</v>
      </c>
      <c r="D655" t="s">
        <v>325</v>
      </c>
      <c r="E655" t="s">
        <v>326</v>
      </c>
      <c r="F655">
        <v>34249</v>
      </c>
      <c r="G655">
        <v>8</v>
      </c>
      <c r="H655">
        <v>8592</v>
      </c>
      <c r="I655">
        <v>0</v>
      </c>
      <c r="J655">
        <v>0</v>
      </c>
      <c r="K655">
        <v>0</v>
      </c>
      <c r="L655">
        <v>0</v>
      </c>
      <c r="M655">
        <v>12</v>
      </c>
      <c r="N655">
        <v>0</v>
      </c>
      <c r="O655">
        <v>4</v>
      </c>
      <c r="P655">
        <v>0</v>
      </c>
      <c r="Q655">
        <v>0</v>
      </c>
      <c r="R655">
        <v>48.017009999999999</v>
      </c>
      <c r="S655" t="s">
        <v>73</v>
      </c>
      <c r="T655">
        <v>33.330002</v>
      </c>
      <c r="U655">
        <v>38.07</v>
      </c>
      <c r="V655">
        <v>4.7399979999999999</v>
      </c>
      <c r="X655">
        <v>9.8710000000000004</v>
      </c>
      <c r="Y655">
        <v>48.017009999999999</v>
      </c>
      <c r="Z655">
        <v>0</v>
      </c>
      <c r="AA655">
        <v>0</v>
      </c>
      <c r="AB655">
        <v>0</v>
      </c>
      <c r="AC655">
        <v>2.5224479999999998</v>
      </c>
      <c r="AD655">
        <v>0.423452</v>
      </c>
      <c r="AE655">
        <v>30.269371</v>
      </c>
      <c r="AF655">
        <v>5.0814209999999997</v>
      </c>
      <c r="AG655">
        <f>1+(X655/4.5)^2</f>
        <v>5.8116859753086425</v>
      </c>
      <c r="AH655">
        <v>5.8116859999999999</v>
      </c>
      <c r="AI655">
        <v>0.152139</v>
      </c>
      <c r="AJ655">
        <v>69.740234999999998</v>
      </c>
      <c r="AK655">
        <v>1.825674</v>
      </c>
    </row>
    <row r="656" spans="1:37" x14ac:dyDescent="0.25">
      <c r="A656">
        <v>247</v>
      </c>
      <c r="B656">
        <v>427604</v>
      </c>
      <c r="C656" t="s">
        <v>83</v>
      </c>
      <c r="D656" t="s">
        <v>1191</v>
      </c>
      <c r="E656" t="s">
        <v>1192</v>
      </c>
      <c r="F656">
        <v>67083</v>
      </c>
      <c r="G656">
        <v>8</v>
      </c>
      <c r="H656">
        <v>6420</v>
      </c>
      <c r="I656">
        <v>0</v>
      </c>
      <c r="J656">
        <v>0</v>
      </c>
      <c r="K656">
        <v>0</v>
      </c>
      <c r="L656">
        <v>0</v>
      </c>
      <c r="M656">
        <v>30</v>
      </c>
      <c r="N656">
        <v>0</v>
      </c>
      <c r="O656">
        <v>4</v>
      </c>
      <c r="P656">
        <v>0</v>
      </c>
      <c r="Q656">
        <v>0</v>
      </c>
      <c r="R656">
        <v>123.00341299999999</v>
      </c>
      <c r="S656" t="s">
        <v>73</v>
      </c>
      <c r="T656">
        <v>68.790001000000004</v>
      </c>
      <c r="U656">
        <v>69.690002000000007</v>
      </c>
      <c r="V656">
        <v>0.90000199999999997</v>
      </c>
      <c r="X656">
        <v>0.73199999999999998</v>
      </c>
      <c r="Y656">
        <v>123.00341299999999</v>
      </c>
      <c r="Z656">
        <v>0</v>
      </c>
      <c r="AA656">
        <v>0</v>
      </c>
      <c r="AB656">
        <v>0</v>
      </c>
      <c r="AC656">
        <v>1.008372</v>
      </c>
      <c r="AD656">
        <v>0.99682899999999997</v>
      </c>
      <c r="AE656">
        <v>30.251166999999999</v>
      </c>
      <c r="AF656">
        <v>29.904883000000002</v>
      </c>
      <c r="AH656">
        <v>1.0109349999999999</v>
      </c>
      <c r="AI656">
        <v>0.90149999999999997</v>
      </c>
      <c r="AJ656">
        <v>30.328054999999999</v>
      </c>
      <c r="AK656">
        <v>27.044989999999999</v>
      </c>
    </row>
    <row r="657" spans="1:37" x14ac:dyDescent="0.25">
      <c r="A657">
        <v>2540</v>
      </c>
      <c r="B657">
        <v>420911</v>
      </c>
      <c r="C657" t="s">
        <v>181</v>
      </c>
      <c r="D657" t="s">
        <v>552</v>
      </c>
      <c r="E657" t="s">
        <v>553</v>
      </c>
      <c r="F657">
        <v>66802</v>
      </c>
      <c r="G657">
        <v>8</v>
      </c>
      <c r="H657">
        <v>21675</v>
      </c>
      <c r="I657">
        <v>0</v>
      </c>
      <c r="J657">
        <v>0</v>
      </c>
      <c r="K657">
        <v>0</v>
      </c>
      <c r="L657">
        <v>0</v>
      </c>
      <c r="M657">
        <v>30</v>
      </c>
      <c r="N657">
        <v>0</v>
      </c>
      <c r="O657">
        <v>3</v>
      </c>
      <c r="P657">
        <v>0</v>
      </c>
      <c r="Q657">
        <v>0</v>
      </c>
      <c r="R657">
        <v>124.368686</v>
      </c>
      <c r="S657" t="s">
        <v>126</v>
      </c>
      <c r="T657">
        <v>71.080001999999993</v>
      </c>
      <c r="U657">
        <v>71.849997999999999</v>
      </c>
      <c r="V657">
        <v>0.76999700000000004</v>
      </c>
      <c r="X657">
        <v>0.61899999999999999</v>
      </c>
      <c r="Y657">
        <v>124.368686</v>
      </c>
      <c r="Z657">
        <v>1</v>
      </c>
      <c r="AA657">
        <v>0</v>
      </c>
      <c r="AB657">
        <v>0</v>
      </c>
      <c r="AC657">
        <v>1.005987</v>
      </c>
      <c r="AD657">
        <v>0.99773299999999998</v>
      </c>
      <c r="AE657">
        <v>30.179607000000001</v>
      </c>
      <c r="AF657">
        <v>29.931982999999999</v>
      </c>
      <c r="AH657">
        <v>1.0078199999999999</v>
      </c>
      <c r="AI657">
        <v>0.91633299999999995</v>
      </c>
      <c r="AJ657">
        <v>30.234587999999999</v>
      </c>
      <c r="AK657">
        <v>27.489984</v>
      </c>
    </row>
    <row r="658" spans="1:37" x14ac:dyDescent="0.25">
      <c r="A658">
        <v>1375</v>
      </c>
      <c r="B658">
        <v>427524</v>
      </c>
      <c r="C658" t="s">
        <v>181</v>
      </c>
      <c r="D658" t="s">
        <v>552</v>
      </c>
      <c r="E658" t="s">
        <v>553</v>
      </c>
      <c r="F658">
        <v>66802</v>
      </c>
      <c r="G658">
        <v>8</v>
      </c>
      <c r="H658">
        <v>4345</v>
      </c>
      <c r="I658">
        <v>0</v>
      </c>
      <c r="J658">
        <v>0</v>
      </c>
      <c r="K658">
        <v>0</v>
      </c>
      <c r="L658">
        <v>0</v>
      </c>
      <c r="M658">
        <v>30</v>
      </c>
      <c r="N658">
        <v>0</v>
      </c>
      <c r="O658">
        <v>3</v>
      </c>
      <c r="P658">
        <v>0</v>
      </c>
      <c r="Q658">
        <v>0</v>
      </c>
      <c r="R658">
        <v>122.99209500000001</v>
      </c>
      <c r="S658" t="s">
        <v>154</v>
      </c>
      <c r="T658">
        <v>71.230002999999996</v>
      </c>
      <c r="U658">
        <v>71.949996999999996</v>
      </c>
      <c r="V658">
        <v>0.71999400000000002</v>
      </c>
      <c r="X658">
        <v>0.58499999999999996</v>
      </c>
      <c r="Y658">
        <v>122.99209500000001</v>
      </c>
      <c r="Z658">
        <v>1</v>
      </c>
      <c r="AA658">
        <v>0</v>
      </c>
      <c r="AB658">
        <v>0</v>
      </c>
      <c r="AC658">
        <v>1.005347</v>
      </c>
      <c r="AD658">
        <v>0.99797499999999995</v>
      </c>
      <c r="AE658">
        <v>30.160418</v>
      </c>
      <c r="AF658">
        <v>29.939250000000001</v>
      </c>
      <c r="AH658">
        <v>1.0069840000000001</v>
      </c>
      <c r="AI658">
        <v>0.92082299999999995</v>
      </c>
      <c r="AJ658">
        <v>30.209526</v>
      </c>
      <c r="AK658">
        <v>27.624675</v>
      </c>
    </row>
    <row r="659" spans="1:37" x14ac:dyDescent="0.25">
      <c r="A659">
        <v>807</v>
      </c>
      <c r="B659">
        <v>430050</v>
      </c>
      <c r="C659" t="s">
        <v>83</v>
      </c>
      <c r="D659" t="s">
        <v>764</v>
      </c>
      <c r="E659" t="s">
        <v>765</v>
      </c>
      <c r="F659">
        <v>67038</v>
      </c>
      <c r="G659">
        <v>8</v>
      </c>
      <c r="H659">
        <v>22025</v>
      </c>
      <c r="I659">
        <v>0</v>
      </c>
      <c r="J659">
        <v>0</v>
      </c>
      <c r="K659">
        <v>0</v>
      </c>
      <c r="L659">
        <v>0</v>
      </c>
      <c r="M659">
        <v>25</v>
      </c>
      <c r="N659">
        <v>0</v>
      </c>
      <c r="O659">
        <v>4</v>
      </c>
      <c r="P659">
        <v>0</v>
      </c>
      <c r="Q659">
        <v>0</v>
      </c>
      <c r="R659">
        <v>102.511274</v>
      </c>
      <c r="S659" t="s">
        <v>126</v>
      </c>
      <c r="T659">
        <v>82.360000999999997</v>
      </c>
      <c r="U659">
        <v>86.059997999999993</v>
      </c>
      <c r="V659">
        <v>3.6999970000000002</v>
      </c>
      <c r="X659">
        <v>3.609</v>
      </c>
      <c r="Y659">
        <v>102.511274</v>
      </c>
      <c r="Z659">
        <v>1</v>
      </c>
      <c r="AA659">
        <v>0</v>
      </c>
      <c r="AB659">
        <v>0</v>
      </c>
      <c r="AC659">
        <v>1.203514</v>
      </c>
      <c r="AD659">
        <v>0.92293000000000003</v>
      </c>
      <c r="AE659">
        <v>30.087844</v>
      </c>
      <c r="AF659">
        <v>23.073243000000002</v>
      </c>
      <c r="AH659">
        <v>1.265814</v>
      </c>
      <c r="AI659">
        <v>0.56965600000000005</v>
      </c>
      <c r="AJ659">
        <v>31.645347000000001</v>
      </c>
      <c r="AK659">
        <v>14.241390000000001</v>
      </c>
    </row>
    <row r="660" spans="1:37" x14ac:dyDescent="0.25">
      <c r="A660">
        <v>640</v>
      </c>
      <c r="B660">
        <v>434476</v>
      </c>
      <c r="C660" t="s">
        <v>83</v>
      </c>
      <c r="D660" t="s">
        <v>764</v>
      </c>
      <c r="E660" t="s">
        <v>765</v>
      </c>
      <c r="F660">
        <v>67038</v>
      </c>
      <c r="G660">
        <v>8</v>
      </c>
      <c r="H660">
        <v>6126</v>
      </c>
      <c r="I660">
        <v>0</v>
      </c>
      <c r="J660">
        <v>0</v>
      </c>
      <c r="K660">
        <v>0</v>
      </c>
      <c r="L660">
        <v>0</v>
      </c>
      <c r="M660">
        <v>24</v>
      </c>
      <c r="N660">
        <v>0</v>
      </c>
      <c r="O660">
        <v>4</v>
      </c>
      <c r="P660">
        <v>0</v>
      </c>
      <c r="Q660">
        <v>0</v>
      </c>
      <c r="R660">
        <v>101.628001</v>
      </c>
      <c r="S660" t="s">
        <v>154</v>
      </c>
      <c r="T660">
        <v>82.360000999999997</v>
      </c>
      <c r="U660">
        <v>86.449996999999996</v>
      </c>
      <c r="V660">
        <v>4.0899960000000002</v>
      </c>
      <c r="X660">
        <v>4.024</v>
      </c>
      <c r="Y660">
        <v>101.628001</v>
      </c>
      <c r="Z660">
        <v>1</v>
      </c>
      <c r="AA660">
        <v>0</v>
      </c>
      <c r="AB660">
        <v>0</v>
      </c>
      <c r="AC660">
        <v>1.253009</v>
      </c>
      <c r="AD660">
        <v>0.90418600000000005</v>
      </c>
      <c r="AE660">
        <v>30.072216999999998</v>
      </c>
      <c r="AF660">
        <v>21.700462000000002</v>
      </c>
      <c r="AH660">
        <v>1.3304609999999999</v>
      </c>
      <c r="AI660">
        <v>0.52906299999999995</v>
      </c>
      <c r="AJ660">
        <v>31.931059000000001</v>
      </c>
      <c r="AK660">
        <v>12.697521999999999</v>
      </c>
    </row>
    <row r="661" spans="1:37" x14ac:dyDescent="0.25">
      <c r="A661">
        <v>1081</v>
      </c>
      <c r="B661">
        <v>425926</v>
      </c>
      <c r="C661" t="s">
        <v>181</v>
      </c>
      <c r="D661" t="s">
        <v>397</v>
      </c>
      <c r="E661" t="s">
        <v>398</v>
      </c>
      <c r="F661">
        <v>67034</v>
      </c>
      <c r="G661">
        <v>8</v>
      </c>
      <c r="H661">
        <v>6447</v>
      </c>
      <c r="I661">
        <v>0</v>
      </c>
      <c r="J661">
        <v>0</v>
      </c>
      <c r="K661">
        <v>0</v>
      </c>
      <c r="L661">
        <v>0</v>
      </c>
      <c r="M661">
        <v>23</v>
      </c>
      <c r="N661">
        <v>0</v>
      </c>
      <c r="O661">
        <v>2</v>
      </c>
      <c r="P661">
        <v>0</v>
      </c>
      <c r="Q661">
        <v>0</v>
      </c>
      <c r="R661">
        <v>93.83775</v>
      </c>
      <c r="S661" t="s">
        <v>73</v>
      </c>
      <c r="T661">
        <v>65.540001000000004</v>
      </c>
      <c r="U661">
        <v>69.690002000000007</v>
      </c>
      <c r="V661">
        <v>4.1500019999999997</v>
      </c>
      <c r="X661">
        <v>4.423</v>
      </c>
      <c r="Y661">
        <v>93.83775</v>
      </c>
      <c r="Z661">
        <v>0</v>
      </c>
      <c r="AA661">
        <v>0</v>
      </c>
      <c r="AB661">
        <v>0</v>
      </c>
      <c r="AC661">
        <v>1.305671</v>
      </c>
      <c r="AD661">
        <v>0.884243</v>
      </c>
      <c r="AE661">
        <v>30.030427</v>
      </c>
      <c r="AF661">
        <v>20.337589999999999</v>
      </c>
      <c r="AH661">
        <v>1.399243</v>
      </c>
      <c r="AI661">
        <v>0.49176599999999998</v>
      </c>
      <c r="AJ661">
        <v>32.182597999999999</v>
      </c>
      <c r="AK661">
        <v>11.310616</v>
      </c>
    </row>
    <row r="662" spans="1:37" x14ac:dyDescent="0.25">
      <c r="A662">
        <v>2620</v>
      </c>
      <c r="B662">
        <v>430440</v>
      </c>
      <c r="C662" t="s">
        <v>83</v>
      </c>
      <c r="D662" t="s">
        <v>1288</v>
      </c>
      <c r="E662" t="s">
        <v>1289</v>
      </c>
      <c r="F662">
        <v>67013</v>
      </c>
      <c r="G662">
        <v>8</v>
      </c>
      <c r="H662">
        <v>4435</v>
      </c>
      <c r="I662">
        <v>0</v>
      </c>
      <c r="J662">
        <v>0</v>
      </c>
      <c r="K662">
        <v>0</v>
      </c>
      <c r="L662">
        <v>0</v>
      </c>
      <c r="M662">
        <v>30</v>
      </c>
      <c r="N662">
        <v>0</v>
      </c>
      <c r="O662">
        <v>4</v>
      </c>
      <c r="P662">
        <v>0</v>
      </c>
      <c r="Q662">
        <v>0</v>
      </c>
      <c r="R662">
        <v>124.159328</v>
      </c>
      <c r="S662" t="s">
        <v>73</v>
      </c>
      <c r="T662">
        <v>79.940002000000007</v>
      </c>
      <c r="U662">
        <v>80</v>
      </c>
      <c r="V662">
        <v>5.9998000000000003E-2</v>
      </c>
      <c r="X662">
        <v>4.8000000000000001E-2</v>
      </c>
      <c r="Y662">
        <v>124.159328</v>
      </c>
      <c r="Z662">
        <v>0</v>
      </c>
      <c r="AA662">
        <v>0</v>
      </c>
      <c r="AB662">
        <v>0</v>
      </c>
      <c r="AC662">
        <v>1.0000359999999999</v>
      </c>
      <c r="AD662">
        <v>0.99998600000000004</v>
      </c>
      <c r="AE662">
        <v>30.001080000000002</v>
      </c>
      <c r="AF662">
        <v>29.999590999999999</v>
      </c>
      <c r="AH662">
        <v>1.0000469999999999</v>
      </c>
      <c r="AI662">
        <v>0.99336599999999997</v>
      </c>
      <c r="AJ662">
        <v>30.001411000000001</v>
      </c>
      <c r="AK662">
        <v>29.800982999999999</v>
      </c>
    </row>
    <row r="663" spans="1:37" x14ac:dyDescent="0.25">
      <c r="A663">
        <v>6</v>
      </c>
      <c r="B663">
        <v>432783</v>
      </c>
      <c r="C663" t="s">
        <v>95</v>
      </c>
      <c r="D663" t="s">
        <v>1292</v>
      </c>
      <c r="E663" t="s">
        <v>1293</v>
      </c>
      <c r="F663">
        <v>67589</v>
      </c>
      <c r="G663">
        <v>8</v>
      </c>
      <c r="H663">
        <v>4654</v>
      </c>
      <c r="I663">
        <v>0</v>
      </c>
      <c r="J663">
        <v>0</v>
      </c>
      <c r="K663">
        <v>0</v>
      </c>
      <c r="L663">
        <v>0</v>
      </c>
      <c r="M663">
        <v>30</v>
      </c>
      <c r="N663">
        <v>0</v>
      </c>
      <c r="O663">
        <v>4</v>
      </c>
      <c r="P663">
        <v>0</v>
      </c>
      <c r="Q663">
        <v>0</v>
      </c>
      <c r="R663">
        <v>123.375651</v>
      </c>
      <c r="S663" t="s">
        <v>73</v>
      </c>
      <c r="T663">
        <v>80.040001000000004</v>
      </c>
      <c r="U663">
        <v>80.050003000000004</v>
      </c>
      <c r="V663">
        <v>1.0002E-2</v>
      </c>
      <c r="X663">
        <v>8.0000000000000002E-3</v>
      </c>
      <c r="Y663">
        <v>123.375651</v>
      </c>
      <c r="Z663">
        <v>0</v>
      </c>
      <c r="AA663">
        <v>0</v>
      </c>
      <c r="AB663">
        <v>0</v>
      </c>
      <c r="AC663">
        <v>1.0000009999999999</v>
      </c>
      <c r="AD663">
        <v>1</v>
      </c>
      <c r="AE663">
        <v>30.000029999999999</v>
      </c>
      <c r="AF663">
        <v>29.999988999999999</v>
      </c>
      <c r="AH663">
        <v>1.0000009999999999</v>
      </c>
      <c r="AI663">
        <v>0.99889300000000003</v>
      </c>
      <c r="AJ663">
        <v>30.000039000000001</v>
      </c>
      <c r="AK663">
        <v>29.966778999999999</v>
      </c>
    </row>
    <row r="664" spans="1:37" x14ac:dyDescent="0.25">
      <c r="A664">
        <v>1685</v>
      </c>
      <c r="B664">
        <v>432515</v>
      </c>
      <c r="C664" t="s">
        <v>83</v>
      </c>
      <c r="D664" t="s">
        <v>1294</v>
      </c>
      <c r="E664" t="s">
        <v>1295</v>
      </c>
      <c r="F664">
        <v>66916</v>
      </c>
      <c r="G664">
        <v>8</v>
      </c>
      <c r="H664">
        <v>4184</v>
      </c>
      <c r="I664">
        <v>0</v>
      </c>
      <c r="J664">
        <v>0</v>
      </c>
      <c r="K664">
        <v>0</v>
      </c>
      <c r="L664">
        <v>0</v>
      </c>
      <c r="M664">
        <v>30</v>
      </c>
      <c r="N664">
        <v>0</v>
      </c>
      <c r="O664">
        <v>4</v>
      </c>
      <c r="P664">
        <v>0</v>
      </c>
      <c r="Q664">
        <v>0</v>
      </c>
      <c r="R664">
        <v>126.16353700000001</v>
      </c>
      <c r="S664" t="s">
        <v>73</v>
      </c>
      <c r="T664">
        <v>74.959998999999996</v>
      </c>
      <c r="U664">
        <v>74.970000999999996</v>
      </c>
      <c r="V664">
        <v>1.0002E-2</v>
      </c>
      <c r="X664">
        <v>8.0000000000000002E-3</v>
      </c>
      <c r="Y664">
        <v>126.16353700000001</v>
      </c>
      <c r="Z664">
        <v>0</v>
      </c>
      <c r="AA664">
        <v>0</v>
      </c>
      <c r="AB664">
        <v>0</v>
      </c>
      <c r="AC664">
        <v>1.0000009999999999</v>
      </c>
      <c r="AD664">
        <v>1</v>
      </c>
      <c r="AE664">
        <v>30.000029999999999</v>
      </c>
      <c r="AF664">
        <v>29.999988999999999</v>
      </c>
      <c r="AH664">
        <v>1.0000009999999999</v>
      </c>
      <c r="AI664">
        <v>0.99889300000000003</v>
      </c>
      <c r="AJ664">
        <v>30.000039000000001</v>
      </c>
      <c r="AK664">
        <v>29.966778999999999</v>
      </c>
    </row>
    <row r="665" spans="1:37" x14ac:dyDescent="0.25">
      <c r="A665">
        <v>1789</v>
      </c>
      <c r="B665">
        <v>430027</v>
      </c>
      <c r="C665" t="s">
        <v>95</v>
      </c>
      <c r="D665" t="s">
        <v>1305</v>
      </c>
      <c r="E665" t="s">
        <v>1306</v>
      </c>
      <c r="F665">
        <v>100533</v>
      </c>
      <c r="G665">
        <v>8</v>
      </c>
      <c r="H665">
        <v>3890</v>
      </c>
      <c r="I665">
        <v>0</v>
      </c>
      <c r="J665">
        <v>0</v>
      </c>
      <c r="K665">
        <v>0</v>
      </c>
      <c r="L665">
        <v>0</v>
      </c>
      <c r="M665">
        <v>30</v>
      </c>
      <c r="N665">
        <v>0</v>
      </c>
      <c r="O665">
        <v>4</v>
      </c>
      <c r="P665">
        <v>0</v>
      </c>
      <c r="Q665">
        <v>0</v>
      </c>
      <c r="R665">
        <v>124.01311699999999</v>
      </c>
      <c r="S665" t="s">
        <v>73</v>
      </c>
      <c r="T665">
        <v>58.380001</v>
      </c>
      <c r="U665">
        <v>58.380001</v>
      </c>
      <c r="V665">
        <v>0</v>
      </c>
      <c r="X665">
        <v>0</v>
      </c>
      <c r="Y665">
        <v>124.01311699999999</v>
      </c>
      <c r="Z665">
        <v>1</v>
      </c>
      <c r="AA665">
        <v>0</v>
      </c>
      <c r="AB665">
        <v>0</v>
      </c>
      <c r="AC665">
        <v>1</v>
      </c>
      <c r="AD665">
        <v>1</v>
      </c>
      <c r="AE665">
        <v>30</v>
      </c>
      <c r="AF665">
        <v>30</v>
      </c>
      <c r="AH665">
        <v>1</v>
      </c>
      <c r="AI665">
        <v>1</v>
      </c>
      <c r="AJ665">
        <v>30</v>
      </c>
      <c r="AK665">
        <v>30</v>
      </c>
    </row>
    <row r="666" spans="1:37" x14ac:dyDescent="0.25">
      <c r="A666">
        <v>2902</v>
      </c>
      <c r="B666">
        <v>436695</v>
      </c>
      <c r="C666" t="s">
        <v>70</v>
      </c>
      <c r="D666" t="s">
        <v>71</v>
      </c>
      <c r="E666" t="s">
        <v>72</v>
      </c>
      <c r="F666">
        <v>34245</v>
      </c>
      <c r="G666">
        <v>8</v>
      </c>
      <c r="H666">
        <v>8609</v>
      </c>
      <c r="I666">
        <v>0</v>
      </c>
      <c r="J666">
        <v>0</v>
      </c>
      <c r="K666">
        <v>0</v>
      </c>
      <c r="L666">
        <v>0</v>
      </c>
      <c r="M666">
        <v>6</v>
      </c>
      <c r="N666">
        <v>0</v>
      </c>
      <c r="O666">
        <v>4</v>
      </c>
      <c r="P666">
        <v>0</v>
      </c>
      <c r="Q666">
        <v>0</v>
      </c>
      <c r="R666">
        <v>23.048210000000001</v>
      </c>
      <c r="S666" t="s">
        <v>73</v>
      </c>
      <c r="T666">
        <v>24.34</v>
      </c>
      <c r="U666">
        <v>32.939999</v>
      </c>
      <c r="V666">
        <v>8.5999979999999994</v>
      </c>
      <c r="X666">
        <v>37.313000000000002</v>
      </c>
      <c r="Y666">
        <v>23.048210000000001</v>
      </c>
      <c r="Z666">
        <v>0</v>
      </c>
      <c r="AA666">
        <v>0</v>
      </c>
      <c r="AB666">
        <v>0</v>
      </c>
      <c r="AC666">
        <v>5</v>
      </c>
      <c r="AD666">
        <v>0.75</v>
      </c>
      <c r="AE666">
        <v>30</v>
      </c>
      <c r="AF666">
        <v>4.5</v>
      </c>
      <c r="AH666">
        <v>10</v>
      </c>
      <c r="AI666">
        <v>0.75</v>
      </c>
      <c r="AJ666">
        <v>60</v>
      </c>
      <c r="AK666">
        <v>4.5</v>
      </c>
    </row>
    <row r="667" spans="1:37" x14ac:dyDescent="0.25">
      <c r="A667">
        <v>1279</v>
      </c>
      <c r="B667">
        <v>438568</v>
      </c>
      <c r="C667" t="s">
        <v>181</v>
      </c>
      <c r="D667" t="s">
        <v>1248</v>
      </c>
      <c r="E667" t="s">
        <v>1249</v>
      </c>
      <c r="F667">
        <v>67002</v>
      </c>
      <c r="G667">
        <v>8</v>
      </c>
      <c r="H667">
        <v>22145</v>
      </c>
      <c r="I667">
        <v>0</v>
      </c>
      <c r="J667">
        <v>0</v>
      </c>
      <c r="K667">
        <v>0</v>
      </c>
      <c r="L667">
        <v>0</v>
      </c>
      <c r="M667">
        <v>30</v>
      </c>
      <c r="N667">
        <v>0</v>
      </c>
      <c r="O667">
        <v>4</v>
      </c>
      <c r="P667">
        <v>0</v>
      </c>
      <c r="Q667">
        <v>0</v>
      </c>
      <c r="R667">
        <v>125.175477</v>
      </c>
      <c r="S667" t="s">
        <v>126</v>
      </c>
      <c r="T667">
        <v>74.620002999999997</v>
      </c>
      <c r="U667">
        <v>74.559997999999993</v>
      </c>
      <c r="V667">
        <v>-6.0005000000000003E-2</v>
      </c>
      <c r="X667">
        <v>-4.8000000000000001E-2</v>
      </c>
      <c r="Y667">
        <v>125.175477</v>
      </c>
      <c r="Z667">
        <v>1</v>
      </c>
      <c r="AA667">
        <v>0</v>
      </c>
      <c r="AB667">
        <v>0</v>
      </c>
      <c r="AC667">
        <v>0.99998600000000004</v>
      </c>
      <c r="AD667">
        <v>1.0000359999999999</v>
      </c>
      <c r="AE667">
        <v>29.999590999999999</v>
      </c>
      <c r="AF667">
        <v>30.001080000000002</v>
      </c>
      <c r="AH667">
        <v>0.99336599999999997</v>
      </c>
      <c r="AI667">
        <v>1.0000469999999999</v>
      </c>
      <c r="AJ667">
        <v>29.800982999999999</v>
      </c>
      <c r="AK667">
        <v>30.001411000000001</v>
      </c>
    </row>
    <row r="668" spans="1:37" x14ac:dyDescent="0.25">
      <c r="A668">
        <v>529</v>
      </c>
      <c r="B668">
        <v>435767</v>
      </c>
      <c r="C668" t="s">
        <v>73</v>
      </c>
      <c r="D668" t="s">
        <v>460</v>
      </c>
      <c r="E668" t="s">
        <v>460</v>
      </c>
      <c r="F668">
        <v>34177</v>
      </c>
      <c r="G668">
        <v>8</v>
      </c>
      <c r="H668">
        <v>7654</v>
      </c>
      <c r="I668">
        <v>0</v>
      </c>
      <c r="J668">
        <v>0</v>
      </c>
      <c r="K668">
        <v>0</v>
      </c>
      <c r="L668">
        <v>0</v>
      </c>
      <c r="M668">
        <v>30</v>
      </c>
      <c r="N668">
        <v>0</v>
      </c>
      <c r="O668">
        <v>4</v>
      </c>
      <c r="P668">
        <v>0</v>
      </c>
      <c r="Q668">
        <v>0</v>
      </c>
      <c r="R668">
        <v>123.441253</v>
      </c>
      <c r="S668" t="s">
        <v>154</v>
      </c>
      <c r="T668">
        <v>57.009998000000003</v>
      </c>
      <c r="U668">
        <v>56.84</v>
      </c>
      <c r="V668">
        <v>-0.16999800000000001</v>
      </c>
      <c r="X668">
        <v>-0.13800000000000001</v>
      </c>
      <c r="Y668">
        <v>123.441253</v>
      </c>
      <c r="Z668">
        <v>1</v>
      </c>
      <c r="AA668">
        <v>0</v>
      </c>
      <c r="AB668">
        <v>0</v>
      </c>
      <c r="AC668">
        <v>0.99988699999999997</v>
      </c>
      <c r="AD668">
        <v>1.0002979999999999</v>
      </c>
      <c r="AE668">
        <v>29.996618999999999</v>
      </c>
      <c r="AF668">
        <v>30.008927</v>
      </c>
      <c r="AH668">
        <v>0.98099400000000003</v>
      </c>
      <c r="AI668">
        <v>1.000389</v>
      </c>
      <c r="AJ668">
        <v>29.429811999999998</v>
      </c>
      <c r="AK668">
        <v>30.011659999999999</v>
      </c>
    </row>
    <row r="669" spans="1:37" x14ac:dyDescent="0.25">
      <c r="A669">
        <v>547</v>
      </c>
      <c r="B669">
        <v>435845</v>
      </c>
      <c r="C669" t="s">
        <v>181</v>
      </c>
      <c r="D669" t="s">
        <v>1248</v>
      </c>
      <c r="E669" t="s">
        <v>1249</v>
      </c>
      <c r="F669">
        <v>67002</v>
      </c>
      <c r="G669">
        <v>8</v>
      </c>
      <c r="H669">
        <v>5077</v>
      </c>
      <c r="I669">
        <v>0</v>
      </c>
      <c r="J669">
        <v>0</v>
      </c>
      <c r="K669">
        <v>0</v>
      </c>
      <c r="L669">
        <v>0</v>
      </c>
      <c r="M669">
        <v>30</v>
      </c>
      <c r="N669">
        <v>0</v>
      </c>
      <c r="O669">
        <v>4</v>
      </c>
      <c r="P669">
        <v>0</v>
      </c>
      <c r="Q669">
        <v>0</v>
      </c>
      <c r="R669">
        <v>125.113868</v>
      </c>
      <c r="S669" t="s">
        <v>154</v>
      </c>
      <c r="T669">
        <v>74.730002999999996</v>
      </c>
      <c r="U669">
        <v>74.550003000000004</v>
      </c>
      <c r="V669">
        <v>-0.18</v>
      </c>
      <c r="X669">
        <v>-0.14399999999999999</v>
      </c>
      <c r="Y669">
        <v>125.113868</v>
      </c>
      <c r="Z669">
        <v>1</v>
      </c>
      <c r="AA669">
        <v>0</v>
      </c>
      <c r="AB669">
        <v>0</v>
      </c>
      <c r="AC669">
        <v>0.99987700000000002</v>
      </c>
      <c r="AD669">
        <v>1.000324</v>
      </c>
      <c r="AE669">
        <v>29.996319</v>
      </c>
      <c r="AF669">
        <v>30.009720000000002</v>
      </c>
      <c r="AH669">
        <v>0.98017200000000004</v>
      </c>
      <c r="AI669">
        <v>1.0004230000000001</v>
      </c>
      <c r="AJ669">
        <v>29.405159000000001</v>
      </c>
      <c r="AK669">
        <v>30.012695999999998</v>
      </c>
    </row>
    <row r="670" spans="1:37" x14ac:dyDescent="0.25">
      <c r="A670">
        <v>1771</v>
      </c>
      <c r="B670">
        <v>428849</v>
      </c>
      <c r="C670" t="s">
        <v>145</v>
      </c>
      <c r="D670" t="s">
        <v>654</v>
      </c>
      <c r="E670" t="s">
        <v>655</v>
      </c>
      <c r="F670">
        <v>33892</v>
      </c>
      <c r="G670" t="s">
        <v>73</v>
      </c>
      <c r="H670">
        <v>8531</v>
      </c>
      <c r="I670">
        <v>0</v>
      </c>
      <c r="J670">
        <v>0</v>
      </c>
      <c r="K670">
        <v>0</v>
      </c>
      <c r="L670">
        <v>0</v>
      </c>
      <c r="M670">
        <v>30</v>
      </c>
      <c r="N670">
        <v>0</v>
      </c>
      <c r="O670">
        <v>4</v>
      </c>
      <c r="P670">
        <v>0</v>
      </c>
      <c r="Q670">
        <v>0</v>
      </c>
      <c r="R670">
        <v>125.81074700000001</v>
      </c>
      <c r="S670" t="s">
        <v>126</v>
      </c>
      <c r="T670">
        <v>75.069999999999993</v>
      </c>
      <c r="U670">
        <v>74.860000999999997</v>
      </c>
      <c r="V670">
        <v>-0.20999899999999999</v>
      </c>
      <c r="X670">
        <v>-0.16700000000000001</v>
      </c>
      <c r="Y670">
        <v>125.81074700000001</v>
      </c>
      <c r="Z670">
        <v>1</v>
      </c>
      <c r="AA670">
        <v>0</v>
      </c>
      <c r="AB670">
        <v>0</v>
      </c>
      <c r="AC670">
        <v>0.99983500000000003</v>
      </c>
      <c r="AD670">
        <v>1.0004360000000001</v>
      </c>
      <c r="AE670">
        <v>29.995049000000002</v>
      </c>
      <c r="AF670">
        <v>30.013072999999999</v>
      </c>
      <c r="AH670">
        <v>0.97702500000000003</v>
      </c>
      <c r="AI670">
        <v>1.000569</v>
      </c>
      <c r="AJ670">
        <v>29.310763000000001</v>
      </c>
      <c r="AK670">
        <v>30.017074999999998</v>
      </c>
    </row>
    <row r="671" spans="1:37" x14ac:dyDescent="0.25">
      <c r="A671">
        <v>904</v>
      </c>
      <c r="B671">
        <v>432107</v>
      </c>
      <c r="C671" t="s">
        <v>83</v>
      </c>
      <c r="D671" t="s">
        <v>1353</v>
      </c>
      <c r="E671" t="s">
        <v>1354</v>
      </c>
      <c r="F671">
        <v>101302</v>
      </c>
      <c r="G671" t="s">
        <v>73</v>
      </c>
      <c r="H671">
        <v>6964</v>
      </c>
      <c r="I671">
        <v>0</v>
      </c>
      <c r="J671">
        <v>0</v>
      </c>
      <c r="K671">
        <v>0</v>
      </c>
      <c r="L671">
        <v>0</v>
      </c>
      <c r="M671">
        <v>30</v>
      </c>
      <c r="N671">
        <v>0</v>
      </c>
      <c r="O671">
        <v>4</v>
      </c>
      <c r="P671">
        <v>0</v>
      </c>
      <c r="Q671">
        <v>0</v>
      </c>
      <c r="R671">
        <v>125.440026</v>
      </c>
      <c r="S671" t="s">
        <v>73</v>
      </c>
      <c r="T671">
        <v>5.26</v>
      </c>
      <c r="U671">
        <v>5</v>
      </c>
      <c r="V671">
        <v>-0.26</v>
      </c>
      <c r="X671">
        <v>-0.20699999999999999</v>
      </c>
      <c r="Y671">
        <v>125.440026</v>
      </c>
      <c r="Z671">
        <v>0</v>
      </c>
      <c r="AA671">
        <v>0</v>
      </c>
      <c r="AB671">
        <v>0</v>
      </c>
      <c r="AC671">
        <v>0.99974600000000002</v>
      </c>
      <c r="AD671">
        <v>1.0006699999999999</v>
      </c>
      <c r="AE671">
        <v>29.992394000000001</v>
      </c>
      <c r="AF671">
        <v>30.020085000000002</v>
      </c>
      <c r="AH671">
        <v>0.97156699999999996</v>
      </c>
      <c r="AI671">
        <v>1.000874</v>
      </c>
      <c r="AJ671">
        <v>29.146999999999998</v>
      </c>
      <c r="AK671">
        <v>30.026233999999999</v>
      </c>
    </row>
    <row r="672" spans="1:37" x14ac:dyDescent="0.25">
      <c r="A672">
        <v>1667</v>
      </c>
      <c r="B672">
        <v>425159</v>
      </c>
      <c r="C672" t="s">
        <v>181</v>
      </c>
      <c r="D672" t="s">
        <v>806</v>
      </c>
      <c r="E672" t="s">
        <v>807</v>
      </c>
      <c r="F672">
        <v>67025</v>
      </c>
      <c r="G672">
        <v>8</v>
      </c>
      <c r="H672">
        <v>5769</v>
      </c>
      <c r="I672">
        <v>0</v>
      </c>
      <c r="J672">
        <v>0</v>
      </c>
      <c r="K672">
        <v>0</v>
      </c>
      <c r="L672">
        <v>0</v>
      </c>
      <c r="M672">
        <v>30</v>
      </c>
      <c r="N672">
        <v>0</v>
      </c>
      <c r="O672">
        <v>4</v>
      </c>
      <c r="P672">
        <v>0</v>
      </c>
      <c r="Q672">
        <v>0</v>
      </c>
      <c r="R672">
        <v>124.52571399999999</v>
      </c>
      <c r="S672" t="s">
        <v>154</v>
      </c>
      <c r="T672">
        <v>80.940002000000007</v>
      </c>
      <c r="U672">
        <v>80.629997000000003</v>
      </c>
      <c r="V672">
        <v>-0.31000499999999998</v>
      </c>
      <c r="X672">
        <v>-0.249</v>
      </c>
      <c r="Y672">
        <v>124.52571399999999</v>
      </c>
      <c r="Z672">
        <v>1</v>
      </c>
      <c r="AA672">
        <v>0</v>
      </c>
      <c r="AB672">
        <v>0</v>
      </c>
      <c r="AC672">
        <v>0.99963299999999999</v>
      </c>
      <c r="AD672">
        <v>1.000969</v>
      </c>
      <c r="AE672">
        <v>29.988994000000002</v>
      </c>
      <c r="AF672">
        <v>30.029063000000001</v>
      </c>
      <c r="AH672">
        <v>0.96585299999999996</v>
      </c>
      <c r="AI672">
        <v>1.0012650000000001</v>
      </c>
      <c r="AJ672">
        <v>28.975598000000002</v>
      </c>
      <c r="AK672">
        <v>30.037960000000002</v>
      </c>
    </row>
    <row r="673" spans="1:37" x14ac:dyDescent="0.25">
      <c r="A673">
        <v>3271</v>
      </c>
      <c r="B673">
        <v>427334</v>
      </c>
      <c r="C673" t="s">
        <v>83</v>
      </c>
      <c r="D673" t="s">
        <v>329</v>
      </c>
      <c r="E673" t="s">
        <v>330</v>
      </c>
      <c r="F673">
        <v>34525</v>
      </c>
      <c r="G673">
        <v>8</v>
      </c>
      <c r="H673">
        <v>7833</v>
      </c>
      <c r="I673">
        <v>0</v>
      </c>
      <c r="J673">
        <v>0</v>
      </c>
      <c r="K673">
        <v>0</v>
      </c>
      <c r="L673">
        <v>0</v>
      </c>
      <c r="M673">
        <v>12</v>
      </c>
      <c r="N673">
        <v>0</v>
      </c>
      <c r="O673">
        <v>4</v>
      </c>
      <c r="P673">
        <v>0</v>
      </c>
      <c r="Q673">
        <v>0</v>
      </c>
      <c r="R673">
        <v>52.011248999999999</v>
      </c>
      <c r="S673" t="s">
        <v>73</v>
      </c>
      <c r="T673">
        <v>74.680000000000007</v>
      </c>
      <c r="U673">
        <v>79.769997000000004</v>
      </c>
      <c r="V673">
        <v>5.0899960000000002</v>
      </c>
      <c r="X673">
        <v>9.7859999999999996</v>
      </c>
      <c r="Y673">
        <v>52.011248999999999</v>
      </c>
      <c r="Z673">
        <v>0</v>
      </c>
      <c r="AA673">
        <v>0</v>
      </c>
      <c r="AB673">
        <v>0</v>
      </c>
      <c r="AC673">
        <v>2.4963410000000001</v>
      </c>
      <c r="AD673">
        <v>0.433338</v>
      </c>
      <c r="AE673">
        <v>29.956088000000001</v>
      </c>
      <c r="AF673">
        <v>5.200062</v>
      </c>
      <c r="AG673">
        <f>1+(X673/4.5)^2</f>
        <v>5.7291751111111102</v>
      </c>
      <c r="AH673">
        <v>5.7291749999999997</v>
      </c>
      <c r="AI673">
        <v>0.15501100000000001</v>
      </c>
      <c r="AJ673">
        <v>68.750103999999993</v>
      </c>
      <c r="AK673">
        <v>1.8601289999999999</v>
      </c>
    </row>
    <row r="674" spans="1:37" x14ac:dyDescent="0.25">
      <c r="A674">
        <v>2783</v>
      </c>
      <c r="B674">
        <v>485169</v>
      </c>
      <c r="C674" t="s">
        <v>181</v>
      </c>
      <c r="D674" t="s">
        <v>375</v>
      </c>
      <c r="E674" t="s">
        <v>376</v>
      </c>
      <c r="F674">
        <v>100006</v>
      </c>
      <c r="G674">
        <v>8</v>
      </c>
      <c r="H674">
        <v>16578</v>
      </c>
      <c r="I674">
        <v>0</v>
      </c>
      <c r="J674">
        <v>0</v>
      </c>
      <c r="K674">
        <v>0</v>
      </c>
      <c r="L674">
        <v>0</v>
      </c>
      <c r="M674">
        <v>14</v>
      </c>
      <c r="N674">
        <v>0</v>
      </c>
      <c r="O674">
        <v>2</v>
      </c>
      <c r="P674">
        <v>0</v>
      </c>
      <c r="Q674">
        <v>0</v>
      </c>
      <c r="R674">
        <v>57.953637000000001</v>
      </c>
      <c r="S674" t="s">
        <v>126</v>
      </c>
      <c r="T674">
        <v>99.790001000000004</v>
      </c>
      <c r="U674">
        <v>104.73</v>
      </c>
      <c r="V674">
        <v>4.9400019999999998</v>
      </c>
      <c r="X674">
        <v>8.5239999999999991</v>
      </c>
      <c r="Y674">
        <v>57.953637000000001</v>
      </c>
      <c r="Z674">
        <v>0</v>
      </c>
      <c r="AA674">
        <v>0</v>
      </c>
      <c r="AB674">
        <v>0</v>
      </c>
      <c r="AC674">
        <v>2.1352899999999999</v>
      </c>
      <c r="AD674">
        <v>0.57006800000000002</v>
      </c>
      <c r="AE674">
        <v>29.894064</v>
      </c>
      <c r="AF674">
        <v>7.9809460000000003</v>
      </c>
      <c r="AG674">
        <f>1+(X674/4.5)^2</f>
        <v>4.5880778271604932</v>
      </c>
      <c r="AH674">
        <v>4.5880780000000003</v>
      </c>
      <c r="AI674">
        <v>0.20669299999999999</v>
      </c>
      <c r="AJ674">
        <v>64.233091999999999</v>
      </c>
      <c r="AK674">
        <v>2.8937020000000002</v>
      </c>
    </row>
    <row r="675" spans="1:37" x14ac:dyDescent="0.25">
      <c r="A675">
        <v>1756</v>
      </c>
      <c r="B675">
        <v>435745</v>
      </c>
      <c r="C675" t="s">
        <v>83</v>
      </c>
      <c r="D675" t="s">
        <v>269</v>
      </c>
      <c r="E675" t="s">
        <v>270</v>
      </c>
      <c r="F675">
        <v>602</v>
      </c>
      <c r="G675">
        <v>8</v>
      </c>
      <c r="H675">
        <v>6970</v>
      </c>
      <c r="I675">
        <v>0</v>
      </c>
      <c r="J675">
        <v>0</v>
      </c>
      <c r="K675">
        <v>0</v>
      </c>
      <c r="L675">
        <v>0</v>
      </c>
      <c r="M675">
        <v>18</v>
      </c>
      <c r="N675">
        <v>0</v>
      </c>
      <c r="O675">
        <v>4</v>
      </c>
      <c r="P675">
        <v>0</v>
      </c>
      <c r="Q675">
        <v>0</v>
      </c>
      <c r="R675">
        <v>73.383362000000005</v>
      </c>
      <c r="S675" t="s">
        <v>73</v>
      </c>
      <c r="T675">
        <v>65.620002999999997</v>
      </c>
      <c r="U675">
        <v>70.379997000000003</v>
      </c>
      <c r="V675">
        <v>4.759995</v>
      </c>
      <c r="X675">
        <v>6.4859999999999998</v>
      </c>
      <c r="Y675">
        <v>73.383362000000005</v>
      </c>
      <c r="Z675">
        <v>0</v>
      </c>
      <c r="AA675">
        <v>0</v>
      </c>
      <c r="AB675">
        <v>0</v>
      </c>
      <c r="AC675">
        <v>1.657316</v>
      </c>
      <c r="AD675">
        <v>0.75107599999999997</v>
      </c>
      <c r="AE675">
        <v>29.831679999999999</v>
      </c>
      <c r="AF675">
        <v>13.519363</v>
      </c>
      <c r="AH675">
        <v>2.682728</v>
      </c>
      <c r="AI675">
        <v>0.32596999999999998</v>
      </c>
      <c r="AJ675">
        <v>48.289099</v>
      </c>
      <c r="AK675">
        <v>5.8674650000000002</v>
      </c>
    </row>
    <row r="676" spans="1:37" x14ac:dyDescent="0.25">
      <c r="A676">
        <v>2861</v>
      </c>
      <c r="B676">
        <v>432031</v>
      </c>
      <c r="C676" t="s">
        <v>90</v>
      </c>
      <c r="D676" t="s">
        <v>646</v>
      </c>
      <c r="E676" t="s">
        <v>647</v>
      </c>
      <c r="F676">
        <v>34384</v>
      </c>
      <c r="G676">
        <v>8</v>
      </c>
      <c r="H676">
        <v>7284</v>
      </c>
      <c r="I676">
        <v>0</v>
      </c>
      <c r="J676">
        <v>0</v>
      </c>
      <c r="K676">
        <v>0</v>
      </c>
      <c r="L676">
        <v>0</v>
      </c>
      <c r="M676">
        <v>21</v>
      </c>
      <c r="N676">
        <v>0</v>
      </c>
      <c r="O676">
        <v>4</v>
      </c>
      <c r="P676">
        <v>0</v>
      </c>
      <c r="Q676">
        <v>0</v>
      </c>
      <c r="R676">
        <v>86.306329000000005</v>
      </c>
      <c r="S676" t="s">
        <v>73</v>
      </c>
      <c r="T676">
        <v>70.389999000000003</v>
      </c>
      <c r="U676">
        <v>74.860000999999997</v>
      </c>
      <c r="V676">
        <v>4.4700009999999999</v>
      </c>
      <c r="X676">
        <v>5.1790000000000003</v>
      </c>
      <c r="Y676">
        <v>86.306329000000005</v>
      </c>
      <c r="Z676">
        <v>0</v>
      </c>
      <c r="AA676">
        <v>0</v>
      </c>
      <c r="AB676">
        <v>0</v>
      </c>
      <c r="AC676">
        <v>1.4190940000000001</v>
      </c>
      <c r="AD676">
        <v>0.84128999999999998</v>
      </c>
      <c r="AE676">
        <v>29.800982000000001</v>
      </c>
      <c r="AF676">
        <v>17.667083999999999</v>
      </c>
      <c r="AH676">
        <v>2.0728819999999999</v>
      </c>
      <c r="AI676">
        <v>0.42574699999999999</v>
      </c>
      <c r="AJ676">
        <v>43.530513999999997</v>
      </c>
      <c r="AK676">
        <v>8.9406859999999995</v>
      </c>
    </row>
    <row r="677" spans="1:37" x14ac:dyDescent="0.25">
      <c r="A677">
        <v>1858</v>
      </c>
      <c r="B677">
        <v>438201</v>
      </c>
      <c r="C677" t="s">
        <v>181</v>
      </c>
      <c r="D677" t="s">
        <v>363</v>
      </c>
      <c r="E677" t="s">
        <v>364</v>
      </c>
      <c r="F677">
        <v>66809</v>
      </c>
      <c r="G677">
        <v>8</v>
      </c>
      <c r="H677">
        <v>21455</v>
      </c>
      <c r="I677">
        <v>0</v>
      </c>
      <c r="J677">
        <v>0</v>
      </c>
      <c r="K677">
        <v>0</v>
      </c>
      <c r="L677">
        <v>0</v>
      </c>
      <c r="M677">
        <v>19</v>
      </c>
      <c r="N677">
        <v>0</v>
      </c>
      <c r="O677">
        <v>3</v>
      </c>
      <c r="P677">
        <v>0</v>
      </c>
      <c r="Q677">
        <v>0</v>
      </c>
      <c r="R677">
        <v>80.539624000000003</v>
      </c>
      <c r="S677" t="s">
        <v>154</v>
      </c>
      <c r="T677">
        <v>90.839995999999999</v>
      </c>
      <c r="U677">
        <v>95.690002000000007</v>
      </c>
      <c r="V677">
        <v>4.8500059999999996</v>
      </c>
      <c r="X677">
        <v>6.0220000000000002</v>
      </c>
      <c r="Y677">
        <v>80.539624000000003</v>
      </c>
      <c r="Z677">
        <v>0</v>
      </c>
      <c r="AA677">
        <v>0</v>
      </c>
      <c r="AB677">
        <v>0</v>
      </c>
      <c r="AC677">
        <v>1.5666329999999999</v>
      </c>
      <c r="AD677">
        <v>0.78541700000000003</v>
      </c>
      <c r="AE677">
        <v>29.766017999999999</v>
      </c>
      <c r="AF677">
        <v>14.922928000000001</v>
      </c>
      <c r="AH677">
        <v>2.4505789999999998</v>
      </c>
      <c r="AI677">
        <v>0.35930899999999999</v>
      </c>
      <c r="AJ677">
        <v>46.561005000000002</v>
      </c>
      <c r="AK677">
        <v>6.826873</v>
      </c>
    </row>
    <row r="678" spans="1:37" x14ac:dyDescent="0.25">
      <c r="A678">
        <v>2839</v>
      </c>
      <c r="B678">
        <v>434045</v>
      </c>
      <c r="C678" t="s">
        <v>100</v>
      </c>
      <c r="D678" t="s">
        <v>446</v>
      </c>
      <c r="E678" t="s">
        <v>447</v>
      </c>
      <c r="F678">
        <v>34236</v>
      </c>
      <c r="G678">
        <v>8</v>
      </c>
      <c r="H678">
        <v>8303</v>
      </c>
      <c r="I678">
        <v>0</v>
      </c>
      <c r="J678">
        <v>0</v>
      </c>
      <c r="K678">
        <v>0</v>
      </c>
      <c r="L678">
        <v>0</v>
      </c>
      <c r="M678">
        <v>16</v>
      </c>
      <c r="N678">
        <v>0</v>
      </c>
      <c r="O678">
        <v>4</v>
      </c>
      <c r="P678">
        <v>0</v>
      </c>
      <c r="Q678">
        <v>0</v>
      </c>
      <c r="R678">
        <v>65.696040999999994</v>
      </c>
      <c r="S678" t="s">
        <v>73</v>
      </c>
      <c r="T678">
        <v>55.130001</v>
      </c>
      <c r="U678">
        <v>60</v>
      </c>
      <c r="V678">
        <v>4.869999</v>
      </c>
      <c r="X678">
        <v>7.4130000000000003</v>
      </c>
      <c r="Y678">
        <v>65.696040999999994</v>
      </c>
      <c r="Z678">
        <v>0</v>
      </c>
      <c r="AA678">
        <v>0</v>
      </c>
      <c r="AB678">
        <v>0</v>
      </c>
      <c r="AC678">
        <v>1.8586339999999999</v>
      </c>
      <c r="AD678">
        <v>0.67483700000000002</v>
      </c>
      <c r="AE678">
        <v>29.738143000000001</v>
      </c>
      <c r="AF678">
        <v>10.79739</v>
      </c>
      <c r="AH678">
        <v>3.1981030000000001</v>
      </c>
      <c r="AI678">
        <v>0.266231</v>
      </c>
      <c r="AJ678">
        <v>51.169643000000001</v>
      </c>
      <c r="AK678">
        <v>4.259703</v>
      </c>
    </row>
    <row r="679" spans="1:37" x14ac:dyDescent="0.25">
      <c r="A679">
        <v>1125</v>
      </c>
      <c r="B679">
        <v>432541</v>
      </c>
      <c r="C679" t="s">
        <v>83</v>
      </c>
      <c r="D679" t="s">
        <v>820</v>
      </c>
      <c r="E679" t="s">
        <v>821</v>
      </c>
      <c r="F679">
        <v>67399</v>
      </c>
      <c r="G679">
        <v>8</v>
      </c>
      <c r="H679">
        <v>4742</v>
      </c>
      <c r="I679">
        <v>0</v>
      </c>
      <c r="J679">
        <v>0</v>
      </c>
      <c r="K679">
        <v>0</v>
      </c>
      <c r="L679">
        <v>0</v>
      </c>
      <c r="M679">
        <v>25</v>
      </c>
      <c r="N679">
        <v>0</v>
      </c>
      <c r="O679">
        <v>4</v>
      </c>
      <c r="P679">
        <v>0</v>
      </c>
      <c r="Q679">
        <v>0</v>
      </c>
      <c r="R679">
        <v>102.091505</v>
      </c>
      <c r="S679" t="s">
        <v>73</v>
      </c>
      <c r="T679">
        <v>75.949996999999996</v>
      </c>
      <c r="U679">
        <v>79.5</v>
      </c>
      <c r="V679">
        <v>3.5500029999999998</v>
      </c>
      <c r="X679">
        <v>3.4769999999999999</v>
      </c>
      <c r="Y679">
        <v>102.091505</v>
      </c>
      <c r="Z679">
        <v>0</v>
      </c>
      <c r="AA679">
        <v>0</v>
      </c>
      <c r="AB679">
        <v>0</v>
      </c>
      <c r="AC679">
        <v>1.1888989999999999</v>
      </c>
      <c r="AD679">
        <v>0.92846399999999996</v>
      </c>
      <c r="AE679">
        <v>29.722472</v>
      </c>
      <c r="AF679">
        <v>23.211607999999998</v>
      </c>
      <c r="AH679">
        <v>1.2467250000000001</v>
      </c>
      <c r="AI679">
        <v>0.582951</v>
      </c>
      <c r="AJ679">
        <v>31.168126999999998</v>
      </c>
      <c r="AK679">
        <v>14.573783000000001</v>
      </c>
    </row>
    <row r="680" spans="1:37" x14ac:dyDescent="0.25">
      <c r="A680">
        <v>2831</v>
      </c>
      <c r="B680">
        <v>422548</v>
      </c>
      <c r="C680" t="s">
        <v>83</v>
      </c>
      <c r="D680" t="s">
        <v>561</v>
      </c>
      <c r="E680" t="s">
        <v>562</v>
      </c>
      <c r="F680">
        <v>67084</v>
      </c>
      <c r="G680">
        <v>8</v>
      </c>
      <c r="H680">
        <v>6520</v>
      </c>
      <c r="I680">
        <v>0</v>
      </c>
      <c r="J680">
        <v>0</v>
      </c>
      <c r="K680">
        <v>0</v>
      </c>
      <c r="L680">
        <v>0</v>
      </c>
      <c r="M680">
        <v>24</v>
      </c>
      <c r="N680">
        <v>0</v>
      </c>
      <c r="O680">
        <v>4</v>
      </c>
      <c r="P680">
        <v>0</v>
      </c>
      <c r="Q680">
        <v>0</v>
      </c>
      <c r="R680">
        <v>99.734838999999994</v>
      </c>
      <c r="S680" t="s">
        <v>73</v>
      </c>
      <c r="T680">
        <v>64.900002000000001</v>
      </c>
      <c r="U680">
        <v>68.790001000000004</v>
      </c>
      <c r="V680">
        <v>3.889999</v>
      </c>
      <c r="X680">
        <v>3.9</v>
      </c>
      <c r="Y680">
        <v>99.734838999999994</v>
      </c>
      <c r="Z680">
        <v>0</v>
      </c>
      <c r="AA680">
        <v>0</v>
      </c>
      <c r="AB680">
        <v>0</v>
      </c>
      <c r="AC680">
        <v>1.2376560000000001</v>
      </c>
      <c r="AD680">
        <v>0.91</v>
      </c>
      <c r="AE680">
        <v>29.703749999999999</v>
      </c>
      <c r="AF680">
        <v>21.84</v>
      </c>
      <c r="AH680">
        <v>1.310408</v>
      </c>
      <c r="AI680">
        <v>0.54100000000000004</v>
      </c>
      <c r="AJ680">
        <v>31.449795999999999</v>
      </c>
      <c r="AK680">
        <v>12.984</v>
      </c>
    </row>
    <row r="681" spans="1:37" x14ac:dyDescent="0.25">
      <c r="A681">
        <v>2020</v>
      </c>
      <c r="B681">
        <v>429018</v>
      </c>
      <c r="C681" t="s">
        <v>951</v>
      </c>
      <c r="D681" t="s">
        <v>458</v>
      </c>
      <c r="E681" t="s">
        <v>952</v>
      </c>
      <c r="F681">
        <v>34378</v>
      </c>
      <c r="G681">
        <v>8</v>
      </c>
      <c r="H681">
        <v>6734</v>
      </c>
      <c r="I681">
        <v>0</v>
      </c>
      <c r="J681">
        <v>0</v>
      </c>
      <c r="K681">
        <v>0</v>
      </c>
      <c r="L681">
        <v>0</v>
      </c>
      <c r="M681">
        <v>27</v>
      </c>
      <c r="N681">
        <v>0</v>
      </c>
      <c r="O681">
        <v>4</v>
      </c>
      <c r="P681">
        <v>0</v>
      </c>
      <c r="Q681">
        <v>0</v>
      </c>
      <c r="R681">
        <v>113.578337</v>
      </c>
      <c r="S681" t="s">
        <v>73</v>
      </c>
      <c r="T681">
        <v>41.959999000000003</v>
      </c>
      <c r="U681">
        <v>44.830002</v>
      </c>
      <c r="V681">
        <v>2.8700030000000001</v>
      </c>
      <c r="X681">
        <v>2.5270000000000001</v>
      </c>
      <c r="Y681">
        <v>113.578337</v>
      </c>
      <c r="Z681">
        <v>0</v>
      </c>
      <c r="AA681">
        <v>0</v>
      </c>
      <c r="AB681">
        <v>1</v>
      </c>
      <c r="AC681">
        <v>1.099777</v>
      </c>
      <c r="AD681">
        <v>0.96221500000000004</v>
      </c>
      <c r="AE681">
        <v>29.693978999999999</v>
      </c>
      <c r="AF681">
        <v>25.979794999999999</v>
      </c>
      <c r="AH681">
        <v>1.1303209999999999</v>
      </c>
      <c r="AI681">
        <v>0.68411500000000003</v>
      </c>
      <c r="AJ681">
        <v>30.518667000000001</v>
      </c>
      <c r="AK681">
        <v>18.471093</v>
      </c>
    </row>
    <row r="682" spans="1:37" x14ac:dyDescent="0.25">
      <c r="A682">
        <v>1236</v>
      </c>
      <c r="B682">
        <v>423818</v>
      </c>
      <c r="C682" t="s">
        <v>95</v>
      </c>
      <c r="D682" t="s">
        <v>265</v>
      </c>
      <c r="E682" t="s">
        <v>266</v>
      </c>
      <c r="F682">
        <v>100542</v>
      </c>
      <c r="G682">
        <v>8</v>
      </c>
      <c r="H682">
        <v>6610</v>
      </c>
      <c r="I682">
        <v>0</v>
      </c>
      <c r="J682">
        <v>0</v>
      </c>
      <c r="K682">
        <v>0</v>
      </c>
      <c r="L682">
        <v>0</v>
      </c>
      <c r="M682">
        <v>10</v>
      </c>
      <c r="N682">
        <v>0</v>
      </c>
      <c r="O682">
        <v>4</v>
      </c>
      <c r="P682">
        <v>0</v>
      </c>
      <c r="Q682">
        <v>0</v>
      </c>
      <c r="R682">
        <v>39.986274000000002</v>
      </c>
      <c r="S682" t="s">
        <v>73</v>
      </c>
      <c r="T682">
        <v>50</v>
      </c>
      <c r="U682">
        <v>54.48</v>
      </c>
      <c r="V682">
        <v>4.4800000000000004</v>
      </c>
      <c r="X682">
        <v>11.204000000000001</v>
      </c>
      <c r="Y682">
        <v>39.986274000000002</v>
      </c>
      <c r="Z682">
        <v>0</v>
      </c>
      <c r="AA682">
        <v>0</v>
      </c>
      <c r="AB682">
        <v>1</v>
      </c>
      <c r="AC682">
        <v>2.9613999999999998</v>
      </c>
      <c r="AD682">
        <v>0.25722099999999998</v>
      </c>
      <c r="AE682">
        <v>29.614004000000001</v>
      </c>
      <c r="AF682">
        <v>2.5722109999999998</v>
      </c>
      <c r="AG682">
        <f>1+(X682/4.5)^2</f>
        <v>7.1989933827160497</v>
      </c>
      <c r="AH682">
        <v>7.1989939999999999</v>
      </c>
      <c r="AI682">
        <v>0.117178</v>
      </c>
      <c r="AJ682">
        <v>71.989939000000007</v>
      </c>
      <c r="AK682">
        <v>1.171778</v>
      </c>
    </row>
    <row r="683" spans="1:37" x14ac:dyDescent="0.25">
      <c r="A683">
        <v>978</v>
      </c>
      <c r="B683">
        <v>425192</v>
      </c>
      <c r="C683" t="s">
        <v>83</v>
      </c>
      <c r="D683" t="s">
        <v>824</v>
      </c>
      <c r="E683" t="s">
        <v>825</v>
      </c>
      <c r="F683">
        <v>690</v>
      </c>
      <c r="G683">
        <v>8</v>
      </c>
      <c r="H683">
        <v>6846</v>
      </c>
      <c r="I683">
        <v>0</v>
      </c>
      <c r="J683">
        <v>0</v>
      </c>
      <c r="K683">
        <v>0</v>
      </c>
      <c r="L683">
        <v>0</v>
      </c>
      <c r="M683">
        <v>25</v>
      </c>
      <c r="N683">
        <v>0</v>
      </c>
      <c r="O683">
        <v>4</v>
      </c>
      <c r="P683">
        <v>0</v>
      </c>
      <c r="Q683">
        <v>0</v>
      </c>
      <c r="R683">
        <v>104.861886</v>
      </c>
      <c r="S683" t="s">
        <v>73</v>
      </c>
      <c r="T683">
        <v>58.139999000000003</v>
      </c>
      <c r="U683">
        <v>61.740001999999997</v>
      </c>
      <c r="V683">
        <v>3.6000019999999999</v>
      </c>
      <c r="X683">
        <v>3.4329999999999998</v>
      </c>
      <c r="Y683">
        <v>104.861886</v>
      </c>
      <c r="Z683">
        <v>0</v>
      </c>
      <c r="AA683">
        <v>0</v>
      </c>
      <c r="AB683">
        <v>0</v>
      </c>
      <c r="AC683">
        <v>1.184148</v>
      </c>
      <c r="AD683">
        <v>0.93026299999999995</v>
      </c>
      <c r="AE683">
        <v>29.603707</v>
      </c>
      <c r="AF683">
        <v>23.256585000000001</v>
      </c>
      <c r="AH683">
        <v>1.2405200000000001</v>
      </c>
      <c r="AI683">
        <v>0.58742399999999995</v>
      </c>
      <c r="AJ683">
        <v>31.013005</v>
      </c>
      <c r="AK683">
        <v>14.685612000000001</v>
      </c>
    </row>
    <row r="684" spans="1:37" x14ac:dyDescent="0.25">
      <c r="A684">
        <v>570</v>
      </c>
      <c r="B684">
        <v>491239</v>
      </c>
      <c r="C684" t="s">
        <v>181</v>
      </c>
      <c r="D684" t="s">
        <v>182</v>
      </c>
      <c r="E684" t="s">
        <v>183</v>
      </c>
      <c r="F684">
        <v>101320</v>
      </c>
      <c r="G684">
        <v>8</v>
      </c>
      <c r="H684">
        <v>19096</v>
      </c>
      <c r="I684">
        <v>0</v>
      </c>
      <c r="J684">
        <v>0</v>
      </c>
      <c r="K684">
        <v>0</v>
      </c>
      <c r="L684">
        <v>0</v>
      </c>
      <c r="M684">
        <v>19</v>
      </c>
      <c r="N684">
        <v>0</v>
      </c>
      <c r="O684">
        <v>4</v>
      </c>
      <c r="P684">
        <v>0</v>
      </c>
      <c r="Q684">
        <v>0</v>
      </c>
      <c r="R684">
        <v>78.378271999999996</v>
      </c>
      <c r="S684" t="s">
        <v>73</v>
      </c>
      <c r="T684">
        <v>74.129997000000003</v>
      </c>
      <c r="U684">
        <v>78.809997999999993</v>
      </c>
      <c r="V684">
        <v>4.68</v>
      </c>
      <c r="X684">
        <v>5.9710000000000001</v>
      </c>
      <c r="Y684">
        <v>78.378271999999996</v>
      </c>
      <c r="Z684">
        <v>0</v>
      </c>
      <c r="AA684">
        <v>0</v>
      </c>
      <c r="AB684">
        <v>0</v>
      </c>
      <c r="AC684">
        <v>1.5570759999999999</v>
      </c>
      <c r="AD684">
        <v>0.78903599999999996</v>
      </c>
      <c r="AE684">
        <v>29.584437999999999</v>
      </c>
      <c r="AF684">
        <v>14.991692</v>
      </c>
      <c r="AH684">
        <v>2.4261140000000001</v>
      </c>
      <c r="AI684">
        <v>0.36311300000000002</v>
      </c>
      <c r="AJ684">
        <v>46.096161000000002</v>
      </c>
      <c r="AK684">
        <v>6.8991530000000001</v>
      </c>
    </row>
    <row r="685" spans="1:37" x14ac:dyDescent="0.25">
      <c r="A685">
        <v>1989</v>
      </c>
      <c r="B685">
        <v>422397</v>
      </c>
      <c r="C685" t="s">
        <v>145</v>
      </c>
      <c r="D685" t="s">
        <v>1036</v>
      </c>
      <c r="E685" t="s">
        <v>1037</v>
      </c>
      <c r="F685">
        <v>67129</v>
      </c>
      <c r="G685">
        <v>8</v>
      </c>
      <c r="H685">
        <v>6321</v>
      </c>
      <c r="I685">
        <v>0</v>
      </c>
      <c r="J685">
        <v>0</v>
      </c>
      <c r="K685">
        <v>0</v>
      </c>
      <c r="L685">
        <v>0</v>
      </c>
      <c r="M685">
        <v>28</v>
      </c>
      <c r="N685">
        <v>0</v>
      </c>
      <c r="O685">
        <v>4</v>
      </c>
      <c r="P685">
        <v>0</v>
      </c>
      <c r="Q685">
        <v>0</v>
      </c>
      <c r="R685">
        <v>116.54114800000001</v>
      </c>
      <c r="S685" t="s">
        <v>73</v>
      </c>
      <c r="T685">
        <v>75.190002000000007</v>
      </c>
      <c r="U685">
        <v>77.389999000000003</v>
      </c>
      <c r="V685">
        <v>2.1999970000000002</v>
      </c>
      <c r="X685">
        <v>1.8879999999999999</v>
      </c>
      <c r="Y685">
        <v>116.54114800000001</v>
      </c>
      <c r="Z685">
        <v>1</v>
      </c>
      <c r="AA685">
        <v>0</v>
      </c>
      <c r="AB685">
        <v>0</v>
      </c>
      <c r="AC685">
        <v>1.055696</v>
      </c>
      <c r="AD685">
        <v>0.978908</v>
      </c>
      <c r="AE685">
        <v>29.559488000000002</v>
      </c>
      <c r="AF685">
        <v>27.409424999999999</v>
      </c>
      <c r="AH685">
        <v>1.072746</v>
      </c>
      <c r="AI685">
        <v>0.75756699999999999</v>
      </c>
      <c r="AJ685">
        <v>30.036881999999999</v>
      </c>
      <c r="AK685">
        <v>21.211887000000001</v>
      </c>
    </row>
    <row r="686" spans="1:37" x14ac:dyDescent="0.25">
      <c r="A686">
        <v>654</v>
      </c>
      <c r="B686">
        <v>436399</v>
      </c>
      <c r="C686" t="s">
        <v>181</v>
      </c>
      <c r="D686" t="s">
        <v>697</v>
      </c>
      <c r="E686" t="s">
        <v>698</v>
      </c>
      <c r="F686">
        <v>34187</v>
      </c>
      <c r="G686">
        <v>8</v>
      </c>
      <c r="H686">
        <v>8432</v>
      </c>
      <c r="I686">
        <v>0</v>
      </c>
      <c r="J686">
        <v>0</v>
      </c>
      <c r="K686">
        <v>0</v>
      </c>
      <c r="L686">
        <v>0</v>
      </c>
      <c r="M686">
        <v>29</v>
      </c>
      <c r="N686">
        <v>0</v>
      </c>
      <c r="O686">
        <v>4</v>
      </c>
      <c r="P686">
        <v>0</v>
      </c>
      <c r="Q686">
        <v>0</v>
      </c>
      <c r="R686">
        <v>122.450684</v>
      </c>
      <c r="S686" t="s">
        <v>154</v>
      </c>
      <c r="T686">
        <v>19.049999</v>
      </c>
      <c r="U686">
        <v>20.27</v>
      </c>
      <c r="V686">
        <v>1.2200009999999999</v>
      </c>
      <c r="X686">
        <v>0.996</v>
      </c>
      <c r="Y686">
        <v>122.450684</v>
      </c>
      <c r="Z686">
        <v>1</v>
      </c>
      <c r="AA686">
        <v>0</v>
      </c>
      <c r="AB686">
        <v>1</v>
      </c>
      <c r="AC686">
        <v>1.0155000000000001</v>
      </c>
      <c r="AD686">
        <v>0.99412999999999996</v>
      </c>
      <c r="AE686">
        <v>29.449507000000001</v>
      </c>
      <c r="AF686">
        <v>28.829771999999998</v>
      </c>
      <c r="AH686">
        <v>1.0202450000000001</v>
      </c>
      <c r="AI686">
        <v>0.86737500000000001</v>
      </c>
      <c r="AJ686">
        <v>29.587112000000001</v>
      </c>
      <c r="AK686">
        <v>25.153881999999999</v>
      </c>
    </row>
    <row r="687" spans="1:37" x14ac:dyDescent="0.25">
      <c r="A687">
        <v>3053</v>
      </c>
      <c r="B687">
        <v>428873</v>
      </c>
      <c r="C687" t="s">
        <v>83</v>
      </c>
      <c r="D687" t="s">
        <v>1161</v>
      </c>
      <c r="E687" t="s">
        <v>1162</v>
      </c>
      <c r="F687">
        <v>67398</v>
      </c>
      <c r="G687">
        <v>8</v>
      </c>
      <c r="H687">
        <v>4696</v>
      </c>
      <c r="I687">
        <v>0</v>
      </c>
      <c r="J687">
        <v>0</v>
      </c>
      <c r="K687">
        <v>0</v>
      </c>
      <c r="L687">
        <v>0</v>
      </c>
      <c r="M687">
        <v>29</v>
      </c>
      <c r="N687">
        <v>0</v>
      </c>
      <c r="O687">
        <v>4</v>
      </c>
      <c r="P687">
        <v>0</v>
      </c>
      <c r="Q687">
        <v>0</v>
      </c>
      <c r="R687">
        <v>120.229884</v>
      </c>
      <c r="S687" t="s">
        <v>73</v>
      </c>
      <c r="T687">
        <v>80.139999000000003</v>
      </c>
      <c r="U687">
        <v>81.25</v>
      </c>
      <c r="V687">
        <v>1.110001</v>
      </c>
      <c r="X687">
        <v>0.92300000000000004</v>
      </c>
      <c r="Y687">
        <v>120.229884</v>
      </c>
      <c r="Z687">
        <v>0</v>
      </c>
      <c r="AA687">
        <v>0</v>
      </c>
      <c r="AB687">
        <v>0</v>
      </c>
      <c r="AC687">
        <v>1.0133110000000001</v>
      </c>
      <c r="AD687">
        <v>0.99495900000000004</v>
      </c>
      <c r="AE687">
        <v>29.386030000000002</v>
      </c>
      <c r="AF687">
        <v>28.853811</v>
      </c>
      <c r="AH687">
        <v>1.0173859999999999</v>
      </c>
      <c r="AI687">
        <v>0.87673699999999999</v>
      </c>
      <c r="AJ687">
        <v>29.504203</v>
      </c>
      <c r="AK687">
        <v>25.425370000000001</v>
      </c>
    </row>
    <row r="688" spans="1:37" x14ac:dyDescent="0.25">
      <c r="A688">
        <v>2634</v>
      </c>
      <c r="B688">
        <v>425143</v>
      </c>
      <c r="C688" t="s">
        <v>83</v>
      </c>
      <c r="D688" t="s">
        <v>194</v>
      </c>
      <c r="E688" t="s">
        <v>195</v>
      </c>
      <c r="F688">
        <v>33886</v>
      </c>
      <c r="G688">
        <v>8</v>
      </c>
      <c r="H688">
        <v>8179</v>
      </c>
      <c r="I688">
        <v>0</v>
      </c>
      <c r="J688">
        <v>0</v>
      </c>
      <c r="K688">
        <v>0</v>
      </c>
      <c r="L688">
        <v>0</v>
      </c>
      <c r="M688">
        <v>13</v>
      </c>
      <c r="N688">
        <v>0</v>
      </c>
      <c r="O688">
        <v>4</v>
      </c>
      <c r="P688">
        <v>0</v>
      </c>
      <c r="Q688">
        <v>0</v>
      </c>
      <c r="R688">
        <v>55.407411000000003</v>
      </c>
      <c r="S688" t="s">
        <v>73</v>
      </c>
      <c r="T688">
        <v>39.520000000000003</v>
      </c>
      <c r="U688">
        <v>44.490001999999997</v>
      </c>
      <c r="V688">
        <v>4.9700009999999999</v>
      </c>
      <c r="X688">
        <v>8.9700000000000006</v>
      </c>
      <c r="Y688">
        <v>55.407411000000003</v>
      </c>
      <c r="Z688">
        <v>0</v>
      </c>
      <c r="AA688">
        <v>0</v>
      </c>
      <c r="AB688">
        <v>0</v>
      </c>
      <c r="AC688">
        <v>2.2572019999999999</v>
      </c>
      <c r="AD688">
        <v>0.52390000000000003</v>
      </c>
      <c r="AE688">
        <v>29.343620999999999</v>
      </c>
      <c r="AF688">
        <v>6.8106999999999998</v>
      </c>
      <c r="AG688">
        <f>1+(X688/4.5)^2</f>
        <v>4.9733777777777775</v>
      </c>
      <c r="AH688">
        <v>4.9733780000000003</v>
      </c>
      <c r="AI688">
        <v>0.18648999999999999</v>
      </c>
      <c r="AJ688">
        <v>64.653914</v>
      </c>
      <c r="AK688">
        <v>2.4243700000000001</v>
      </c>
    </row>
    <row r="689" spans="1:37" x14ac:dyDescent="0.25">
      <c r="A689">
        <v>2703</v>
      </c>
      <c r="B689">
        <v>437510</v>
      </c>
      <c r="C689" t="s">
        <v>83</v>
      </c>
      <c r="D689" t="s">
        <v>531</v>
      </c>
      <c r="E689" t="s">
        <v>532</v>
      </c>
      <c r="F689">
        <v>100078</v>
      </c>
      <c r="G689">
        <v>8</v>
      </c>
      <c r="H689">
        <v>6636</v>
      </c>
      <c r="I689">
        <v>0</v>
      </c>
      <c r="J689">
        <v>0</v>
      </c>
      <c r="K689">
        <v>0</v>
      </c>
      <c r="L689">
        <v>0</v>
      </c>
      <c r="M689">
        <v>22</v>
      </c>
      <c r="N689">
        <v>0</v>
      </c>
      <c r="O689">
        <v>4</v>
      </c>
      <c r="P689">
        <v>0</v>
      </c>
      <c r="Q689">
        <v>0</v>
      </c>
      <c r="R689">
        <v>93.579738000000006</v>
      </c>
      <c r="S689" t="s">
        <v>73</v>
      </c>
      <c r="T689">
        <v>94.75</v>
      </c>
      <c r="U689">
        <v>99.07</v>
      </c>
      <c r="V689">
        <v>4.32</v>
      </c>
      <c r="X689">
        <v>4.6159999999999997</v>
      </c>
      <c r="Y689">
        <v>93.579738000000006</v>
      </c>
      <c r="Z689">
        <v>0</v>
      </c>
      <c r="AA689">
        <v>0</v>
      </c>
      <c r="AB689">
        <v>0</v>
      </c>
      <c r="AC689">
        <v>1.332929</v>
      </c>
      <c r="AD689">
        <v>0.87392000000000003</v>
      </c>
      <c r="AE689">
        <v>29.324439000000002</v>
      </c>
      <c r="AF689">
        <v>19.226247999999998</v>
      </c>
      <c r="AH689">
        <v>1.4348460000000001</v>
      </c>
      <c r="AI689">
        <v>0.474333</v>
      </c>
      <c r="AJ689">
        <v>31.566614000000001</v>
      </c>
      <c r="AK689">
        <v>10.43533</v>
      </c>
    </row>
    <row r="690" spans="1:37" x14ac:dyDescent="0.25">
      <c r="A690">
        <v>2671</v>
      </c>
      <c r="B690">
        <v>427660</v>
      </c>
      <c r="C690" t="s">
        <v>83</v>
      </c>
      <c r="D690" t="s">
        <v>1043</v>
      </c>
      <c r="E690" t="s">
        <v>1044</v>
      </c>
      <c r="F690">
        <v>67079</v>
      </c>
      <c r="G690">
        <v>8</v>
      </c>
      <c r="H690">
        <v>6861</v>
      </c>
      <c r="I690">
        <v>0</v>
      </c>
      <c r="J690">
        <v>0</v>
      </c>
      <c r="K690">
        <v>0</v>
      </c>
      <c r="L690">
        <v>0</v>
      </c>
      <c r="M690">
        <v>28</v>
      </c>
      <c r="N690">
        <v>0</v>
      </c>
      <c r="O690">
        <v>4</v>
      </c>
      <c r="P690">
        <v>0</v>
      </c>
      <c r="Q690">
        <v>0</v>
      </c>
      <c r="R690">
        <v>118.384602</v>
      </c>
      <c r="S690" t="s">
        <v>73</v>
      </c>
      <c r="T690">
        <v>50.759998000000003</v>
      </c>
      <c r="U690">
        <v>52.759998000000003</v>
      </c>
      <c r="V690">
        <v>2</v>
      </c>
      <c r="X690">
        <v>1.6890000000000001</v>
      </c>
      <c r="Y690">
        <v>118.384602</v>
      </c>
      <c r="Z690">
        <v>0</v>
      </c>
      <c r="AA690">
        <v>0</v>
      </c>
      <c r="AB690">
        <v>0</v>
      </c>
      <c r="AC690">
        <v>1.0445739999999999</v>
      </c>
      <c r="AD690">
        <v>0.98311999999999999</v>
      </c>
      <c r="AE690">
        <v>29.248065</v>
      </c>
      <c r="AF690">
        <v>27.527360000000002</v>
      </c>
      <c r="AH690">
        <v>1.058219</v>
      </c>
      <c r="AI690">
        <v>0.78132999999999997</v>
      </c>
      <c r="AJ690">
        <v>29.630126000000001</v>
      </c>
      <c r="AK690">
        <v>21.877253</v>
      </c>
    </row>
    <row r="691" spans="1:37" x14ac:dyDescent="0.25">
      <c r="A691">
        <v>3014</v>
      </c>
      <c r="B691">
        <v>424291</v>
      </c>
      <c r="C691" t="s">
        <v>83</v>
      </c>
      <c r="D691" t="s">
        <v>107</v>
      </c>
      <c r="E691" t="s">
        <v>797</v>
      </c>
      <c r="F691">
        <v>34191</v>
      </c>
      <c r="G691">
        <v>8</v>
      </c>
      <c r="H691">
        <v>21226</v>
      </c>
      <c r="I691">
        <v>0</v>
      </c>
      <c r="J691">
        <v>0</v>
      </c>
      <c r="K691">
        <v>0</v>
      </c>
      <c r="L691">
        <v>0</v>
      </c>
      <c r="M691">
        <v>24</v>
      </c>
      <c r="N691">
        <v>0</v>
      </c>
      <c r="O691">
        <v>3</v>
      </c>
      <c r="P691">
        <v>0</v>
      </c>
      <c r="Q691">
        <v>0</v>
      </c>
      <c r="R691">
        <v>101.645607</v>
      </c>
      <c r="S691" t="s">
        <v>154</v>
      </c>
      <c r="T691">
        <v>15.62</v>
      </c>
      <c r="U691">
        <v>19.420000000000002</v>
      </c>
      <c r="V691">
        <v>3.8</v>
      </c>
      <c r="X691">
        <v>3.738</v>
      </c>
      <c r="Y691">
        <v>101.645607</v>
      </c>
      <c r="Z691">
        <v>1</v>
      </c>
      <c r="AA691">
        <v>1</v>
      </c>
      <c r="AB691">
        <v>0</v>
      </c>
      <c r="AC691">
        <v>1.218323</v>
      </c>
      <c r="AD691">
        <v>0.91732199999999997</v>
      </c>
      <c r="AE691">
        <v>29.239740999999999</v>
      </c>
      <c r="AF691">
        <v>22.015719000000001</v>
      </c>
      <c r="AH691">
        <v>1.285156</v>
      </c>
      <c r="AI691">
        <v>0.55684100000000003</v>
      </c>
      <c r="AJ691">
        <v>30.843743</v>
      </c>
      <c r="AK691">
        <v>13.364191</v>
      </c>
    </row>
    <row r="692" spans="1:37" x14ac:dyDescent="0.25">
      <c r="A692">
        <v>1528</v>
      </c>
      <c r="B692">
        <v>429587</v>
      </c>
      <c r="C692" t="s">
        <v>181</v>
      </c>
      <c r="D692" t="s">
        <v>782</v>
      </c>
      <c r="E692" t="s">
        <v>783</v>
      </c>
      <c r="F692">
        <v>66803</v>
      </c>
      <c r="G692">
        <v>8</v>
      </c>
      <c r="H692">
        <v>15494</v>
      </c>
      <c r="I692">
        <v>0</v>
      </c>
      <c r="J692">
        <v>0</v>
      </c>
      <c r="K692">
        <v>0</v>
      </c>
      <c r="L692">
        <v>0</v>
      </c>
      <c r="M692">
        <v>29</v>
      </c>
      <c r="N692">
        <v>0</v>
      </c>
      <c r="O692">
        <v>4</v>
      </c>
      <c r="P692">
        <v>0</v>
      </c>
      <c r="Q692">
        <v>0</v>
      </c>
      <c r="R692">
        <v>122.269576</v>
      </c>
      <c r="S692" t="s">
        <v>73</v>
      </c>
      <c r="T692">
        <v>71.690002000000007</v>
      </c>
      <c r="U692">
        <v>72.540001000000004</v>
      </c>
      <c r="V692">
        <v>0.84999800000000003</v>
      </c>
      <c r="X692">
        <v>0.69499999999999995</v>
      </c>
      <c r="Y692">
        <v>122.269576</v>
      </c>
      <c r="Z692">
        <v>1</v>
      </c>
      <c r="AA692">
        <v>0</v>
      </c>
      <c r="AB692">
        <v>0</v>
      </c>
      <c r="AC692">
        <v>1.007547</v>
      </c>
      <c r="AD692">
        <v>0.99714199999999997</v>
      </c>
      <c r="AE692">
        <v>29.218871</v>
      </c>
      <c r="AF692">
        <v>28.917114000000002</v>
      </c>
      <c r="AH692">
        <v>1.0098579999999999</v>
      </c>
      <c r="AI692">
        <v>0.90634199999999998</v>
      </c>
      <c r="AJ692">
        <v>29.285872000000001</v>
      </c>
      <c r="AK692">
        <v>26.283905000000001</v>
      </c>
    </row>
    <row r="693" spans="1:37" x14ac:dyDescent="0.25">
      <c r="A693">
        <v>625</v>
      </c>
      <c r="B693">
        <v>477781</v>
      </c>
      <c r="C693" t="s">
        <v>181</v>
      </c>
      <c r="D693" t="s">
        <v>444</v>
      </c>
      <c r="E693" t="s">
        <v>445</v>
      </c>
      <c r="F693">
        <v>100009</v>
      </c>
      <c r="G693">
        <v>8</v>
      </c>
      <c r="H693">
        <v>18892</v>
      </c>
      <c r="I693">
        <v>0</v>
      </c>
      <c r="J693">
        <v>0</v>
      </c>
      <c r="K693">
        <v>0</v>
      </c>
      <c r="L693">
        <v>0</v>
      </c>
      <c r="M693">
        <v>26</v>
      </c>
      <c r="N693">
        <v>0</v>
      </c>
      <c r="O693">
        <v>2</v>
      </c>
      <c r="P693">
        <v>0</v>
      </c>
      <c r="Q693">
        <v>0</v>
      </c>
      <c r="R693">
        <v>107.078658</v>
      </c>
      <c r="S693" t="s">
        <v>154</v>
      </c>
      <c r="T693">
        <v>12.28</v>
      </c>
      <c r="U693">
        <v>15.29</v>
      </c>
      <c r="V693">
        <v>3.01</v>
      </c>
      <c r="X693">
        <v>2.8109999999999999</v>
      </c>
      <c r="Y693">
        <v>107.078658</v>
      </c>
      <c r="Z693">
        <v>0</v>
      </c>
      <c r="AA693">
        <v>0</v>
      </c>
      <c r="AB693">
        <v>0</v>
      </c>
      <c r="AC693">
        <v>1.123464</v>
      </c>
      <c r="AD693">
        <v>0.95324399999999998</v>
      </c>
      <c r="AE693">
        <v>29.210073999999999</v>
      </c>
      <c r="AF693">
        <v>24.78435</v>
      </c>
      <c r="AH693">
        <v>1.16126</v>
      </c>
      <c r="AI693">
        <v>0.65286500000000003</v>
      </c>
      <c r="AJ693">
        <v>30.19275</v>
      </c>
      <c r="AK693">
        <v>16.974484</v>
      </c>
    </row>
    <row r="694" spans="1:37" x14ac:dyDescent="0.25">
      <c r="A694">
        <v>1392</v>
      </c>
      <c r="B694">
        <v>438457</v>
      </c>
      <c r="C694" t="s">
        <v>83</v>
      </c>
      <c r="D694" t="s">
        <v>658</v>
      </c>
      <c r="E694" t="s">
        <v>659</v>
      </c>
      <c r="F694">
        <v>67118</v>
      </c>
      <c r="G694">
        <v>8</v>
      </c>
      <c r="H694">
        <v>22098</v>
      </c>
      <c r="I694">
        <v>0</v>
      </c>
      <c r="J694">
        <v>0</v>
      </c>
      <c r="K694">
        <v>0</v>
      </c>
      <c r="L694">
        <v>0</v>
      </c>
      <c r="M694">
        <v>23</v>
      </c>
      <c r="N694">
        <v>0</v>
      </c>
      <c r="O694">
        <v>4</v>
      </c>
      <c r="P694">
        <v>0</v>
      </c>
      <c r="Q694">
        <v>0</v>
      </c>
      <c r="R694">
        <v>95.033056000000002</v>
      </c>
      <c r="S694" t="s">
        <v>154</v>
      </c>
      <c r="T694">
        <v>70</v>
      </c>
      <c r="U694">
        <v>73.949996999999996</v>
      </c>
      <c r="V694">
        <v>3.9499970000000002</v>
      </c>
      <c r="X694">
        <v>4.1559999999999997</v>
      </c>
      <c r="Y694">
        <v>95.033056000000002</v>
      </c>
      <c r="Z694">
        <v>1</v>
      </c>
      <c r="AA694">
        <v>0</v>
      </c>
      <c r="AB694">
        <v>0</v>
      </c>
      <c r="AC694">
        <v>1.2698799999999999</v>
      </c>
      <c r="AD694">
        <v>0.89779699999999996</v>
      </c>
      <c r="AE694">
        <v>29.207246000000001</v>
      </c>
      <c r="AF694">
        <v>20.649327</v>
      </c>
      <c r="AH694">
        <v>1.3524970000000001</v>
      </c>
      <c r="AI694">
        <v>0.51653700000000002</v>
      </c>
      <c r="AJ694">
        <v>31.107423000000001</v>
      </c>
      <c r="AK694">
        <v>11.880343999999999</v>
      </c>
    </row>
    <row r="695" spans="1:37" x14ac:dyDescent="0.25">
      <c r="A695">
        <v>3302</v>
      </c>
      <c r="B695">
        <v>433890</v>
      </c>
      <c r="C695" t="s">
        <v>83</v>
      </c>
      <c r="D695" t="s">
        <v>229</v>
      </c>
      <c r="E695" t="s">
        <v>230</v>
      </c>
      <c r="F695">
        <v>33911</v>
      </c>
      <c r="G695">
        <v>8</v>
      </c>
      <c r="H695">
        <v>13278</v>
      </c>
      <c r="I695">
        <v>0</v>
      </c>
      <c r="J695">
        <v>0</v>
      </c>
      <c r="K695">
        <v>0</v>
      </c>
      <c r="L695">
        <v>0</v>
      </c>
      <c r="M695">
        <v>17</v>
      </c>
      <c r="N695">
        <v>0</v>
      </c>
      <c r="O695">
        <v>4</v>
      </c>
      <c r="P695">
        <v>0</v>
      </c>
      <c r="Q695">
        <v>0</v>
      </c>
      <c r="R695">
        <v>69.040375999999995</v>
      </c>
      <c r="S695" t="s">
        <v>73</v>
      </c>
      <c r="T695">
        <v>67.080001999999993</v>
      </c>
      <c r="U695">
        <v>71.760002</v>
      </c>
      <c r="V695">
        <v>4.68</v>
      </c>
      <c r="X695">
        <v>6.7789999999999999</v>
      </c>
      <c r="Y695">
        <v>69.040375999999995</v>
      </c>
      <c r="Z695">
        <v>0</v>
      </c>
      <c r="AA695">
        <v>0</v>
      </c>
      <c r="AB695">
        <v>0</v>
      </c>
      <c r="AC695">
        <v>1.7180439999999999</v>
      </c>
      <c r="AD695">
        <v>0.728078</v>
      </c>
      <c r="AE695">
        <v>29.206754</v>
      </c>
      <c r="AF695">
        <v>12.377324</v>
      </c>
      <c r="AH695">
        <v>2.838193</v>
      </c>
      <c r="AI695">
        <v>0.30609900000000001</v>
      </c>
      <c r="AJ695">
        <v>48.249288</v>
      </c>
      <c r="AK695">
        <v>5.2036860000000003</v>
      </c>
    </row>
    <row r="696" spans="1:37" x14ac:dyDescent="0.25">
      <c r="A696">
        <v>5</v>
      </c>
      <c r="B696">
        <v>438441</v>
      </c>
      <c r="C696" t="s">
        <v>83</v>
      </c>
      <c r="D696" t="s">
        <v>352</v>
      </c>
      <c r="E696" t="s">
        <v>353</v>
      </c>
      <c r="F696">
        <v>67036</v>
      </c>
      <c r="G696">
        <v>8</v>
      </c>
      <c r="H696">
        <v>22013</v>
      </c>
      <c r="I696">
        <v>0</v>
      </c>
      <c r="J696">
        <v>0</v>
      </c>
      <c r="K696">
        <v>0</v>
      </c>
      <c r="L696">
        <v>0</v>
      </c>
      <c r="M696">
        <v>24</v>
      </c>
      <c r="N696">
        <v>0</v>
      </c>
      <c r="O696">
        <v>4</v>
      </c>
      <c r="P696">
        <v>0</v>
      </c>
      <c r="Q696">
        <v>0</v>
      </c>
      <c r="R696">
        <v>99.335587000000004</v>
      </c>
      <c r="S696" t="s">
        <v>126</v>
      </c>
      <c r="T696">
        <v>71.029999000000004</v>
      </c>
      <c r="U696">
        <v>74.709998999999996</v>
      </c>
      <c r="V696">
        <v>3.68</v>
      </c>
      <c r="X696">
        <v>3.7050000000000001</v>
      </c>
      <c r="Y696">
        <v>99.335587000000004</v>
      </c>
      <c r="Z696">
        <v>1</v>
      </c>
      <c r="AA696">
        <v>0</v>
      </c>
      <c r="AB696">
        <v>1</v>
      </c>
      <c r="AC696">
        <v>1.214485</v>
      </c>
      <c r="AD696">
        <v>0.91877500000000001</v>
      </c>
      <c r="AE696">
        <v>29.147634</v>
      </c>
      <c r="AF696">
        <v>22.050599999999999</v>
      </c>
      <c r="AH696">
        <v>1.280143</v>
      </c>
      <c r="AI696">
        <v>0.56010300000000002</v>
      </c>
      <c r="AJ696">
        <v>30.723441000000001</v>
      </c>
      <c r="AK696">
        <v>13.442460000000001</v>
      </c>
    </row>
    <row r="697" spans="1:37" x14ac:dyDescent="0.25">
      <c r="A697">
        <v>2778</v>
      </c>
      <c r="B697">
        <v>427231</v>
      </c>
      <c r="C697" t="s">
        <v>83</v>
      </c>
      <c r="D697" t="s">
        <v>1217</v>
      </c>
      <c r="E697" t="s">
        <v>1218</v>
      </c>
      <c r="F697">
        <v>67082</v>
      </c>
      <c r="G697">
        <v>8</v>
      </c>
      <c r="H697">
        <v>13158</v>
      </c>
      <c r="I697">
        <v>0</v>
      </c>
      <c r="J697">
        <v>0</v>
      </c>
      <c r="K697">
        <v>0</v>
      </c>
      <c r="L697">
        <v>0</v>
      </c>
      <c r="M697">
        <v>29</v>
      </c>
      <c r="N697">
        <v>0</v>
      </c>
      <c r="O697">
        <v>4</v>
      </c>
      <c r="P697">
        <v>0</v>
      </c>
      <c r="Q697">
        <v>0</v>
      </c>
      <c r="R697">
        <v>122.705172</v>
      </c>
      <c r="S697" t="s">
        <v>73</v>
      </c>
      <c r="T697">
        <v>64.900002000000001</v>
      </c>
      <c r="U697">
        <v>65.540001000000004</v>
      </c>
      <c r="V697">
        <v>0.63999899999999998</v>
      </c>
      <c r="X697">
        <v>0.52200000000000002</v>
      </c>
      <c r="Y697">
        <v>122.705172</v>
      </c>
      <c r="Z697">
        <v>0</v>
      </c>
      <c r="AA697">
        <v>0</v>
      </c>
      <c r="AB697">
        <v>0</v>
      </c>
      <c r="AC697">
        <v>1.0042580000000001</v>
      </c>
      <c r="AD697">
        <v>0.99838800000000005</v>
      </c>
      <c r="AE697">
        <v>29.123469</v>
      </c>
      <c r="AF697">
        <v>28.953241999999999</v>
      </c>
      <c r="AH697">
        <v>1.0055609999999999</v>
      </c>
      <c r="AI697">
        <v>0.92917400000000006</v>
      </c>
      <c r="AJ697">
        <v>29.161266000000001</v>
      </c>
      <c r="AK697">
        <v>26.946051000000001</v>
      </c>
    </row>
    <row r="698" spans="1:37" x14ac:dyDescent="0.25">
      <c r="A698">
        <v>2479</v>
      </c>
      <c r="B698">
        <v>434024</v>
      </c>
      <c r="C698" t="s">
        <v>181</v>
      </c>
      <c r="D698" t="s">
        <v>879</v>
      </c>
      <c r="E698" t="s">
        <v>880</v>
      </c>
      <c r="F698">
        <v>67015</v>
      </c>
      <c r="G698">
        <v>8</v>
      </c>
      <c r="H698">
        <v>4771</v>
      </c>
      <c r="I698">
        <v>0</v>
      </c>
      <c r="J698">
        <v>0</v>
      </c>
      <c r="K698">
        <v>0</v>
      </c>
      <c r="L698">
        <v>0</v>
      </c>
      <c r="M698">
        <v>28</v>
      </c>
      <c r="N698">
        <v>0</v>
      </c>
      <c r="O698">
        <v>4</v>
      </c>
      <c r="P698">
        <v>0</v>
      </c>
      <c r="Q698">
        <v>0</v>
      </c>
      <c r="R698">
        <v>116.26393899999999</v>
      </c>
      <c r="S698" t="s">
        <v>73</v>
      </c>
      <c r="T698">
        <v>78.139999000000003</v>
      </c>
      <c r="U698">
        <v>80</v>
      </c>
      <c r="V698">
        <v>1.860001</v>
      </c>
      <c r="X698">
        <v>1.6</v>
      </c>
      <c r="Y698">
        <v>116.26393899999999</v>
      </c>
      <c r="Z698">
        <v>1</v>
      </c>
      <c r="AA698">
        <v>0</v>
      </c>
      <c r="AB698">
        <v>0</v>
      </c>
      <c r="AC698">
        <v>1.04</v>
      </c>
      <c r="AD698">
        <v>0.98485199999999995</v>
      </c>
      <c r="AE698">
        <v>29.12</v>
      </c>
      <c r="AF698">
        <v>27.575858</v>
      </c>
      <c r="AH698">
        <v>1.0522450000000001</v>
      </c>
      <c r="AI698">
        <v>0.79209499999999999</v>
      </c>
      <c r="AJ698">
        <v>29.462857</v>
      </c>
      <c r="AK698">
        <v>22.178650999999999</v>
      </c>
    </row>
    <row r="699" spans="1:37" x14ac:dyDescent="0.25">
      <c r="A699">
        <v>279</v>
      </c>
      <c r="B699">
        <v>435698</v>
      </c>
      <c r="C699" t="s">
        <v>83</v>
      </c>
      <c r="D699" t="s">
        <v>213</v>
      </c>
      <c r="E699" t="s">
        <v>214</v>
      </c>
      <c r="F699">
        <v>100058</v>
      </c>
      <c r="G699">
        <v>8</v>
      </c>
      <c r="H699">
        <v>8097</v>
      </c>
      <c r="I699">
        <v>0</v>
      </c>
      <c r="J699">
        <v>0</v>
      </c>
      <c r="K699">
        <v>0</v>
      </c>
      <c r="L699">
        <v>0</v>
      </c>
      <c r="M699">
        <v>15</v>
      </c>
      <c r="N699">
        <v>0</v>
      </c>
      <c r="O699">
        <v>4</v>
      </c>
      <c r="P699">
        <v>0</v>
      </c>
      <c r="Q699">
        <v>0</v>
      </c>
      <c r="R699">
        <v>64.267099000000002</v>
      </c>
      <c r="S699" t="s">
        <v>73</v>
      </c>
      <c r="T699">
        <v>64.169998000000007</v>
      </c>
      <c r="U699">
        <v>69.150002000000001</v>
      </c>
      <c r="V699">
        <v>4.980003</v>
      </c>
      <c r="X699">
        <v>7.7489999999999997</v>
      </c>
      <c r="Y699">
        <v>64.267099000000002</v>
      </c>
      <c r="Z699">
        <v>0</v>
      </c>
      <c r="AA699">
        <v>0</v>
      </c>
      <c r="AB699">
        <v>0</v>
      </c>
      <c r="AC699">
        <v>1.938234</v>
      </c>
      <c r="AD699">
        <v>0.64469200000000004</v>
      </c>
      <c r="AE699">
        <v>29.073516000000001</v>
      </c>
      <c r="AF699">
        <v>9.6703849999999996</v>
      </c>
      <c r="AH699">
        <v>3.4018799999999998</v>
      </c>
      <c r="AI699">
        <v>0.246838</v>
      </c>
      <c r="AJ699">
        <v>51.028202</v>
      </c>
      <c r="AK699">
        <v>3.7025769999999998</v>
      </c>
    </row>
    <row r="700" spans="1:37" x14ac:dyDescent="0.25">
      <c r="A700">
        <v>2350</v>
      </c>
      <c r="B700">
        <v>436102</v>
      </c>
      <c r="C700" t="s">
        <v>83</v>
      </c>
      <c r="D700" t="s">
        <v>540</v>
      </c>
      <c r="E700" t="s">
        <v>541</v>
      </c>
      <c r="F700">
        <v>66934</v>
      </c>
      <c r="G700">
        <v>8</v>
      </c>
      <c r="H700">
        <v>4821</v>
      </c>
      <c r="I700">
        <v>0</v>
      </c>
      <c r="J700">
        <v>0</v>
      </c>
      <c r="K700">
        <v>0</v>
      </c>
      <c r="L700">
        <v>0</v>
      </c>
      <c r="M700">
        <v>18</v>
      </c>
      <c r="N700">
        <v>0</v>
      </c>
      <c r="O700">
        <v>4</v>
      </c>
      <c r="P700">
        <v>0</v>
      </c>
      <c r="Q700">
        <v>0</v>
      </c>
      <c r="R700">
        <v>75.725780999999998</v>
      </c>
      <c r="S700" t="s">
        <v>73</v>
      </c>
      <c r="T700">
        <v>75.349997999999999</v>
      </c>
      <c r="U700">
        <v>80.099997999999999</v>
      </c>
      <c r="V700">
        <v>4.75</v>
      </c>
      <c r="X700">
        <v>6.2729999999999997</v>
      </c>
      <c r="Y700">
        <v>75.725780999999998</v>
      </c>
      <c r="Z700">
        <v>0</v>
      </c>
      <c r="AA700">
        <v>0</v>
      </c>
      <c r="AB700">
        <v>0</v>
      </c>
      <c r="AC700">
        <v>1.614852</v>
      </c>
      <c r="AD700">
        <v>0.76715699999999998</v>
      </c>
      <c r="AE700">
        <v>29.067335</v>
      </c>
      <c r="AF700">
        <v>13.808820000000001</v>
      </c>
      <c r="AH700">
        <v>2.5740210000000001</v>
      </c>
      <c r="AI700">
        <v>0.34099000000000002</v>
      </c>
      <c r="AJ700">
        <v>46.332377999999999</v>
      </c>
      <c r="AK700">
        <v>6.1378170000000001</v>
      </c>
    </row>
    <row r="701" spans="1:37" x14ac:dyDescent="0.25">
      <c r="A701">
        <v>3034</v>
      </c>
      <c r="B701">
        <v>434813</v>
      </c>
      <c r="C701" t="s">
        <v>73</v>
      </c>
      <c r="D701" t="s">
        <v>460</v>
      </c>
      <c r="E701" t="s">
        <v>460</v>
      </c>
      <c r="F701">
        <v>34177</v>
      </c>
      <c r="G701">
        <v>8</v>
      </c>
      <c r="H701">
        <v>7461</v>
      </c>
      <c r="I701">
        <v>0</v>
      </c>
      <c r="J701">
        <v>0</v>
      </c>
      <c r="K701">
        <v>0</v>
      </c>
      <c r="L701">
        <v>0</v>
      </c>
      <c r="M701">
        <v>26</v>
      </c>
      <c r="N701">
        <v>0</v>
      </c>
      <c r="O701">
        <v>4</v>
      </c>
      <c r="P701">
        <v>0</v>
      </c>
      <c r="Q701">
        <v>0</v>
      </c>
      <c r="R701">
        <v>109.30663300000001</v>
      </c>
      <c r="S701" t="s">
        <v>73</v>
      </c>
      <c r="T701">
        <v>57.009998000000003</v>
      </c>
      <c r="U701">
        <v>60</v>
      </c>
      <c r="V701">
        <v>2.990002</v>
      </c>
      <c r="X701">
        <v>2.7349999999999999</v>
      </c>
      <c r="Y701">
        <v>109.30663300000001</v>
      </c>
      <c r="Z701">
        <v>1</v>
      </c>
      <c r="AA701">
        <v>0</v>
      </c>
      <c r="AB701">
        <v>0</v>
      </c>
      <c r="AC701">
        <v>1.116879</v>
      </c>
      <c r="AD701">
        <v>0.95573799999999998</v>
      </c>
      <c r="AE701">
        <v>29.038841000000001</v>
      </c>
      <c r="AF701">
        <v>24.849195999999999</v>
      </c>
      <c r="AH701">
        <v>1.152658</v>
      </c>
      <c r="AI701">
        <v>0.66114300000000004</v>
      </c>
      <c r="AJ701">
        <v>29.969097999999999</v>
      </c>
      <c r="AK701">
        <v>17.189723999999998</v>
      </c>
    </row>
    <row r="702" spans="1:37" x14ac:dyDescent="0.25">
      <c r="A702">
        <v>2869</v>
      </c>
      <c r="B702">
        <v>433668</v>
      </c>
      <c r="C702" t="s">
        <v>145</v>
      </c>
      <c r="D702" t="s">
        <v>1264</v>
      </c>
      <c r="E702" t="s">
        <v>1265</v>
      </c>
      <c r="F702">
        <v>66901</v>
      </c>
      <c r="G702">
        <v>8</v>
      </c>
      <c r="H702">
        <v>3933</v>
      </c>
      <c r="I702">
        <v>0</v>
      </c>
      <c r="J702">
        <v>0</v>
      </c>
      <c r="K702">
        <v>0</v>
      </c>
      <c r="L702">
        <v>0</v>
      </c>
      <c r="M702">
        <v>29</v>
      </c>
      <c r="N702">
        <v>0</v>
      </c>
      <c r="O702">
        <v>4</v>
      </c>
      <c r="P702">
        <v>0</v>
      </c>
      <c r="Q702">
        <v>0</v>
      </c>
      <c r="R702">
        <v>118.96327100000001</v>
      </c>
      <c r="S702" t="s">
        <v>73</v>
      </c>
      <c r="T702">
        <v>93.650002000000001</v>
      </c>
      <c r="U702">
        <v>93.910004000000001</v>
      </c>
      <c r="V702">
        <v>0.26000200000000001</v>
      </c>
      <c r="X702">
        <v>0.219</v>
      </c>
      <c r="Y702">
        <v>118.96327100000001</v>
      </c>
      <c r="Z702">
        <v>0</v>
      </c>
      <c r="AA702">
        <v>0</v>
      </c>
      <c r="AB702">
        <v>0</v>
      </c>
      <c r="AC702">
        <v>1.0007490000000001</v>
      </c>
      <c r="AD702">
        <v>0.99971600000000005</v>
      </c>
      <c r="AE702">
        <v>29.021732</v>
      </c>
      <c r="AF702">
        <v>28.991769999999999</v>
      </c>
      <c r="AH702">
        <v>1.0009790000000001</v>
      </c>
      <c r="AI702">
        <v>0.96993200000000002</v>
      </c>
      <c r="AJ702">
        <v>29.028385</v>
      </c>
      <c r="AK702">
        <v>28.128038</v>
      </c>
    </row>
    <row r="703" spans="1:37" x14ac:dyDescent="0.25">
      <c r="A703">
        <v>838</v>
      </c>
      <c r="B703">
        <v>431728</v>
      </c>
      <c r="C703" t="s">
        <v>181</v>
      </c>
      <c r="D703" t="s">
        <v>697</v>
      </c>
      <c r="E703" t="s">
        <v>698</v>
      </c>
      <c r="F703">
        <v>34187</v>
      </c>
      <c r="G703">
        <v>8</v>
      </c>
      <c r="H703">
        <v>7755</v>
      </c>
      <c r="I703">
        <v>0</v>
      </c>
      <c r="J703">
        <v>0</v>
      </c>
      <c r="K703">
        <v>0</v>
      </c>
      <c r="L703">
        <v>0</v>
      </c>
      <c r="M703">
        <v>25</v>
      </c>
      <c r="N703">
        <v>0</v>
      </c>
      <c r="O703">
        <v>4</v>
      </c>
      <c r="P703">
        <v>0</v>
      </c>
      <c r="Q703">
        <v>0</v>
      </c>
      <c r="R703">
        <v>105.804017</v>
      </c>
      <c r="S703" t="s">
        <v>154</v>
      </c>
      <c r="T703">
        <v>31.41</v>
      </c>
      <c r="U703">
        <v>34.799999</v>
      </c>
      <c r="V703">
        <v>3.389999</v>
      </c>
      <c r="X703">
        <v>3.2040000000000002</v>
      </c>
      <c r="Y703">
        <v>105.804017</v>
      </c>
      <c r="Z703">
        <v>1</v>
      </c>
      <c r="AA703">
        <v>0</v>
      </c>
      <c r="AB703">
        <v>0</v>
      </c>
      <c r="AC703">
        <v>1.1604000000000001</v>
      </c>
      <c r="AD703">
        <v>0.93925700000000001</v>
      </c>
      <c r="AE703">
        <v>29.010006000000001</v>
      </c>
      <c r="AF703">
        <v>23.481418000000001</v>
      </c>
      <c r="AH703">
        <v>1.2095020000000001</v>
      </c>
      <c r="AI703">
        <v>0.61103799999999997</v>
      </c>
      <c r="AJ703">
        <v>30.237559000000001</v>
      </c>
      <c r="AK703">
        <v>15.275955</v>
      </c>
    </row>
    <row r="704" spans="1:37" x14ac:dyDescent="0.25">
      <c r="A704">
        <v>2465</v>
      </c>
      <c r="B704">
        <v>446748</v>
      </c>
      <c r="C704" t="s">
        <v>907</v>
      </c>
      <c r="D704" t="s">
        <v>908</v>
      </c>
      <c r="E704" t="s">
        <v>909</v>
      </c>
      <c r="F704">
        <v>100952</v>
      </c>
      <c r="G704">
        <v>8</v>
      </c>
      <c r="H704">
        <v>22795</v>
      </c>
      <c r="I704">
        <v>0</v>
      </c>
      <c r="J704">
        <v>0</v>
      </c>
      <c r="K704">
        <v>0</v>
      </c>
      <c r="L704">
        <v>0</v>
      </c>
      <c r="M704">
        <v>29</v>
      </c>
      <c r="N704">
        <v>0</v>
      </c>
      <c r="O704">
        <v>4</v>
      </c>
      <c r="P704">
        <v>0</v>
      </c>
      <c r="Q704">
        <v>0</v>
      </c>
      <c r="R704">
        <v>121.650198</v>
      </c>
      <c r="S704" t="s">
        <v>73</v>
      </c>
      <c r="T704">
        <v>84.510002</v>
      </c>
      <c r="U704">
        <v>84.510002</v>
      </c>
      <c r="V704">
        <v>0</v>
      </c>
      <c r="X704">
        <v>0</v>
      </c>
      <c r="Y704">
        <v>121.650198</v>
      </c>
      <c r="Z704">
        <v>0</v>
      </c>
      <c r="AA704">
        <v>0</v>
      </c>
      <c r="AB704">
        <v>0</v>
      </c>
      <c r="AC704">
        <v>1</v>
      </c>
      <c r="AD704">
        <v>1</v>
      </c>
      <c r="AE704">
        <v>29</v>
      </c>
      <c r="AF704">
        <v>29</v>
      </c>
      <c r="AH704">
        <v>1</v>
      </c>
      <c r="AI704">
        <v>1</v>
      </c>
      <c r="AJ704">
        <v>29</v>
      </c>
      <c r="AK704">
        <v>29</v>
      </c>
    </row>
    <row r="705" spans="1:37" x14ac:dyDescent="0.25">
      <c r="A705">
        <v>2430</v>
      </c>
      <c r="B705">
        <v>429944</v>
      </c>
      <c r="C705" t="s">
        <v>181</v>
      </c>
      <c r="D705" t="s">
        <v>1303</v>
      </c>
      <c r="E705" t="s">
        <v>1304</v>
      </c>
      <c r="F705">
        <v>67003</v>
      </c>
      <c r="G705">
        <v>8</v>
      </c>
      <c r="H705">
        <v>5192</v>
      </c>
      <c r="I705">
        <v>0</v>
      </c>
      <c r="J705">
        <v>0</v>
      </c>
      <c r="K705">
        <v>0</v>
      </c>
      <c r="L705">
        <v>0</v>
      </c>
      <c r="M705">
        <v>29</v>
      </c>
      <c r="N705">
        <v>0</v>
      </c>
      <c r="O705">
        <v>4</v>
      </c>
      <c r="P705">
        <v>0</v>
      </c>
      <c r="Q705">
        <v>0</v>
      </c>
      <c r="R705">
        <v>119.703774</v>
      </c>
      <c r="S705" t="s">
        <v>73</v>
      </c>
      <c r="T705">
        <v>74.989998</v>
      </c>
      <c r="U705">
        <v>74.860000999999997</v>
      </c>
      <c r="V705">
        <v>-0.129997</v>
      </c>
      <c r="X705">
        <v>-0.109</v>
      </c>
      <c r="Y705">
        <v>119.703774</v>
      </c>
      <c r="Z705">
        <v>1</v>
      </c>
      <c r="AA705">
        <v>0</v>
      </c>
      <c r="AB705">
        <v>0</v>
      </c>
      <c r="AC705">
        <v>0.99992999999999999</v>
      </c>
      <c r="AD705">
        <v>1.000186</v>
      </c>
      <c r="AE705">
        <v>28.997961</v>
      </c>
      <c r="AF705">
        <v>29.005383999999999</v>
      </c>
      <c r="AH705">
        <v>0.98497100000000004</v>
      </c>
      <c r="AI705">
        <v>1.0002420000000001</v>
      </c>
      <c r="AJ705">
        <v>28.564157999999999</v>
      </c>
      <c r="AK705">
        <v>29.007031999999999</v>
      </c>
    </row>
    <row r="706" spans="1:37" x14ac:dyDescent="0.25">
      <c r="A706">
        <v>890</v>
      </c>
      <c r="B706">
        <v>438582</v>
      </c>
      <c r="C706" t="s">
        <v>181</v>
      </c>
      <c r="D706" t="s">
        <v>1303</v>
      </c>
      <c r="E706" t="s">
        <v>1304</v>
      </c>
      <c r="F706">
        <v>67003</v>
      </c>
      <c r="G706">
        <v>8</v>
      </c>
      <c r="H706">
        <v>22171</v>
      </c>
      <c r="I706">
        <v>0</v>
      </c>
      <c r="J706">
        <v>0</v>
      </c>
      <c r="K706">
        <v>0</v>
      </c>
      <c r="L706">
        <v>0</v>
      </c>
      <c r="M706">
        <v>29</v>
      </c>
      <c r="N706">
        <v>0</v>
      </c>
      <c r="O706">
        <v>4</v>
      </c>
      <c r="P706">
        <v>0</v>
      </c>
      <c r="Q706">
        <v>0</v>
      </c>
      <c r="R706">
        <v>118.92416799999999</v>
      </c>
      <c r="S706" t="s">
        <v>154</v>
      </c>
      <c r="T706">
        <v>74.779999000000004</v>
      </c>
      <c r="U706">
        <v>74.480002999999996</v>
      </c>
      <c r="V706">
        <v>-0.29999500000000001</v>
      </c>
      <c r="X706">
        <v>-0.252</v>
      </c>
      <c r="Y706">
        <v>118.92416799999999</v>
      </c>
      <c r="Z706">
        <v>1</v>
      </c>
      <c r="AA706">
        <v>0</v>
      </c>
      <c r="AB706">
        <v>0</v>
      </c>
      <c r="AC706">
        <v>0.99962399999999996</v>
      </c>
      <c r="AD706">
        <v>1.0009920000000001</v>
      </c>
      <c r="AE706">
        <v>28.989103</v>
      </c>
      <c r="AF706">
        <v>29.028775</v>
      </c>
      <c r="AH706">
        <v>0.96544600000000003</v>
      </c>
      <c r="AI706">
        <v>1.001296</v>
      </c>
      <c r="AJ706">
        <v>27.99793</v>
      </c>
      <c r="AK706">
        <v>29.037583999999999</v>
      </c>
    </row>
    <row r="707" spans="1:37" x14ac:dyDescent="0.25">
      <c r="A707">
        <v>2745</v>
      </c>
      <c r="B707">
        <v>437547</v>
      </c>
      <c r="C707" t="s">
        <v>83</v>
      </c>
      <c r="D707" t="s">
        <v>711</v>
      </c>
      <c r="E707" t="s">
        <v>712</v>
      </c>
      <c r="F707">
        <v>67360</v>
      </c>
      <c r="G707">
        <v>8</v>
      </c>
      <c r="H707">
        <v>5555</v>
      </c>
      <c r="I707">
        <v>0</v>
      </c>
      <c r="J707">
        <v>0</v>
      </c>
      <c r="K707">
        <v>0</v>
      </c>
      <c r="L707">
        <v>0</v>
      </c>
      <c r="M707">
        <v>22</v>
      </c>
      <c r="N707">
        <v>0</v>
      </c>
      <c r="O707">
        <v>4</v>
      </c>
      <c r="P707">
        <v>0</v>
      </c>
      <c r="Q707">
        <v>0</v>
      </c>
      <c r="R707">
        <v>90.452558999999994</v>
      </c>
      <c r="S707" t="s">
        <v>73</v>
      </c>
      <c r="T707">
        <v>77.190002000000007</v>
      </c>
      <c r="U707">
        <v>81.260002</v>
      </c>
      <c r="V707">
        <v>4.07</v>
      </c>
      <c r="X707">
        <v>4.5</v>
      </c>
      <c r="Y707">
        <v>90.452558999999994</v>
      </c>
      <c r="Z707">
        <v>0</v>
      </c>
      <c r="AA707">
        <v>0</v>
      </c>
      <c r="AB707">
        <v>0</v>
      </c>
      <c r="AC707">
        <v>1.316406</v>
      </c>
      <c r="AD707">
        <v>0.88017800000000002</v>
      </c>
      <c r="AE707">
        <v>28.960937999999999</v>
      </c>
      <c r="AF707">
        <v>19.363904999999999</v>
      </c>
      <c r="AH707">
        <v>1.413265</v>
      </c>
      <c r="AI707">
        <v>0.484763</v>
      </c>
      <c r="AJ707">
        <v>31.091836000000001</v>
      </c>
      <c r="AK707">
        <v>10.664793</v>
      </c>
    </row>
    <row r="708" spans="1:37" x14ac:dyDescent="0.25">
      <c r="A708">
        <v>3032</v>
      </c>
      <c r="B708">
        <v>429313</v>
      </c>
      <c r="C708" t="s">
        <v>181</v>
      </c>
      <c r="D708" t="s">
        <v>556</v>
      </c>
      <c r="E708" t="s">
        <v>557</v>
      </c>
      <c r="F708">
        <v>66931</v>
      </c>
      <c r="G708">
        <v>8</v>
      </c>
      <c r="H708">
        <v>13066</v>
      </c>
      <c r="I708">
        <v>0</v>
      </c>
      <c r="J708">
        <v>0</v>
      </c>
      <c r="K708">
        <v>0</v>
      </c>
      <c r="L708">
        <v>0</v>
      </c>
      <c r="M708">
        <v>23</v>
      </c>
      <c r="N708">
        <v>0</v>
      </c>
      <c r="O708">
        <v>2</v>
      </c>
      <c r="P708">
        <v>0</v>
      </c>
      <c r="Q708">
        <v>0</v>
      </c>
      <c r="R708">
        <v>94.168052000000003</v>
      </c>
      <c r="S708" t="s">
        <v>154</v>
      </c>
      <c r="T708">
        <v>66.230002999999996</v>
      </c>
      <c r="U708">
        <v>70.029999000000004</v>
      </c>
      <c r="V708">
        <v>3.799995</v>
      </c>
      <c r="X708">
        <v>4.0350000000000001</v>
      </c>
      <c r="Y708">
        <v>94.168052000000003</v>
      </c>
      <c r="Z708">
        <v>0</v>
      </c>
      <c r="AA708">
        <v>0</v>
      </c>
      <c r="AB708">
        <v>0</v>
      </c>
      <c r="AC708">
        <v>1.254394</v>
      </c>
      <c r="AD708">
        <v>0.90366100000000005</v>
      </c>
      <c r="AE708">
        <v>28.851064999999998</v>
      </c>
      <c r="AF708">
        <v>20.784212</v>
      </c>
      <c r="AH708">
        <v>1.3322700000000001</v>
      </c>
      <c r="AI708">
        <v>0.52801200000000004</v>
      </c>
      <c r="AJ708">
        <v>30.642206999999999</v>
      </c>
      <c r="AK708">
        <v>12.144285999999999</v>
      </c>
    </row>
    <row r="709" spans="1:37" x14ac:dyDescent="0.25">
      <c r="A709">
        <v>61</v>
      </c>
      <c r="B709">
        <v>428343</v>
      </c>
      <c r="C709" t="s">
        <v>95</v>
      </c>
      <c r="D709" t="s">
        <v>282</v>
      </c>
      <c r="E709" t="s">
        <v>283</v>
      </c>
      <c r="F709">
        <v>34393</v>
      </c>
      <c r="G709">
        <v>8</v>
      </c>
      <c r="H709">
        <v>7102</v>
      </c>
      <c r="I709">
        <v>0</v>
      </c>
      <c r="J709">
        <v>0</v>
      </c>
      <c r="K709">
        <v>0</v>
      </c>
      <c r="L709">
        <v>0</v>
      </c>
      <c r="M709">
        <v>10</v>
      </c>
      <c r="N709">
        <v>0</v>
      </c>
      <c r="O709">
        <v>4</v>
      </c>
      <c r="P709">
        <v>0</v>
      </c>
      <c r="Q709">
        <v>0</v>
      </c>
      <c r="R709">
        <v>41.884887999999997</v>
      </c>
      <c r="S709" t="s">
        <v>73</v>
      </c>
      <c r="T709">
        <v>53.25</v>
      </c>
      <c r="U709">
        <v>57.849997999999999</v>
      </c>
      <c r="V709">
        <v>4.5999980000000003</v>
      </c>
      <c r="X709">
        <v>10.981999999999999</v>
      </c>
      <c r="Y709">
        <v>41.884887999999997</v>
      </c>
      <c r="Z709">
        <v>0</v>
      </c>
      <c r="AA709">
        <v>0</v>
      </c>
      <c r="AB709">
        <v>0</v>
      </c>
      <c r="AC709">
        <v>2.8844430000000001</v>
      </c>
      <c r="AD709">
        <v>0.28636499999999998</v>
      </c>
      <c r="AE709">
        <v>28.844427</v>
      </c>
      <c r="AF709">
        <v>2.8636490000000001</v>
      </c>
      <c r="AG709">
        <f>1+(X709/4.5)^2</f>
        <v>6.9557690864197514</v>
      </c>
      <c r="AH709">
        <v>6.9557690000000001</v>
      </c>
      <c r="AI709">
        <v>0.121687</v>
      </c>
      <c r="AJ709">
        <v>69.557694999999995</v>
      </c>
      <c r="AK709">
        <v>1.216869</v>
      </c>
    </row>
    <row r="710" spans="1:37" x14ac:dyDescent="0.25">
      <c r="A710">
        <v>2737</v>
      </c>
      <c r="B710">
        <v>435956</v>
      </c>
      <c r="C710" t="s">
        <v>83</v>
      </c>
      <c r="D710" t="s">
        <v>294</v>
      </c>
      <c r="E710" t="s">
        <v>295</v>
      </c>
      <c r="F710">
        <v>34471</v>
      </c>
      <c r="G710">
        <v>8</v>
      </c>
      <c r="H710">
        <v>7431</v>
      </c>
      <c r="I710">
        <v>0</v>
      </c>
      <c r="J710">
        <v>0</v>
      </c>
      <c r="K710">
        <v>0</v>
      </c>
      <c r="L710">
        <v>0</v>
      </c>
      <c r="M710">
        <v>25</v>
      </c>
      <c r="N710">
        <v>0</v>
      </c>
      <c r="O710">
        <v>4</v>
      </c>
      <c r="P710">
        <v>0</v>
      </c>
      <c r="Q710">
        <v>0</v>
      </c>
      <c r="R710">
        <v>102.260413</v>
      </c>
      <c r="S710" t="s">
        <v>73</v>
      </c>
      <c r="T710">
        <v>39.919998</v>
      </c>
      <c r="U710">
        <v>43.119999</v>
      </c>
      <c r="V710">
        <v>3.2000009999999999</v>
      </c>
      <c r="X710">
        <v>3.129</v>
      </c>
      <c r="Y710">
        <v>102.260413</v>
      </c>
      <c r="Z710">
        <v>0</v>
      </c>
      <c r="AA710">
        <v>0</v>
      </c>
      <c r="AB710">
        <v>1</v>
      </c>
      <c r="AC710">
        <v>1.152979</v>
      </c>
      <c r="AD710">
        <v>0.94206699999999999</v>
      </c>
      <c r="AE710">
        <v>28.824469000000001</v>
      </c>
      <c r="AF710">
        <v>23.551680000000001</v>
      </c>
      <c r="AH710">
        <v>1.1998089999999999</v>
      </c>
      <c r="AI710">
        <v>0.61889300000000003</v>
      </c>
      <c r="AJ710">
        <v>29.995225000000001</v>
      </c>
      <c r="AK710">
        <v>15.472334</v>
      </c>
    </row>
    <row r="711" spans="1:37" x14ac:dyDescent="0.25">
      <c r="A711">
        <v>2752</v>
      </c>
      <c r="B711">
        <v>431838</v>
      </c>
      <c r="C711" t="s">
        <v>74</v>
      </c>
      <c r="D711" t="s">
        <v>231</v>
      </c>
      <c r="E711" t="s">
        <v>232</v>
      </c>
      <c r="F711">
        <v>33910</v>
      </c>
      <c r="G711">
        <v>8</v>
      </c>
      <c r="H711">
        <v>13283</v>
      </c>
      <c r="I711">
        <v>0</v>
      </c>
      <c r="J711">
        <v>0</v>
      </c>
      <c r="K711">
        <v>0</v>
      </c>
      <c r="L711">
        <v>0</v>
      </c>
      <c r="M711">
        <v>15</v>
      </c>
      <c r="N711">
        <v>0</v>
      </c>
      <c r="O711">
        <v>4</v>
      </c>
      <c r="P711">
        <v>0</v>
      </c>
      <c r="Q711">
        <v>0</v>
      </c>
      <c r="R711">
        <v>61.591669000000003</v>
      </c>
      <c r="S711" t="s">
        <v>154</v>
      </c>
      <c r="T711">
        <v>64.120002999999997</v>
      </c>
      <c r="U711">
        <v>68.849997999999999</v>
      </c>
      <c r="V711">
        <v>4.7299959999999999</v>
      </c>
      <c r="X711">
        <v>7.68</v>
      </c>
      <c r="Y711">
        <v>61.591669000000003</v>
      </c>
      <c r="Z711">
        <v>0</v>
      </c>
      <c r="AA711">
        <v>0</v>
      </c>
      <c r="AB711">
        <v>0</v>
      </c>
      <c r="AC711">
        <v>1.9216</v>
      </c>
      <c r="AD711">
        <v>0.65099200000000002</v>
      </c>
      <c r="AE711">
        <v>28.823999000000001</v>
      </c>
      <c r="AF711">
        <v>9.7648759999999992</v>
      </c>
      <c r="AH711">
        <v>3.3592960000000001</v>
      </c>
      <c r="AI711">
        <v>0.25072299999999997</v>
      </c>
      <c r="AJ711">
        <v>50.389440999999998</v>
      </c>
      <c r="AK711">
        <v>3.7608429999999999</v>
      </c>
    </row>
    <row r="712" spans="1:37" x14ac:dyDescent="0.25">
      <c r="A712">
        <v>2200</v>
      </c>
      <c r="B712">
        <v>437415</v>
      </c>
      <c r="C712" t="s">
        <v>181</v>
      </c>
      <c r="D712" t="s">
        <v>810</v>
      </c>
      <c r="E712" t="s">
        <v>811</v>
      </c>
      <c r="F712">
        <v>67035</v>
      </c>
      <c r="G712">
        <v>8</v>
      </c>
      <c r="H712">
        <v>6056</v>
      </c>
      <c r="I712">
        <v>0</v>
      </c>
      <c r="J712">
        <v>0</v>
      </c>
      <c r="K712">
        <v>0</v>
      </c>
      <c r="L712">
        <v>0</v>
      </c>
      <c r="M712">
        <v>24</v>
      </c>
      <c r="N712">
        <v>0</v>
      </c>
      <c r="O712">
        <v>4</v>
      </c>
      <c r="P712">
        <v>0</v>
      </c>
      <c r="Q712">
        <v>0</v>
      </c>
      <c r="R712">
        <v>100.760806</v>
      </c>
      <c r="S712" t="s">
        <v>154</v>
      </c>
      <c r="T712">
        <v>85.720000999999996</v>
      </c>
      <c r="U712">
        <v>89.330001999999993</v>
      </c>
      <c r="V712">
        <v>3.610001</v>
      </c>
      <c r="X712">
        <v>3.5830000000000002</v>
      </c>
      <c r="Y712">
        <v>100.760806</v>
      </c>
      <c r="Z712">
        <v>1</v>
      </c>
      <c r="AA712">
        <v>0</v>
      </c>
      <c r="AB712">
        <v>0</v>
      </c>
      <c r="AC712">
        <v>1.2005920000000001</v>
      </c>
      <c r="AD712">
        <v>0.92403599999999997</v>
      </c>
      <c r="AE712">
        <v>28.814208000000001</v>
      </c>
      <c r="AF712">
        <v>22.176867999999999</v>
      </c>
      <c r="AH712">
        <v>1.261998</v>
      </c>
      <c r="AI712">
        <v>0.57225999999999999</v>
      </c>
      <c r="AJ712">
        <v>30.287946000000002</v>
      </c>
      <c r="AK712">
        <v>13.734234000000001</v>
      </c>
    </row>
    <row r="713" spans="1:37" x14ac:dyDescent="0.25">
      <c r="A713">
        <v>3023</v>
      </c>
      <c r="B713">
        <v>421302</v>
      </c>
      <c r="C713" t="s">
        <v>181</v>
      </c>
      <c r="D713" t="s">
        <v>556</v>
      </c>
      <c r="E713" t="s">
        <v>557</v>
      </c>
      <c r="F713">
        <v>66931</v>
      </c>
      <c r="G713">
        <v>8</v>
      </c>
      <c r="H713">
        <v>21594</v>
      </c>
      <c r="I713">
        <v>0</v>
      </c>
      <c r="J713">
        <v>0</v>
      </c>
      <c r="K713">
        <v>0</v>
      </c>
      <c r="L713">
        <v>0</v>
      </c>
      <c r="M713">
        <v>28</v>
      </c>
      <c r="N713">
        <v>0</v>
      </c>
      <c r="O713">
        <v>2</v>
      </c>
      <c r="P713">
        <v>0</v>
      </c>
      <c r="Q713">
        <v>0</v>
      </c>
      <c r="R713">
        <v>115.306641</v>
      </c>
      <c r="S713" t="s">
        <v>126</v>
      </c>
      <c r="T713">
        <v>58.48</v>
      </c>
      <c r="U713">
        <v>60</v>
      </c>
      <c r="V713">
        <v>1.52</v>
      </c>
      <c r="X713">
        <v>1.3180000000000001</v>
      </c>
      <c r="Y713">
        <v>115.306641</v>
      </c>
      <c r="Z713">
        <v>0</v>
      </c>
      <c r="AA713">
        <v>0</v>
      </c>
      <c r="AB713">
        <v>0</v>
      </c>
      <c r="AC713">
        <v>1.0271429999999999</v>
      </c>
      <c r="AD713">
        <v>0.98972099999999996</v>
      </c>
      <c r="AE713">
        <v>28.759992</v>
      </c>
      <c r="AF713">
        <v>27.712192999999999</v>
      </c>
      <c r="AH713">
        <v>1.035452</v>
      </c>
      <c r="AI713">
        <v>0.82675900000000002</v>
      </c>
      <c r="AJ713">
        <v>28.992642</v>
      </c>
      <c r="AK713">
        <v>23.149242000000001</v>
      </c>
    </row>
    <row r="714" spans="1:37" x14ac:dyDescent="0.25">
      <c r="A714">
        <v>1661</v>
      </c>
      <c r="B714">
        <v>437895</v>
      </c>
      <c r="C714" t="s">
        <v>83</v>
      </c>
      <c r="D714" t="s">
        <v>670</v>
      </c>
      <c r="E714" t="s">
        <v>671</v>
      </c>
      <c r="F714">
        <v>34335</v>
      </c>
      <c r="G714">
        <v>8</v>
      </c>
      <c r="H714">
        <v>13193</v>
      </c>
      <c r="I714">
        <v>0</v>
      </c>
      <c r="J714">
        <v>0</v>
      </c>
      <c r="K714">
        <v>0</v>
      </c>
      <c r="L714">
        <v>0</v>
      </c>
      <c r="M714">
        <v>21</v>
      </c>
      <c r="N714">
        <v>0</v>
      </c>
      <c r="O714">
        <v>4</v>
      </c>
      <c r="P714">
        <v>0</v>
      </c>
      <c r="Q714">
        <v>0</v>
      </c>
      <c r="R714">
        <v>87.480237000000002</v>
      </c>
      <c r="S714" t="s">
        <v>73</v>
      </c>
      <c r="T714">
        <v>35.020000000000003</v>
      </c>
      <c r="U714">
        <v>39.270000000000003</v>
      </c>
      <c r="V714">
        <v>4.25</v>
      </c>
      <c r="X714">
        <v>4.8579999999999997</v>
      </c>
      <c r="Y714">
        <v>87.480237000000002</v>
      </c>
      <c r="Z714">
        <v>1</v>
      </c>
      <c r="AA714">
        <v>0</v>
      </c>
      <c r="AB714">
        <v>0</v>
      </c>
      <c r="AC714">
        <v>1.3687530000000001</v>
      </c>
      <c r="AD714">
        <v>0.86035399999999995</v>
      </c>
      <c r="AE714">
        <v>28.743803</v>
      </c>
      <c r="AF714">
        <v>18.067435</v>
      </c>
      <c r="AH714">
        <v>1.481636</v>
      </c>
      <c r="AI714">
        <v>0.45303500000000002</v>
      </c>
      <c r="AJ714">
        <v>31.114353999999999</v>
      </c>
      <c r="AK714">
        <v>9.5137389999999993</v>
      </c>
    </row>
    <row r="715" spans="1:37" x14ac:dyDescent="0.25">
      <c r="A715">
        <v>1008</v>
      </c>
      <c r="B715">
        <v>434602</v>
      </c>
      <c r="C715" t="s">
        <v>181</v>
      </c>
      <c r="D715" t="s">
        <v>556</v>
      </c>
      <c r="E715" t="s">
        <v>557</v>
      </c>
      <c r="F715">
        <v>66931</v>
      </c>
      <c r="G715">
        <v>8</v>
      </c>
      <c r="H715">
        <v>5364</v>
      </c>
      <c r="I715">
        <v>0</v>
      </c>
      <c r="J715">
        <v>0</v>
      </c>
      <c r="K715">
        <v>0</v>
      </c>
      <c r="L715">
        <v>0</v>
      </c>
      <c r="M715">
        <v>28</v>
      </c>
      <c r="N715">
        <v>0</v>
      </c>
      <c r="O715">
        <v>2</v>
      </c>
      <c r="P715">
        <v>0</v>
      </c>
      <c r="Q715">
        <v>0</v>
      </c>
      <c r="R715">
        <v>114.939432</v>
      </c>
      <c r="S715" t="s">
        <v>154</v>
      </c>
      <c r="T715">
        <v>64.739998</v>
      </c>
      <c r="U715">
        <v>66.230002999999996</v>
      </c>
      <c r="V715">
        <v>1.490005</v>
      </c>
      <c r="X715">
        <v>1.296</v>
      </c>
      <c r="Y715">
        <v>114.939432</v>
      </c>
      <c r="Z715">
        <v>0</v>
      </c>
      <c r="AA715">
        <v>0</v>
      </c>
      <c r="AB715">
        <v>0</v>
      </c>
      <c r="AC715">
        <v>1.0262439999999999</v>
      </c>
      <c r="AD715">
        <v>0.99006099999999997</v>
      </c>
      <c r="AE715">
        <v>28.734832000000001</v>
      </c>
      <c r="AF715">
        <v>27.721720000000001</v>
      </c>
      <c r="AH715">
        <v>1.034278</v>
      </c>
      <c r="AI715">
        <v>0.82949899999999999</v>
      </c>
      <c r="AJ715">
        <v>28.959781</v>
      </c>
      <c r="AK715">
        <v>23.225959</v>
      </c>
    </row>
    <row r="716" spans="1:37" x14ac:dyDescent="0.25">
      <c r="A716">
        <v>430</v>
      </c>
      <c r="B716">
        <v>436329</v>
      </c>
      <c r="C716" t="s">
        <v>90</v>
      </c>
      <c r="D716" t="s">
        <v>91</v>
      </c>
      <c r="E716" t="s">
        <v>92</v>
      </c>
      <c r="F716">
        <v>34207</v>
      </c>
      <c r="G716">
        <v>8</v>
      </c>
      <c r="H716">
        <v>7558</v>
      </c>
      <c r="I716">
        <v>0</v>
      </c>
      <c r="J716">
        <v>0</v>
      </c>
      <c r="K716">
        <v>0</v>
      </c>
      <c r="L716">
        <v>0</v>
      </c>
      <c r="M716">
        <v>15</v>
      </c>
      <c r="N716">
        <v>0</v>
      </c>
      <c r="O716">
        <v>4</v>
      </c>
      <c r="P716">
        <v>0</v>
      </c>
      <c r="Q716">
        <v>0</v>
      </c>
      <c r="R716">
        <v>60.632810999999997</v>
      </c>
      <c r="S716" t="s">
        <v>73</v>
      </c>
      <c r="T716">
        <v>51.34</v>
      </c>
      <c r="U716">
        <v>55.98</v>
      </c>
      <c r="V716">
        <v>4.6399990000000004</v>
      </c>
      <c r="X716">
        <v>7.6529999999999996</v>
      </c>
      <c r="Y716">
        <v>60.632810999999997</v>
      </c>
      <c r="Z716">
        <v>0</v>
      </c>
      <c r="AA716">
        <v>0</v>
      </c>
      <c r="AB716">
        <v>0</v>
      </c>
      <c r="AC716">
        <v>1.9151309999999999</v>
      </c>
      <c r="AD716">
        <v>0.65344100000000005</v>
      </c>
      <c r="AE716">
        <v>28.726970000000001</v>
      </c>
      <c r="AF716">
        <v>9.8016210000000008</v>
      </c>
      <c r="AH716">
        <v>3.3427359999999999</v>
      </c>
      <c r="AI716">
        <v>0.25225700000000001</v>
      </c>
      <c r="AJ716">
        <v>50.141043000000003</v>
      </c>
      <c r="AK716">
        <v>3.783849</v>
      </c>
    </row>
    <row r="717" spans="1:37" x14ac:dyDescent="0.25">
      <c r="A717">
        <v>2764</v>
      </c>
      <c r="B717">
        <v>487386</v>
      </c>
      <c r="C717" t="s">
        <v>90</v>
      </c>
      <c r="D717" t="s">
        <v>312</v>
      </c>
      <c r="E717" t="s">
        <v>313</v>
      </c>
      <c r="F717">
        <v>34421</v>
      </c>
      <c r="G717" t="s">
        <v>73</v>
      </c>
      <c r="H717">
        <v>8947</v>
      </c>
      <c r="I717">
        <v>0</v>
      </c>
      <c r="J717">
        <v>0</v>
      </c>
      <c r="K717">
        <v>0</v>
      </c>
      <c r="L717">
        <v>0</v>
      </c>
      <c r="M717">
        <v>11</v>
      </c>
      <c r="N717">
        <v>0</v>
      </c>
      <c r="O717">
        <v>4</v>
      </c>
      <c r="P717">
        <v>0</v>
      </c>
      <c r="Q717">
        <v>0</v>
      </c>
      <c r="R717">
        <v>44.665551999999998</v>
      </c>
      <c r="S717" t="s">
        <v>73</v>
      </c>
      <c r="T717">
        <v>60</v>
      </c>
      <c r="U717">
        <v>64.529999000000004</v>
      </c>
      <c r="V717">
        <v>4.5299990000000001</v>
      </c>
      <c r="X717">
        <v>10.141999999999999</v>
      </c>
      <c r="Y717">
        <v>44.665551999999998</v>
      </c>
      <c r="Z717">
        <v>0</v>
      </c>
      <c r="AA717">
        <v>0</v>
      </c>
      <c r="AB717">
        <v>0</v>
      </c>
      <c r="AC717">
        <v>2.6071900000000001</v>
      </c>
      <c r="AD717">
        <v>0.39135999999999999</v>
      </c>
      <c r="AE717">
        <v>28.679091</v>
      </c>
      <c r="AF717">
        <v>4.3049590000000002</v>
      </c>
      <c r="AG717">
        <f>1+(X717/4.5)^2</f>
        <v>6.0795142716049373</v>
      </c>
      <c r="AH717">
        <v>6.0795139999999996</v>
      </c>
      <c r="AI717">
        <v>0.14349899999999999</v>
      </c>
      <c r="AJ717">
        <v>66.874658999999994</v>
      </c>
      <c r="AK717">
        <v>1.5784899999999999</v>
      </c>
    </row>
    <row r="718" spans="1:37" x14ac:dyDescent="0.25">
      <c r="A718">
        <v>1051</v>
      </c>
      <c r="B718">
        <v>435375</v>
      </c>
      <c r="C718" t="s">
        <v>83</v>
      </c>
      <c r="D718" t="s">
        <v>399</v>
      </c>
      <c r="E718" t="s">
        <v>400</v>
      </c>
      <c r="F718">
        <v>34198</v>
      </c>
      <c r="G718">
        <v>8</v>
      </c>
      <c r="H718">
        <v>7674</v>
      </c>
      <c r="I718">
        <v>0</v>
      </c>
      <c r="J718">
        <v>0</v>
      </c>
      <c r="K718">
        <v>0</v>
      </c>
      <c r="L718">
        <v>0</v>
      </c>
      <c r="M718">
        <v>14</v>
      </c>
      <c r="N718">
        <v>0</v>
      </c>
      <c r="O718">
        <v>4</v>
      </c>
      <c r="P718">
        <v>0</v>
      </c>
      <c r="Q718">
        <v>0</v>
      </c>
      <c r="R718">
        <v>58.006247000000002</v>
      </c>
      <c r="S718" t="s">
        <v>73</v>
      </c>
      <c r="T718">
        <v>42.5</v>
      </c>
      <c r="U718">
        <v>47.25</v>
      </c>
      <c r="V718">
        <v>4.75</v>
      </c>
      <c r="X718">
        <v>8.1890000000000001</v>
      </c>
      <c r="Y718">
        <v>58.006247000000002</v>
      </c>
      <c r="Z718">
        <v>0</v>
      </c>
      <c r="AA718">
        <v>0</v>
      </c>
      <c r="AB718">
        <v>0</v>
      </c>
      <c r="AC718">
        <v>2.0478079999999999</v>
      </c>
      <c r="AD718">
        <v>0.60319699999999998</v>
      </c>
      <c r="AE718">
        <v>28.669314</v>
      </c>
      <c r="AF718">
        <v>8.4447559999999999</v>
      </c>
      <c r="AH718">
        <v>4.311591</v>
      </c>
      <c r="AI718">
        <v>0.22326099999999999</v>
      </c>
      <c r="AJ718">
        <v>60.362278000000003</v>
      </c>
      <c r="AK718">
        <v>3.1256569999999999</v>
      </c>
    </row>
    <row r="719" spans="1:37" x14ac:dyDescent="0.25">
      <c r="A719">
        <v>1769</v>
      </c>
      <c r="B719">
        <v>427319</v>
      </c>
      <c r="C719" t="s">
        <v>83</v>
      </c>
      <c r="D719" t="s">
        <v>308</v>
      </c>
      <c r="E719" t="s">
        <v>309</v>
      </c>
      <c r="F719">
        <v>34281</v>
      </c>
      <c r="G719">
        <v>8</v>
      </c>
      <c r="H719">
        <v>7818</v>
      </c>
      <c r="I719">
        <v>0</v>
      </c>
      <c r="J719">
        <v>0</v>
      </c>
      <c r="K719">
        <v>0</v>
      </c>
      <c r="L719">
        <v>0</v>
      </c>
      <c r="M719">
        <v>11</v>
      </c>
      <c r="N719">
        <v>0</v>
      </c>
      <c r="O719">
        <v>4</v>
      </c>
      <c r="P719">
        <v>0</v>
      </c>
      <c r="Q719">
        <v>0</v>
      </c>
      <c r="R719">
        <v>46.935623999999997</v>
      </c>
      <c r="S719" t="s">
        <v>73</v>
      </c>
      <c r="T719">
        <v>33.020000000000003</v>
      </c>
      <c r="U719">
        <v>37.770000000000003</v>
      </c>
      <c r="V719">
        <v>4.75</v>
      </c>
      <c r="X719">
        <v>10.119999999999999</v>
      </c>
      <c r="Y719">
        <v>46.935623999999997</v>
      </c>
      <c r="Z719">
        <v>0</v>
      </c>
      <c r="AA719">
        <v>0</v>
      </c>
      <c r="AB719">
        <v>0</v>
      </c>
      <c r="AC719">
        <v>2.600225</v>
      </c>
      <c r="AD719">
        <v>0.39399800000000001</v>
      </c>
      <c r="AE719">
        <v>28.602474999999998</v>
      </c>
      <c r="AF719">
        <v>4.3339740000000004</v>
      </c>
      <c r="AG719">
        <f>1+(X719/4.5)^2</f>
        <v>6.0575012345679005</v>
      </c>
      <c r="AH719">
        <v>6.0575010000000002</v>
      </c>
      <c r="AI719">
        <v>0.14417099999999999</v>
      </c>
      <c r="AJ719">
        <v>66.632512000000006</v>
      </c>
      <c r="AK719">
        <v>1.585885</v>
      </c>
    </row>
    <row r="720" spans="1:37" x14ac:dyDescent="0.25">
      <c r="A720">
        <v>2818</v>
      </c>
      <c r="B720">
        <v>430892</v>
      </c>
      <c r="C720" t="s">
        <v>83</v>
      </c>
      <c r="D720" t="s">
        <v>713</v>
      </c>
      <c r="E720" t="s">
        <v>714</v>
      </c>
      <c r="F720">
        <v>34292</v>
      </c>
      <c r="G720">
        <v>8</v>
      </c>
      <c r="H720">
        <v>7507</v>
      </c>
      <c r="I720">
        <v>0</v>
      </c>
      <c r="J720">
        <v>0</v>
      </c>
      <c r="K720">
        <v>0</v>
      </c>
      <c r="L720">
        <v>0</v>
      </c>
      <c r="M720">
        <v>22</v>
      </c>
      <c r="N720">
        <v>0</v>
      </c>
      <c r="O720">
        <v>4</v>
      </c>
      <c r="P720">
        <v>0</v>
      </c>
      <c r="Q720">
        <v>0</v>
      </c>
      <c r="R720">
        <v>91.722297999999995</v>
      </c>
      <c r="S720" t="s">
        <v>73</v>
      </c>
      <c r="T720">
        <v>49.040000999999997</v>
      </c>
      <c r="U720">
        <v>53.029998999999997</v>
      </c>
      <c r="V720">
        <v>3.9899979999999999</v>
      </c>
      <c r="X720">
        <v>4.3499999999999996</v>
      </c>
      <c r="Y720">
        <v>91.722297999999995</v>
      </c>
      <c r="Z720">
        <v>0</v>
      </c>
      <c r="AA720">
        <v>0</v>
      </c>
      <c r="AB720">
        <v>0</v>
      </c>
      <c r="AC720">
        <v>1.2956639999999999</v>
      </c>
      <c r="AD720">
        <v>0.88803299999999996</v>
      </c>
      <c r="AE720">
        <v>28.504608999999999</v>
      </c>
      <c r="AF720">
        <v>19.536715999999998</v>
      </c>
      <c r="AH720">
        <v>1.3861730000000001</v>
      </c>
      <c r="AI720">
        <v>0.49846299999999999</v>
      </c>
      <c r="AJ720">
        <v>30.495816000000001</v>
      </c>
      <c r="AK720">
        <v>10.966187</v>
      </c>
    </row>
    <row r="721" spans="1:37" x14ac:dyDescent="0.25">
      <c r="A721">
        <v>580</v>
      </c>
      <c r="B721">
        <v>421292</v>
      </c>
      <c r="C721" t="s">
        <v>181</v>
      </c>
      <c r="D721" t="s">
        <v>810</v>
      </c>
      <c r="E721" t="s">
        <v>811</v>
      </c>
      <c r="F721">
        <v>67035</v>
      </c>
      <c r="G721">
        <v>8</v>
      </c>
      <c r="H721">
        <v>22031</v>
      </c>
      <c r="I721">
        <v>0</v>
      </c>
      <c r="J721">
        <v>0</v>
      </c>
      <c r="K721">
        <v>0</v>
      </c>
      <c r="L721">
        <v>0</v>
      </c>
      <c r="M721">
        <v>24</v>
      </c>
      <c r="N721">
        <v>0</v>
      </c>
      <c r="O721">
        <v>4</v>
      </c>
      <c r="P721">
        <v>0</v>
      </c>
      <c r="Q721">
        <v>0</v>
      </c>
      <c r="R721">
        <v>100.313608</v>
      </c>
      <c r="S721" t="s">
        <v>126</v>
      </c>
      <c r="T721">
        <v>85.769997000000004</v>
      </c>
      <c r="U721">
        <v>89.230002999999996</v>
      </c>
      <c r="V721">
        <v>3.4600070000000001</v>
      </c>
      <c r="X721">
        <v>3.4489999999999998</v>
      </c>
      <c r="Y721">
        <v>100.313608</v>
      </c>
      <c r="Z721">
        <v>1</v>
      </c>
      <c r="AA721">
        <v>0</v>
      </c>
      <c r="AB721">
        <v>0</v>
      </c>
      <c r="AC721">
        <v>1.1858690000000001</v>
      </c>
      <c r="AD721">
        <v>0.92961199999999999</v>
      </c>
      <c r="AE721">
        <v>28.460850000000001</v>
      </c>
      <c r="AF721">
        <v>22.310683999999998</v>
      </c>
      <c r="AH721">
        <v>1.242767</v>
      </c>
      <c r="AI721">
        <v>0.58579599999999998</v>
      </c>
      <c r="AJ721">
        <v>29.826415999999998</v>
      </c>
      <c r="AK721">
        <v>14.059092</v>
      </c>
    </row>
    <row r="722" spans="1:37" x14ac:dyDescent="0.25">
      <c r="A722">
        <v>1142</v>
      </c>
      <c r="B722">
        <v>434318</v>
      </c>
      <c r="C722" t="s">
        <v>181</v>
      </c>
      <c r="D722" t="s">
        <v>879</v>
      </c>
      <c r="E722" t="s">
        <v>880</v>
      </c>
      <c r="F722">
        <v>67015</v>
      </c>
      <c r="G722">
        <v>8</v>
      </c>
      <c r="H722">
        <v>4783</v>
      </c>
      <c r="I722">
        <v>0</v>
      </c>
      <c r="J722">
        <v>0</v>
      </c>
      <c r="K722">
        <v>0</v>
      </c>
      <c r="L722">
        <v>0</v>
      </c>
      <c r="M722">
        <v>25</v>
      </c>
      <c r="N722">
        <v>0</v>
      </c>
      <c r="O722">
        <v>4</v>
      </c>
      <c r="P722">
        <v>0</v>
      </c>
      <c r="Q722">
        <v>0</v>
      </c>
      <c r="R722">
        <v>106.206541</v>
      </c>
      <c r="S722" t="s">
        <v>73</v>
      </c>
      <c r="T722">
        <v>75</v>
      </c>
      <c r="U722">
        <v>78.139999000000003</v>
      </c>
      <c r="V722">
        <v>3.139999</v>
      </c>
      <c r="X722">
        <v>2.9569999999999999</v>
      </c>
      <c r="Y722">
        <v>106.206541</v>
      </c>
      <c r="Z722">
        <v>1</v>
      </c>
      <c r="AA722">
        <v>0</v>
      </c>
      <c r="AB722">
        <v>0</v>
      </c>
      <c r="AC722">
        <v>1.1366229999999999</v>
      </c>
      <c r="AD722">
        <v>0.94826100000000002</v>
      </c>
      <c r="AE722">
        <v>28.415565999999998</v>
      </c>
      <c r="AF722">
        <v>23.706530999999998</v>
      </c>
      <c r="AH722">
        <v>1.1784460000000001</v>
      </c>
      <c r="AI722">
        <v>0.63713399999999998</v>
      </c>
      <c r="AJ722">
        <v>29.461148000000001</v>
      </c>
      <c r="AK722">
        <v>15.928353</v>
      </c>
    </row>
    <row r="723" spans="1:37" x14ac:dyDescent="0.25">
      <c r="A723">
        <v>2907</v>
      </c>
      <c r="B723">
        <v>435630</v>
      </c>
      <c r="C723" t="s">
        <v>181</v>
      </c>
      <c r="D723" t="s">
        <v>897</v>
      </c>
      <c r="E723" t="s">
        <v>898</v>
      </c>
      <c r="F723">
        <v>66776</v>
      </c>
      <c r="G723">
        <v>8</v>
      </c>
      <c r="H723">
        <v>4242</v>
      </c>
      <c r="I723">
        <v>0</v>
      </c>
      <c r="J723">
        <v>0</v>
      </c>
      <c r="K723">
        <v>0</v>
      </c>
      <c r="L723">
        <v>0</v>
      </c>
      <c r="M723">
        <v>27</v>
      </c>
      <c r="N723">
        <v>0</v>
      </c>
      <c r="O723">
        <v>4</v>
      </c>
      <c r="P723">
        <v>0</v>
      </c>
      <c r="Q723">
        <v>0</v>
      </c>
      <c r="R723">
        <v>111.687642</v>
      </c>
      <c r="S723" t="s">
        <v>73</v>
      </c>
      <c r="T723">
        <v>73</v>
      </c>
      <c r="U723">
        <v>74.989998</v>
      </c>
      <c r="V723">
        <v>1.9899979999999999</v>
      </c>
      <c r="X723">
        <v>1.782</v>
      </c>
      <c r="Y723">
        <v>111.687642</v>
      </c>
      <c r="Z723">
        <v>0</v>
      </c>
      <c r="AA723">
        <v>0</v>
      </c>
      <c r="AB723">
        <v>0</v>
      </c>
      <c r="AC723">
        <v>1.0496179999999999</v>
      </c>
      <c r="AD723">
        <v>0.98121000000000003</v>
      </c>
      <c r="AE723">
        <v>28.339673999999999</v>
      </c>
      <c r="AF723">
        <v>26.492667999999998</v>
      </c>
      <c r="AH723">
        <v>1.0648070000000001</v>
      </c>
      <c r="AI723">
        <v>0.770173</v>
      </c>
      <c r="AJ723">
        <v>28.749777999999999</v>
      </c>
      <c r="AK723">
        <v>20.794661000000001</v>
      </c>
    </row>
    <row r="724" spans="1:37" x14ac:dyDescent="0.25">
      <c r="A724">
        <v>1737</v>
      </c>
      <c r="B724">
        <v>437091</v>
      </c>
      <c r="C724" t="s">
        <v>83</v>
      </c>
      <c r="D724" t="s">
        <v>984</v>
      </c>
      <c r="E724" t="s">
        <v>985</v>
      </c>
      <c r="F724">
        <v>67097</v>
      </c>
      <c r="G724">
        <v>8</v>
      </c>
      <c r="H724">
        <v>5835</v>
      </c>
      <c r="I724">
        <v>0</v>
      </c>
      <c r="J724">
        <v>0</v>
      </c>
      <c r="K724">
        <v>0</v>
      </c>
      <c r="L724">
        <v>0</v>
      </c>
      <c r="M724">
        <v>26</v>
      </c>
      <c r="N724">
        <v>0</v>
      </c>
      <c r="O724">
        <v>4</v>
      </c>
      <c r="P724">
        <v>0</v>
      </c>
      <c r="Q724">
        <v>0</v>
      </c>
      <c r="R724">
        <v>106.501632</v>
      </c>
      <c r="S724" t="s">
        <v>73</v>
      </c>
      <c r="T724">
        <v>84.260002</v>
      </c>
      <c r="U724">
        <v>86.790001000000004</v>
      </c>
      <c r="V724">
        <v>2.5299990000000001</v>
      </c>
      <c r="X724">
        <v>2.3759999999999999</v>
      </c>
      <c r="Y724">
        <v>106.501632</v>
      </c>
      <c r="Z724">
        <v>0</v>
      </c>
      <c r="AA724">
        <v>0</v>
      </c>
      <c r="AB724">
        <v>0</v>
      </c>
      <c r="AC724">
        <v>1.088209</v>
      </c>
      <c r="AD724">
        <v>0.96659499999999998</v>
      </c>
      <c r="AE724">
        <v>28.293434000000001</v>
      </c>
      <c r="AF724">
        <v>25.131481000000001</v>
      </c>
      <c r="AH724">
        <v>1.1152120000000001</v>
      </c>
      <c r="AI724">
        <v>0.70108000000000004</v>
      </c>
      <c r="AJ724">
        <v>28.995505999999999</v>
      </c>
      <c r="AK724">
        <v>18.228068</v>
      </c>
    </row>
    <row r="725" spans="1:37" x14ac:dyDescent="0.25">
      <c r="A725">
        <v>2304</v>
      </c>
      <c r="B725">
        <v>431924</v>
      </c>
      <c r="C725" t="s">
        <v>83</v>
      </c>
      <c r="D725" t="s">
        <v>225</v>
      </c>
      <c r="E725" t="s">
        <v>226</v>
      </c>
      <c r="F725">
        <v>67108</v>
      </c>
      <c r="G725">
        <v>8</v>
      </c>
      <c r="H725">
        <v>6720</v>
      </c>
      <c r="I725">
        <v>0</v>
      </c>
      <c r="J725">
        <v>0</v>
      </c>
      <c r="K725">
        <v>0</v>
      </c>
      <c r="L725">
        <v>0</v>
      </c>
      <c r="M725">
        <v>28</v>
      </c>
      <c r="N725">
        <v>0</v>
      </c>
      <c r="O725">
        <v>4</v>
      </c>
      <c r="P725">
        <v>0</v>
      </c>
      <c r="Q725">
        <v>0</v>
      </c>
      <c r="R725">
        <v>116.99996299999999</v>
      </c>
      <c r="S725" t="s">
        <v>73</v>
      </c>
      <c r="T725">
        <v>44.049999</v>
      </c>
      <c r="U725">
        <v>44.98</v>
      </c>
      <c r="V725">
        <v>0.93</v>
      </c>
      <c r="X725">
        <v>0.79500000000000004</v>
      </c>
      <c r="Y725">
        <v>116.99996299999999</v>
      </c>
      <c r="Z725">
        <v>0</v>
      </c>
      <c r="AA725">
        <v>0</v>
      </c>
      <c r="AB725">
        <v>0</v>
      </c>
      <c r="AC725">
        <v>1.0098750000000001</v>
      </c>
      <c r="AD725">
        <v>0.99626000000000003</v>
      </c>
      <c r="AE725">
        <v>28.276510999999999</v>
      </c>
      <c r="AF725">
        <v>27.895285999999999</v>
      </c>
      <c r="AH725">
        <v>1.0128980000000001</v>
      </c>
      <c r="AI725">
        <v>0.893289</v>
      </c>
      <c r="AJ725">
        <v>28.361156999999999</v>
      </c>
      <c r="AK725">
        <v>25.012089</v>
      </c>
    </row>
    <row r="726" spans="1:37" x14ac:dyDescent="0.25">
      <c r="A726">
        <v>1776</v>
      </c>
      <c r="B726">
        <v>486421</v>
      </c>
      <c r="C726" t="s">
        <v>145</v>
      </c>
      <c r="D726" t="s">
        <v>548</v>
      </c>
      <c r="E726" t="s">
        <v>549</v>
      </c>
      <c r="F726">
        <v>34341</v>
      </c>
      <c r="G726">
        <v>8</v>
      </c>
      <c r="H726">
        <v>7068</v>
      </c>
      <c r="I726">
        <v>0</v>
      </c>
      <c r="J726">
        <v>0</v>
      </c>
      <c r="K726">
        <v>0</v>
      </c>
      <c r="L726">
        <v>0</v>
      </c>
      <c r="M726">
        <v>22</v>
      </c>
      <c r="N726">
        <v>0</v>
      </c>
      <c r="O726">
        <v>4</v>
      </c>
      <c r="P726">
        <v>0</v>
      </c>
      <c r="Q726">
        <v>0</v>
      </c>
      <c r="R726">
        <v>90.253204999999994</v>
      </c>
      <c r="S726" t="s">
        <v>73</v>
      </c>
      <c r="T726">
        <v>54.91</v>
      </c>
      <c r="U726">
        <v>58.75</v>
      </c>
      <c r="V726">
        <v>3.84</v>
      </c>
      <c r="X726">
        <v>4.2549999999999999</v>
      </c>
      <c r="Y726">
        <v>90.253204999999994</v>
      </c>
      <c r="Z726">
        <v>0</v>
      </c>
      <c r="AA726">
        <v>0</v>
      </c>
      <c r="AB726">
        <v>0</v>
      </c>
      <c r="AC726">
        <v>1.282891</v>
      </c>
      <c r="AD726">
        <v>0.89287000000000005</v>
      </c>
      <c r="AE726">
        <v>28.223603000000001</v>
      </c>
      <c r="AF726">
        <v>19.643132999999999</v>
      </c>
      <c r="AH726">
        <v>1.3694900000000001</v>
      </c>
      <c r="AI726">
        <v>0.50726300000000002</v>
      </c>
      <c r="AJ726">
        <v>30.128786999999999</v>
      </c>
      <c r="AK726">
        <v>11.159796</v>
      </c>
    </row>
    <row r="727" spans="1:37" x14ac:dyDescent="0.25">
      <c r="A727">
        <v>2274</v>
      </c>
      <c r="B727">
        <v>434225</v>
      </c>
      <c r="C727" t="s">
        <v>145</v>
      </c>
      <c r="D727" t="s">
        <v>654</v>
      </c>
      <c r="E727" t="s">
        <v>655</v>
      </c>
      <c r="F727">
        <v>33892</v>
      </c>
      <c r="G727">
        <v>8</v>
      </c>
      <c r="H727">
        <v>8342</v>
      </c>
      <c r="I727">
        <v>0</v>
      </c>
      <c r="J727">
        <v>0</v>
      </c>
      <c r="K727">
        <v>0</v>
      </c>
      <c r="L727">
        <v>0</v>
      </c>
      <c r="M727">
        <v>20</v>
      </c>
      <c r="N727">
        <v>0</v>
      </c>
      <c r="O727">
        <v>3</v>
      </c>
      <c r="P727">
        <v>0</v>
      </c>
      <c r="Q727">
        <v>0</v>
      </c>
      <c r="R727">
        <v>82.791709999999995</v>
      </c>
      <c r="S727" t="s">
        <v>73</v>
      </c>
      <c r="T727">
        <v>71.290001000000004</v>
      </c>
      <c r="U727">
        <v>75.529999000000004</v>
      </c>
      <c r="V727">
        <v>4.2399979999999999</v>
      </c>
      <c r="X727">
        <v>5.1210000000000004</v>
      </c>
      <c r="Y727">
        <v>82.791709999999995</v>
      </c>
      <c r="Z727">
        <v>1</v>
      </c>
      <c r="AA727">
        <v>1</v>
      </c>
      <c r="AB727">
        <v>0</v>
      </c>
      <c r="AC727">
        <v>1.4097599999999999</v>
      </c>
      <c r="AD727">
        <v>0.84482500000000005</v>
      </c>
      <c r="AE727">
        <v>28.1952</v>
      </c>
      <c r="AF727">
        <v>16.896491999999999</v>
      </c>
      <c r="AH727">
        <v>2.0489860000000002</v>
      </c>
      <c r="AI727">
        <v>0.43059599999999998</v>
      </c>
      <c r="AJ727">
        <v>40.979711000000002</v>
      </c>
      <c r="AK727">
        <v>8.6119269999999997</v>
      </c>
    </row>
    <row r="728" spans="1:37" x14ac:dyDescent="0.25">
      <c r="A728">
        <v>533</v>
      </c>
      <c r="B728">
        <v>435818</v>
      </c>
      <c r="C728" t="s">
        <v>181</v>
      </c>
      <c r="D728" t="s">
        <v>363</v>
      </c>
      <c r="E728" t="s">
        <v>364</v>
      </c>
      <c r="F728">
        <v>66809</v>
      </c>
      <c r="G728">
        <v>8</v>
      </c>
      <c r="H728">
        <v>15487</v>
      </c>
      <c r="I728">
        <v>0</v>
      </c>
      <c r="J728">
        <v>0</v>
      </c>
      <c r="K728">
        <v>0</v>
      </c>
      <c r="L728">
        <v>0</v>
      </c>
      <c r="M728">
        <v>26</v>
      </c>
      <c r="N728">
        <v>0</v>
      </c>
      <c r="O728">
        <v>3</v>
      </c>
      <c r="P728">
        <v>0</v>
      </c>
      <c r="Q728">
        <v>0</v>
      </c>
      <c r="R728">
        <v>107.586135</v>
      </c>
      <c r="S728" t="s">
        <v>154</v>
      </c>
      <c r="T728">
        <v>97.980002999999996</v>
      </c>
      <c r="U728">
        <v>100.45</v>
      </c>
      <c r="V728">
        <v>2.4699939999999998</v>
      </c>
      <c r="X728">
        <v>2.2959999999999998</v>
      </c>
      <c r="Y728">
        <v>107.586135</v>
      </c>
      <c r="Z728">
        <v>0</v>
      </c>
      <c r="AA728">
        <v>0</v>
      </c>
      <c r="AB728">
        <v>0</v>
      </c>
      <c r="AC728">
        <v>1.0823689999999999</v>
      </c>
      <c r="AD728">
        <v>0.96880699999999997</v>
      </c>
      <c r="AE728">
        <v>28.141594000000001</v>
      </c>
      <c r="AF728">
        <v>25.188981999999999</v>
      </c>
      <c r="AH728">
        <v>1.1075839999999999</v>
      </c>
      <c r="AI728">
        <v>0.71016599999999996</v>
      </c>
      <c r="AJ728">
        <v>28.797184000000001</v>
      </c>
      <c r="AK728">
        <v>18.464316</v>
      </c>
    </row>
    <row r="729" spans="1:37" x14ac:dyDescent="0.25">
      <c r="A729">
        <v>1177</v>
      </c>
      <c r="B729">
        <v>432534</v>
      </c>
      <c r="C729" t="s">
        <v>83</v>
      </c>
      <c r="D729" t="s">
        <v>407</v>
      </c>
      <c r="E729" t="s">
        <v>408</v>
      </c>
      <c r="F729">
        <v>67396</v>
      </c>
      <c r="G729">
        <v>8</v>
      </c>
      <c r="H729">
        <v>4736</v>
      </c>
      <c r="I729">
        <v>0</v>
      </c>
      <c r="J729">
        <v>0</v>
      </c>
      <c r="K729">
        <v>0</v>
      </c>
      <c r="L729">
        <v>0</v>
      </c>
      <c r="M729">
        <v>19</v>
      </c>
      <c r="N729">
        <v>0</v>
      </c>
      <c r="O729">
        <v>4</v>
      </c>
      <c r="P729">
        <v>0</v>
      </c>
      <c r="Q729">
        <v>0</v>
      </c>
      <c r="R729">
        <v>79.156001000000003</v>
      </c>
      <c r="S729" t="s">
        <v>73</v>
      </c>
      <c r="T729">
        <v>75.760002</v>
      </c>
      <c r="U729">
        <v>80.139999000000003</v>
      </c>
      <c r="V729">
        <v>4.3799970000000004</v>
      </c>
      <c r="X729">
        <v>5.5330000000000004</v>
      </c>
      <c r="Y729">
        <v>79.156001000000003</v>
      </c>
      <c r="Z729">
        <v>0</v>
      </c>
      <c r="AA729">
        <v>0</v>
      </c>
      <c r="AB729">
        <v>0</v>
      </c>
      <c r="AC729">
        <v>1.478345</v>
      </c>
      <c r="AD729">
        <v>0.81885200000000002</v>
      </c>
      <c r="AE729">
        <v>28.088557999999999</v>
      </c>
      <c r="AF729">
        <v>15.55818</v>
      </c>
      <c r="AH729">
        <v>2.224564</v>
      </c>
      <c r="AI729">
        <v>0.396926</v>
      </c>
      <c r="AJ729">
        <v>42.266710000000003</v>
      </c>
      <c r="AK729">
        <v>7.5415919999999996</v>
      </c>
    </row>
    <row r="730" spans="1:37" x14ac:dyDescent="0.25">
      <c r="A730">
        <v>714</v>
      </c>
      <c r="B730">
        <v>436911</v>
      </c>
      <c r="C730" t="s">
        <v>83</v>
      </c>
      <c r="D730" t="s">
        <v>1234</v>
      </c>
      <c r="E730" t="s">
        <v>1235</v>
      </c>
      <c r="F730">
        <v>66965</v>
      </c>
      <c r="G730">
        <v>8</v>
      </c>
      <c r="H730">
        <v>4615</v>
      </c>
      <c r="I730">
        <v>0</v>
      </c>
      <c r="J730">
        <v>0</v>
      </c>
      <c r="K730">
        <v>0</v>
      </c>
      <c r="L730">
        <v>0</v>
      </c>
      <c r="M730">
        <v>28</v>
      </c>
      <c r="N730">
        <v>0</v>
      </c>
      <c r="O730">
        <v>4</v>
      </c>
      <c r="P730">
        <v>0</v>
      </c>
      <c r="Q730">
        <v>0</v>
      </c>
      <c r="R730">
        <v>118.55750999999999</v>
      </c>
      <c r="S730" t="s">
        <v>73</v>
      </c>
      <c r="T730">
        <v>69.760002</v>
      </c>
      <c r="U730">
        <v>69.910004000000001</v>
      </c>
      <c r="V730">
        <v>0.150002</v>
      </c>
      <c r="X730">
        <v>0.127</v>
      </c>
      <c r="Y730">
        <v>118.55750999999999</v>
      </c>
      <c r="Z730">
        <v>0</v>
      </c>
      <c r="AA730">
        <v>0</v>
      </c>
      <c r="AB730">
        <v>0</v>
      </c>
      <c r="AC730">
        <v>1.0002519999999999</v>
      </c>
      <c r="AD730">
        <v>0.99990500000000004</v>
      </c>
      <c r="AE730">
        <v>28.007055999999999</v>
      </c>
      <c r="AF730">
        <v>27.997328</v>
      </c>
      <c r="AH730">
        <v>1.000329</v>
      </c>
      <c r="AI730">
        <v>0.98250099999999996</v>
      </c>
      <c r="AJ730">
        <v>28.009217</v>
      </c>
      <c r="AK730">
        <v>27.510035999999999</v>
      </c>
    </row>
    <row r="731" spans="1:37" x14ac:dyDescent="0.25">
      <c r="A731">
        <v>1731</v>
      </c>
      <c r="B731">
        <v>427536</v>
      </c>
      <c r="C731" t="s">
        <v>181</v>
      </c>
      <c r="D731" t="s">
        <v>782</v>
      </c>
      <c r="E731" t="s">
        <v>783</v>
      </c>
      <c r="F731">
        <v>66803</v>
      </c>
      <c r="G731">
        <v>8</v>
      </c>
      <c r="H731">
        <v>15498</v>
      </c>
      <c r="I731">
        <v>0</v>
      </c>
      <c r="J731">
        <v>0</v>
      </c>
      <c r="K731">
        <v>0</v>
      </c>
      <c r="L731">
        <v>0</v>
      </c>
      <c r="M731">
        <v>28</v>
      </c>
      <c r="N731">
        <v>0</v>
      </c>
      <c r="O731">
        <v>4</v>
      </c>
      <c r="P731">
        <v>0</v>
      </c>
      <c r="Q731">
        <v>0</v>
      </c>
      <c r="R731">
        <v>115.297962</v>
      </c>
      <c r="S731" t="s">
        <v>154</v>
      </c>
      <c r="T731">
        <v>71.150002000000001</v>
      </c>
      <c r="U731">
        <v>71.25</v>
      </c>
      <c r="V731">
        <v>9.9998000000000004E-2</v>
      </c>
      <c r="X731">
        <v>8.6999999999999994E-2</v>
      </c>
      <c r="Y731">
        <v>115.297962</v>
      </c>
      <c r="Z731">
        <v>0</v>
      </c>
      <c r="AA731">
        <v>0</v>
      </c>
      <c r="AB731">
        <v>0</v>
      </c>
      <c r="AC731">
        <v>1.0001180000000001</v>
      </c>
      <c r="AD731">
        <v>0.99995500000000004</v>
      </c>
      <c r="AE731">
        <v>28.003311</v>
      </c>
      <c r="AF731">
        <v>27.998746000000001</v>
      </c>
      <c r="AH731">
        <v>1.000154</v>
      </c>
      <c r="AI731">
        <v>0.98799400000000004</v>
      </c>
      <c r="AJ731">
        <v>28.004325000000001</v>
      </c>
      <c r="AK731">
        <v>27.663836</v>
      </c>
    </row>
    <row r="732" spans="1:37" x14ac:dyDescent="0.25">
      <c r="A732">
        <v>522</v>
      </c>
      <c r="B732">
        <v>435557</v>
      </c>
      <c r="C732" t="s">
        <v>145</v>
      </c>
      <c r="D732" t="s">
        <v>1077</v>
      </c>
      <c r="E732" t="s">
        <v>1078</v>
      </c>
      <c r="F732">
        <v>67033</v>
      </c>
      <c r="G732">
        <v>8</v>
      </c>
      <c r="H732">
        <v>5878</v>
      </c>
      <c r="I732">
        <v>0</v>
      </c>
      <c r="J732">
        <v>0</v>
      </c>
      <c r="K732">
        <v>0</v>
      </c>
      <c r="L732">
        <v>0</v>
      </c>
      <c r="M732">
        <v>28</v>
      </c>
      <c r="N732">
        <v>0</v>
      </c>
      <c r="O732">
        <v>2</v>
      </c>
      <c r="P732">
        <v>0</v>
      </c>
      <c r="Q732">
        <v>0</v>
      </c>
      <c r="R732">
        <v>116.568095</v>
      </c>
      <c r="S732" t="s">
        <v>154</v>
      </c>
      <c r="T732">
        <v>80.910004000000001</v>
      </c>
      <c r="U732">
        <v>81.010002</v>
      </c>
      <c r="V732">
        <v>9.9998000000000004E-2</v>
      </c>
      <c r="X732">
        <v>8.5999999999999993E-2</v>
      </c>
      <c r="Y732">
        <v>116.568095</v>
      </c>
      <c r="Z732">
        <v>0</v>
      </c>
      <c r="AA732">
        <v>0</v>
      </c>
      <c r="AB732">
        <v>0</v>
      </c>
      <c r="AC732">
        <v>1.000116</v>
      </c>
      <c r="AD732">
        <v>0.99995599999999996</v>
      </c>
      <c r="AE732">
        <v>28.003236000000001</v>
      </c>
      <c r="AF732">
        <v>27.998774999999998</v>
      </c>
      <c r="AH732">
        <v>1.000151</v>
      </c>
      <c r="AI732">
        <v>0.98813200000000001</v>
      </c>
      <c r="AJ732">
        <v>28.004225999999999</v>
      </c>
      <c r="AK732">
        <v>27.667687000000001</v>
      </c>
    </row>
    <row r="733" spans="1:37" x14ac:dyDescent="0.25">
      <c r="A733">
        <v>3028</v>
      </c>
      <c r="B733">
        <v>430837</v>
      </c>
      <c r="C733" t="s">
        <v>181</v>
      </c>
      <c r="D733" t="s">
        <v>552</v>
      </c>
      <c r="E733" t="s">
        <v>553</v>
      </c>
      <c r="F733">
        <v>66802</v>
      </c>
      <c r="G733">
        <v>8</v>
      </c>
      <c r="H733">
        <v>4669</v>
      </c>
      <c r="I733">
        <v>0</v>
      </c>
      <c r="J733">
        <v>0</v>
      </c>
      <c r="K733">
        <v>0</v>
      </c>
      <c r="L733">
        <v>0</v>
      </c>
      <c r="M733">
        <v>28</v>
      </c>
      <c r="N733">
        <v>0</v>
      </c>
      <c r="O733">
        <v>3</v>
      </c>
      <c r="P733">
        <v>0</v>
      </c>
      <c r="Q733">
        <v>0</v>
      </c>
      <c r="R733">
        <v>117.122713</v>
      </c>
      <c r="S733" t="s">
        <v>154</v>
      </c>
      <c r="T733">
        <v>69.940002000000007</v>
      </c>
      <c r="U733">
        <v>69.989998</v>
      </c>
      <c r="V733">
        <v>4.9994999999999998E-2</v>
      </c>
      <c r="X733">
        <v>4.2999999999999997E-2</v>
      </c>
      <c r="Y733">
        <v>117.122713</v>
      </c>
      <c r="Z733">
        <v>1</v>
      </c>
      <c r="AA733">
        <v>0</v>
      </c>
      <c r="AB733">
        <v>0</v>
      </c>
      <c r="AC733">
        <v>1.0000290000000001</v>
      </c>
      <c r="AD733">
        <v>0.99998900000000002</v>
      </c>
      <c r="AE733">
        <v>28.000809</v>
      </c>
      <c r="AF733">
        <v>27.999694000000002</v>
      </c>
      <c r="AH733">
        <v>1.000038</v>
      </c>
      <c r="AI733">
        <v>0.99405600000000005</v>
      </c>
      <c r="AJ733">
        <v>28.001056999999999</v>
      </c>
      <c r="AK733">
        <v>27.833568</v>
      </c>
    </row>
    <row r="734" spans="1:37" x14ac:dyDescent="0.25">
      <c r="A734">
        <v>3046</v>
      </c>
      <c r="B734">
        <v>429423</v>
      </c>
      <c r="C734" t="s">
        <v>181</v>
      </c>
      <c r="D734" t="s">
        <v>552</v>
      </c>
      <c r="E734" t="s">
        <v>553</v>
      </c>
      <c r="F734">
        <v>66802</v>
      </c>
      <c r="G734">
        <v>8</v>
      </c>
      <c r="H734">
        <v>21671</v>
      </c>
      <c r="I734">
        <v>0</v>
      </c>
      <c r="J734">
        <v>0</v>
      </c>
      <c r="K734">
        <v>0</v>
      </c>
      <c r="L734">
        <v>0</v>
      </c>
      <c r="M734">
        <v>28</v>
      </c>
      <c r="N734">
        <v>0</v>
      </c>
      <c r="O734">
        <v>3</v>
      </c>
      <c r="P734">
        <v>0</v>
      </c>
      <c r="Q734">
        <v>0</v>
      </c>
      <c r="R734">
        <v>118.074214</v>
      </c>
      <c r="S734" t="s">
        <v>126</v>
      </c>
      <c r="T734">
        <v>69.989998</v>
      </c>
      <c r="U734">
        <v>70</v>
      </c>
      <c r="V734">
        <v>1.0002E-2</v>
      </c>
      <c r="X734">
        <v>8.0000000000000002E-3</v>
      </c>
      <c r="Y734">
        <v>118.074214</v>
      </c>
      <c r="Z734">
        <v>1</v>
      </c>
      <c r="AA734">
        <v>0</v>
      </c>
      <c r="AB734">
        <v>0</v>
      </c>
      <c r="AC734">
        <v>1.0000009999999999</v>
      </c>
      <c r="AD734">
        <v>1</v>
      </c>
      <c r="AE734">
        <v>28.000028</v>
      </c>
      <c r="AF734">
        <v>27.999988999999999</v>
      </c>
      <c r="AH734">
        <v>1.0000009999999999</v>
      </c>
      <c r="AI734">
        <v>0.99889300000000003</v>
      </c>
      <c r="AJ734">
        <v>28.000036999999999</v>
      </c>
      <c r="AK734">
        <v>27.968993999999999</v>
      </c>
    </row>
    <row r="735" spans="1:37" x14ac:dyDescent="0.25">
      <c r="A735">
        <v>11</v>
      </c>
      <c r="B735">
        <v>425349</v>
      </c>
      <c r="C735" t="s">
        <v>74</v>
      </c>
      <c r="D735" t="s">
        <v>75</v>
      </c>
      <c r="E735" t="s">
        <v>76</v>
      </c>
      <c r="F735">
        <v>34133</v>
      </c>
      <c r="G735">
        <v>8</v>
      </c>
      <c r="H735">
        <v>16468</v>
      </c>
      <c r="I735">
        <v>0</v>
      </c>
      <c r="J735">
        <v>0</v>
      </c>
      <c r="K735">
        <v>0</v>
      </c>
      <c r="L735">
        <v>0</v>
      </c>
      <c r="M735">
        <v>7</v>
      </c>
      <c r="N735">
        <v>0</v>
      </c>
      <c r="O735">
        <v>4</v>
      </c>
      <c r="P735">
        <v>0</v>
      </c>
      <c r="Q735">
        <v>0</v>
      </c>
      <c r="R735">
        <v>30.766916999999999</v>
      </c>
      <c r="S735" t="s">
        <v>73</v>
      </c>
      <c r="T735">
        <v>14.53</v>
      </c>
      <c r="U735">
        <v>19.149999999999999</v>
      </c>
      <c r="V735">
        <v>4.62</v>
      </c>
      <c r="X735">
        <v>15.016</v>
      </c>
      <c r="Y735">
        <v>30.766916999999999</v>
      </c>
      <c r="Z735">
        <v>0</v>
      </c>
      <c r="AA735">
        <v>0</v>
      </c>
      <c r="AB735">
        <v>0</v>
      </c>
      <c r="AC735">
        <v>4</v>
      </c>
      <c r="AD735">
        <v>0.1</v>
      </c>
      <c r="AE735">
        <v>28</v>
      </c>
      <c r="AF735">
        <v>0.7</v>
      </c>
      <c r="AH735">
        <v>10</v>
      </c>
      <c r="AI735">
        <v>0.121644</v>
      </c>
      <c r="AJ735">
        <v>70</v>
      </c>
      <c r="AK735">
        <v>0.85150800000000004</v>
      </c>
    </row>
    <row r="736" spans="1:37" x14ac:dyDescent="0.25">
      <c r="A736">
        <v>2088</v>
      </c>
      <c r="B736">
        <v>485188</v>
      </c>
      <c r="C736" t="s">
        <v>83</v>
      </c>
      <c r="D736" t="s">
        <v>124</v>
      </c>
      <c r="E736" t="s">
        <v>125</v>
      </c>
      <c r="F736">
        <v>34346</v>
      </c>
      <c r="G736">
        <v>8</v>
      </c>
      <c r="H736">
        <v>7000</v>
      </c>
      <c r="I736">
        <v>0</v>
      </c>
      <c r="J736">
        <v>0</v>
      </c>
      <c r="K736">
        <v>0</v>
      </c>
      <c r="L736">
        <v>0</v>
      </c>
      <c r="M736">
        <v>7</v>
      </c>
      <c r="N736">
        <v>0</v>
      </c>
      <c r="O736">
        <v>2</v>
      </c>
      <c r="P736">
        <v>0</v>
      </c>
      <c r="Q736">
        <v>0</v>
      </c>
      <c r="R736">
        <v>27.359276000000001</v>
      </c>
      <c r="S736" t="s">
        <v>126</v>
      </c>
      <c r="T736">
        <v>75.779999000000004</v>
      </c>
      <c r="U736">
        <v>81.120002999999997</v>
      </c>
      <c r="V736">
        <v>5.3400040000000004</v>
      </c>
      <c r="X736">
        <v>19.518000000000001</v>
      </c>
      <c r="Y736">
        <v>27.359276000000001</v>
      </c>
      <c r="Z736">
        <v>1</v>
      </c>
      <c r="AA736">
        <v>0</v>
      </c>
      <c r="AB736">
        <v>0</v>
      </c>
      <c r="AC736">
        <v>4</v>
      </c>
      <c r="AD736">
        <v>0.1</v>
      </c>
      <c r="AE736">
        <v>28</v>
      </c>
      <c r="AF736">
        <v>0.7</v>
      </c>
      <c r="AH736">
        <v>10</v>
      </c>
      <c r="AI736">
        <v>0.32624799999999998</v>
      </c>
      <c r="AJ736">
        <v>70</v>
      </c>
      <c r="AK736">
        <v>2.2837350000000001</v>
      </c>
    </row>
    <row r="737" spans="1:37" x14ac:dyDescent="0.25">
      <c r="A737">
        <v>590</v>
      </c>
      <c r="B737">
        <v>422150</v>
      </c>
      <c r="C737" t="s">
        <v>181</v>
      </c>
      <c r="D737" t="s">
        <v>693</v>
      </c>
      <c r="E737" t="s">
        <v>694</v>
      </c>
      <c r="F737">
        <v>66782</v>
      </c>
      <c r="G737" t="s">
        <v>73</v>
      </c>
      <c r="H737">
        <v>15192</v>
      </c>
      <c r="I737">
        <v>0</v>
      </c>
      <c r="J737">
        <v>0</v>
      </c>
      <c r="K737">
        <v>0</v>
      </c>
      <c r="L737">
        <v>0</v>
      </c>
      <c r="M737">
        <v>28</v>
      </c>
      <c r="N737">
        <v>0</v>
      </c>
      <c r="O737">
        <v>2</v>
      </c>
      <c r="P737">
        <v>0</v>
      </c>
      <c r="Q737">
        <v>0</v>
      </c>
      <c r="R737">
        <v>116.044506</v>
      </c>
      <c r="S737" t="s">
        <v>126</v>
      </c>
      <c r="T737">
        <v>59.610000999999997</v>
      </c>
      <c r="U737">
        <v>59.459999000000003</v>
      </c>
      <c r="V737">
        <v>-0.150002</v>
      </c>
      <c r="X737">
        <v>-0.129</v>
      </c>
      <c r="Y737">
        <v>116.044506</v>
      </c>
      <c r="Z737">
        <v>0</v>
      </c>
      <c r="AA737">
        <v>0</v>
      </c>
      <c r="AB737">
        <v>0</v>
      </c>
      <c r="AC737">
        <v>0.99990199999999996</v>
      </c>
      <c r="AD737">
        <v>1.0002599999999999</v>
      </c>
      <c r="AE737">
        <v>27.997243000000001</v>
      </c>
      <c r="AF737">
        <v>28.007280000000002</v>
      </c>
      <c r="AH737">
        <v>0.98222699999999996</v>
      </c>
      <c r="AI737">
        <v>1.00034</v>
      </c>
      <c r="AJ737">
        <v>27.502358000000001</v>
      </c>
      <c r="AK737">
        <v>28.009509000000001</v>
      </c>
    </row>
    <row r="738" spans="1:37" x14ac:dyDescent="0.25">
      <c r="A738">
        <v>1471</v>
      </c>
      <c r="B738">
        <v>440994</v>
      </c>
      <c r="C738" t="s">
        <v>181</v>
      </c>
      <c r="D738" t="s">
        <v>834</v>
      </c>
      <c r="E738" t="s">
        <v>835</v>
      </c>
      <c r="F738">
        <v>67367</v>
      </c>
      <c r="G738">
        <v>8</v>
      </c>
      <c r="H738">
        <v>22757</v>
      </c>
      <c r="I738">
        <v>0</v>
      </c>
      <c r="J738">
        <v>0</v>
      </c>
      <c r="K738">
        <v>0</v>
      </c>
      <c r="L738">
        <v>0</v>
      </c>
      <c r="M738">
        <v>27</v>
      </c>
      <c r="N738">
        <v>0</v>
      </c>
      <c r="O738">
        <v>3</v>
      </c>
      <c r="P738">
        <v>0</v>
      </c>
      <c r="Q738">
        <v>0</v>
      </c>
      <c r="R738">
        <v>112.960967</v>
      </c>
      <c r="S738" t="s">
        <v>154</v>
      </c>
      <c r="T738">
        <v>69.720000999999996</v>
      </c>
      <c r="U738">
        <v>71.449996999999996</v>
      </c>
      <c r="V738">
        <v>1.7299960000000001</v>
      </c>
      <c r="X738">
        <v>1.5309999999999999</v>
      </c>
      <c r="Y738">
        <v>112.960967</v>
      </c>
      <c r="Z738">
        <v>1</v>
      </c>
      <c r="AA738">
        <v>0</v>
      </c>
      <c r="AB738">
        <v>0</v>
      </c>
      <c r="AC738">
        <v>1.036624</v>
      </c>
      <c r="AD738">
        <v>0.98612999999999995</v>
      </c>
      <c r="AE738">
        <v>27.988859000000001</v>
      </c>
      <c r="AF738">
        <v>26.625520999999999</v>
      </c>
      <c r="AH738">
        <v>1.047836</v>
      </c>
      <c r="AI738">
        <v>0.80049800000000004</v>
      </c>
      <c r="AJ738">
        <v>28.29157</v>
      </c>
      <c r="AK738">
        <v>21.613446</v>
      </c>
    </row>
    <row r="739" spans="1:37" x14ac:dyDescent="0.25">
      <c r="A739">
        <v>140</v>
      </c>
      <c r="B739">
        <v>528024</v>
      </c>
      <c r="C739" t="s">
        <v>83</v>
      </c>
      <c r="D739" t="s">
        <v>442</v>
      </c>
      <c r="E739" t="s">
        <v>443</v>
      </c>
      <c r="F739">
        <v>67093</v>
      </c>
      <c r="G739">
        <v>8</v>
      </c>
      <c r="H739">
        <v>14456</v>
      </c>
      <c r="I739">
        <v>0</v>
      </c>
      <c r="J739">
        <v>0</v>
      </c>
      <c r="K739">
        <v>0</v>
      </c>
      <c r="L739">
        <v>0</v>
      </c>
      <c r="M739">
        <v>27</v>
      </c>
      <c r="N739">
        <v>0</v>
      </c>
      <c r="O739">
        <v>4</v>
      </c>
      <c r="P739">
        <v>0</v>
      </c>
      <c r="Q739">
        <v>0</v>
      </c>
      <c r="R739">
        <v>111.95211500000001</v>
      </c>
      <c r="S739" t="s">
        <v>73</v>
      </c>
      <c r="T739">
        <v>68.300003000000004</v>
      </c>
      <c r="U739">
        <v>70</v>
      </c>
      <c r="V739">
        <v>1.699997</v>
      </c>
      <c r="X739">
        <v>1.5189999999999999</v>
      </c>
      <c r="Y739">
        <v>111.95211500000001</v>
      </c>
      <c r="Z739">
        <v>0</v>
      </c>
      <c r="AA739">
        <v>0</v>
      </c>
      <c r="AB739">
        <v>0</v>
      </c>
      <c r="AC739">
        <v>1.0360529999999999</v>
      </c>
      <c r="AD739">
        <v>0.98634699999999997</v>
      </c>
      <c r="AE739">
        <v>27.973417999999999</v>
      </c>
      <c r="AF739">
        <v>26.631367999999998</v>
      </c>
      <c r="AH739">
        <v>1.0470889999999999</v>
      </c>
      <c r="AI739">
        <v>0.80196500000000004</v>
      </c>
      <c r="AJ739">
        <v>28.271402999999999</v>
      </c>
      <c r="AK739">
        <v>21.653044999999999</v>
      </c>
    </row>
    <row r="740" spans="1:37" x14ac:dyDescent="0.25">
      <c r="A740">
        <v>727</v>
      </c>
      <c r="B740">
        <v>437550</v>
      </c>
      <c r="C740" t="s">
        <v>73</v>
      </c>
      <c r="D740" t="s">
        <v>1074</v>
      </c>
      <c r="E740" t="s">
        <v>1074</v>
      </c>
      <c r="F740">
        <v>66964</v>
      </c>
      <c r="G740">
        <v>8</v>
      </c>
      <c r="H740">
        <v>4489</v>
      </c>
      <c r="I740">
        <v>0</v>
      </c>
      <c r="J740">
        <v>0</v>
      </c>
      <c r="K740">
        <v>0</v>
      </c>
      <c r="L740">
        <v>0</v>
      </c>
      <c r="M740">
        <v>27</v>
      </c>
      <c r="N740">
        <v>0</v>
      </c>
      <c r="O740">
        <v>4</v>
      </c>
      <c r="P740">
        <v>0</v>
      </c>
      <c r="Q740">
        <v>0</v>
      </c>
      <c r="R740">
        <v>111.480611</v>
      </c>
      <c r="S740" t="s">
        <v>73</v>
      </c>
      <c r="T740">
        <v>73.309997999999993</v>
      </c>
      <c r="U740">
        <v>75</v>
      </c>
      <c r="V740">
        <v>1.690002</v>
      </c>
      <c r="X740">
        <v>1.516</v>
      </c>
      <c r="Y740">
        <v>111.480611</v>
      </c>
      <c r="Z740">
        <v>1</v>
      </c>
      <c r="AA740">
        <v>0</v>
      </c>
      <c r="AB740">
        <v>0</v>
      </c>
      <c r="AC740">
        <v>1.0359100000000001</v>
      </c>
      <c r="AD740">
        <v>0.98640099999999997</v>
      </c>
      <c r="AE740">
        <v>27.969577000000001</v>
      </c>
      <c r="AF740">
        <v>26.632822999999998</v>
      </c>
      <c r="AH740">
        <v>1.0469029999999999</v>
      </c>
      <c r="AI740">
        <v>0.80233200000000005</v>
      </c>
      <c r="AJ740">
        <v>28.266386000000001</v>
      </c>
      <c r="AK740">
        <v>21.662951</v>
      </c>
    </row>
    <row r="741" spans="1:37" x14ac:dyDescent="0.25">
      <c r="A741">
        <v>2482</v>
      </c>
      <c r="B741">
        <v>437633</v>
      </c>
      <c r="C741" t="s">
        <v>83</v>
      </c>
      <c r="D741" t="s">
        <v>259</v>
      </c>
      <c r="E741" t="s">
        <v>260</v>
      </c>
      <c r="F741">
        <v>66936</v>
      </c>
      <c r="G741">
        <v>8</v>
      </c>
      <c r="H741">
        <v>5839</v>
      </c>
      <c r="I741">
        <v>0</v>
      </c>
      <c r="J741">
        <v>0</v>
      </c>
      <c r="K741">
        <v>0</v>
      </c>
      <c r="L741">
        <v>0</v>
      </c>
      <c r="M741">
        <v>16</v>
      </c>
      <c r="N741">
        <v>0</v>
      </c>
      <c r="O741">
        <v>4</v>
      </c>
      <c r="P741">
        <v>0</v>
      </c>
      <c r="Q741">
        <v>0</v>
      </c>
      <c r="R741">
        <v>67.815567999999999</v>
      </c>
      <c r="S741" t="s">
        <v>73</v>
      </c>
      <c r="T741">
        <v>94.360000999999997</v>
      </c>
      <c r="U741">
        <v>99.050003000000004</v>
      </c>
      <c r="V741">
        <v>4.6900019999999998</v>
      </c>
      <c r="X741">
        <v>6.9160000000000004</v>
      </c>
      <c r="Y741">
        <v>67.815567999999999</v>
      </c>
      <c r="Z741">
        <v>0</v>
      </c>
      <c r="AA741">
        <v>0</v>
      </c>
      <c r="AB741">
        <v>0</v>
      </c>
      <c r="AC741">
        <v>1.74736</v>
      </c>
      <c r="AD741">
        <v>0.71697599999999995</v>
      </c>
      <c r="AE741">
        <v>27.957764000000001</v>
      </c>
      <c r="AF741">
        <v>11.471615999999999</v>
      </c>
      <c r="AH741">
        <v>2.9132419999999999</v>
      </c>
      <c r="AI741">
        <v>0.297122</v>
      </c>
      <c r="AJ741">
        <v>46.611873000000003</v>
      </c>
      <c r="AK741">
        <v>4.753946</v>
      </c>
    </row>
    <row r="742" spans="1:37" x14ac:dyDescent="0.25">
      <c r="A742">
        <v>1931</v>
      </c>
      <c r="B742">
        <v>434975</v>
      </c>
      <c r="C742" t="s">
        <v>83</v>
      </c>
      <c r="D742" t="s">
        <v>202</v>
      </c>
      <c r="E742" t="s">
        <v>203</v>
      </c>
      <c r="F742">
        <v>34481</v>
      </c>
      <c r="G742">
        <v>8</v>
      </c>
      <c r="H742">
        <v>7234</v>
      </c>
      <c r="I742">
        <v>0</v>
      </c>
      <c r="J742">
        <v>0</v>
      </c>
      <c r="K742">
        <v>0</v>
      </c>
      <c r="L742">
        <v>0</v>
      </c>
      <c r="M742">
        <v>17</v>
      </c>
      <c r="N742">
        <v>0</v>
      </c>
      <c r="O742">
        <v>4</v>
      </c>
      <c r="P742">
        <v>0</v>
      </c>
      <c r="Q742">
        <v>0</v>
      </c>
      <c r="R742">
        <v>70.385537999999997</v>
      </c>
      <c r="S742" t="s">
        <v>73</v>
      </c>
      <c r="T742">
        <v>60.209999000000003</v>
      </c>
      <c r="U742">
        <v>64.709998999999996</v>
      </c>
      <c r="V742">
        <v>4.5</v>
      </c>
      <c r="X742">
        <v>6.3929999999999998</v>
      </c>
      <c r="Y742">
        <v>70.385537999999997</v>
      </c>
      <c r="Z742">
        <v>0</v>
      </c>
      <c r="AA742">
        <v>0</v>
      </c>
      <c r="AB742">
        <v>0</v>
      </c>
      <c r="AC742">
        <v>1.638601</v>
      </c>
      <c r="AD742">
        <v>0.75816300000000003</v>
      </c>
      <c r="AE742">
        <v>27.856213</v>
      </c>
      <c r="AF742">
        <v>12.888771</v>
      </c>
      <c r="AH742">
        <v>2.6348180000000001</v>
      </c>
      <c r="AI742">
        <v>0.33246900000000001</v>
      </c>
      <c r="AJ742">
        <v>44.791904000000002</v>
      </c>
      <c r="AK742">
        <v>5.651967</v>
      </c>
    </row>
    <row r="743" spans="1:37" x14ac:dyDescent="0.25">
      <c r="A743">
        <v>1316</v>
      </c>
      <c r="B743">
        <v>436699</v>
      </c>
      <c r="C743" t="s">
        <v>83</v>
      </c>
      <c r="D743" t="s">
        <v>133</v>
      </c>
      <c r="E743" t="s">
        <v>134</v>
      </c>
      <c r="F743">
        <v>33906</v>
      </c>
      <c r="G743">
        <v>8</v>
      </c>
      <c r="H743">
        <v>13303</v>
      </c>
      <c r="I743">
        <v>0</v>
      </c>
      <c r="J743">
        <v>0</v>
      </c>
      <c r="K743">
        <v>0</v>
      </c>
      <c r="L743">
        <v>0</v>
      </c>
      <c r="M743">
        <v>10</v>
      </c>
      <c r="N743">
        <v>0</v>
      </c>
      <c r="O743">
        <v>4</v>
      </c>
      <c r="P743">
        <v>0</v>
      </c>
      <c r="Q743">
        <v>0</v>
      </c>
      <c r="R743">
        <v>40.409855</v>
      </c>
      <c r="S743" t="s">
        <v>73</v>
      </c>
      <c r="T743">
        <v>42.970001000000003</v>
      </c>
      <c r="U743">
        <v>47.290000999999997</v>
      </c>
      <c r="V743">
        <v>4.32</v>
      </c>
      <c r="X743">
        <v>10.69</v>
      </c>
      <c r="Y743">
        <v>40.409855</v>
      </c>
      <c r="Z743">
        <v>1</v>
      </c>
      <c r="AA743">
        <v>0</v>
      </c>
      <c r="AB743">
        <v>0</v>
      </c>
      <c r="AC743">
        <v>2.7855639999999999</v>
      </c>
      <c r="AD743">
        <v>0.32380999999999999</v>
      </c>
      <c r="AE743">
        <v>27.855639</v>
      </c>
      <c r="AF743">
        <v>3.2381009999999999</v>
      </c>
      <c r="AG743">
        <f>1+(X743/4.5)^2</f>
        <v>6.6432641975308648</v>
      </c>
      <c r="AH743">
        <v>6.6432640000000003</v>
      </c>
      <c r="AI743">
        <v>0.128417</v>
      </c>
      <c r="AJ743">
        <v>66.432637999999997</v>
      </c>
      <c r="AK743">
        <v>1.284171</v>
      </c>
    </row>
    <row r="744" spans="1:37" x14ac:dyDescent="0.25">
      <c r="A744">
        <v>837</v>
      </c>
      <c r="B744">
        <v>434840</v>
      </c>
      <c r="C744" t="s">
        <v>181</v>
      </c>
      <c r="D744" t="s">
        <v>697</v>
      </c>
      <c r="E744" t="s">
        <v>698</v>
      </c>
      <c r="F744">
        <v>34187</v>
      </c>
      <c r="G744">
        <v>8</v>
      </c>
      <c r="H744">
        <v>16356</v>
      </c>
      <c r="I744">
        <v>0</v>
      </c>
      <c r="J744">
        <v>0</v>
      </c>
      <c r="K744">
        <v>0</v>
      </c>
      <c r="L744">
        <v>0</v>
      </c>
      <c r="M744">
        <v>26</v>
      </c>
      <c r="N744">
        <v>0</v>
      </c>
      <c r="O744">
        <v>3</v>
      </c>
      <c r="P744">
        <v>0</v>
      </c>
      <c r="Q744">
        <v>0</v>
      </c>
      <c r="R744">
        <v>107.224251</v>
      </c>
      <c r="S744" t="s">
        <v>73</v>
      </c>
      <c r="T744">
        <v>16.610001</v>
      </c>
      <c r="U744">
        <v>18.889999</v>
      </c>
      <c r="V744">
        <v>2.2799990000000001</v>
      </c>
      <c r="X744">
        <v>2.1259999999999999</v>
      </c>
      <c r="Y744">
        <v>107.224251</v>
      </c>
      <c r="Z744">
        <v>1</v>
      </c>
      <c r="AA744">
        <v>0</v>
      </c>
      <c r="AB744">
        <v>0</v>
      </c>
      <c r="AC744">
        <v>1.0706230000000001</v>
      </c>
      <c r="AD744">
        <v>0.97325499999999998</v>
      </c>
      <c r="AE744">
        <v>27.836199000000001</v>
      </c>
      <c r="AF744">
        <v>25.304635000000001</v>
      </c>
      <c r="AH744">
        <v>1.0922419999999999</v>
      </c>
      <c r="AI744">
        <v>0.72970100000000004</v>
      </c>
      <c r="AJ744">
        <v>28.398301</v>
      </c>
      <c r="AK744">
        <v>18.972228999999999</v>
      </c>
    </row>
    <row r="745" spans="1:37" x14ac:dyDescent="0.25">
      <c r="A745">
        <v>3035</v>
      </c>
      <c r="B745">
        <v>437930</v>
      </c>
      <c r="C745" t="s">
        <v>181</v>
      </c>
      <c r="D745" t="s">
        <v>766</v>
      </c>
      <c r="E745" t="s">
        <v>767</v>
      </c>
      <c r="F745">
        <v>67101</v>
      </c>
      <c r="G745">
        <v>8</v>
      </c>
      <c r="H745">
        <v>6025</v>
      </c>
      <c r="I745">
        <v>0</v>
      </c>
      <c r="J745">
        <v>0</v>
      </c>
      <c r="K745">
        <v>0</v>
      </c>
      <c r="L745">
        <v>0</v>
      </c>
      <c r="M745">
        <v>24</v>
      </c>
      <c r="N745">
        <v>0</v>
      </c>
      <c r="O745">
        <v>4</v>
      </c>
      <c r="P745">
        <v>0</v>
      </c>
      <c r="Q745">
        <v>0</v>
      </c>
      <c r="R745">
        <v>100.590199</v>
      </c>
      <c r="S745" t="s">
        <v>154</v>
      </c>
      <c r="T745">
        <v>75</v>
      </c>
      <c r="U745">
        <v>78.209998999999996</v>
      </c>
      <c r="V745">
        <v>3.2099989999999998</v>
      </c>
      <c r="X745">
        <v>3.1909999999999998</v>
      </c>
      <c r="Y745">
        <v>100.590199</v>
      </c>
      <c r="Z745">
        <v>1</v>
      </c>
      <c r="AA745">
        <v>0</v>
      </c>
      <c r="AB745">
        <v>0</v>
      </c>
      <c r="AC745">
        <v>1.1591009999999999</v>
      </c>
      <c r="AD745">
        <v>0.93974899999999995</v>
      </c>
      <c r="AE745">
        <v>27.818429999999999</v>
      </c>
      <c r="AF745">
        <v>22.553967</v>
      </c>
      <c r="AH745">
        <v>1.2078059999999999</v>
      </c>
      <c r="AI745">
        <v>0.61239500000000002</v>
      </c>
      <c r="AJ745">
        <v>28.987337</v>
      </c>
      <c r="AK745">
        <v>14.697490999999999</v>
      </c>
    </row>
    <row r="746" spans="1:37" x14ac:dyDescent="0.25">
      <c r="A746">
        <v>1356</v>
      </c>
      <c r="B746">
        <v>522946</v>
      </c>
      <c r="C746" t="s">
        <v>83</v>
      </c>
      <c r="D746" t="s">
        <v>542</v>
      </c>
      <c r="E746" t="s">
        <v>543</v>
      </c>
      <c r="F746">
        <v>67348</v>
      </c>
      <c r="G746">
        <v>8</v>
      </c>
      <c r="H746">
        <v>6782</v>
      </c>
      <c r="I746">
        <v>0</v>
      </c>
      <c r="J746">
        <v>0</v>
      </c>
      <c r="K746">
        <v>0</v>
      </c>
      <c r="L746">
        <v>0</v>
      </c>
      <c r="M746">
        <v>26</v>
      </c>
      <c r="N746">
        <v>0</v>
      </c>
      <c r="O746">
        <v>4</v>
      </c>
      <c r="P746">
        <v>0</v>
      </c>
      <c r="Q746">
        <v>0</v>
      </c>
      <c r="R746">
        <v>106.319198</v>
      </c>
      <c r="S746" t="s">
        <v>154</v>
      </c>
      <c r="T746">
        <v>107.06</v>
      </c>
      <c r="U746">
        <v>109.3</v>
      </c>
      <c r="V746">
        <v>2.240005</v>
      </c>
      <c r="X746">
        <v>2.1070000000000002</v>
      </c>
      <c r="Y746">
        <v>106.319198</v>
      </c>
      <c r="Z746">
        <v>1</v>
      </c>
      <c r="AA746">
        <v>0</v>
      </c>
      <c r="AB746">
        <v>1</v>
      </c>
      <c r="AC746">
        <v>1.069366</v>
      </c>
      <c r="AD746">
        <v>0.97373100000000001</v>
      </c>
      <c r="AE746">
        <v>27.803526000000002</v>
      </c>
      <c r="AF746">
        <v>25.317008000000001</v>
      </c>
      <c r="AH746">
        <v>1.0906009999999999</v>
      </c>
      <c r="AI746">
        <v>0.731904</v>
      </c>
      <c r="AJ746">
        <v>28.355626000000001</v>
      </c>
      <c r="AK746">
        <v>19.029492999999999</v>
      </c>
    </row>
    <row r="747" spans="1:37" x14ac:dyDescent="0.25">
      <c r="A747">
        <v>3018</v>
      </c>
      <c r="B747">
        <v>429582</v>
      </c>
      <c r="C747" t="s">
        <v>83</v>
      </c>
      <c r="D747" t="s">
        <v>638</v>
      </c>
      <c r="E747" t="s">
        <v>639</v>
      </c>
      <c r="F747">
        <v>66935</v>
      </c>
      <c r="G747">
        <v>8</v>
      </c>
      <c r="H747">
        <v>13067</v>
      </c>
      <c r="I747">
        <v>0</v>
      </c>
      <c r="J747">
        <v>0</v>
      </c>
      <c r="K747">
        <v>0</v>
      </c>
      <c r="L747">
        <v>0</v>
      </c>
      <c r="M747">
        <v>27</v>
      </c>
      <c r="N747">
        <v>0</v>
      </c>
      <c r="O747">
        <v>4</v>
      </c>
      <c r="P747">
        <v>0</v>
      </c>
      <c r="Q747">
        <v>0</v>
      </c>
      <c r="R747">
        <v>112.177896</v>
      </c>
      <c r="S747" t="s">
        <v>73</v>
      </c>
      <c r="T747">
        <v>69.849997999999999</v>
      </c>
      <c r="U747">
        <v>71.389999000000003</v>
      </c>
      <c r="V747">
        <v>1.540001</v>
      </c>
      <c r="X747">
        <v>1.373</v>
      </c>
      <c r="Y747">
        <v>112.177896</v>
      </c>
      <c r="Z747">
        <v>0</v>
      </c>
      <c r="AA747">
        <v>0</v>
      </c>
      <c r="AB747">
        <v>0</v>
      </c>
      <c r="AC747">
        <v>1.029455</v>
      </c>
      <c r="AD747">
        <v>0.98884499999999997</v>
      </c>
      <c r="AE747">
        <v>27.795289</v>
      </c>
      <c r="AF747">
        <v>26.698826</v>
      </c>
      <c r="AH747">
        <v>1.0384720000000001</v>
      </c>
      <c r="AI747">
        <v>0.81993099999999997</v>
      </c>
      <c r="AJ747">
        <v>28.038744999999999</v>
      </c>
      <c r="AK747">
        <v>22.138148999999999</v>
      </c>
    </row>
    <row r="748" spans="1:37" x14ac:dyDescent="0.25">
      <c r="A748">
        <v>1406</v>
      </c>
      <c r="B748">
        <v>522947</v>
      </c>
      <c r="C748" t="s">
        <v>83</v>
      </c>
      <c r="D748" t="s">
        <v>542</v>
      </c>
      <c r="E748" t="s">
        <v>543</v>
      </c>
      <c r="F748">
        <v>67348</v>
      </c>
      <c r="G748">
        <v>8</v>
      </c>
      <c r="H748">
        <v>23706</v>
      </c>
      <c r="I748">
        <v>0</v>
      </c>
      <c r="J748">
        <v>0</v>
      </c>
      <c r="K748">
        <v>0</v>
      </c>
      <c r="L748">
        <v>0</v>
      </c>
      <c r="M748">
        <v>26</v>
      </c>
      <c r="N748">
        <v>0</v>
      </c>
      <c r="O748">
        <v>4</v>
      </c>
      <c r="P748">
        <v>0</v>
      </c>
      <c r="Q748">
        <v>0</v>
      </c>
      <c r="R748">
        <v>106.80827600000001</v>
      </c>
      <c r="S748" t="s">
        <v>126</v>
      </c>
      <c r="T748">
        <v>107.06</v>
      </c>
      <c r="U748">
        <v>109.3</v>
      </c>
      <c r="V748">
        <v>2.240005</v>
      </c>
      <c r="X748">
        <v>2.097</v>
      </c>
      <c r="Y748">
        <v>106.80827600000001</v>
      </c>
      <c r="Z748">
        <v>1</v>
      </c>
      <c r="AA748">
        <v>0</v>
      </c>
      <c r="AB748">
        <v>1</v>
      </c>
      <c r="AC748">
        <v>1.06871</v>
      </c>
      <c r="AD748">
        <v>0.97397999999999996</v>
      </c>
      <c r="AE748">
        <v>27.786446999999999</v>
      </c>
      <c r="AF748">
        <v>25.323475999999999</v>
      </c>
      <c r="AH748">
        <v>1.0897429999999999</v>
      </c>
      <c r="AI748">
        <v>0.73306400000000005</v>
      </c>
      <c r="AJ748">
        <v>28.333318999999999</v>
      </c>
      <c r="AK748">
        <v>19.059671999999999</v>
      </c>
    </row>
    <row r="749" spans="1:37" x14ac:dyDescent="0.25">
      <c r="A749">
        <v>498</v>
      </c>
      <c r="B749">
        <v>438459</v>
      </c>
      <c r="C749" t="s">
        <v>83</v>
      </c>
      <c r="D749" t="s">
        <v>658</v>
      </c>
      <c r="E749" t="s">
        <v>659</v>
      </c>
      <c r="F749">
        <v>67118</v>
      </c>
      <c r="G749">
        <v>8</v>
      </c>
      <c r="H749">
        <v>22099</v>
      </c>
      <c r="I749">
        <v>0</v>
      </c>
      <c r="J749">
        <v>0</v>
      </c>
      <c r="K749">
        <v>0</v>
      </c>
      <c r="L749">
        <v>0</v>
      </c>
      <c r="M749">
        <v>20</v>
      </c>
      <c r="N749">
        <v>0</v>
      </c>
      <c r="O749">
        <v>4</v>
      </c>
      <c r="P749">
        <v>0</v>
      </c>
      <c r="Q749">
        <v>0</v>
      </c>
      <c r="R749">
        <v>82.626375999999993</v>
      </c>
      <c r="S749" t="s">
        <v>126</v>
      </c>
      <c r="T749">
        <v>70.150002000000001</v>
      </c>
      <c r="U749">
        <v>74.269997000000004</v>
      </c>
      <c r="V749">
        <v>4.1199950000000003</v>
      </c>
      <c r="X749">
        <v>4.9859999999999998</v>
      </c>
      <c r="Y749">
        <v>82.626375999999993</v>
      </c>
      <c r="Z749">
        <v>1</v>
      </c>
      <c r="AA749">
        <v>0</v>
      </c>
      <c r="AB749">
        <v>0</v>
      </c>
      <c r="AC749">
        <v>1.388441</v>
      </c>
      <c r="AD749">
        <v>0.85289800000000004</v>
      </c>
      <c r="AE749">
        <v>27.768810999999999</v>
      </c>
      <c r="AF749">
        <v>17.057964999999999</v>
      </c>
      <c r="AH749">
        <v>1.5073510000000001</v>
      </c>
      <c r="AI749">
        <v>0.44202200000000003</v>
      </c>
      <c r="AJ749">
        <v>30.147017999999999</v>
      </c>
      <c r="AK749">
        <v>8.8404469999999993</v>
      </c>
    </row>
    <row r="750" spans="1:37" x14ac:dyDescent="0.25">
      <c r="A750">
        <v>145</v>
      </c>
      <c r="B750">
        <v>427450</v>
      </c>
      <c r="C750" t="s">
        <v>181</v>
      </c>
      <c r="D750" t="s">
        <v>280</v>
      </c>
      <c r="E750" t="s">
        <v>281</v>
      </c>
      <c r="F750">
        <v>506</v>
      </c>
      <c r="G750">
        <v>8</v>
      </c>
      <c r="H750">
        <v>7106</v>
      </c>
      <c r="I750">
        <v>0</v>
      </c>
      <c r="J750">
        <v>0</v>
      </c>
      <c r="K750">
        <v>0</v>
      </c>
      <c r="L750">
        <v>0</v>
      </c>
      <c r="M750">
        <v>11</v>
      </c>
      <c r="N750">
        <v>0</v>
      </c>
      <c r="O750">
        <v>4</v>
      </c>
      <c r="P750">
        <v>0</v>
      </c>
      <c r="Q750">
        <v>0</v>
      </c>
      <c r="R750">
        <v>45.528325000000002</v>
      </c>
      <c r="S750" t="s">
        <v>73</v>
      </c>
      <c r="T750">
        <v>39.57</v>
      </c>
      <c r="U750">
        <v>44.060001</v>
      </c>
      <c r="V750">
        <v>4.4900019999999996</v>
      </c>
      <c r="X750">
        <v>9.8620009999999994</v>
      </c>
      <c r="Y750">
        <v>45.528325000000002</v>
      </c>
      <c r="Z750">
        <v>0</v>
      </c>
      <c r="AA750">
        <v>0</v>
      </c>
      <c r="AB750">
        <v>0</v>
      </c>
      <c r="AC750">
        <v>2.5196730000000001</v>
      </c>
      <c r="AD750">
        <v>0.42450300000000002</v>
      </c>
      <c r="AE750">
        <v>27.7164</v>
      </c>
      <c r="AF750">
        <v>4.6695289999999998</v>
      </c>
      <c r="AG750">
        <f>1+(X750/4.5)^2</f>
        <v>5.8029167271111586</v>
      </c>
      <c r="AH750">
        <v>5.8029159999999997</v>
      </c>
      <c r="AI750">
        <v>0.15243999999999999</v>
      </c>
      <c r="AJ750">
        <v>63.832078000000003</v>
      </c>
      <c r="AK750">
        <v>1.676839</v>
      </c>
    </row>
    <row r="751" spans="1:37" x14ac:dyDescent="0.25">
      <c r="A751">
        <v>2094</v>
      </c>
      <c r="B751">
        <v>432017</v>
      </c>
      <c r="C751" t="s">
        <v>83</v>
      </c>
      <c r="D751" t="s">
        <v>467</v>
      </c>
      <c r="E751" t="s">
        <v>468</v>
      </c>
      <c r="F751">
        <v>34283</v>
      </c>
      <c r="G751">
        <v>8</v>
      </c>
      <c r="H751">
        <v>7476</v>
      </c>
      <c r="I751">
        <v>0</v>
      </c>
      <c r="J751">
        <v>0</v>
      </c>
      <c r="K751">
        <v>0</v>
      </c>
      <c r="L751">
        <v>0</v>
      </c>
      <c r="M751">
        <v>19</v>
      </c>
      <c r="N751">
        <v>0</v>
      </c>
      <c r="O751">
        <v>3</v>
      </c>
      <c r="P751">
        <v>0</v>
      </c>
      <c r="Q751">
        <v>0</v>
      </c>
      <c r="R751">
        <v>80.184921000000003</v>
      </c>
      <c r="S751" t="s">
        <v>73</v>
      </c>
      <c r="T751">
        <v>53.029998999999997</v>
      </c>
      <c r="U751">
        <v>57.369999</v>
      </c>
      <c r="V751">
        <v>4.34</v>
      </c>
      <c r="X751">
        <v>5.4119999999999999</v>
      </c>
      <c r="Y751">
        <v>80.184921000000003</v>
      </c>
      <c r="Z751">
        <v>1</v>
      </c>
      <c r="AA751">
        <v>0</v>
      </c>
      <c r="AB751">
        <v>0</v>
      </c>
      <c r="AC751">
        <v>1.4576519999999999</v>
      </c>
      <c r="AD751">
        <v>0.82668799999999998</v>
      </c>
      <c r="AE751">
        <v>27.695392999999999</v>
      </c>
      <c r="AF751">
        <v>15.70707</v>
      </c>
      <c r="AH751">
        <v>2.1715900000000001</v>
      </c>
      <c r="AI751">
        <v>0.40662700000000002</v>
      </c>
      <c r="AJ751">
        <v>41.260209000000003</v>
      </c>
      <c r="AK751">
        <v>7.7259130000000003</v>
      </c>
    </row>
    <row r="752" spans="1:37" x14ac:dyDescent="0.25">
      <c r="A752">
        <v>1942</v>
      </c>
      <c r="B752">
        <v>437632</v>
      </c>
      <c r="C752" t="s">
        <v>181</v>
      </c>
      <c r="D752" t="s">
        <v>552</v>
      </c>
      <c r="E752" t="s">
        <v>553</v>
      </c>
      <c r="F752">
        <v>66802</v>
      </c>
      <c r="G752">
        <v>8</v>
      </c>
      <c r="H752">
        <v>5838</v>
      </c>
      <c r="I752">
        <v>0</v>
      </c>
      <c r="J752">
        <v>0</v>
      </c>
      <c r="K752">
        <v>0</v>
      </c>
      <c r="L752">
        <v>0</v>
      </c>
      <c r="M752">
        <v>24</v>
      </c>
      <c r="N752">
        <v>0</v>
      </c>
      <c r="O752">
        <v>3</v>
      </c>
      <c r="P752">
        <v>0</v>
      </c>
      <c r="Q752">
        <v>0</v>
      </c>
      <c r="R752">
        <v>101.94827100000001</v>
      </c>
      <c r="S752" t="s">
        <v>154</v>
      </c>
      <c r="T752">
        <v>82.239998</v>
      </c>
      <c r="U752">
        <v>85.440002000000007</v>
      </c>
      <c r="V752">
        <v>3.200005</v>
      </c>
      <c r="X752">
        <v>3.1389999999999998</v>
      </c>
      <c r="Y752">
        <v>101.94827100000001</v>
      </c>
      <c r="Z752">
        <v>1</v>
      </c>
      <c r="AA752">
        <v>0</v>
      </c>
      <c r="AB752">
        <v>0</v>
      </c>
      <c r="AC752">
        <v>1.153958</v>
      </c>
      <c r="AD752">
        <v>0.94169599999999998</v>
      </c>
      <c r="AE752">
        <v>27.694994999999999</v>
      </c>
      <c r="AF752">
        <v>22.600712000000001</v>
      </c>
      <c r="AH752">
        <v>1.2010879999999999</v>
      </c>
      <c r="AI752">
        <v>0.61784300000000003</v>
      </c>
      <c r="AJ752">
        <v>28.826115999999999</v>
      </c>
      <c r="AK752">
        <v>14.828220999999999</v>
      </c>
    </row>
    <row r="753" spans="1:37" x14ac:dyDescent="0.25">
      <c r="A753">
        <v>3017</v>
      </c>
      <c r="B753">
        <v>429579</v>
      </c>
      <c r="C753" t="s">
        <v>83</v>
      </c>
      <c r="D753" t="s">
        <v>695</v>
      </c>
      <c r="E753" t="s">
        <v>696</v>
      </c>
      <c r="F753">
        <v>66939</v>
      </c>
      <c r="G753">
        <v>8</v>
      </c>
      <c r="H753">
        <v>5213</v>
      </c>
      <c r="I753">
        <v>0</v>
      </c>
      <c r="J753">
        <v>0</v>
      </c>
      <c r="K753">
        <v>0</v>
      </c>
      <c r="L753">
        <v>0</v>
      </c>
      <c r="M753">
        <v>27</v>
      </c>
      <c r="N753">
        <v>0</v>
      </c>
      <c r="O753">
        <v>4</v>
      </c>
      <c r="P753">
        <v>0</v>
      </c>
      <c r="Q753">
        <v>0</v>
      </c>
      <c r="R753">
        <v>113.098564</v>
      </c>
      <c r="S753" t="s">
        <v>73</v>
      </c>
      <c r="T753">
        <v>69.180000000000007</v>
      </c>
      <c r="U753">
        <v>70.610000999999997</v>
      </c>
      <c r="V753">
        <v>1.43</v>
      </c>
      <c r="X753">
        <v>1.264</v>
      </c>
      <c r="Y753">
        <v>113.098564</v>
      </c>
      <c r="Z753">
        <v>0</v>
      </c>
      <c r="AA753">
        <v>0</v>
      </c>
      <c r="AB753">
        <v>0</v>
      </c>
      <c r="AC753">
        <v>1.024964</v>
      </c>
      <c r="AD753">
        <v>0.99054600000000004</v>
      </c>
      <c r="AE753">
        <v>27.674028</v>
      </c>
      <c r="AF753">
        <v>26.744747</v>
      </c>
      <c r="AH753">
        <v>1.0326059999999999</v>
      </c>
      <c r="AI753">
        <v>0.83349300000000004</v>
      </c>
      <c r="AJ753">
        <v>27.880362999999999</v>
      </c>
      <c r="AK753">
        <v>22.504311999999999</v>
      </c>
    </row>
    <row r="754" spans="1:37" x14ac:dyDescent="0.25">
      <c r="A754">
        <v>1087</v>
      </c>
      <c r="B754">
        <v>437681</v>
      </c>
      <c r="C754" t="s">
        <v>83</v>
      </c>
      <c r="D754" t="s">
        <v>508</v>
      </c>
      <c r="E754" t="s">
        <v>509</v>
      </c>
      <c r="F754">
        <v>67111</v>
      </c>
      <c r="G754">
        <v>8</v>
      </c>
      <c r="H754">
        <v>5813</v>
      </c>
      <c r="I754">
        <v>0</v>
      </c>
      <c r="J754">
        <v>0</v>
      </c>
      <c r="K754">
        <v>0</v>
      </c>
      <c r="L754">
        <v>0</v>
      </c>
      <c r="M754">
        <v>24</v>
      </c>
      <c r="N754">
        <v>0</v>
      </c>
      <c r="O754">
        <v>4</v>
      </c>
      <c r="P754">
        <v>0</v>
      </c>
      <c r="Q754">
        <v>0</v>
      </c>
      <c r="R754">
        <v>100.014242</v>
      </c>
      <c r="S754" t="s">
        <v>73</v>
      </c>
      <c r="T754">
        <v>68.279999000000004</v>
      </c>
      <c r="U754">
        <v>71.410004000000001</v>
      </c>
      <c r="V754">
        <v>3.1300050000000001</v>
      </c>
      <c r="X754">
        <v>3.13</v>
      </c>
      <c r="Y754">
        <v>100.014242</v>
      </c>
      <c r="Z754">
        <v>0</v>
      </c>
      <c r="AA754">
        <v>0</v>
      </c>
      <c r="AB754">
        <v>0</v>
      </c>
      <c r="AC754">
        <v>1.1530769999999999</v>
      </c>
      <c r="AD754">
        <v>0.94203000000000003</v>
      </c>
      <c r="AE754">
        <v>27.673838</v>
      </c>
      <c r="AF754">
        <v>22.608723999999999</v>
      </c>
      <c r="AH754">
        <v>1.199937</v>
      </c>
      <c r="AI754">
        <v>0.618788</v>
      </c>
      <c r="AJ754">
        <v>28.798482</v>
      </c>
      <c r="AK754">
        <v>14.850917000000001</v>
      </c>
    </row>
    <row r="755" spans="1:37" x14ac:dyDescent="0.25">
      <c r="A755">
        <v>2397</v>
      </c>
      <c r="B755">
        <v>431715</v>
      </c>
      <c r="C755" t="s">
        <v>181</v>
      </c>
      <c r="D755" t="s">
        <v>877</v>
      </c>
      <c r="E755" t="s">
        <v>878</v>
      </c>
      <c r="F755">
        <v>66777</v>
      </c>
      <c r="G755">
        <v>8</v>
      </c>
      <c r="H755">
        <v>4154</v>
      </c>
      <c r="I755">
        <v>0</v>
      </c>
      <c r="J755">
        <v>0</v>
      </c>
      <c r="K755">
        <v>0</v>
      </c>
      <c r="L755">
        <v>0</v>
      </c>
      <c r="M755">
        <v>27</v>
      </c>
      <c r="N755">
        <v>0</v>
      </c>
      <c r="O755">
        <v>4</v>
      </c>
      <c r="P755">
        <v>0</v>
      </c>
      <c r="Q755">
        <v>0</v>
      </c>
      <c r="R755">
        <v>110.661761</v>
      </c>
      <c r="S755" t="s">
        <v>73</v>
      </c>
      <c r="T755">
        <v>61.09</v>
      </c>
      <c r="U755">
        <v>62.470001000000003</v>
      </c>
      <c r="V755">
        <v>1.380001</v>
      </c>
      <c r="X755">
        <v>1.2470000000000001</v>
      </c>
      <c r="Y755">
        <v>110.661761</v>
      </c>
      <c r="Z755">
        <v>0</v>
      </c>
      <c r="AA755">
        <v>0</v>
      </c>
      <c r="AB755">
        <v>0</v>
      </c>
      <c r="AC755">
        <v>1.024297</v>
      </c>
      <c r="AD755">
        <v>0.99079899999999999</v>
      </c>
      <c r="AE755">
        <v>27.656019000000001</v>
      </c>
      <c r="AF755">
        <v>26.751567000000001</v>
      </c>
      <c r="AH755">
        <v>1.0317350000000001</v>
      </c>
      <c r="AI755">
        <v>0.83562000000000003</v>
      </c>
      <c r="AJ755">
        <v>27.856842</v>
      </c>
      <c r="AK755">
        <v>22.561729</v>
      </c>
    </row>
    <row r="756" spans="1:37" x14ac:dyDescent="0.25">
      <c r="A756">
        <v>997</v>
      </c>
      <c r="B756">
        <v>426159</v>
      </c>
      <c r="C756" t="s">
        <v>83</v>
      </c>
      <c r="D756" t="s">
        <v>308</v>
      </c>
      <c r="E756" t="s">
        <v>309</v>
      </c>
      <c r="F756">
        <v>34281</v>
      </c>
      <c r="G756">
        <v>8</v>
      </c>
      <c r="H756">
        <v>7896</v>
      </c>
      <c r="I756">
        <v>0</v>
      </c>
      <c r="J756">
        <v>0</v>
      </c>
      <c r="K756">
        <v>0</v>
      </c>
      <c r="L756">
        <v>0</v>
      </c>
      <c r="M756">
        <v>20</v>
      </c>
      <c r="N756">
        <v>0</v>
      </c>
      <c r="O756">
        <v>4</v>
      </c>
      <c r="P756">
        <v>0</v>
      </c>
      <c r="Q756">
        <v>0</v>
      </c>
      <c r="R756">
        <v>83.367334999999997</v>
      </c>
      <c r="S756" t="s">
        <v>73</v>
      </c>
      <c r="T756">
        <v>26.34</v>
      </c>
      <c r="U756">
        <v>30.459999</v>
      </c>
      <c r="V756">
        <v>4.119999</v>
      </c>
      <c r="X756">
        <v>4.9420000000000002</v>
      </c>
      <c r="Y756">
        <v>83.367334999999997</v>
      </c>
      <c r="Z756">
        <v>0</v>
      </c>
      <c r="AA756">
        <v>0</v>
      </c>
      <c r="AB756">
        <v>0</v>
      </c>
      <c r="AC756">
        <v>1.381615</v>
      </c>
      <c r="AD756">
        <v>0.85548299999999999</v>
      </c>
      <c r="AE756">
        <v>27.632300999999998</v>
      </c>
      <c r="AF756">
        <v>17.109660999999999</v>
      </c>
      <c r="AH756">
        <v>1.4984360000000001</v>
      </c>
      <c r="AI756">
        <v>0.44578800000000002</v>
      </c>
      <c r="AJ756">
        <v>29.968719</v>
      </c>
      <c r="AK756">
        <v>8.9157670000000007</v>
      </c>
    </row>
    <row r="757" spans="1:37" x14ac:dyDescent="0.25">
      <c r="A757">
        <v>1541</v>
      </c>
      <c r="B757">
        <v>436001</v>
      </c>
      <c r="C757" t="s">
        <v>83</v>
      </c>
      <c r="D757" t="s">
        <v>469</v>
      </c>
      <c r="E757" t="s">
        <v>470</v>
      </c>
      <c r="F757">
        <v>34343</v>
      </c>
      <c r="G757">
        <v>8</v>
      </c>
      <c r="H757">
        <v>6910</v>
      </c>
      <c r="I757">
        <v>0</v>
      </c>
      <c r="J757">
        <v>0</v>
      </c>
      <c r="K757">
        <v>0</v>
      </c>
      <c r="L757">
        <v>0</v>
      </c>
      <c r="M757">
        <v>20</v>
      </c>
      <c r="N757">
        <v>0</v>
      </c>
      <c r="O757">
        <v>4</v>
      </c>
      <c r="P757">
        <v>0</v>
      </c>
      <c r="Q757">
        <v>0</v>
      </c>
      <c r="R757">
        <v>85.224919999999997</v>
      </c>
      <c r="S757" t="s">
        <v>73</v>
      </c>
      <c r="T757">
        <v>52.779998999999997</v>
      </c>
      <c r="U757">
        <v>56.990001999999997</v>
      </c>
      <c r="V757">
        <v>4.2100030000000004</v>
      </c>
      <c r="X757">
        <v>4.9400000000000004</v>
      </c>
      <c r="Y757">
        <v>85.224919999999997</v>
      </c>
      <c r="Z757">
        <v>0</v>
      </c>
      <c r="AA757">
        <v>0</v>
      </c>
      <c r="AB757">
        <v>0</v>
      </c>
      <c r="AC757">
        <v>1.3813059999999999</v>
      </c>
      <c r="AD757">
        <v>0.85560000000000003</v>
      </c>
      <c r="AE757">
        <v>27.626124999999998</v>
      </c>
      <c r="AF757">
        <v>17.111999999999998</v>
      </c>
      <c r="AH757">
        <v>1.4980329999999999</v>
      </c>
      <c r="AI757">
        <v>0.44596000000000002</v>
      </c>
      <c r="AJ757">
        <v>29.960653000000001</v>
      </c>
      <c r="AK757">
        <v>8.9192</v>
      </c>
    </row>
    <row r="758" spans="1:37" x14ac:dyDescent="0.25">
      <c r="A758">
        <v>2312</v>
      </c>
      <c r="B758">
        <v>445470</v>
      </c>
      <c r="C758" t="s">
        <v>181</v>
      </c>
      <c r="D758" t="s">
        <v>834</v>
      </c>
      <c r="E758" t="s">
        <v>835</v>
      </c>
      <c r="F758">
        <v>67367</v>
      </c>
      <c r="G758">
        <v>8</v>
      </c>
      <c r="H758">
        <v>4973</v>
      </c>
      <c r="I758">
        <v>0</v>
      </c>
      <c r="J758">
        <v>0</v>
      </c>
      <c r="K758">
        <v>0</v>
      </c>
      <c r="L758">
        <v>0</v>
      </c>
      <c r="M758">
        <v>27</v>
      </c>
      <c r="N758">
        <v>0</v>
      </c>
      <c r="O758">
        <v>3</v>
      </c>
      <c r="P758">
        <v>0</v>
      </c>
      <c r="Q758">
        <v>0</v>
      </c>
      <c r="R758">
        <v>113.339358</v>
      </c>
      <c r="S758" t="s">
        <v>126</v>
      </c>
      <c r="T758">
        <v>69.949996999999996</v>
      </c>
      <c r="U758">
        <v>71.309997999999993</v>
      </c>
      <c r="V758">
        <v>1.360001</v>
      </c>
      <c r="X758">
        <v>1.2</v>
      </c>
      <c r="Y758">
        <v>113.339358</v>
      </c>
      <c r="Z758">
        <v>1</v>
      </c>
      <c r="AA758">
        <v>0</v>
      </c>
      <c r="AB758">
        <v>0</v>
      </c>
      <c r="AC758">
        <v>1.0225</v>
      </c>
      <c r="AD758">
        <v>0.991479</v>
      </c>
      <c r="AE758">
        <v>27.607500000000002</v>
      </c>
      <c r="AF758">
        <v>26.769940999999999</v>
      </c>
      <c r="AH758">
        <v>1.029388</v>
      </c>
      <c r="AI758">
        <v>0.84151500000000001</v>
      </c>
      <c r="AJ758">
        <v>27.793469000000002</v>
      </c>
      <c r="AK758">
        <v>22.720898999999999</v>
      </c>
    </row>
    <row r="759" spans="1:37" x14ac:dyDescent="0.25">
      <c r="A759">
        <v>1160</v>
      </c>
      <c r="B759">
        <v>435781</v>
      </c>
      <c r="C759" t="s">
        <v>83</v>
      </c>
      <c r="D759" t="s">
        <v>194</v>
      </c>
      <c r="E759" t="s">
        <v>195</v>
      </c>
      <c r="F759">
        <v>33886</v>
      </c>
      <c r="G759">
        <v>8</v>
      </c>
      <c r="H759">
        <v>8134</v>
      </c>
      <c r="I759">
        <v>0</v>
      </c>
      <c r="J759">
        <v>0</v>
      </c>
      <c r="K759">
        <v>0</v>
      </c>
      <c r="L759">
        <v>0</v>
      </c>
      <c r="M759">
        <v>12</v>
      </c>
      <c r="N759">
        <v>0</v>
      </c>
      <c r="O759">
        <v>4</v>
      </c>
      <c r="P759">
        <v>0</v>
      </c>
      <c r="Q759">
        <v>0</v>
      </c>
      <c r="R759">
        <v>48.093780000000002</v>
      </c>
      <c r="S759" t="s">
        <v>73</v>
      </c>
      <c r="T759">
        <v>32.060001</v>
      </c>
      <c r="U759">
        <v>36.439999</v>
      </c>
      <c r="V759">
        <v>4.3799970000000004</v>
      </c>
      <c r="X759">
        <v>9.1069999999999993</v>
      </c>
      <c r="Y759">
        <v>48.093780000000002</v>
      </c>
      <c r="Z759">
        <v>0</v>
      </c>
      <c r="AA759">
        <v>0</v>
      </c>
      <c r="AB759">
        <v>0</v>
      </c>
      <c r="AC759">
        <v>2.2958980000000002</v>
      </c>
      <c r="AD759">
        <v>0.50924599999999998</v>
      </c>
      <c r="AE759">
        <v>27.550773</v>
      </c>
      <c r="AF759">
        <v>6.1109489999999997</v>
      </c>
      <c r="AG759">
        <f>1+(X759/4.5)^2</f>
        <v>5.0956764938271597</v>
      </c>
      <c r="AH759">
        <v>5.0956770000000002</v>
      </c>
      <c r="AI759">
        <v>0.18070900000000001</v>
      </c>
      <c r="AJ759">
        <v>61.148122000000001</v>
      </c>
      <c r="AK759">
        <v>2.1685140000000001</v>
      </c>
    </row>
    <row r="760" spans="1:37" x14ac:dyDescent="0.25">
      <c r="A760">
        <v>3006</v>
      </c>
      <c r="B760">
        <v>427067</v>
      </c>
      <c r="C760" t="s">
        <v>74</v>
      </c>
      <c r="D760" t="s">
        <v>225</v>
      </c>
      <c r="E760" t="s">
        <v>246</v>
      </c>
      <c r="F760">
        <v>67107</v>
      </c>
      <c r="G760">
        <v>8</v>
      </c>
      <c r="H760">
        <v>5779</v>
      </c>
      <c r="I760">
        <v>0</v>
      </c>
      <c r="J760">
        <v>0</v>
      </c>
      <c r="K760">
        <v>0</v>
      </c>
      <c r="L760">
        <v>0</v>
      </c>
      <c r="M760">
        <v>23</v>
      </c>
      <c r="N760">
        <v>0</v>
      </c>
      <c r="O760">
        <v>4</v>
      </c>
      <c r="P760">
        <v>0</v>
      </c>
      <c r="Q760">
        <v>0</v>
      </c>
      <c r="R760">
        <v>93.913926000000004</v>
      </c>
      <c r="S760" t="s">
        <v>73</v>
      </c>
      <c r="T760">
        <v>81.470000999999996</v>
      </c>
      <c r="U760">
        <v>84.800003000000004</v>
      </c>
      <c r="V760">
        <v>3.3300019999999999</v>
      </c>
      <c r="X760">
        <v>3.5459999999999998</v>
      </c>
      <c r="Y760">
        <v>93.913926000000004</v>
      </c>
      <c r="Z760">
        <v>0</v>
      </c>
      <c r="AA760">
        <v>0</v>
      </c>
      <c r="AB760">
        <v>0</v>
      </c>
      <c r="AC760">
        <v>1.1964710000000001</v>
      </c>
      <c r="AD760">
        <v>0.925597</v>
      </c>
      <c r="AE760">
        <v>27.518823000000001</v>
      </c>
      <c r="AF760">
        <v>21.288730000000001</v>
      </c>
      <c r="AH760">
        <v>1.256615</v>
      </c>
      <c r="AI760">
        <v>0.57597799999999999</v>
      </c>
      <c r="AJ760">
        <v>28.902135999999999</v>
      </c>
      <c r="AK760">
        <v>13.247496999999999</v>
      </c>
    </row>
    <row r="761" spans="1:37" x14ac:dyDescent="0.25">
      <c r="A761">
        <v>1673</v>
      </c>
      <c r="B761">
        <v>430893</v>
      </c>
      <c r="C761" t="s">
        <v>83</v>
      </c>
      <c r="D761" t="s">
        <v>458</v>
      </c>
      <c r="E761" t="s">
        <v>459</v>
      </c>
      <c r="F761">
        <v>34502</v>
      </c>
      <c r="G761">
        <v>8</v>
      </c>
      <c r="H761">
        <v>7509</v>
      </c>
      <c r="I761">
        <v>0</v>
      </c>
      <c r="J761">
        <v>0</v>
      </c>
      <c r="K761">
        <v>0</v>
      </c>
      <c r="L761">
        <v>0</v>
      </c>
      <c r="M761">
        <v>24</v>
      </c>
      <c r="N761">
        <v>0</v>
      </c>
      <c r="O761">
        <v>4</v>
      </c>
      <c r="P761">
        <v>0</v>
      </c>
      <c r="Q761">
        <v>0</v>
      </c>
      <c r="R761">
        <v>101.95136100000001</v>
      </c>
      <c r="S761" t="s">
        <v>73</v>
      </c>
      <c r="T761">
        <v>29.09</v>
      </c>
      <c r="U761">
        <v>32.200001</v>
      </c>
      <c r="V761">
        <v>3.110001</v>
      </c>
      <c r="X761">
        <v>3.05</v>
      </c>
      <c r="Y761">
        <v>101.95136100000001</v>
      </c>
      <c r="Z761">
        <v>0</v>
      </c>
      <c r="AA761">
        <v>0</v>
      </c>
      <c r="AB761">
        <v>0</v>
      </c>
      <c r="AC761">
        <v>1.1453519999999999</v>
      </c>
      <c r="AD761">
        <v>0.94495600000000002</v>
      </c>
      <c r="AE761">
        <v>27.488437000000001</v>
      </c>
      <c r="AF761">
        <v>22.678934999999999</v>
      </c>
      <c r="AH761">
        <v>1.1898470000000001</v>
      </c>
      <c r="AI761">
        <v>0.62723200000000001</v>
      </c>
      <c r="AJ761">
        <v>28.556325999999999</v>
      </c>
      <c r="AK761">
        <v>15.053573999999999</v>
      </c>
    </row>
    <row r="762" spans="1:37" x14ac:dyDescent="0.25">
      <c r="A762">
        <v>2339</v>
      </c>
      <c r="B762">
        <v>431510</v>
      </c>
      <c r="C762" t="s">
        <v>181</v>
      </c>
      <c r="D762" t="s">
        <v>1053</v>
      </c>
      <c r="E762" t="s">
        <v>1054</v>
      </c>
      <c r="F762">
        <v>66961</v>
      </c>
      <c r="G762">
        <v>8</v>
      </c>
      <c r="H762">
        <v>5205</v>
      </c>
      <c r="I762">
        <v>0</v>
      </c>
      <c r="J762">
        <v>0</v>
      </c>
      <c r="K762">
        <v>0</v>
      </c>
      <c r="L762">
        <v>0</v>
      </c>
      <c r="M762">
        <v>27</v>
      </c>
      <c r="N762">
        <v>0</v>
      </c>
      <c r="O762">
        <v>2</v>
      </c>
      <c r="P762">
        <v>0</v>
      </c>
      <c r="Q762">
        <v>0</v>
      </c>
      <c r="R762">
        <v>111.727053</v>
      </c>
      <c r="S762" t="s">
        <v>154</v>
      </c>
      <c r="T762">
        <v>68.239998</v>
      </c>
      <c r="U762">
        <v>69.360000999999997</v>
      </c>
      <c r="V762">
        <v>1.1200030000000001</v>
      </c>
      <c r="X762">
        <v>1.002</v>
      </c>
      <c r="Y762">
        <v>111.727053</v>
      </c>
      <c r="Z762">
        <v>1</v>
      </c>
      <c r="AA762">
        <v>0</v>
      </c>
      <c r="AB762">
        <v>0</v>
      </c>
      <c r="AC762">
        <v>1.0156879999999999</v>
      </c>
      <c r="AD762">
        <v>0.99405900000000003</v>
      </c>
      <c r="AE762">
        <v>27.423563999999999</v>
      </c>
      <c r="AF762">
        <v>26.839597000000001</v>
      </c>
      <c r="AH762">
        <v>1.0204899999999999</v>
      </c>
      <c r="AI762">
        <v>0.86660800000000004</v>
      </c>
      <c r="AJ762">
        <v>27.553227</v>
      </c>
      <c r="AK762">
        <v>23.398423999999999</v>
      </c>
    </row>
    <row r="763" spans="1:37" x14ac:dyDescent="0.25">
      <c r="A763">
        <v>1014</v>
      </c>
      <c r="B763">
        <v>522935</v>
      </c>
      <c r="C763" t="s">
        <v>83</v>
      </c>
      <c r="D763" t="s">
        <v>776</v>
      </c>
      <c r="E763" t="s">
        <v>777</v>
      </c>
      <c r="F763">
        <v>67404</v>
      </c>
      <c r="G763">
        <v>8</v>
      </c>
      <c r="H763">
        <v>23699</v>
      </c>
      <c r="I763">
        <v>0</v>
      </c>
      <c r="J763">
        <v>0</v>
      </c>
      <c r="K763">
        <v>0</v>
      </c>
      <c r="L763">
        <v>0</v>
      </c>
      <c r="M763">
        <v>22</v>
      </c>
      <c r="N763">
        <v>0</v>
      </c>
      <c r="O763">
        <v>3</v>
      </c>
      <c r="P763">
        <v>0</v>
      </c>
      <c r="Q763">
        <v>0</v>
      </c>
      <c r="R763">
        <v>91.013996000000006</v>
      </c>
      <c r="S763" t="s">
        <v>154</v>
      </c>
      <c r="T763">
        <v>105.41</v>
      </c>
      <c r="U763">
        <v>109.01</v>
      </c>
      <c r="V763">
        <v>3.5999979999999998</v>
      </c>
      <c r="X763">
        <v>3.9550000000000001</v>
      </c>
      <c r="Y763">
        <v>91.013996000000006</v>
      </c>
      <c r="Z763">
        <v>1</v>
      </c>
      <c r="AA763">
        <v>0</v>
      </c>
      <c r="AB763">
        <v>0</v>
      </c>
      <c r="AC763">
        <v>1.244407</v>
      </c>
      <c r="AD763">
        <v>0.90744400000000003</v>
      </c>
      <c r="AE763">
        <v>27.376946</v>
      </c>
      <c r="AF763">
        <v>19.963760000000001</v>
      </c>
      <c r="AH763">
        <v>1.3192250000000001</v>
      </c>
      <c r="AI763">
        <v>0.53568499999999997</v>
      </c>
      <c r="AJ763">
        <v>29.022950000000002</v>
      </c>
      <c r="AK763">
        <v>11.785078</v>
      </c>
    </row>
    <row r="764" spans="1:37" x14ac:dyDescent="0.25">
      <c r="A764">
        <v>2799</v>
      </c>
      <c r="B764">
        <v>434657</v>
      </c>
      <c r="C764" t="s">
        <v>83</v>
      </c>
      <c r="D764" t="s">
        <v>1139</v>
      </c>
      <c r="E764" t="s">
        <v>1140</v>
      </c>
      <c r="F764">
        <v>66972</v>
      </c>
      <c r="G764">
        <v>8</v>
      </c>
      <c r="H764">
        <v>5784</v>
      </c>
      <c r="I764">
        <v>0</v>
      </c>
      <c r="J764">
        <v>0</v>
      </c>
      <c r="K764">
        <v>0</v>
      </c>
      <c r="L764">
        <v>0</v>
      </c>
      <c r="M764">
        <v>27</v>
      </c>
      <c r="N764">
        <v>0</v>
      </c>
      <c r="O764">
        <v>4</v>
      </c>
      <c r="P764">
        <v>0</v>
      </c>
      <c r="Q764">
        <v>0</v>
      </c>
      <c r="R764">
        <v>111.024226</v>
      </c>
      <c r="S764" t="s">
        <v>73</v>
      </c>
      <c r="T764">
        <v>59.669998</v>
      </c>
      <c r="U764">
        <v>60.709999000000003</v>
      </c>
      <c r="V764">
        <v>1.040001</v>
      </c>
      <c r="X764">
        <v>0.93700000000000006</v>
      </c>
      <c r="Y764">
        <v>111.024226</v>
      </c>
      <c r="Z764">
        <v>0</v>
      </c>
      <c r="AA764">
        <v>0</v>
      </c>
      <c r="AB764">
        <v>0</v>
      </c>
      <c r="AC764">
        <v>1.0137179999999999</v>
      </c>
      <c r="AD764">
        <v>0.99480500000000005</v>
      </c>
      <c r="AE764">
        <v>27.370393</v>
      </c>
      <c r="AF764">
        <v>26.859732999999999</v>
      </c>
      <c r="AH764">
        <v>1.0179180000000001</v>
      </c>
      <c r="AI764">
        <v>0.87493699999999996</v>
      </c>
      <c r="AJ764">
        <v>27.483778999999998</v>
      </c>
      <c r="AK764">
        <v>23.623301999999999</v>
      </c>
    </row>
    <row r="765" spans="1:37" x14ac:dyDescent="0.25">
      <c r="A765">
        <v>13</v>
      </c>
      <c r="B765">
        <v>432920</v>
      </c>
      <c r="C765" t="s">
        <v>74</v>
      </c>
      <c r="D765" t="s">
        <v>225</v>
      </c>
      <c r="E765" t="s">
        <v>246</v>
      </c>
      <c r="F765">
        <v>67107</v>
      </c>
      <c r="G765">
        <v>8</v>
      </c>
      <c r="H765">
        <v>5944</v>
      </c>
      <c r="I765">
        <v>0</v>
      </c>
      <c r="J765">
        <v>0</v>
      </c>
      <c r="K765">
        <v>0</v>
      </c>
      <c r="L765">
        <v>0</v>
      </c>
      <c r="M765">
        <v>13</v>
      </c>
      <c r="N765">
        <v>0</v>
      </c>
      <c r="O765">
        <v>4</v>
      </c>
      <c r="P765">
        <v>0</v>
      </c>
      <c r="Q765">
        <v>0</v>
      </c>
      <c r="R765">
        <v>53.970039</v>
      </c>
      <c r="S765" t="s">
        <v>73</v>
      </c>
      <c r="T765">
        <v>69.279999000000004</v>
      </c>
      <c r="U765">
        <v>73.809997999999993</v>
      </c>
      <c r="V765">
        <v>4.5299990000000001</v>
      </c>
      <c r="X765">
        <v>8.3940000000000001</v>
      </c>
      <c r="Y765">
        <v>53.970039</v>
      </c>
      <c r="Z765">
        <v>0</v>
      </c>
      <c r="AA765">
        <v>0</v>
      </c>
      <c r="AB765">
        <v>0</v>
      </c>
      <c r="AC765">
        <v>2.1009259999999998</v>
      </c>
      <c r="AD765">
        <v>0.58308099999999996</v>
      </c>
      <c r="AE765">
        <v>27.312031999999999</v>
      </c>
      <c r="AF765">
        <v>7.5800590000000003</v>
      </c>
      <c r="AH765">
        <v>4.4794679999999998</v>
      </c>
      <c r="AI765">
        <v>0.212981</v>
      </c>
      <c r="AJ765">
        <v>58.233089999999997</v>
      </c>
      <c r="AK765">
        <v>2.7687469999999998</v>
      </c>
    </row>
    <row r="766" spans="1:37" x14ac:dyDescent="0.25">
      <c r="A766">
        <v>1513</v>
      </c>
      <c r="B766">
        <v>428161</v>
      </c>
      <c r="C766" t="s">
        <v>83</v>
      </c>
      <c r="D766" t="s">
        <v>387</v>
      </c>
      <c r="E766" t="s">
        <v>388</v>
      </c>
      <c r="F766">
        <v>67029</v>
      </c>
      <c r="G766" t="s">
        <v>73</v>
      </c>
      <c r="H766">
        <v>6430</v>
      </c>
      <c r="I766">
        <v>0</v>
      </c>
      <c r="J766">
        <v>0</v>
      </c>
      <c r="K766">
        <v>0</v>
      </c>
      <c r="L766">
        <v>0</v>
      </c>
      <c r="M766">
        <v>27</v>
      </c>
      <c r="N766">
        <v>0</v>
      </c>
      <c r="O766">
        <v>3</v>
      </c>
      <c r="P766">
        <v>0</v>
      </c>
      <c r="Q766">
        <v>0</v>
      </c>
      <c r="R766">
        <v>113.20921300000001</v>
      </c>
      <c r="S766" t="s">
        <v>73</v>
      </c>
      <c r="T766">
        <v>109.82</v>
      </c>
      <c r="U766">
        <v>110.55</v>
      </c>
      <c r="V766">
        <v>0.73000299999999996</v>
      </c>
      <c r="X766">
        <v>0.64500000000000002</v>
      </c>
      <c r="Y766">
        <v>113.20921300000001</v>
      </c>
      <c r="Z766">
        <v>1</v>
      </c>
      <c r="AA766">
        <v>0</v>
      </c>
      <c r="AB766">
        <v>0</v>
      </c>
      <c r="AC766">
        <v>1.0065</v>
      </c>
      <c r="AD766">
        <v>0.99753800000000004</v>
      </c>
      <c r="AE766">
        <v>27.175511</v>
      </c>
      <c r="AF766">
        <v>26.933534000000002</v>
      </c>
      <c r="AH766">
        <v>1.0084900000000001</v>
      </c>
      <c r="AI766">
        <v>0.91290800000000005</v>
      </c>
      <c r="AJ766">
        <v>27.229237999999999</v>
      </c>
      <c r="AK766">
        <v>24.648510999999999</v>
      </c>
    </row>
    <row r="767" spans="1:37" x14ac:dyDescent="0.25">
      <c r="A767">
        <v>20</v>
      </c>
      <c r="B767">
        <v>436434</v>
      </c>
      <c r="C767" t="s">
        <v>83</v>
      </c>
      <c r="D767" t="s">
        <v>808</v>
      </c>
      <c r="E767" t="s">
        <v>809</v>
      </c>
      <c r="F767">
        <v>100060</v>
      </c>
      <c r="G767">
        <v>8</v>
      </c>
      <c r="H767">
        <v>5350</v>
      </c>
      <c r="I767">
        <v>0</v>
      </c>
      <c r="J767">
        <v>0</v>
      </c>
      <c r="K767">
        <v>0</v>
      </c>
      <c r="L767">
        <v>0</v>
      </c>
      <c r="M767">
        <v>25</v>
      </c>
      <c r="N767">
        <v>0</v>
      </c>
      <c r="O767">
        <v>4</v>
      </c>
      <c r="P767">
        <v>0</v>
      </c>
      <c r="Q767">
        <v>0</v>
      </c>
      <c r="R767">
        <v>104.522161</v>
      </c>
      <c r="S767" t="s">
        <v>73</v>
      </c>
      <c r="T767">
        <v>63.939999</v>
      </c>
      <c r="U767">
        <v>66.379997000000003</v>
      </c>
      <c r="V767">
        <v>2.4399989999999998</v>
      </c>
      <c r="X767">
        <v>2.3340000000000001</v>
      </c>
      <c r="Y767">
        <v>104.522161</v>
      </c>
      <c r="Z767">
        <v>1</v>
      </c>
      <c r="AA767">
        <v>0</v>
      </c>
      <c r="AB767">
        <v>0</v>
      </c>
      <c r="AC767">
        <v>1.085118</v>
      </c>
      <c r="AD767">
        <v>0.96776600000000002</v>
      </c>
      <c r="AE767">
        <v>27.127952000000001</v>
      </c>
      <c r="AF767">
        <v>24.194147999999998</v>
      </c>
      <c r="AH767">
        <v>1.111175</v>
      </c>
      <c r="AI767">
        <v>0.70584100000000005</v>
      </c>
      <c r="AJ767">
        <v>27.779366</v>
      </c>
      <c r="AK767">
        <v>17.646035000000001</v>
      </c>
    </row>
    <row r="768" spans="1:37" x14ac:dyDescent="0.25">
      <c r="A768">
        <v>2786</v>
      </c>
      <c r="B768">
        <v>428200</v>
      </c>
      <c r="C768" t="s">
        <v>83</v>
      </c>
      <c r="D768" t="s">
        <v>225</v>
      </c>
      <c r="E768" t="s">
        <v>226</v>
      </c>
      <c r="F768">
        <v>67108</v>
      </c>
      <c r="G768">
        <v>8</v>
      </c>
      <c r="H768">
        <v>6141</v>
      </c>
      <c r="I768">
        <v>0</v>
      </c>
      <c r="J768">
        <v>0</v>
      </c>
      <c r="K768">
        <v>0</v>
      </c>
      <c r="L768">
        <v>0</v>
      </c>
      <c r="M768">
        <v>15</v>
      </c>
      <c r="N768">
        <v>0</v>
      </c>
      <c r="O768">
        <v>4</v>
      </c>
      <c r="P768">
        <v>0</v>
      </c>
      <c r="Q768">
        <v>0</v>
      </c>
      <c r="R768">
        <v>62.340271999999999</v>
      </c>
      <c r="S768" t="s">
        <v>73</v>
      </c>
      <c r="T768">
        <v>54.740001999999997</v>
      </c>
      <c r="U768">
        <v>59.209999000000003</v>
      </c>
      <c r="V768">
        <v>4.4699970000000002</v>
      </c>
      <c r="X768">
        <v>7.17</v>
      </c>
      <c r="Y768">
        <v>62.340271999999999</v>
      </c>
      <c r="Z768">
        <v>0</v>
      </c>
      <c r="AA768">
        <v>0</v>
      </c>
      <c r="AB768">
        <v>0</v>
      </c>
      <c r="AC768">
        <v>1.803264</v>
      </c>
      <c r="AD768">
        <v>0.69580500000000001</v>
      </c>
      <c r="AE768">
        <v>27.048960999999998</v>
      </c>
      <c r="AF768">
        <v>10.43708</v>
      </c>
      <c r="AH768">
        <v>3.0563560000000001</v>
      </c>
      <c r="AI768">
        <v>0.28100599999999998</v>
      </c>
      <c r="AJ768">
        <v>45.845340999999998</v>
      </c>
      <c r="AK768">
        <v>4.21509</v>
      </c>
    </row>
    <row r="769" spans="1:37" x14ac:dyDescent="0.25">
      <c r="A769">
        <v>449</v>
      </c>
      <c r="B769">
        <v>430728</v>
      </c>
      <c r="C769" t="s">
        <v>83</v>
      </c>
      <c r="D769" t="s">
        <v>531</v>
      </c>
      <c r="E769" t="s">
        <v>532</v>
      </c>
      <c r="F769">
        <v>100078</v>
      </c>
      <c r="G769">
        <v>8</v>
      </c>
      <c r="H769">
        <v>7564</v>
      </c>
      <c r="I769">
        <v>0</v>
      </c>
      <c r="J769">
        <v>0</v>
      </c>
      <c r="K769">
        <v>0</v>
      </c>
      <c r="L769">
        <v>0</v>
      </c>
      <c r="M769">
        <v>23</v>
      </c>
      <c r="N769">
        <v>0</v>
      </c>
      <c r="O769">
        <v>4</v>
      </c>
      <c r="P769">
        <v>0</v>
      </c>
      <c r="Q769">
        <v>0</v>
      </c>
      <c r="R769">
        <v>95.856369000000001</v>
      </c>
      <c r="S769" t="s">
        <v>73</v>
      </c>
      <c r="T769">
        <v>82.019997000000004</v>
      </c>
      <c r="U769">
        <v>85.220000999999996</v>
      </c>
      <c r="V769">
        <v>3.200005</v>
      </c>
      <c r="X769">
        <v>3.3380000000000001</v>
      </c>
      <c r="Y769">
        <v>95.856369000000001</v>
      </c>
      <c r="Z769">
        <v>0</v>
      </c>
      <c r="AA769">
        <v>0</v>
      </c>
      <c r="AB769">
        <v>0</v>
      </c>
      <c r="AC769">
        <v>1.1740980000000001</v>
      </c>
      <c r="AD769">
        <v>0.93406999999999996</v>
      </c>
      <c r="AE769">
        <v>27.004244</v>
      </c>
      <c r="AF769">
        <v>21.483599999999999</v>
      </c>
      <c r="AH769">
        <v>1.227393</v>
      </c>
      <c r="AI769">
        <v>0.59715300000000004</v>
      </c>
      <c r="AJ769">
        <v>28.230032999999999</v>
      </c>
      <c r="AK769">
        <v>13.734514000000001</v>
      </c>
    </row>
    <row r="770" spans="1:37" x14ac:dyDescent="0.25">
      <c r="A770">
        <v>921</v>
      </c>
      <c r="B770">
        <v>421628</v>
      </c>
      <c r="C770" t="s">
        <v>73</v>
      </c>
      <c r="D770" t="s">
        <v>460</v>
      </c>
      <c r="E770" t="s">
        <v>460</v>
      </c>
      <c r="F770">
        <v>34177</v>
      </c>
      <c r="G770">
        <v>8</v>
      </c>
      <c r="H770">
        <v>7736</v>
      </c>
      <c r="I770">
        <v>0</v>
      </c>
      <c r="J770">
        <v>0</v>
      </c>
      <c r="K770">
        <v>0</v>
      </c>
      <c r="L770">
        <v>0</v>
      </c>
      <c r="M770">
        <v>27</v>
      </c>
      <c r="N770">
        <v>0</v>
      </c>
      <c r="O770">
        <v>4</v>
      </c>
      <c r="P770">
        <v>0</v>
      </c>
      <c r="Q770">
        <v>0</v>
      </c>
      <c r="R770">
        <v>112.753964</v>
      </c>
      <c r="S770" t="s">
        <v>154</v>
      </c>
      <c r="T770">
        <v>60.959999000000003</v>
      </c>
      <c r="U770">
        <v>61</v>
      </c>
      <c r="V770">
        <v>4.0001000000000002E-2</v>
      </c>
      <c r="X770">
        <v>3.5000000000000003E-2</v>
      </c>
      <c r="Y770">
        <v>112.753964</v>
      </c>
      <c r="Z770">
        <v>1</v>
      </c>
      <c r="AA770">
        <v>0</v>
      </c>
      <c r="AB770">
        <v>0</v>
      </c>
      <c r="AC770">
        <v>1.000019</v>
      </c>
      <c r="AD770">
        <v>0.99999300000000002</v>
      </c>
      <c r="AE770">
        <v>27.000516999999999</v>
      </c>
      <c r="AF770">
        <v>26.999804000000001</v>
      </c>
      <c r="AH770">
        <v>1.0000249999999999</v>
      </c>
      <c r="AI770">
        <v>0.99516000000000004</v>
      </c>
      <c r="AJ770">
        <v>27.000675000000001</v>
      </c>
      <c r="AK770">
        <v>26.869330000000001</v>
      </c>
    </row>
    <row r="771" spans="1:37" x14ac:dyDescent="0.25">
      <c r="A771">
        <v>455</v>
      </c>
      <c r="B771">
        <v>421180</v>
      </c>
      <c r="C771" t="s">
        <v>621</v>
      </c>
      <c r="D771" t="s">
        <v>622</v>
      </c>
      <c r="E771" t="s">
        <v>623</v>
      </c>
      <c r="F771">
        <v>500000</v>
      </c>
      <c r="G771">
        <v>8</v>
      </c>
      <c r="H771">
        <v>5488</v>
      </c>
      <c r="I771">
        <v>0</v>
      </c>
      <c r="J771">
        <v>0</v>
      </c>
      <c r="K771">
        <v>0</v>
      </c>
      <c r="L771">
        <v>0</v>
      </c>
      <c r="M771">
        <v>27</v>
      </c>
      <c r="N771">
        <v>0</v>
      </c>
      <c r="O771">
        <v>4</v>
      </c>
      <c r="P771">
        <v>0</v>
      </c>
      <c r="Q771">
        <v>0</v>
      </c>
      <c r="R771">
        <v>112.962737</v>
      </c>
      <c r="S771" t="s">
        <v>73</v>
      </c>
      <c r="T771">
        <v>93.209998999999996</v>
      </c>
      <c r="U771">
        <v>93.120002999999997</v>
      </c>
      <c r="V771">
        <v>-8.9996000000000007E-2</v>
      </c>
      <c r="X771">
        <v>-0.08</v>
      </c>
      <c r="Y771">
        <v>112.962737</v>
      </c>
      <c r="Z771">
        <v>0</v>
      </c>
      <c r="AA771">
        <v>0</v>
      </c>
      <c r="AB771">
        <v>0</v>
      </c>
      <c r="AC771">
        <v>0.99996200000000002</v>
      </c>
      <c r="AD771">
        <v>1.0001</v>
      </c>
      <c r="AE771">
        <v>26.998978000000001</v>
      </c>
      <c r="AF771">
        <v>27.002700000000001</v>
      </c>
      <c r="AH771">
        <v>0.98895699999999997</v>
      </c>
      <c r="AI771">
        <v>1.0001310000000001</v>
      </c>
      <c r="AJ771">
        <v>26.701843</v>
      </c>
      <c r="AK771">
        <v>27.003526999999998</v>
      </c>
    </row>
    <row r="772" spans="1:37" x14ac:dyDescent="0.25">
      <c r="A772">
        <v>2267</v>
      </c>
      <c r="B772">
        <v>427515</v>
      </c>
      <c r="C772" t="s">
        <v>145</v>
      </c>
      <c r="D772" t="s">
        <v>1344</v>
      </c>
      <c r="E772" t="s">
        <v>1345</v>
      </c>
      <c r="F772">
        <v>100548</v>
      </c>
      <c r="G772">
        <v>8</v>
      </c>
      <c r="H772">
        <v>13786</v>
      </c>
      <c r="I772">
        <v>0</v>
      </c>
      <c r="J772">
        <v>0</v>
      </c>
      <c r="K772">
        <v>0</v>
      </c>
      <c r="L772">
        <v>0</v>
      </c>
      <c r="M772">
        <v>27</v>
      </c>
      <c r="N772">
        <v>0</v>
      </c>
      <c r="O772">
        <v>4</v>
      </c>
      <c r="P772">
        <v>0</v>
      </c>
      <c r="Q772">
        <v>0</v>
      </c>
      <c r="R772">
        <v>110.890917</v>
      </c>
      <c r="S772" t="s">
        <v>73</v>
      </c>
      <c r="T772">
        <v>86.370002999999997</v>
      </c>
      <c r="U772">
        <v>86.190002000000007</v>
      </c>
      <c r="V772">
        <v>-0.18</v>
      </c>
      <c r="X772">
        <v>-0.16200000000000001</v>
      </c>
      <c r="Y772">
        <v>110.890917</v>
      </c>
      <c r="Z772">
        <v>0</v>
      </c>
      <c r="AA772">
        <v>0</v>
      </c>
      <c r="AB772">
        <v>0</v>
      </c>
      <c r="AC772">
        <v>0.99984499999999998</v>
      </c>
      <c r="AD772">
        <v>1.00041</v>
      </c>
      <c r="AE772">
        <v>26.995806999999999</v>
      </c>
      <c r="AF772">
        <v>27.011071999999999</v>
      </c>
      <c r="AH772">
        <v>0.97770900000000005</v>
      </c>
      <c r="AI772">
        <v>1.0005360000000001</v>
      </c>
      <c r="AJ772">
        <v>26.398143000000001</v>
      </c>
      <c r="AK772">
        <v>27.014461000000001</v>
      </c>
    </row>
    <row r="773" spans="1:37" x14ac:dyDescent="0.25">
      <c r="A773">
        <v>2069</v>
      </c>
      <c r="B773">
        <v>423535</v>
      </c>
      <c r="C773" t="s">
        <v>621</v>
      </c>
      <c r="D773" t="s">
        <v>622</v>
      </c>
      <c r="E773" t="s">
        <v>623</v>
      </c>
      <c r="F773">
        <v>500000</v>
      </c>
      <c r="G773">
        <v>8</v>
      </c>
      <c r="H773">
        <v>5495</v>
      </c>
      <c r="I773">
        <v>0</v>
      </c>
      <c r="J773">
        <v>0</v>
      </c>
      <c r="K773">
        <v>0</v>
      </c>
      <c r="L773">
        <v>0</v>
      </c>
      <c r="M773">
        <v>27</v>
      </c>
      <c r="N773">
        <v>0</v>
      </c>
      <c r="O773">
        <v>4</v>
      </c>
      <c r="P773">
        <v>0</v>
      </c>
      <c r="Q773">
        <v>0</v>
      </c>
      <c r="R773">
        <v>112.137862</v>
      </c>
      <c r="S773" t="s">
        <v>73</v>
      </c>
      <c r="T773">
        <v>92.580001999999993</v>
      </c>
      <c r="U773">
        <v>92.32</v>
      </c>
      <c r="V773">
        <v>-0.26000200000000001</v>
      </c>
      <c r="X773">
        <v>-0.23200000000000001</v>
      </c>
      <c r="Y773">
        <v>112.137862</v>
      </c>
      <c r="Z773">
        <v>0</v>
      </c>
      <c r="AA773">
        <v>0</v>
      </c>
      <c r="AB773">
        <v>0</v>
      </c>
      <c r="AC773">
        <v>0.99968199999999996</v>
      </c>
      <c r="AD773">
        <v>1.0008410000000001</v>
      </c>
      <c r="AE773">
        <v>26.991401</v>
      </c>
      <c r="AF773">
        <v>27.022707</v>
      </c>
      <c r="AH773">
        <v>0.96816400000000002</v>
      </c>
      <c r="AI773">
        <v>1.001098</v>
      </c>
      <c r="AJ773">
        <v>26.140415999999998</v>
      </c>
      <c r="AK773">
        <v>27.029658000000001</v>
      </c>
    </row>
    <row r="774" spans="1:37" x14ac:dyDescent="0.25">
      <c r="A774">
        <v>2791</v>
      </c>
      <c r="B774">
        <v>434713</v>
      </c>
      <c r="C774" t="s">
        <v>83</v>
      </c>
      <c r="D774" t="s">
        <v>1031</v>
      </c>
      <c r="E774" t="s">
        <v>1032</v>
      </c>
      <c r="F774">
        <v>66906</v>
      </c>
      <c r="G774">
        <v>8</v>
      </c>
      <c r="H774">
        <v>4283</v>
      </c>
      <c r="I774">
        <v>0</v>
      </c>
      <c r="J774">
        <v>0</v>
      </c>
      <c r="K774">
        <v>0</v>
      </c>
      <c r="L774">
        <v>0</v>
      </c>
      <c r="M774">
        <v>26</v>
      </c>
      <c r="N774">
        <v>0</v>
      </c>
      <c r="O774">
        <v>4</v>
      </c>
      <c r="P774">
        <v>0</v>
      </c>
      <c r="Q774">
        <v>0</v>
      </c>
      <c r="R774">
        <v>106.37038099999999</v>
      </c>
      <c r="S774" t="s">
        <v>73</v>
      </c>
      <c r="T774">
        <v>75.739998</v>
      </c>
      <c r="U774">
        <v>77.330001999999993</v>
      </c>
      <c r="V774">
        <v>1.590004</v>
      </c>
      <c r="X774">
        <v>1.4950000000000001</v>
      </c>
      <c r="Y774">
        <v>106.37038099999999</v>
      </c>
      <c r="Z774">
        <v>1</v>
      </c>
      <c r="AA774">
        <v>0</v>
      </c>
      <c r="AB774">
        <v>0</v>
      </c>
      <c r="AC774">
        <v>1.0349219999999999</v>
      </c>
      <c r="AD774">
        <v>0.98677499999999996</v>
      </c>
      <c r="AE774">
        <v>26.907979000000001</v>
      </c>
      <c r="AF774">
        <v>25.65615</v>
      </c>
      <c r="AH774">
        <v>1.0456129999999999</v>
      </c>
      <c r="AI774">
        <v>0.80490200000000001</v>
      </c>
      <c r="AJ774">
        <v>27.185932000000001</v>
      </c>
      <c r="AK774">
        <v>20.927465000000002</v>
      </c>
    </row>
    <row r="775" spans="1:37" x14ac:dyDescent="0.25">
      <c r="A775">
        <v>2352</v>
      </c>
      <c r="B775">
        <v>426407</v>
      </c>
      <c r="C775" t="s">
        <v>95</v>
      </c>
      <c r="D775" t="s">
        <v>223</v>
      </c>
      <c r="E775" t="s">
        <v>596</v>
      </c>
      <c r="F775">
        <v>34074</v>
      </c>
      <c r="G775" t="s">
        <v>73</v>
      </c>
      <c r="H775">
        <v>9799</v>
      </c>
      <c r="I775">
        <v>0</v>
      </c>
      <c r="J775">
        <v>0</v>
      </c>
      <c r="K775">
        <v>0</v>
      </c>
      <c r="L775">
        <v>0</v>
      </c>
      <c r="M775">
        <v>18</v>
      </c>
      <c r="N775">
        <v>0</v>
      </c>
      <c r="O775">
        <v>4</v>
      </c>
      <c r="P775">
        <v>0</v>
      </c>
      <c r="Q775">
        <v>0</v>
      </c>
      <c r="R775">
        <v>73.865735999999998</v>
      </c>
      <c r="S775" t="s">
        <v>73</v>
      </c>
      <c r="T775">
        <v>66.879997000000003</v>
      </c>
      <c r="U775">
        <v>71.029999000000004</v>
      </c>
      <c r="V775">
        <v>4.1500019999999997</v>
      </c>
      <c r="X775">
        <v>5.6180000000000003</v>
      </c>
      <c r="Y775">
        <v>73.865735999999998</v>
      </c>
      <c r="Z775">
        <v>0</v>
      </c>
      <c r="AA775">
        <v>0</v>
      </c>
      <c r="AB775">
        <v>0</v>
      </c>
      <c r="AC775">
        <v>1.493155</v>
      </c>
      <c r="AD775">
        <v>0.81324300000000005</v>
      </c>
      <c r="AE775">
        <v>26.876791000000001</v>
      </c>
      <c r="AF775">
        <v>14.638375</v>
      </c>
      <c r="AH775">
        <v>2.2624770000000001</v>
      </c>
      <c r="AI775">
        <v>0.390204</v>
      </c>
      <c r="AJ775">
        <v>40.724586000000002</v>
      </c>
      <c r="AK775">
        <v>7.0236780000000003</v>
      </c>
    </row>
    <row r="776" spans="1:37" x14ac:dyDescent="0.25">
      <c r="A776">
        <v>646</v>
      </c>
      <c r="B776">
        <v>436662</v>
      </c>
      <c r="C776" t="s">
        <v>83</v>
      </c>
      <c r="D776" t="s">
        <v>387</v>
      </c>
      <c r="E776" t="s">
        <v>388</v>
      </c>
      <c r="F776">
        <v>67029</v>
      </c>
      <c r="G776">
        <v>8</v>
      </c>
      <c r="H776">
        <v>5689</v>
      </c>
      <c r="I776">
        <v>0</v>
      </c>
      <c r="J776">
        <v>0</v>
      </c>
      <c r="K776">
        <v>0</v>
      </c>
      <c r="L776">
        <v>0</v>
      </c>
      <c r="M776">
        <v>25</v>
      </c>
      <c r="N776">
        <v>0</v>
      </c>
      <c r="O776">
        <v>3</v>
      </c>
      <c r="P776">
        <v>0</v>
      </c>
      <c r="Q776">
        <v>1</v>
      </c>
      <c r="R776">
        <v>102.268028</v>
      </c>
      <c r="S776" t="s">
        <v>73</v>
      </c>
      <c r="T776">
        <v>74.940002000000007</v>
      </c>
      <c r="U776">
        <v>77.169998000000007</v>
      </c>
      <c r="V776">
        <v>2.2299959999999999</v>
      </c>
      <c r="X776">
        <v>2.181</v>
      </c>
      <c r="Y776">
        <v>102.268028</v>
      </c>
      <c r="Z776">
        <v>1</v>
      </c>
      <c r="AA776">
        <v>1</v>
      </c>
      <c r="AB776">
        <v>0</v>
      </c>
      <c r="AC776">
        <v>1.0743240000000001</v>
      </c>
      <c r="AD776">
        <v>0.97185299999999997</v>
      </c>
      <c r="AE776">
        <v>26.85811</v>
      </c>
      <c r="AF776">
        <v>24.296337000000001</v>
      </c>
      <c r="AH776">
        <v>1.0970770000000001</v>
      </c>
      <c r="AI776">
        <v>0.72334699999999996</v>
      </c>
      <c r="AJ776">
        <v>27.426919000000002</v>
      </c>
      <c r="AK776">
        <v>18.083680999999999</v>
      </c>
    </row>
    <row r="777" spans="1:37" x14ac:dyDescent="0.25">
      <c r="A777">
        <v>2141</v>
      </c>
      <c r="B777">
        <v>420907</v>
      </c>
      <c r="C777" t="s">
        <v>181</v>
      </c>
      <c r="D777" t="s">
        <v>556</v>
      </c>
      <c r="E777" t="s">
        <v>557</v>
      </c>
      <c r="F777">
        <v>66931</v>
      </c>
      <c r="G777">
        <v>8</v>
      </c>
      <c r="H777">
        <v>21611</v>
      </c>
      <c r="I777">
        <v>0</v>
      </c>
      <c r="J777">
        <v>0</v>
      </c>
      <c r="K777">
        <v>0</v>
      </c>
      <c r="L777">
        <v>0</v>
      </c>
      <c r="M777">
        <v>24</v>
      </c>
      <c r="N777">
        <v>0</v>
      </c>
      <c r="O777">
        <v>3</v>
      </c>
      <c r="P777">
        <v>0</v>
      </c>
      <c r="Q777">
        <v>0</v>
      </c>
      <c r="R777">
        <v>101.798625</v>
      </c>
      <c r="S777" t="s">
        <v>126</v>
      </c>
      <c r="T777">
        <v>32.200001</v>
      </c>
      <c r="U777">
        <v>35</v>
      </c>
      <c r="V777">
        <v>2.7999990000000001</v>
      </c>
      <c r="X777">
        <v>2.7509999999999999</v>
      </c>
      <c r="Y777">
        <v>101.798625</v>
      </c>
      <c r="Z777">
        <v>1</v>
      </c>
      <c r="AA777">
        <v>1</v>
      </c>
      <c r="AB777">
        <v>0</v>
      </c>
      <c r="AC777">
        <v>1.11825</v>
      </c>
      <c r="AD777">
        <v>0.95521900000000004</v>
      </c>
      <c r="AE777">
        <v>26.838000000000001</v>
      </c>
      <c r="AF777">
        <v>22.925253999999999</v>
      </c>
      <c r="AH777">
        <v>1.1544490000000001</v>
      </c>
      <c r="AI777">
        <v>0.65939499999999995</v>
      </c>
      <c r="AJ777">
        <v>27.706776000000001</v>
      </c>
      <c r="AK777">
        <v>15.825487000000001</v>
      </c>
    </row>
    <row r="778" spans="1:37" x14ac:dyDescent="0.25">
      <c r="A778">
        <v>2478</v>
      </c>
      <c r="B778">
        <v>432727</v>
      </c>
      <c r="C778" t="s">
        <v>83</v>
      </c>
      <c r="D778" t="s">
        <v>383</v>
      </c>
      <c r="E778" t="s">
        <v>384</v>
      </c>
      <c r="F778">
        <v>67044</v>
      </c>
      <c r="G778">
        <v>8</v>
      </c>
      <c r="H778">
        <v>6127</v>
      </c>
      <c r="I778">
        <v>0</v>
      </c>
      <c r="J778">
        <v>0</v>
      </c>
      <c r="K778">
        <v>0</v>
      </c>
      <c r="L778">
        <v>0</v>
      </c>
      <c r="M778">
        <v>22</v>
      </c>
      <c r="N778">
        <v>0</v>
      </c>
      <c r="O778">
        <v>4</v>
      </c>
      <c r="P778">
        <v>0</v>
      </c>
      <c r="Q778">
        <v>0</v>
      </c>
      <c r="R778">
        <v>91.017854999999997</v>
      </c>
      <c r="S778" t="s">
        <v>73</v>
      </c>
      <c r="T778">
        <v>82.360000999999997</v>
      </c>
      <c r="U778">
        <v>85.769997000000004</v>
      </c>
      <c r="V778">
        <v>3.409996</v>
      </c>
      <c r="X778">
        <v>3.7469999999999999</v>
      </c>
      <c r="Y778">
        <v>91.017854999999997</v>
      </c>
      <c r="Z778">
        <v>1</v>
      </c>
      <c r="AA778">
        <v>0</v>
      </c>
      <c r="AB778">
        <v>0</v>
      </c>
      <c r="AC778">
        <v>1.2193750000000001</v>
      </c>
      <c r="AD778">
        <v>0.91692300000000004</v>
      </c>
      <c r="AE778">
        <v>26.826253000000001</v>
      </c>
      <c r="AF778">
        <v>20.172305999999999</v>
      </c>
      <c r="AH778">
        <v>1.2865310000000001</v>
      </c>
      <c r="AI778">
        <v>0.55595399999999995</v>
      </c>
      <c r="AJ778">
        <v>28.303677</v>
      </c>
      <c r="AK778">
        <v>12.230986</v>
      </c>
    </row>
    <row r="779" spans="1:37" x14ac:dyDescent="0.25">
      <c r="A779">
        <v>3031</v>
      </c>
      <c r="B779">
        <v>522944</v>
      </c>
      <c r="C779" t="s">
        <v>83</v>
      </c>
      <c r="D779" t="s">
        <v>542</v>
      </c>
      <c r="E779" t="s">
        <v>543</v>
      </c>
      <c r="F779">
        <v>67348</v>
      </c>
      <c r="G779">
        <v>8</v>
      </c>
      <c r="H779">
        <v>6671</v>
      </c>
      <c r="I779">
        <v>0</v>
      </c>
      <c r="J779">
        <v>0</v>
      </c>
      <c r="K779">
        <v>0</v>
      </c>
      <c r="L779">
        <v>0</v>
      </c>
      <c r="M779">
        <v>25</v>
      </c>
      <c r="N779">
        <v>0</v>
      </c>
      <c r="O779">
        <v>4</v>
      </c>
      <c r="P779">
        <v>0</v>
      </c>
      <c r="Q779">
        <v>0</v>
      </c>
      <c r="R779">
        <v>104.740956</v>
      </c>
      <c r="S779" t="s">
        <v>154</v>
      </c>
      <c r="T779">
        <v>109.3</v>
      </c>
      <c r="U779">
        <v>111.51</v>
      </c>
      <c r="V779">
        <v>2.2099989999999998</v>
      </c>
      <c r="X779">
        <v>2.11</v>
      </c>
      <c r="Y779">
        <v>104.740956</v>
      </c>
      <c r="Z779">
        <v>1</v>
      </c>
      <c r="AA779">
        <v>0</v>
      </c>
      <c r="AB779">
        <v>1</v>
      </c>
      <c r="AC779">
        <v>1.069564</v>
      </c>
      <c r="AD779">
        <v>0.97365599999999997</v>
      </c>
      <c r="AE779">
        <v>26.739101000000002</v>
      </c>
      <c r="AF779">
        <v>24.341405000000002</v>
      </c>
      <c r="AH779">
        <v>1.090859</v>
      </c>
      <c r="AI779">
        <v>0.73155599999999998</v>
      </c>
      <c r="AJ779">
        <v>27.271478999999999</v>
      </c>
      <c r="AK779">
        <v>18.288889000000001</v>
      </c>
    </row>
    <row r="780" spans="1:37" x14ac:dyDescent="0.25">
      <c r="A780">
        <v>2853</v>
      </c>
      <c r="B780">
        <v>486425</v>
      </c>
      <c r="C780" t="s">
        <v>83</v>
      </c>
      <c r="D780" t="s">
        <v>124</v>
      </c>
      <c r="E780" t="s">
        <v>125</v>
      </c>
      <c r="F780">
        <v>34346</v>
      </c>
      <c r="G780">
        <v>8</v>
      </c>
      <c r="H780">
        <v>23120</v>
      </c>
      <c r="I780">
        <v>0</v>
      </c>
      <c r="J780">
        <v>0</v>
      </c>
      <c r="K780">
        <v>0</v>
      </c>
      <c r="L780">
        <v>0</v>
      </c>
      <c r="M780">
        <v>15</v>
      </c>
      <c r="N780">
        <v>0</v>
      </c>
      <c r="O780">
        <v>2</v>
      </c>
      <c r="P780">
        <v>0</v>
      </c>
      <c r="Q780">
        <v>0</v>
      </c>
      <c r="R780">
        <v>61.069422000000003</v>
      </c>
      <c r="S780" t="s">
        <v>126</v>
      </c>
      <c r="T780">
        <v>58.59</v>
      </c>
      <c r="U780">
        <v>62.91</v>
      </c>
      <c r="V780">
        <v>4.32</v>
      </c>
      <c r="X780">
        <v>7.0739999999999998</v>
      </c>
      <c r="Y780">
        <v>61.069422000000003</v>
      </c>
      <c r="Z780">
        <v>1</v>
      </c>
      <c r="AA780">
        <v>0</v>
      </c>
      <c r="AB780">
        <v>0</v>
      </c>
      <c r="AC780">
        <v>1.781898</v>
      </c>
      <c r="AD780">
        <v>0.70389699999999999</v>
      </c>
      <c r="AE780">
        <v>26.728470999999999</v>
      </c>
      <c r="AF780">
        <v>10.558449</v>
      </c>
      <c r="AH780">
        <v>3.0016590000000001</v>
      </c>
      <c r="AI780">
        <v>0.28701599999999999</v>
      </c>
      <c r="AJ780">
        <v>45.024883000000003</v>
      </c>
      <c r="AK780">
        <v>4.3052419999999998</v>
      </c>
    </row>
    <row r="781" spans="1:37" x14ac:dyDescent="0.25">
      <c r="A781">
        <v>464</v>
      </c>
      <c r="B781">
        <v>522945</v>
      </c>
      <c r="C781" t="s">
        <v>83</v>
      </c>
      <c r="D781" t="s">
        <v>542</v>
      </c>
      <c r="E781" t="s">
        <v>543</v>
      </c>
      <c r="F781">
        <v>67348</v>
      </c>
      <c r="G781">
        <v>8</v>
      </c>
      <c r="H781">
        <v>23705</v>
      </c>
      <c r="I781">
        <v>0</v>
      </c>
      <c r="J781">
        <v>0</v>
      </c>
      <c r="K781">
        <v>0</v>
      </c>
      <c r="L781">
        <v>0</v>
      </c>
      <c r="M781">
        <v>25</v>
      </c>
      <c r="N781">
        <v>0</v>
      </c>
      <c r="O781">
        <v>4</v>
      </c>
      <c r="P781">
        <v>0</v>
      </c>
      <c r="Q781">
        <v>0</v>
      </c>
      <c r="R781">
        <v>105.692773</v>
      </c>
      <c r="S781" t="s">
        <v>126</v>
      </c>
      <c r="T781">
        <v>109.3</v>
      </c>
      <c r="U781">
        <v>111.51</v>
      </c>
      <c r="V781">
        <v>2.2099989999999998</v>
      </c>
      <c r="X781">
        <v>2.0910000000000002</v>
      </c>
      <c r="Y781">
        <v>105.692773</v>
      </c>
      <c r="Z781">
        <v>1</v>
      </c>
      <c r="AA781">
        <v>0</v>
      </c>
      <c r="AB781">
        <v>1</v>
      </c>
      <c r="AC781">
        <v>1.068317</v>
      </c>
      <c r="AD781">
        <v>0.97412900000000002</v>
      </c>
      <c r="AE781">
        <v>26.707922</v>
      </c>
      <c r="AF781">
        <v>24.353213</v>
      </c>
      <c r="AH781">
        <v>1.0892299999999999</v>
      </c>
      <c r="AI781">
        <v>0.733761</v>
      </c>
      <c r="AJ781">
        <v>27.230756</v>
      </c>
      <c r="AK781">
        <v>18.344031000000001</v>
      </c>
    </row>
    <row r="782" spans="1:37" x14ac:dyDescent="0.25">
      <c r="A782">
        <v>2556</v>
      </c>
      <c r="B782">
        <v>435484</v>
      </c>
      <c r="C782" t="s">
        <v>181</v>
      </c>
      <c r="D782" t="s">
        <v>475</v>
      </c>
      <c r="E782" t="s">
        <v>476</v>
      </c>
      <c r="F782">
        <v>653</v>
      </c>
      <c r="G782">
        <v>8</v>
      </c>
      <c r="H782">
        <v>7591</v>
      </c>
      <c r="I782">
        <v>0</v>
      </c>
      <c r="J782">
        <v>0</v>
      </c>
      <c r="K782">
        <v>0</v>
      </c>
      <c r="L782">
        <v>0</v>
      </c>
      <c r="M782">
        <v>23</v>
      </c>
      <c r="N782">
        <v>0</v>
      </c>
      <c r="O782">
        <v>3</v>
      </c>
      <c r="P782">
        <v>0</v>
      </c>
      <c r="Q782">
        <v>0</v>
      </c>
      <c r="R782">
        <v>96.553562999999997</v>
      </c>
      <c r="S782" t="s">
        <v>73</v>
      </c>
      <c r="T782">
        <v>79.830001999999993</v>
      </c>
      <c r="U782">
        <v>82.93</v>
      </c>
      <c r="V782">
        <v>3.0999979999999998</v>
      </c>
      <c r="X782">
        <v>3.2109999999999999</v>
      </c>
      <c r="Y782">
        <v>96.553562999999997</v>
      </c>
      <c r="Z782">
        <v>1</v>
      </c>
      <c r="AA782">
        <v>0</v>
      </c>
      <c r="AB782">
        <v>0</v>
      </c>
      <c r="AC782">
        <v>1.1611020000000001</v>
      </c>
      <c r="AD782">
        <v>0.93899100000000002</v>
      </c>
      <c r="AE782">
        <v>26.705342999999999</v>
      </c>
      <c r="AF782">
        <v>21.596793000000002</v>
      </c>
      <c r="AH782">
        <v>1.2104189999999999</v>
      </c>
      <c r="AI782">
        <v>0.61030799999999996</v>
      </c>
      <c r="AJ782">
        <v>27.839632000000002</v>
      </c>
      <c r="AK782">
        <v>14.037086</v>
      </c>
    </row>
    <row r="783" spans="1:37" x14ac:dyDescent="0.25">
      <c r="A783">
        <v>284</v>
      </c>
      <c r="B783">
        <v>437797</v>
      </c>
      <c r="C783" t="s">
        <v>83</v>
      </c>
      <c r="D783" t="s">
        <v>458</v>
      </c>
      <c r="E783" t="s">
        <v>459</v>
      </c>
      <c r="F783">
        <v>34502</v>
      </c>
      <c r="G783">
        <v>8</v>
      </c>
      <c r="H783">
        <v>7405</v>
      </c>
      <c r="I783">
        <v>0</v>
      </c>
      <c r="J783">
        <v>0</v>
      </c>
      <c r="K783">
        <v>0</v>
      </c>
      <c r="L783">
        <v>0</v>
      </c>
      <c r="M783">
        <v>20</v>
      </c>
      <c r="N783">
        <v>0</v>
      </c>
      <c r="O783">
        <v>4</v>
      </c>
      <c r="P783">
        <v>0</v>
      </c>
      <c r="Q783">
        <v>0</v>
      </c>
      <c r="R783">
        <v>84.226715999999996</v>
      </c>
      <c r="S783" t="s">
        <v>73</v>
      </c>
      <c r="T783">
        <v>32.619999</v>
      </c>
      <c r="U783">
        <v>36.509998000000003</v>
      </c>
      <c r="V783">
        <v>3.889999</v>
      </c>
      <c r="X783">
        <v>4.6180000000000003</v>
      </c>
      <c r="Y783">
        <v>84.226715999999996</v>
      </c>
      <c r="Z783">
        <v>0</v>
      </c>
      <c r="AA783">
        <v>0</v>
      </c>
      <c r="AB783">
        <v>0</v>
      </c>
      <c r="AC783">
        <v>1.333218</v>
      </c>
      <c r="AD783">
        <v>0.873811</v>
      </c>
      <c r="AE783">
        <v>26.664351</v>
      </c>
      <c r="AF783">
        <v>17.476222</v>
      </c>
      <c r="AH783">
        <v>1.4352229999999999</v>
      </c>
      <c r="AI783">
        <v>0.47415499999999999</v>
      </c>
      <c r="AJ783">
        <v>28.704459</v>
      </c>
      <c r="AK783">
        <v>9.4830919999999992</v>
      </c>
    </row>
    <row r="784" spans="1:37" x14ac:dyDescent="0.25">
      <c r="A784">
        <v>3043</v>
      </c>
      <c r="B784">
        <v>421535</v>
      </c>
      <c r="C784" t="s">
        <v>83</v>
      </c>
      <c r="D784" t="s">
        <v>401</v>
      </c>
      <c r="E784" t="s">
        <v>402</v>
      </c>
      <c r="F784">
        <v>33896</v>
      </c>
      <c r="G784">
        <v>8</v>
      </c>
      <c r="H784">
        <v>8448</v>
      </c>
      <c r="I784">
        <v>0</v>
      </c>
      <c r="J784">
        <v>0</v>
      </c>
      <c r="K784">
        <v>0</v>
      </c>
      <c r="L784">
        <v>0</v>
      </c>
      <c r="M784">
        <v>13</v>
      </c>
      <c r="N784">
        <v>0</v>
      </c>
      <c r="O784">
        <v>4</v>
      </c>
      <c r="P784">
        <v>0</v>
      </c>
      <c r="Q784">
        <v>0</v>
      </c>
      <c r="R784">
        <v>52.429479999999998</v>
      </c>
      <c r="S784" t="s">
        <v>73</v>
      </c>
      <c r="T784">
        <v>61.189999</v>
      </c>
      <c r="U784">
        <v>65.480002999999996</v>
      </c>
      <c r="V784">
        <v>4.2900049999999998</v>
      </c>
      <c r="X784">
        <v>8.1820000000000004</v>
      </c>
      <c r="Y784">
        <v>52.429479999999998</v>
      </c>
      <c r="Z784">
        <v>0</v>
      </c>
      <c r="AA784">
        <v>0</v>
      </c>
      <c r="AB784">
        <v>0</v>
      </c>
      <c r="AC784">
        <v>2.0460180000000001</v>
      </c>
      <c r="AD784">
        <v>0.60387500000000005</v>
      </c>
      <c r="AE784">
        <v>26.598229</v>
      </c>
      <c r="AF784">
        <v>7.8503749999999997</v>
      </c>
      <c r="AH784">
        <v>4.3059320000000003</v>
      </c>
      <c r="AI784">
        <v>0.22362000000000001</v>
      </c>
      <c r="AJ784">
        <v>55.977117999999997</v>
      </c>
      <c r="AK784">
        <v>2.9070619999999998</v>
      </c>
    </row>
    <row r="785" spans="1:37" x14ac:dyDescent="0.25">
      <c r="A785">
        <v>2581</v>
      </c>
      <c r="B785">
        <v>433278</v>
      </c>
      <c r="C785" t="s">
        <v>95</v>
      </c>
      <c r="D785" t="s">
        <v>263</v>
      </c>
      <c r="E785" t="s">
        <v>1126</v>
      </c>
      <c r="F785">
        <v>34391</v>
      </c>
      <c r="G785">
        <v>8</v>
      </c>
      <c r="H785">
        <v>7209</v>
      </c>
      <c r="I785">
        <v>0</v>
      </c>
      <c r="J785">
        <v>0</v>
      </c>
      <c r="K785">
        <v>0</v>
      </c>
      <c r="L785">
        <v>0</v>
      </c>
      <c r="M785">
        <v>26</v>
      </c>
      <c r="N785">
        <v>0</v>
      </c>
      <c r="O785">
        <v>4</v>
      </c>
      <c r="P785">
        <v>0</v>
      </c>
      <c r="Q785">
        <v>0</v>
      </c>
      <c r="R785">
        <v>107.393058</v>
      </c>
      <c r="S785" t="s">
        <v>73</v>
      </c>
      <c r="T785">
        <v>49.240001999999997</v>
      </c>
      <c r="U785">
        <v>50.48</v>
      </c>
      <c r="V785">
        <v>1.2399979999999999</v>
      </c>
      <c r="X785">
        <v>1.155</v>
      </c>
      <c r="Y785">
        <v>107.393058</v>
      </c>
      <c r="Z785">
        <v>0</v>
      </c>
      <c r="AA785">
        <v>0</v>
      </c>
      <c r="AB785">
        <v>0</v>
      </c>
      <c r="AC785">
        <v>1.0208440000000001</v>
      </c>
      <c r="AD785">
        <v>0.99210600000000004</v>
      </c>
      <c r="AE785">
        <v>26.541948000000001</v>
      </c>
      <c r="AF785">
        <v>25.794765000000002</v>
      </c>
      <c r="AH785">
        <v>1.0272250000000001</v>
      </c>
      <c r="AI785">
        <v>0.84718099999999996</v>
      </c>
      <c r="AJ785">
        <v>26.707850000000001</v>
      </c>
      <c r="AK785">
        <v>22.026710999999999</v>
      </c>
    </row>
    <row r="786" spans="1:37" x14ac:dyDescent="0.25">
      <c r="A786">
        <v>2415</v>
      </c>
      <c r="B786">
        <v>430624</v>
      </c>
      <c r="C786" t="s">
        <v>83</v>
      </c>
      <c r="D786" t="s">
        <v>563</v>
      </c>
      <c r="E786" t="s">
        <v>564</v>
      </c>
      <c r="F786">
        <v>100299</v>
      </c>
      <c r="G786">
        <v>8</v>
      </c>
      <c r="H786">
        <v>12370</v>
      </c>
      <c r="I786">
        <v>0</v>
      </c>
      <c r="J786">
        <v>0</v>
      </c>
      <c r="K786">
        <v>0</v>
      </c>
      <c r="L786">
        <v>0</v>
      </c>
      <c r="M786">
        <v>17</v>
      </c>
      <c r="N786">
        <v>0</v>
      </c>
      <c r="O786">
        <v>4</v>
      </c>
      <c r="P786">
        <v>0</v>
      </c>
      <c r="Q786">
        <v>0</v>
      </c>
      <c r="R786">
        <v>68.994878999999997</v>
      </c>
      <c r="S786" t="s">
        <v>73</v>
      </c>
      <c r="T786">
        <v>80.879997000000003</v>
      </c>
      <c r="U786">
        <v>85</v>
      </c>
      <c r="V786">
        <v>4.1200029999999996</v>
      </c>
      <c r="X786">
        <v>5.9710000000000001</v>
      </c>
      <c r="Y786">
        <v>68.994878999999997</v>
      </c>
      <c r="Z786">
        <v>0</v>
      </c>
      <c r="AA786">
        <v>0</v>
      </c>
      <c r="AB786">
        <v>0</v>
      </c>
      <c r="AC786">
        <v>1.5570759999999999</v>
      </c>
      <c r="AD786">
        <v>0.78903599999999996</v>
      </c>
      <c r="AE786">
        <v>26.470286999999999</v>
      </c>
      <c r="AF786">
        <v>13.413619000000001</v>
      </c>
      <c r="AH786">
        <v>2.4261140000000001</v>
      </c>
      <c r="AI786">
        <v>0.36311300000000002</v>
      </c>
      <c r="AJ786">
        <v>41.243932999999998</v>
      </c>
      <c r="AK786">
        <v>6.1729269999999996</v>
      </c>
    </row>
    <row r="787" spans="1:37" x14ac:dyDescent="0.25">
      <c r="A787">
        <v>2673</v>
      </c>
      <c r="B787">
        <v>435377</v>
      </c>
      <c r="C787" t="s">
        <v>73</v>
      </c>
      <c r="D787" t="s">
        <v>460</v>
      </c>
      <c r="E787" t="s">
        <v>460</v>
      </c>
      <c r="F787">
        <v>34177</v>
      </c>
      <c r="G787">
        <v>8</v>
      </c>
      <c r="H787">
        <v>16380</v>
      </c>
      <c r="I787">
        <v>0</v>
      </c>
      <c r="J787">
        <v>0</v>
      </c>
      <c r="K787">
        <v>0</v>
      </c>
      <c r="L787">
        <v>0</v>
      </c>
      <c r="M787">
        <v>26</v>
      </c>
      <c r="N787">
        <v>0</v>
      </c>
      <c r="O787">
        <v>4</v>
      </c>
      <c r="P787">
        <v>0</v>
      </c>
      <c r="Q787">
        <v>0</v>
      </c>
      <c r="R787">
        <v>106.50917</v>
      </c>
      <c r="S787" t="s">
        <v>73</v>
      </c>
      <c r="T787">
        <v>60.009998000000003</v>
      </c>
      <c r="U787">
        <v>61</v>
      </c>
      <c r="V787">
        <v>0.99000200000000005</v>
      </c>
      <c r="X787">
        <v>0.92900000000000005</v>
      </c>
      <c r="Y787">
        <v>106.50917</v>
      </c>
      <c r="Z787">
        <v>1</v>
      </c>
      <c r="AA787">
        <v>0</v>
      </c>
      <c r="AB787">
        <v>0</v>
      </c>
      <c r="AC787">
        <v>1.013485</v>
      </c>
      <c r="AD787">
        <v>0.99489300000000003</v>
      </c>
      <c r="AE787">
        <v>26.35061</v>
      </c>
      <c r="AF787">
        <v>25.867224</v>
      </c>
      <c r="AH787">
        <v>1.0176130000000001</v>
      </c>
      <c r="AI787">
        <v>0.87596499999999999</v>
      </c>
      <c r="AJ787">
        <v>26.457940000000001</v>
      </c>
      <c r="AK787">
        <v>22.775098</v>
      </c>
    </row>
    <row r="788" spans="1:37" x14ac:dyDescent="0.25">
      <c r="A788">
        <v>1534</v>
      </c>
      <c r="B788">
        <v>435372</v>
      </c>
      <c r="C788" t="s">
        <v>83</v>
      </c>
      <c r="D788" t="s">
        <v>235</v>
      </c>
      <c r="E788" t="s">
        <v>236</v>
      </c>
      <c r="F788">
        <v>34291</v>
      </c>
      <c r="G788">
        <v>8</v>
      </c>
      <c r="H788">
        <v>7669</v>
      </c>
      <c r="I788">
        <v>0</v>
      </c>
      <c r="J788">
        <v>0</v>
      </c>
      <c r="K788">
        <v>0</v>
      </c>
      <c r="L788">
        <v>0</v>
      </c>
      <c r="M788">
        <v>19</v>
      </c>
      <c r="N788">
        <v>0</v>
      </c>
      <c r="O788">
        <v>4</v>
      </c>
      <c r="P788">
        <v>0</v>
      </c>
      <c r="Q788">
        <v>0</v>
      </c>
      <c r="R788">
        <v>79.747292999999999</v>
      </c>
      <c r="S788" t="s">
        <v>73</v>
      </c>
      <c r="T788">
        <v>47.119999</v>
      </c>
      <c r="U788">
        <v>51.07</v>
      </c>
      <c r="V788">
        <v>3.9500009999999999</v>
      </c>
      <c r="X788">
        <v>4.9530000000000003</v>
      </c>
      <c r="Y788">
        <v>79.747292999999999</v>
      </c>
      <c r="Z788">
        <v>1</v>
      </c>
      <c r="AA788">
        <v>0</v>
      </c>
      <c r="AB788">
        <v>0</v>
      </c>
      <c r="AC788">
        <v>1.383316</v>
      </c>
      <c r="AD788">
        <v>0.85483900000000002</v>
      </c>
      <c r="AE788">
        <v>26.283000000000001</v>
      </c>
      <c r="AF788">
        <v>16.241941000000001</v>
      </c>
      <c r="AH788">
        <v>1.5006569999999999</v>
      </c>
      <c r="AI788">
        <v>0.44484499999999999</v>
      </c>
      <c r="AJ788">
        <v>28.51249</v>
      </c>
      <c r="AK788">
        <v>8.4520529999999994</v>
      </c>
    </row>
    <row r="789" spans="1:37" x14ac:dyDescent="0.25">
      <c r="A789">
        <v>783</v>
      </c>
      <c r="B789">
        <v>437135</v>
      </c>
      <c r="C789" t="s">
        <v>83</v>
      </c>
      <c r="D789" t="s">
        <v>257</v>
      </c>
      <c r="E789" t="s">
        <v>258</v>
      </c>
      <c r="F789">
        <v>67100</v>
      </c>
      <c r="G789">
        <v>8</v>
      </c>
      <c r="H789">
        <v>5742</v>
      </c>
      <c r="I789">
        <v>0</v>
      </c>
      <c r="J789">
        <v>0</v>
      </c>
      <c r="K789">
        <v>0</v>
      </c>
      <c r="L789">
        <v>0</v>
      </c>
      <c r="M789">
        <v>24</v>
      </c>
      <c r="N789">
        <v>0</v>
      </c>
      <c r="O789">
        <v>3</v>
      </c>
      <c r="P789">
        <v>0</v>
      </c>
      <c r="Q789">
        <v>0</v>
      </c>
      <c r="R789">
        <v>99.811233999999999</v>
      </c>
      <c r="S789" t="s">
        <v>73</v>
      </c>
      <c r="T789">
        <v>77.800003000000004</v>
      </c>
      <c r="U789">
        <v>80.25</v>
      </c>
      <c r="V789">
        <v>2.4499970000000002</v>
      </c>
      <c r="X789">
        <v>2.4550000000000001</v>
      </c>
      <c r="Y789">
        <v>99.811233999999999</v>
      </c>
      <c r="Z789">
        <v>1</v>
      </c>
      <c r="AA789">
        <v>0</v>
      </c>
      <c r="AB789">
        <v>0</v>
      </c>
      <c r="AC789">
        <v>1.0941719999999999</v>
      </c>
      <c r="AD789">
        <v>0.964337</v>
      </c>
      <c r="AE789">
        <v>26.260134000000001</v>
      </c>
      <c r="AF789">
        <v>23.144091</v>
      </c>
      <c r="AH789">
        <v>1.123</v>
      </c>
      <c r="AI789">
        <v>0.69217399999999996</v>
      </c>
      <c r="AJ789">
        <v>26.952012</v>
      </c>
      <c r="AK789">
        <v>16.612164</v>
      </c>
    </row>
    <row r="790" spans="1:37" x14ac:dyDescent="0.25">
      <c r="A790">
        <v>523</v>
      </c>
      <c r="B790">
        <v>426544</v>
      </c>
      <c r="C790" t="s">
        <v>83</v>
      </c>
      <c r="D790" t="s">
        <v>103</v>
      </c>
      <c r="E790" t="s">
        <v>104</v>
      </c>
      <c r="F790">
        <v>67041</v>
      </c>
      <c r="G790">
        <v>8</v>
      </c>
      <c r="H790">
        <v>6034</v>
      </c>
      <c r="I790">
        <v>0</v>
      </c>
      <c r="J790">
        <v>0</v>
      </c>
      <c r="K790">
        <v>0</v>
      </c>
      <c r="L790">
        <v>0</v>
      </c>
      <c r="M790">
        <v>21</v>
      </c>
      <c r="N790">
        <v>0</v>
      </c>
      <c r="O790">
        <v>4</v>
      </c>
      <c r="P790">
        <v>0</v>
      </c>
      <c r="Q790">
        <v>0</v>
      </c>
      <c r="R790">
        <v>88.248343000000006</v>
      </c>
      <c r="S790" t="s">
        <v>154</v>
      </c>
      <c r="T790">
        <v>82.529999000000004</v>
      </c>
      <c r="U790">
        <v>86.059997999999993</v>
      </c>
      <c r="V790">
        <v>3.5299990000000001</v>
      </c>
      <c r="X790">
        <v>4</v>
      </c>
      <c r="Y790">
        <v>88.248343000000006</v>
      </c>
      <c r="Z790">
        <v>1</v>
      </c>
      <c r="AA790">
        <v>0</v>
      </c>
      <c r="AB790">
        <v>0</v>
      </c>
      <c r="AC790">
        <v>1.25</v>
      </c>
      <c r="AD790">
        <v>0.90532500000000005</v>
      </c>
      <c r="AE790">
        <v>26.25</v>
      </c>
      <c r="AF790">
        <v>19.011834</v>
      </c>
      <c r="AH790">
        <v>1.3265309999999999</v>
      </c>
      <c r="AI790">
        <v>0.53136099999999997</v>
      </c>
      <c r="AJ790">
        <v>27.857143000000001</v>
      </c>
      <c r="AK790">
        <v>11.158580000000001</v>
      </c>
    </row>
    <row r="791" spans="1:37" x14ac:dyDescent="0.25">
      <c r="A791">
        <v>3123</v>
      </c>
      <c r="B791">
        <v>423072</v>
      </c>
      <c r="C791" t="s">
        <v>90</v>
      </c>
      <c r="D791" t="s">
        <v>257</v>
      </c>
      <c r="E791" t="s">
        <v>277</v>
      </c>
      <c r="F791">
        <v>67120</v>
      </c>
      <c r="G791">
        <v>8</v>
      </c>
      <c r="H791">
        <v>6565</v>
      </c>
      <c r="I791">
        <v>0</v>
      </c>
      <c r="J791">
        <v>0</v>
      </c>
      <c r="K791">
        <v>0</v>
      </c>
      <c r="L791">
        <v>0</v>
      </c>
      <c r="M791">
        <v>9</v>
      </c>
      <c r="N791">
        <v>0</v>
      </c>
      <c r="O791">
        <v>4</v>
      </c>
      <c r="P791">
        <v>0</v>
      </c>
      <c r="Q791">
        <v>0</v>
      </c>
      <c r="R791">
        <v>38.827845000000003</v>
      </c>
      <c r="S791" t="s">
        <v>73</v>
      </c>
      <c r="T791">
        <v>70.080001999999993</v>
      </c>
      <c r="U791">
        <v>74.379997000000003</v>
      </c>
      <c r="V791">
        <v>4.299995</v>
      </c>
      <c r="X791">
        <v>11.074999999999999</v>
      </c>
      <c r="Y791">
        <v>38.827845000000003</v>
      </c>
      <c r="Z791">
        <v>0</v>
      </c>
      <c r="AA791">
        <v>0</v>
      </c>
      <c r="AB791">
        <v>0</v>
      </c>
      <c r="AC791">
        <v>2.9164940000000001</v>
      </c>
      <c r="AD791">
        <v>0.274227</v>
      </c>
      <c r="AE791">
        <v>26.248446999999999</v>
      </c>
      <c r="AF791">
        <v>2.4680439999999999</v>
      </c>
      <c r="AG791">
        <f>1+(X791/4.5)^2</f>
        <v>7.0570679012345661</v>
      </c>
      <c r="AH791">
        <v>7.0570680000000001</v>
      </c>
      <c r="AI791">
        <v>0.11973399999999999</v>
      </c>
      <c r="AJ791">
        <v>63.513609000000002</v>
      </c>
      <c r="AK791">
        <v>1.077607</v>
      </c>
    </row>
    <row r="792" spans="1:37" x14ac:dyDescent="0.25">
      <c r="A792">
        <v>1917</v>
      </c>
      <c r="B792">
        <v>430398</v>
      </c>
      <c r="C792" t="s">
        <v>181</v>
      </c>
      <c r="D792" t="s">
        <v>397</v>
      </c>
      <c r="E792" t="s">
        <v>398</v>
      </c>
      <c r="F792">
        <v>67034</v>
      </c>
      <c r="G792">
        <v>8</v>
      </c>
      <c r="H792">
        <v>16036</v>
      </c>
      <c r="I792">
        <v>0</v>
      </c>
      <c r="J792">
        <v>0</v>
      </c>
      <c r="K792">
        <v>0</v>
      </c>
      <c r="L792">
        <v>0</v>
      </c>
      <c r="M792">
        <v>20</v>
      </c>
      <c r="N792">
        <v>0</v>
      </c>
      <c r="O792">
        <v>3</v>
      </c>
      <c r="P792">
        <v>0</v>
      </c>
      <c r="Q792">
        <v>0</v>
      </c>
      <c r="R792">
        <v>83.310674000000006</v>
      </c>
      <c r="S792" t="s">
        <v>126</v>
      </c>
      <c r="T792">
        <v>70.010002</v>
      </c>
      <c r="U792">
        <v>73.720000999999996</v>
      </c>
      <c r="V792">
        <v>3.7099989999999998</v>
      </c>
      <c r="X792">
        <v>4.4530000000000003</v>
      </c>
      <c r="Y792">
        <v>83.310674000000006</v>
      </c>
      <c r="Z792">
        <v>0</v>
      </c>
      <c r="AA792">
        <v>0</v>
      </c>
      <c r="AB792">
        <v>0</v>
      </c>
      <c r="AC792">
        <v>1.309831</v>
      </c>
      <c r="AD792">
        <v>0.88266699999999998</v>
      </c>
      <c r="AE792">
        <v>26.196628</v>
      </c>
      <c r="AF792">
        <v>17.653348000000001</v>
      </c>
      <c r="AH792">
        <v>1.4046780000000001</v>
      </c>
      <c r="AI792">
        <v>0.48903000000000002</v>
      </c>
      <c r="AJ792">
        <v>28.093554999999999</v>
      </c>
      <c r="AK792">
        <v>9.780602</v>
      </c>
    </row>
    <row r="793" spans="1:37" x14ac:dyDescent="0.25">
      <c r="A793">
        <v>599</v>
      </c>
      <c r="B793">
        <v>436731</v>
      </c>
      <c r="C793" t="s">
        <v>90</v>
      </c>
      <c r="D793" t="s">
        <v>81</v>
      </c>
      <c r="E793" t="s">
        <v>367</v>
      </c>
      <c r="F793">
        <v>34519</v>
      </c>
      <c r="G793">
        <v>8</v>
      </c>
      <c r="H793">
        <v>8029</v>
      </c>
      <c r="I793">
        <v>0</v>
      </c>
      <c r="J793">
        <v>0</v>
      </c>
      <c r="K793">
        <v>0</v>
      </c>
      <c r="L793">
        <v>0</v>
      </c>
      <c r="M793">
        <v>12</v>
      </c>
      <c r="N793">
        <v>0</v>
      </c>
      <c r="O793">
        <v>4</v>
      </c>
      <c r="P793">
        <v>0</v>
      </c>
      <c r="Q793">
        <v>0</v>
      </c>
      <c r="R793">
        <v>49.562604</v>
      </c>
      <c r="S793" t="s">
        <v>73</v>
      </c>
      <c r="T793">
        <v>81.019997000000004</v>
      </c>
      <c r="U793">
        <v>85.32</v>
      </c>
      <c r="V793">
        <v>4.3000030000000002</v>
      </c>
      <c r="X793">
        <v>8.6760000000000002</v>
      </c>
      <c r="Y793">
        <v>49.562604</v>
      </c>
      <c r="Z793">
        <v>0</v>
      </c>
      <c r="AA793">
        <v>0</v>
      </c>
      <c r="AB793">
        <v>0</v>
      </c>
      <c r="AC793">
        <v>2.1761400000000002</v>
      </c>
      <c r="AD793">
        <v>0.55459800000000004</v>
      </c>
      <c r="AE793">
        <v>26.113682000000001</v>
      </c>
      <c r="AF793">
        <v>6.6551739999999997</v>
      </c>
      <c r="AG793">
        <f>1+(X793/4.5)^2</f>
        <v>4.7171839999999996</v>
      </c>
      <c r="AH793">
        <v>4.7171839999999996</v>
      </c>
      <c r="AI793">
        <v>0.19957</v>
      </c>
      <c r="AJ793">
        <v>56.606203999999998</v>
      </c>
      <c r="AK793">
        <v>2.3948369999999999</v>
      </c>
    </row>
    <row r="794" spans="1:37" x14ac:dyDescent="0.25">
      <c r="A794">
        <v>633</v>
      </c>
      <c r="B794">
        <v>437326</v>
      </c>
      <c r="C794" t="s">
        <v>83</v>
      </c>
      <c r="D794" t="s">
        <v>664</v>
      </c>
      <c r="E794" t="s">
        <v>665</v>
      </c>
      <c r="F794">
        <v>67023</v>
      </c>
      <c r="G794">
        <v>8</v>
      </c>
      <c r="H794">
        <v>4929</v>
      </c>
      <c r="I794">
        <v>0</v>
      </c>
      <c r="J794">
        <v>0</v>
      </c>
      <c r="K794">
        <v>0</v>
      </c>
      <c r="L794">
        <v>0</v>
      </c>
      <c r="M794">
        <v>19</v>
      </c>
      <c r="N794">
        <v>0</v>
      </c>
      <c r="O794">
        <v>4</v>
      </c>
      <c r="P794">
        <v>0</v>
      </c>
      <c r="Q794">
        <v>0</v>
      </c>
      <c r="R794">
        <v>79.911658000000003</v>
      </c>
      <c r="S794" t="s">
        <v>73</v>
      </c>
      <c r="T794">
        <v>74.980002999999996</v>
      </c>
      <c r="U794">
        <v>78.889999000000003</v>
      </c>
      <c r="V794">
        <v>3.909996</v>
      </c>
      <c r="X794">
        <v>4.8929999999999998</v>
      </c>
      <c r="Y794">
        <v>79.911658000000003</v>
      </c>
      <c r="Z794">
        <v>1</v>
      </c>
      <c r="AA794">
        <v>0</v>
      </c>
      <c r="AB794">
        <v>0</v>
      </c>
      <c r="AC794">
        <v>1.374085</v>
      </c>
      <c r="AD794">
        <v>0.85833499999999996</v>
      </c>
      <c r="AE794">
        <v>26.107617999999999</v>
      </c>
      <c r="AF794">
        <v>16.308357999999998</v>
      </c>
      <c r="AH794">
        <v>1.4886010000000001</v>
      </c>
      <c r="AI794">
        <v>0.45000699999999999</v>
      </c>
      <c r="AJ794">
        <v>28.283418999999999</v>
      </c>
      <c r="AK794">
        <v>8.5501240000000003</v>
      </c>
    </row>
    <row r="795" spans="1:37" x14ac:dyDescent="0.25">
      <c r="A795">
        <v>2421</v>
      </c>
      <c r="B795">
        <v>423271</v>
      </c>
      <c r="C795" t="s">
        <v>83</v>
      </c>
      <c r="D795" t="s">
        <v>1169</v>
      </c>
      <c r="E795" t="s">
        <v>1170</v>
      </c>
      <c r="F795">
        <v>66910</v>
      </c>
      <c r="G795">
        <v>8</v>
      </c>
      <c r="H795">
        <v>4021</v>
      </c>
      <c r="I795">
        <v>0</v>
      </c>
      <c r="J795">
        <v>0</v>
      </c>
      <c r="K795">
        <v>0</v>
      </c>
      <c r="L795">
        <v>0</v>
      </c>
      <c r="M795">
        <v>26</v>
      </c>
      <c r="N795">
        <v>0</v>
      </c>
      <c r="O795">
        <v>4</v>
      </c>
      <c r="P795">
        <v>0</v>
      </c>
      <c r="Q795">
        <v>0</v>
      </c>
      <c r="R795">
        <v>109.646811</v>
      </c>
      <c r="S795" t="s">
        <v>73</v>
      </c>
      <c r="T795">
        <v>73.809997999999993</v>
      </c>
      <c r="U795">
        <v>74.370002999999997</v>
      </c>
      <c r="V795">
        <v>0.56000499999999998</v>
      </c>
      <c r="X795">
        <v>0.51100000000000001</v>
      </c>
      <c r="Y795">
        <v>109.646811</v>
      </c>
      <c r="Z795">
        <v>0</v>
      </c>
      <c r="AA795">
        <v>0</v>
      </c>
      <c r="AB795">
        <v>0</v>
      </c>
      <c r="AC795">
        <v>1.0040800000000001</v>
      </c>
      <c r="AD795">
        <v>0.99845499999999998</v>
      </c>
      <c r="AE795">
        <v>26.106079999999999</v>
      </c>
      <c r="AF795">
        <v>25.959828000000002</v>
      </c>
      <c r="AH795">
        <v>1.0053289999999999</v>
      </c>
      <c r="AI795">
        <v>0.93063700000000005</v>
      </c>
      <c r="AJ795">
        <v>26.138553999999999</v>
      </c>
      <c r="AK795">
        <v>24.196555</v>
      </c>
    </row>
    <row r="796" spans="1:37" x14ac:dyDescent="0.25">
      <c r="A796">
        <v>225</v>
      </c>
      <c r="B796">
        <v>424546</v>
      </c>
      <c r="C796" t="s">
        <v>83</v>
      </c>
      <c r="D796" t="s">
        <v>666</v>
      </c>
      <c r="E796" t="s">
        <v>667</v>
      </c>
      <c r="F796">
        <v>509</v>
      </c>
      <c r="G796">
        <v>8</v>
      </c>
      <c r="H796">
        <v>7294</v>
      </c>
      <c r="I796">
        <v>0</v>
      </c>
      <c r="J796">
        <v>0</v>
      </c>
      <c r="K796">
        <v>0</v>
      </c>
      <c r="L796">
        <v>0</v>
      </c>
      <c r="M796">
        <v>19</v>
      </c>
      <c r="N796">
        <v>0</v>
      </c>
      <c r="O796">
        <v>4</v>
      </c>
      <c r="P796">
        <v>0</v>
      </c>
      <c r="Q796">
        <v>0</v>
      </c>
      <c r="R796">
        <v>77.688501000000002</v>
      </c>
      <c r="S796" t="s">
        <v>73</v>
      </c>
      <c r="T796">
        <v>61.200001</v>
      </c>
      <c r="U796">
        <v>65</v>
      </c>
      <c r="V796">
        <v>3.7999990000000001</v>
      </c>
      <c r="X796">
        <v>4.891</v>
      </c>
      <c r="Y796">
        <v>77.688501000000002</v>
      </c>
      <c r="Z796">
        <v>0</v>
      </c>
      <c r="AA796">
        <v>0</v>
      </c>
      <c r="AB796">
        <v>1</v>
      </c>
      <c r="AC796">
        <v>1.3737790000000001</v>
      </c>
      <c r="AD796">
        <v>0.85845000000000005</v>
      </c>
      <c r="AE796">
        <v>26.101807999999998</v>
      </c>
      <c r="AF796">
        <v>16.310558</v>
      </c>
      <c r="AH796">
        <v>1.488202</v>
      </c>
      <c r="AI796">
        <v>0.450179</v>
      </c>
      <c r="AJ796">
        <v>28.275831</v>
      </c>
      <c r="AK796">
        <v>8.5534060000000007</v>
      </c>
    </row>
    <row r="797" spans="1:37" x14ac:dyDescent="0.25">
      <c r="A797">
        <v>1156</v>
      </c>
      <c r="B797">
        <v>522934</v>
      </c>
      <c r="C797" t="s">
        <v>83</v>
      </c>
      <c r="D797" t="s">
        <v>776</v>
      </c>
      <c r="E797" t="s">
        <v>777</v>
      </c>
      <c r="F797">
        <v>67404</v>
      </c>
      <c r="G797">
        <v>8</v>
      </c>
      <c r="H797">
        <v>6503</v>
      </c>
      <c r="I797">
        <v>0</v>
      </c>
      <c r="J797">
        <v>0</v>
      </c>
      <c r="K797">
        <v>0</v>
      </c>
      <c r="L797">
        <v>0</v>
      </c>
      <c r="M797">
        <v>22</v>
      </c>
      <c r="N797">
        <v>0</v>
      </c>
      <c r="O797">
        <v>3</v>
      </c>
      <c r="P797">
        <v>0</v>
      </c>
      <c r="Q797">
        <v>0</v>
      </c>
      <c r="R797">
        <v>90.207941000000005</v>
      </c>
      <c r="S797" t="s">
        <v>126</v>
      </c>
      <c r="T797">
        <v>105.9</v>
      </c>
      <c r="U797">
        <v>109.01</v>
      </c>
      <c r="V797">
        <v>3.110001</v>
      </c>
      <c r="X797">
        <v>3.448</v>
      </c>
      <c r="Y797">
        <v>90.207941000000005</v>
      </c>
      <c r="Z797">
        <v>1</v>
      </c>
      <c r="AA797">
        <v>0</v>
      </c>
      <c r="AB797">
        <v>0</v>
      </c>
      <c r="AC797">
        <v>1.1857610000000001</v>
      </c>
      <c r="AD797">
        <v>0.92965299999999995</v>
      </c>
      <c r="AE797">
        <v>26.086742000000001</v>
      </c>
      <c r="AF797">
        <v>20.452358</v>
      </c>
      <c r="AH797">
        <v>1.2426269999999999</v>
      </c>
      <c r="AI797">
        <v>0.585897</v>
      </c>
      <c r="AJ797">
        <v>27.337785</v>
      </c>
      <c r="AK797">
        <v>12.889739000000001</v>
      </c>
    </row>
    <row r="798" spans="1:37" x14ac:dyDescent="0.25">
      <c r="A798">
        <v>910</v>
      </c>
      <c r="B798">
        <v>430729</v>
      </c>
      <c r="C798" t="s">
        <v>83</v>
      </c>
      <c r="D798" t="s">
        <v>818</v>
      </c>
      <c r="E798" t="s">
        <v>819</v>
      </c>
      <c r="F798">
        <v>34527</v>
      </c>
      <c r="G798" t="s">
        <v>73</v>
      </c>
      <c r="H798">
        <v>7644</v>
      </c>
      <c r="I798">
        <v>0</v>
      </c>
      <c r="J798">
        <v>0</v>
      </c>
      <c r="K798">
        <v>0</v>
      </c>
      <c r="L798">
        <v>0</v>
      </c>
      <c r="M798">
        <v>26</v>
      </c>
      <c r="N798">
        <v>0</v>
      </c>
      <c r="O798">
        <v>4</v>
      </c>
      <c r="P798">
        <v>0</v>
      </c>
      <c r="Q798">
        <v>0</v>
      </c>
      <c r="R798">
        <v>110.10158800000001</v>
      </c>
      <c r="S798" t="s">
        <v>73</v>
      </c>
      <c r="T798">
        <v>76.279999000000004</v>
      </c>
      <c r="U798">
        <v>76.720000999999996</v>
      </c>
      <c r="V798">
        <v>0.440002</v>
      </c>
      <c r="X798">
        <v>0.4</v>
      </c>
      <c r="Y798">
        <v>110.10158800000001</v>
      </c>
      <c r="Z798">
        <v>0</v>
      </c>
      <c r="AA798">
        <v>0</v>
      </c>
      <c r="AB798">
        <v>0</v>
      </c>
      <c r="AC798">
        <v>1.0024999999999999</v>
      </c>
      <c r="AD798">
        <v>0.99905299999999997</v>
      </c>
      <c r="AE798">
        <v>26.065000000000001</v>
      </c>
      <c r="AF798">
        <v>25.975384999999999</v>
      </c>
      <c r="AH798">
        <v>1.0032650000000001</v>
      </c>
      <c r="AI798">
        <v>0.94546699999999995</v>
      </c>
      <c r="AJ798">
        <v>26.084897999999999</v>
      </c>
      <c r="AK798">
        <v>24.582153999999999</v>
      </c>
    </row>
    <row r="799" spans="1:37" x14ac:dyDescent="0.25">
      <c r="A799">
        <v>3049</v>
      </c>
      <c r="B799">
        <v>435205</v>
      </c>
      <c r="C799" t="s">
        <v>83</v>
      </c>
      <c r="D799" t="s">
        <v>1252</v>
      </c>
      <c r="E799" t="s">
        <v>1253</v>
      </c>
      <c r="F799">
        <v>34182</v>
      </c>
      <c r="G799">
        <v>8</v>
      </c>
      <c r="H799">
        <v>8099</v>
      </c>
      <c r="I799">
        <v>0</v>
      </c>
      <c r="J799">
        <v>0</v>
      </c>
      <c r="K799">
        <v>0</v>
      </c>
      <c r="L799">
        <v>0</v>
      </c>
      <c r="M799">
        <v>26</v>
      </c>
      <c r="N799">
        <v>0</v>
      </c>
      <c r="O799">
        <v>4</v>
      </c>
      <c r="P799">
        <v>0</v>
      </c>
      <c r="Q799">
        <v>0</v>
      </c>
      <c r="R799">
        <v>107.899984</v>
      </c>
      <c r="S799" t="s">
        <v>73</v>
      </c>
      <c r="T799">
        <v>60</v>
      </c>
      <c r="U799">
        <v>60.290000999999997</v>
      </c>
      <c r="V799">
        <v>0.29000100000000001</v>
      </c>
      <c r="X799">
        <v>0.26900000000000002</v>
      </c>
      <c r="Y799">
        <v>107.899984</v>
      </c>
      <c r="Z799">
        <v>0</v>
      </c>
      <c r="AA799">
        <v>0</v>
      </c>
      <c r="AB799">
        <v>0</v>
      </c>
      <c r="AC799">
        <v>1.001131</v>
      </c>
      <c r="AD799">
        <v>0.99957200000000002</v>
      </c>
      <c r="AE799">
        <v>26.029396999999999</v>
      </c>
      <c r="AF799">
        <v>25.988868</v>
      </c>
      <c r="AH799">
        <v>1.001477</v>
      </c>
      <c r="AI799">
        <v>0.96313899999999997</v>
      </c>
      <c r="AJ799">
        <v>26.038395999999999</v>
      </c>
      <c r="AK799">
        <v>25.041619000000001</v>
      </c>
    </row>
    <row r="800" spans="1:37" x14ac:dyDescent="0.25">
      <c r="A800">
        <v>707</v>
      </c>
      <c r="B800">
        <v>433460</v>
      </c>
      <c r="C800" t="s">
        <v>90</v>
      </c>
      <c r="D800" t="s">
        <v>536</v>
      </c>
      <c r="E800" t="s">
        <v>537</v>
      </c>
      <c r="F800">
        <v>100095</v>
      </c>
      <c r="G800">
        <v>8</v>
      </c>
      <c r="H800">
        <v>7384</v>
      </c>
      <c r="I800">
        <v>0</v>
      </c>
      <c r="J800">
        <v>0</v>
      </c>
      <c r="K800">
        <v>0</v>
      </c>
      <c r="L800">
        <v>0</v>
      </c>
      <c r="M800">
        <v>16</v>
      </c>
      <c r="N800">
        <v>0</v>
      </c>
      <c r="O800">
        <v>4</v>
      </c>
      <c r="P800">
        <v>0</v>
      </c>
      <c r="Q800">
        <v>0</v>
      </c>
      <c r="R800">
        <v>66.356639999999999</v>
      </c>
      <c r="S800" t="s">
        <v>154</v>
      </c>
      <c r="T800">
        <v>79.949996999999996</v>
      </c>
      <c r="U800">
        <v>84.150002000000001</v>
      </c>
      <c r="V800">
        <v>4.200005</v>
      </c>
      <c r="X800">
        <v>6.3289999999999997</v>
      </c>
      <c r="Y800">
        <v>66.356639999999999</v>
      </c>
      <c r="Z800">
        <v>1</v>
      </c>
      <c r="AA800">
        <v>0</v>
      </c>
      <c r="AB800">
        <v>0</v>
      </c>
      <c r="AC800">
        <v>1.6258790000000001</v>
      </c>
      <c r="AD800">
        <v>0.76298100000000002</v>
      </c>
      <c r="AE800">
        <v>26.014060000000001</v>
      </c>
      <c r="AF800">
        <v>12.207693000000001</v>
      </c>
      <c r="AH800">
        <v>2.6022500000000002</v>
      </c>
      <c r="AI800">
        <v>0.33699400000000002</v>
      </c>
      <c r="AJ800">
        <v>41.635993999999997</v>
      </c>
      <c r="AK800">
        <v>5.3919069999999998</v>
      </c>
    </row>
    <row r="801" spans="1:37" x14ac:dyDescent="0.25">
      <c r="A801">
        <v>683</v>
      </c>
      <c r="B801">
        <v>428729</v>
      </c>
      <c r="C801" t="s">
        <v>181</v>
      </c>
      <c r="D801" t="s">
        <v>697</v>
      </c>
      <c r="E801" t="s">
        <v>698</v>
      </c>
      <c r="F801">
        <v>34187</v>
      </c>
      <c r="G801">
        <v>8</v>
      </c>
      <c r="H801">
        <v>7496</v>
      </c>
      <c r="I801">
        <v>0</v>
      </c>
      <c r="J801">
        <v>0</v>
      </c>
      <c r="K801">
        <v>0</v>
      </c>
      <c r="L801">
        <v>0</v>
      </c>
      <c r="M801">
        <v>21</v>
      </c>
      <c r="N801">
        <v>0</v>
      </c>
      <c r="O801">
        <v>4</v>
      </c>
      <c r="P801">
        <v>0</v>
      </c>
      <c r="Q801">
        <v>0</v>
      </c>
      <c r="R801">
        <v>88.532253999999995</v>
      </c>
      <c r="S801" t="s">
        <v>154</v>
      </c>
      <c r="T801">
        <v>39.389999000000003</v>
      </c>
      <c r="U801">
        <v>42.849997999999999</v>
      </c>
      <c r="V801">
        <v>3.4599989999999998</v>
      </c>
      <c r="X801">
        <v>3.9079999999999999</v>
      </c>
      <c r="Y801">
        <v>88.532253999999995</v>
      </c>
      <c r="Z801">
        <v>1</v>
      </c>
      <c r="AA801">
        <v>0</v>
      </c>
      <c r="AB801">
        <v>0</v>
      </c>
      <c r="AC801">
        <v>1.238632</v>
      </c>
      <c r="AD801">
        <v>0.90963000000000005</v>
      </c>
      <c r="AE801">
        <v>26.011277</v>
      </c>
      <c r="AF801">
        <v>19.102238</v>
      </c>
      <c r="AH801">
        <v>1.3116829999999999</v>
      </c>
      <c r="AI801">
        <v>0.54022499999999996</v>
      </c>
      <c r="AJ801">
        <v>27.545342000000002</v>
      </c>
      <c r="AK801">
        <v>11.344723999999999</v>
      </c>
    </row>
    <row r="802" spans="1:37" x14ac:dyDescent="0.25">
      <c r="A802">
        <v>1133</v>
      </c>
      <c r="B802">
        <v>436318</v>
      </c>
      <c r="C802" t="s">
        <v>83</v>
      </c>
      <c r="D802" t="s">
        <v>389</v>
      </c>
      <c r="E802" t="s">
        <v>390</v>
      </c>
      <c r="F802">
        <v>34461</v>
      </c>
      <c r="G802">
        <v>8</v>
      </c>
      <c r="H802">
        <v>7955</v>
      </c>
      <c r="I802">
        <v>0</v>
      </c>
      <c r="J802">
        <v>0</v>
      </c>
      <c r="K802">
        <v>0</v>
      </c>
      <c r="L802">
        <v>0</v>
      </c>
      <c r="M802">
        <v>26</v>
      </c>
      <c r="N802">
        <v>0</v>
      </c>
      <c r="O802">
        <v>4</v>
      </c>
      <c r="P802">
        <v>0</v>
      </c>
      <c r="Q802">
        <v>0</v>
      </c>
      <c r="R802">
        <v>109.935925</v>
      </c>
      <c r="S802" t="s">
        <v>73</v>
      </c>
      <c r="T802">
        <v>65</v>
      </c>
      <c r="U802">
        <v>65</v>
      </c>
      <c r="V802">
        <v>0</v>
      </c>
      <c r="X802">
        <v>0</v>
      </c>
      <c r="Y802">
        <v>109.935925</v>
      </c>
      <c r="Z802">
        <v>0</v>
      </c>
      <c r="AA802">
        <v>0</v>
      </c>
      <c r="AB802">
        <v>1</v>
      </c>
      <c r="AC802">
        <v>1</v>
      </c>
      <c r="AD802">
        <v>1</v>
      </c>
      <c r="AE802">
        <v>26</v>
      </c>
      <c r="AF802">
        <v>26</v>
      </c>
      <c r="AH802">
        <v>1</v>
      </c>
      <c r="AI802">
        <v>1</v>
      </c>
      <c r="AJ802">
        <v>26</v>
      </c>
      <c r="AK802">
        <v>26</v>
      </c>
    </row>
    <row r="803" spans="1:37" x14ac:dyDescent="0.25">
      <c r="A803">
        <v>1438</v>
      </c>
      <c r="B803">
        <v>420917</v>
      </c>
      <c r="C803" t="s">
        <v>181</v>
      </c>
      <c r="D803" t="s">
        <v>552</v>
      </c>
      <c r="E803" t="s">
        <v>553</v>
      </c>
      <c r="F803">
        <v>66802</v>
      </c>
      <c r="G803">
        <v>8</v>
      </c>
      <c r="H803">
        <v>21680</v>
      </c>
      <c r="I803">
        <v>0</v>
      </c>
      <c r="J803">
        <v>0</v>
      </c>
      <c r="K803">
        <v>0</v>
      </c>
      <c r="L803">
        <v>0</v>
      </c>
      <c r="M803">
        <v>26</v>
      </c>
      <c r="N803">
        <v>0</v>
      </c>
      <c r="O803">
        <v>3</v>
      </c>
      <c r="P803">
        <v>0</v>
      </c>
      <c r="Q803">
        <v>0</v>
      </c>
      <c r="R803">
        <v>106.631749</v>
      </c>
      <c r="S803" t="s">
        <v>154</v>
      </c>
      <c r="T803">
        <v>74.580001999999993</v>
      </c>
      <c r="U803">
        <v>74.470000999999996</v>
      </c>
      <c r="V803">
        <v>-0.110001</v>
      </c>
      <c r="X803">
        <v>-0.10299999999999999</v>
      </c>
      <c r="Y803">
        <v>106.631749</v>
      </c>
      <c r="Z803">
        <v>1</v>
      </c>
      <c r="AA803">
        <v>0</v>
      </c>
      <c r="AB803">
        <v>0</v>
      </c>
      <c r="AC803">
        <v>0.99993699999999996</v>
      </c>
      <c r="AD803">
        <v>1.0001660000000001</v>
      </c>
      <c r="AE803">
        <v>25.998367999999999</v>
      </c>
      <c r="AF803">
        <v>26.00431</v>
      </c>
      <c r="AH803">
        <v>0.98579499999999998</v>
      </c>
      <c r="AI803">
        <v>1.0002169999999999</v>
      </c>
      <c r="AJ803">
        <v>25.630669000000001</v>
      </c>
      <c r="AK803">
        <v>26.005628999999999</v>
      </c>
    </row>
    <row r="804" spans="1:37" x14ac:dyDescent="0.25">
      <c r="A804">
        <v>78</v>
      </c>
      <c r="B804">
        <v>438509</v>
      </c>
      <c r="C804" t="s">
        <v>181</v>
      </c>
      <c r="D804" t="s">
        <v>1248</v>
      </c>
      <c r="E804" t="s">
        <v>1249</v>
      </c>
      <c r="F804">
        <v>67002</v>
      </c>
      <c r="G804">
        <v>8</v>
      </c>
      <c r="H804">
        <v>5029</v>
      </c>
      <c r="I804">
        <v>0</v>
      </c>
      <c r="J804">
        <v>0</v>
      </c>
      <c r="K804">
        <v>0</v>
      </c>
      <c r="L804">
        <v>0</v>
      </c>
      <c r="M804">
        <v>26</v>
      </c>
      <c r="N804">
        <v>0</v>
      </c>
      <c r="O804">
        <v>4</v>
      </c>
      <c r="P804">
        <v>0</v>
      </c>
      <c r="Q804">
        <v>0</v>
      </c>
      <c r="R804">
        <v>108.57053000000001</v>
      </c>
      <c r="S804" t="s">
        <v>154</v>
      </c>
      <c r="T804">
        <v>74.900002000000001</v>
      </c>
      <c r="U804">
        <v>74.75</v>
      </c>
      <c r="V804">
        <v>-0.150002</v>
      </c>
      <c r="X804">
        <v>-0.13800000000000001</v>
      </c>
      <c r="Y804">
        <v>108.57053000000001</v>
      </c>
      <c r="Z804">
        <v>1</v>
      </c>
      <c r="AA804">
        <v>0</v>
      </c>
      <c r="AB804">
        <v>0</v>
      </c>
      <c r="AC804">
        <v>0.99988699999999997</v>
      </c>
      <c r="AD804">
        <v>1.0002979999999999</v>
      </c>
      <c r="AE804">
        <v>25.997070000000001</v>
      </c>
      <c r="AF804">
        <v>26.007736999999999</v>
      </c>
      <c r="AH804">
        <v>0.98099400000000003</v>
      </c>
      <c r="AI804">
        <v>1.000389</v>
      </c>
      <c r="AJ804">
        <v>25.505837</v>
      </c>
      <c r="AK804">
        <v>26.010104999999999</v>
      </c>
    </row>
    <row r="805" spans="1:37" x14ac:dyDescent="0.25">
      <c r="A805">
        <v>2762</v>
      </c>
      <c r="B805">
        <v>420916</v>
      </c>
      <c r="C805" t="s">
        <v>181</v>
      </c>
      <c r="D805" t="s">
        <v>552</v>
      </c>
      <c r="E805" t="s">
        <v>553</v>
      </c>
      <c r="F805">
        <v>66802</v>
      </c>
      <c r="G805">
        <v>8</v>
      </c>
      <c r="H805">
        <v>21679</v>
      </c>
      <c r="I805">
        <v>0</v>
      </c>
      <c r="J805">
        <v>0</v>
      </c>
      <c r="K805">
        <v>0</v>
      </c>
      <c r="L805">
        <v>0</v>
      </c>
      <c r="M805">
        <v>26</v>
      </c>
      <c r="N805">
        <v>0</v>
      </c>
      <c r="O805">
        <v>3</v>
      </c>
      <c r="P805">
        <v>0</v>
      </c>
      <c r="Q805">
        <v>0</v>
      </c>
      <c r="R805">
        <v>107.915708</v>
      </c>
      <c r="S805" t="s">
        <v>126</v>
      </c>
      <c r="T805">
        <v>74.349997999999999</v>
      </c>
      <c r="U805">
        <v>74.120002999999997</v>
      </c>
      <c r="V805">
        <v>-0.22999600000000001</v>
      </c>
      <c r="X805">
        <v>-0.21299999999999999</v>
      </c>
      <c r="Y805">
        <v>107.915708</v>
      </c>
      <c r="Z805">
        <v>1</v>
      </c>
      <c r="AA805">
        <v>0</v>
      </c>
      <c r="AB805">
        <v>0</v>
      </c>
      <c r="AC805">
        <v>0.99973199999999995</v>
      </c>
      <c r="AD805">
        <v>1.0007090000000001</v>
      </c>
      <c r="AE805">
        <v>25.993020000000001</v>
      </c>
      <c r="AF805">
        <v>26.018431</v>
      </c>
      <c r="AH805">
        <v>0.97074899999999997</v>
      </c>
      <c r="AI805">
        <v>1.000926</v>
      </c>
      <c r="AJ805">
        <v>25.239481999999999</v>
      </c>
      <c r="AK805">
        <v>26.024073000000001</v>
      </c>
    </row>
    <row r="806" spans="1:37" x14ac:dyDescent="0.25">
      <c r="A806">
        <v>2498</v>
      </c>
      <c r="B806">
        <v>438584</v>
      </c>
      <c r="C806" t="s">
        <v>181</v>
      </c>
      <c r="D806" t="s">
        <v>1303</v>
      </c>
      <c r="E806" t="s">
        <v>1304</v>
      </c>
      <c r="F806">
        <v>67003</v>
      </c>
      <c r="G806">
        <v>8</v>
      </c>
      <c r="H806">
        <v>5238</v>
      </c>
      <c r="I806">
        <v>0</v>
      </c>
      <c r="J806">
        <v>0</v>
      </c>
      <c r="K806">
        <v>0</v>
      </c>
      <c r="L806">
        <v>0</v>
      </c>
      <c r="M806">
        <v>26</v>
      </c>
      <c r="N806">
        <v>0</v>
      </c>
      <c r="O806">
        <v>4</v>
      </c>
      <c r="P806">
        <v>0</v>
      </c>
      <c r="Q806">
        <v>0</v>
      </c>
      <c r="R806">
        <v>110.39021700000001</v>
      </c>
      <c r="S806" t="s">
        <v>126</v>
      </c>
      <c r="T806">
        <v>74.779999000000004</v>
      </c>
      <c r="U806">
        <v>74.459998999999996</v>
      </c>
      <c r="V806">
        <v>-0.32</v>
      </c>
      <c r="X806">
        <v>-0.28999999999999998</v>
      </c>
      <c r="Y806">
        <v>110.39021700000001</v>
      </c>
      <c r="Z806">
        <v>1</v>
      </c>
      <c r="AA806">
        <v>0</v>
      </c>
      <c r="AB806">
        <v>0</v>
      </c>
      <c r="AC806">
        <v>0.999502</v>
      </c>
      <c r="AD806">
        <v>1.001314</v>
      </c>
      <c r="AE806">
        <v>25.987062000000002</v>
      </c>
      <c r="AF806">
        <v>26.034165999999999</v>
      </c>
      <c r="AH806">
        <v>0.96029399999999998</v>
      </c>
      <c r="AI806">
        <v>1.0017160000000001</v>
      </c>
      <c r="AJ806">
        <v>24.967645000000001</v>
      </c>
      <c r="AK806">
        <v>26.044623999999999</v>
      </c>
    </row>
    <row r="807" spans="1:37" x14ac:dyDescent="0.25">
      <c r="A807">
        <v>3041</v>
      </c>
      <c r="B807">
        <v>437808</v>
      </c>
      <c r="C807" t="s">
        <v>181</v>
      </c>
      <c r="D807" t="s">
        <v>806</v>
      </c>
      <c r="E807" t="s">
        <v>807</v>
      </c>
      <c r="F807">
        <v>67025</v>
      </c>
      <c r="G807">
        <v>8</v>
      </c>
      <c r="H807">
        <v>4882</v>
      </c>
      <c r="I807">
        <v>0</v>
      </c>
      <c r="J807">
        <v>0</v>
      </c>
      <c r="K807">
        <v>0</v>
      </c>
      <c r="L807">
        <v>0</v>
      </c>
      <c r="M807">
        <v>26</v>
      </c>
      <c r="N807">
        <v>0</v>
      </c>
      <c r="O807">
        <v>4</v>
      </c>
      <c r="P807">
        <v>0</v>
      </c>
      <c r="Q807">
        <v>0</v>
      </c>
      <c r="R807">
        <v>109.63352999999999</v>
      </c>
      <c r="S807" t="s">
        <v>154</v>
      </c>
      <c r="T807">
        <v>74.180000000000007</v>
      </c>
      <c r="U807">
        <v>73.860000999999997</v>
      </c>
      <c r="V807">
        <v>-0.32</v>
      </c>
      <c r="X807">
        <v>-0.29199999999999998</v>
      </c>
      <c r="Y807">
        <v>109.63352999999999</v>
      </c>
      <c r="Z807">
        <v>1</v>
      </c>
      <c r="AA807">
        <v>0</v>
      </c>
      <c r="AB807">
        <v>0</v>
      </c>
      <c r="AC807">
        <v>0.99949500000000002</v>
      </c>
      <c r="AD807">
        <v>1.0013320000000001</v>
      </c>
      <c r="AE807">
        <v>25.986882000000001</v>
      </c>
      <c r="AF807">
        <v>26.034638000000001</v>
      </c>
      <c r="AH807">
        <v>0.96002299999999996</v>
      </c>
      <c r="AI807">
        <v>1.0017400000000001</v>
      </c>
      <c r="AJ807">
        <v>24.960605999999999</v>
      </c>
      <c r="AK807">
        <v>26.045241999999998</v>
      </c>
    </row>
    <row r="808" spans="1:37" x14ac:dyDescent="0.25">
      <c r="A808">
        <v>2761</v>
      </c>
      <c r="B808">
        <v>435489</v>
      </c>
      <c r="C808" t="s">
        <v>83</v>
      </c>
      <c r="D808" t="s">
        <v>405</v>
      </c>
      <c r="E808" t="s">
        <v>406</v>
      </c>
      <c r="F808">
        <v>34286</v>
      </c>
      <c r="G808">
        <v>8</v>
      </c>
      <c r="H808">
        <v>7553</v>
      </c>
      <c r="I808">
        <v>0</v>
      </c>
      <c r="J808">
        <v>0</v>
      </c>
      <c r="K808">
        <v>0</v>
      </c>
      <c r="L808">
        <v>0</v>
      </c>
      <c r="M808">
        <v>19</v>
      </c>
      <c r="N808">
        <v>0</v>
      </c>
      <c r="O808">
        <v>4</v>
      </c>
      <c r="P808">
        <v>0</v>
      </c>
      <c r="Q808">
        <v>0</v>
      </c>
      <c r="R808">
        <v>78.129925</v>
      </c>
      <c r="S808" t="s">
        <v>73</v>
      </c>
      <c r="T808">
        <v>49.040000999999997</v>
      </c>
      <c r="U808">
        <v>52.830002</v>
      </c>
      <c r="V808">
        <v>3.7900010000000002</v>
      </c>
      <c r="X808">
        <v>4.851</v>
      </c>
      <c r="Y808">
        <v>78.129925</v>
      </c>
      <c r="Z808">
        <v>1</v>
      </c>
      <c r="AA808">
        <v>0</v>
      </c>
      <c r="AB808">
        <v>0</v>
      </c>
      <c r="AC808">
        <v>1.367691</v>
      </c>
      <c r="AD808">
        <v>0.86075599999999997</v>
      </c>
      <c r="AE808">
        <v>25.986122000000002</v>
      </c>
      <c r="AF808">
        <v>16.354368000000001</v>
      </c>
      <c r="AH808">
        <v>1.4802489999999999</v>
      </c>
      <c r="AI808">
        <v>0.45364300000000002</v>
      </c>
      <c r="AJ808">
        <v>28.12473</v>
      </c>
      <c r="AK808">
        <v>8.6192080000000004</v>
      </c>
    </row>
    <row r="809" spans="1:37" x14ac:dyDescent="0.25">
      <c r="A809">
        <v>1846</v>
      </c>
      <c r="B809">
        <v>435954</v>
      </c>
      <c r="C809" t="s">
        <v>83</v>
      </c>
      <c r="D809" t="s">
        <v>467</v>
      </c>
      <c r="E809" t="s">
        <v>468</v>
      </c>
      <c r="F809">
        <v>34283</v>
      </c>
      <c r="G809">
        <v>8</v>
      </c>
      <c r="H809">
        <v>7430</v>
      </c>
      <c r="I809">
        <v>0</v>
      </c>
      <c r="J809">
        <v>0</v>
      </c>
      <c r="K809">
        <v>0</v>
      </c>
      <c r="L809">
        <v>0</v>
      </c>
      <c r="M809">
        <v>18</v>
      </c>
      <c r="N809">
        <v>0</v>
      </c>
      <c r="O809">
        <v>3</v>
      </c>
      <c r="P809">
        <v>0</v>
      </c>
      <c r="Q809">
        <v>0</v>
      </c>
      <c r="R809">
        <v>75.890360000000001</v>
      </c>
      <c r="S809" t="s">
        <v>73</v>
      </c>
      <c r="T809">
        <v>48.990001999999997</v>
      </c>
      <c r="U809">
        <v>53.029998999999997</v>
      </c>
      <c r="V809">
        <v>4.0399969999999996</v>
      </c>
      <c r="X809">
        <v>5.3230000000000004</v>
      </c>
      <c r="Y809">
        <v>75.890360000000001</v>
      </c>
      <c r="Z809">
        <v>1</v>
      </c>
      <c r="AA809">
        <v>0</v>
      </c>
      <c r="AB809">
        <v>0</v>
      </c>
      <c r="AC809">
        <v>1.4427239999999999</v>
      </c>
      <c r="AD809">
        <v>0.832341</v>
      </c>
      <c r="AE809">
        <v>25.96903</v>
      </c>
      <c r="AF809">
        <v>14.982143000000001</v>
      </c>
      <c r="AH809">
        <v>2.1333730000000002</v>
      </c>
      <c r="AI809">
        <v>0.41386200000000001</v>
      </c>
      <c r="AJ809">
        <v>38.400717</v>
      </c>
      <c r="AK809">
        <v>7.4495180000000003</v>
      </c>
    </row>
    <row r="810" spans="1:37" x14ac:dyDescent="0.25">
      <c r="A810">
        <v>1388</v>
      </c>
      <c r="B810">
        <v>434113</v>
      </c>
      <c r="C810" t="s">
        <v>83</v>
      </c>
      <c r="D810" t="s">
        <v>196</v>
      </c>
      <c r="E810" t="s">
        <v>197</v>
      </c>
      <c r="F810">
        <v>100072</v>
      </c>
      <c r="G810">
        <v>8</v>
      </c>
      <c r="H810">
        <v>8223</v>
      </c>
      <c r="I810">
        <v>0</v>
      </c>
      <c r="J810">
        <v>0</v>
      </c>
      <c r="K810">
        <v>0</v>
      </c>
      <c r="L810">
        <v>0</v>
      </c>
      <c r="M810">
        <v>18</v>
      </c>
      <c r="N810">
        <v>0</v>
      </c>
      <c r="O810">
        <v>4</v>
      </c>
      <c r="P810">
        <v>0</v>
      </c>
      <c r="Q810">
        <v>0</v>
      </c>
      <c r="R810">
        <v>73.998709000000005</v>
      </c>
      <c r="S810" t="s">
        <v>73</v>
      </c>
      <c r="T810">
        <v>67.690002000000007</v>
      </c>
      <c r="U810">
        <v>71.620002999999997</v>
      </c>
      <c r="V810">
        <v>3.93</v>
      </c>
      <c r="X810">
        <v>5.3109999999999999</v>
      </c>
      <c r="Y810">
        <v>73.998709000000005</v>
      </c>
      <c r="Z810">
        <v>0</v>
      </c>
      <c r="AA810">
        <v>0</v>
      </c>
      <c r="AB810">
        <v>0</v>
      </c>
      <c r="AC810">
        <v>1.4407300000000001</v>
      </c>
      <c r="AD810">
        <v>0.83309599999999995</v>
      </c>
      <c r="AE810">
        <v>25.933140000000002</v>
      </c>
      <c r="AF810">
        <v>14.995734000000001</v>
      </c>
      <c r="AH810">
        <v>2.128269</v>
      </c>
      <c r="AI810">
        <v>0.41484399999999999</v>
      </c>
      <c r="AJ810">
        <v>38.308836999999997</v>
      </c>
      <c r="AK810">
        <v>7.4671940000000001</v>
      </c>
    </row>
    <row r="811" spans="1:37" x14ac:dyDescent="0.25">
      <c r="A811">
        <v>2870</v>
      </c>
      <c r="B811">
        <v>434956</v>
      </c>
      <c r="C811" t="s">
        <v>83</v>
      </c>
      <c r="D811" t="s">
        <v>494</v>
      </c>
      <c r="E811" t="s">
        <v>495</v>
      </c>
      <c r="F811">
        <v>100364</v>
      </c>
      <c r="G811">
        <v>8</v>
      </c>
      <c r="H811">
        <v>6296</v>
      </c>
      <c r="I811">
        <v>0</v>
      </c>
      <c r="J811">
        <v>0</v>
      </c>
      <c r="K811">
        <v>0</v>
      </c>
      <c r="L811">
        <v>0</v>
      </c>
      <c r="M811">
        <v>15</v>
      </c>
      <c r="N811">
        <v>0</v>
      </c>
      <c r="O811">
        <v>4</v>
      </c>
      <c r="P811">
        <v>0</v>
      </c>
      <c r="Q811">
        <v>0</v>
      </c>
      <c r="R811">
        <v>61.349103999999997</v>
      </c>
      <c r="S811" t="s">
        <v>154</v>
      </c>
      <c r="T811">
        <v>55.400002000000001</v>
      </c>
      <c r="U811">
        <v>59.57</v>
      </c>
      <c r="V811">
        <v>4.1699979999999996</v>
      </c>
      <c r="X811">
        <v>6.7969999999999997</v>
      </c>
      <c r="Y811">
        <v>61.349103999999997</v>
      </c>
      <c r="Z811">
        <v>1</v>
      </c>
      <c r="AA811">
        <v>0</v>
      </c>
      <c r="AB811">
        <v>0</v>
      </c>
      <c r="AC811">
        <v>1.7218629999999999</v>
      </c>
      <c r="AD811">
        <v>0.72663199999999994</v>
      </c>
      <c r="AE811">
        <v>25.827939000000001</v>
      </c>
      <c r="AF811">
        <v>10.899478</v>
      </c>
      <c r="AH811">
        <v>2.8479679999999998</v>
      </c>
      <c r="AI811">
        <v>0.30490800000000001</v>
      </c>
      <c r="AJ811">
        <v>42.719526999999999</v>
      </c>
      <c r="AK811">
        <v>4.5736230000000004</v>
      </c>
    </row>
    <row r="812" spans="1:37" x14ac:dyDescent="0.25">
      <c r="A812">
        <v>2822</v>
      </c>
      <c r="B812">
        <v>438446</v>
      </c>
      <c r="C812" t="s">
        <v>83</v>
      </c>
      <c r="D812" t="s">
        <v>395</v>
      </c>
      <c r="E812" t="s">
        <v>396</v>
      </c>
      <c r="F812">
        <v>67037</v>
      </c>
      <c r="G812">
        <v>8</v>
      </c>
      <c r="H812">
        <v>22018</v>
      </c>
      <c r="I812">
        <v>0</v>
      </c>
      <c r="J812">
        <v>0</v>
      </c>
      <c r="K812">
        <v>0</v>
      </c>
      <c r="L812">
        <v>0</v>
      </c>
      <c r="M812">
        <v>23</v>
      </c>
      <c r="N812">
        <v>0</v>
      </c>
      <c r="O812">
        <v>4</v>
      </c>
      <c r="P812">
        <v>0</v>
      </c>
      <c r="Q812">
        <v>0</v>
      </c>
      <c r="R812">
        <v>94.183863000000002</v>
      </c>
      <c r="S812" t="s">
        <v>126</v>
      </c>
      <c r="T812">
        <v>82.440002000000007</v>
      </c>
      <c r="U812">
        <v>85.050003000000004</v>
      </c>
      <c r="V812">
        <v>2.610001</v>
      </c>
      <c r="X812">
        <v>2.7709999999999999</v>
      </c>
      <c r="Y812">
        <v>94.183863000000002</v>
      </c>
      <c r="Z812">
        <v>1</v>
      </c>
      <c r="AA812">
        <v>0</v>
      </c>
      <c r="AB812">
        <v>0</v>
      </c>
      <c r="AC812">
        <v>1.1199760000000001</v>
      </c>
      <c r="AD812">
        <v>0.954565</v>
      </c>
      <c r="AE812">
        <v>25.759440000000001</v>
      </c>
      <c r="AF812">
        <v>21.955005</v>
      </c>
      <c r="AH812">
        <v>1.156703</v>
      </c>
      <c r="AI812">
        <v>0.65721399999999996</v>
      </c>
      <c r="AJ812">
        <v>26.604165999999999</v>
      </c>
      <c r="AK812">
        <v>15.115926</v>
      </c>
    </row>
    <row r="813" spans="1:37" x14ac:dyDescent="0.25">
      <c r="A813">
        <v>1929</v>
      </c>
      <c r="B813">
        <v>520350</v>
      </c>
      <c r="C813" t="s">
        <v>95</v>
      </c>
      <c r="D813" t="s">
        <v>244</v>
      </c>
      <c r="E813" t="s">
        <v>520</v>
      </c>
      <c r="F813">
        <v>34419</v>
      </c>
      <c r="G813">
        <v>8</v>
      </c>
      <c r="H813">
        <v>8470</v>
      </c>
      <c r="I813">
        <v>0</v>
      </c>
      <c r="J813">
        <v>0</v>
      </c>
      <c r="K813">
        <v>0</v>
      </c>
      <c r="L813">
        <v>0</v>
      </c>
      <c r="M813">
        <v>22</v>
      </c>
      <c r="N813">
        <v>0</v>
      </c>
      <c r="O813">
        <v>4</v>
      </c>
      <c r="P813">
        <v>0</v>
      </c>
      <c r="Q813">
        <v>0</v>
      </c>
      <c r="R813">
        <v>91.955078999999998</v>
      </c>
      <c r="S813" t="s">
        <v>73</v>
      </c>
      <c r="T813">
        <v>82.849997999999999</v>
      </c>
      <c r="U813">
        <v>85.870002999999997</v>
      </c>
      <c r="V813">
        <v>3.0200040000000001</v>
      </c>
      <c r="X813">
        <v>3.2839999999999998</v>
      </c>
      <c r="Y813">
        <v>91.955078999999998</v>
      </c>
      <c r="Z813">
        <v>1</v>
      </c>
      <c r="AA813">
        <v>0</v>
      </c>
      <c r="AB813">
        <v>0</v>
      </c>
      <c r="AC813">
        <v>1.1685099999999999</v>
      </c>
      <c r="AD813">
        <v>0.93618500000000004</v>
      </c>
      <c r="AE813">
        <v>25.707225000000001</v>
      </c>
      <c r="AF813">
        <v>20.596080000000001</v>
      </c>
      <c r="AH813">
        <v>1.2200949999999999</v>
      </c>
      <c r="AI813">
        <v>0.60272499999999996</v>
      </c>
      <c r="AJ813">
        <v>26.842089999999999</v>
      </c>
      <c r="AK813">
        <v>13.259959</v>
      </c>
    </row>
    <row r="814" spans="1:37" x14ac:dyDescent="0.25">
      <c r="A814">
        <v>2161</v>
      </c>
      <c r="B814">
        <v>430022</v>
      </c>
      <c r="C814" t="s">
        <v>83</v>
      </c>
      <c r="D814" t="s">
        <v>379</v>
      </c>
      <c r="E814" t="s">
        <v>380</v>
      </c>
      <c r="F814">
        <v>67104</v>
      </c>
      <c r="G814">
        <v>8</v>
      </c>
      <c r="H814">
        <v>14493</v>
      </c>
      <c r="I814">
        <v>0</v>
      </c>
      <c r="J814">
        <v>0</v>
      </c>
      <c r="K814">
        <v>0</v>
      </c>
      <c r="L814">
        <v>0</v>
      </c>
      <c r="M814">
        <v>17</v>
      </c>
      <c r="N814">
        <v>0</v>
      </c>
      <c r="O814">
        <v>4</v>
      </c>
      <c r="P814">
        <v>0</v>
      </c>
      <c r="Q814">
        <v>0</v>
      </c>
      <c r="R814">
        <v>69.373386999999994</v>
      </c>
      <c r="S814" t="s">
        <v>73</v>
      </c>
      <c r="T814">
        <v>82.93</v>
      </c>
      <c r="U814">
        <v>86.900002000000001</v>
      </c>
      <c r="V814">
        <v>3.9700009999999999</v>
      </c>
      <c r="X814">
        <v>5.7229999999999999</v>
      </c>
      <c r="Y814">
        <v>69.373386999999994</v>
      </c>
      <c r="Z814">
        <v>0</v>
      </c>
      <c r="AA814">
        <v>0</v>
      </c>
      <c r="AB814">
        <v>0</v>
      </c>
      <c r="AC814">
        <v>1.5117609999999999</v>
      </c>
      <c r="AD814">
        <v>0.80619700000000005</v>
      </c>
      <c r="AE814">
        <v>25.699943999999999</v>
      </c>
      <c r="AF814">
        <v>13.705347</v>
      </c>
      <c r="AH814">
        <v>2.3101090000000002</v>
      </c>
      <c r="AI814">
        <v>0.38200699999999999</v>
      </c>
      <c r="AJ814">
        <v>39.271856999999997</v>
      </c>
      <c r="AK814">
        <v>6.4941259999999996</v>
      </c>
    </row>
    <row r="815" spans="1:37" x14ac:dyDescent="0.25">
      <c r="A815">
        <v>2784</v>
      </c>
      <c r="B815">
        <v>433551</v>
      </c>
      <c r="C815" t="s">
        <v>74</v>
      </c>
      <c r="D815" t="s">
        <v>88</v>
      </c>
      <c r="E815" t="s">
        <v>89</v>
      </c>
      <c r="F815">
        <v>34181</v>
      </c>
      <c r="G815">
        <v>8</v>
      </c>
      <c r="H815">
        <v>8290</v>
      </c>
      <c r="I815">
        <v>0</v>
      </c>
      <c r="J815">
        <v>0</v>
      </c>
      <c r="K815">
        <v>0</v>
      </c>
      <c r="L815">
        <v>0</v>
      </c>
      <c r="M815">
        <v>17</v>
      </c>
      <c r="N815">
        <v>0</v>
      </c>
      <c r="O815">
        <v>4</v>
      </c>
      <c r="P815">
        <v>0</v>
      </c>
      <c r="Q815">
        <v>0</v>
      </c>
      <c r="R815">
        <v>69.836371</v>
      </c>
      <c r="S815" t="s">
        <v>73</v>
      </c>
      <c r="T815">
        <v>56.009998000000003</v>
      </c>
      <c r="U815">
        <v>60</v>
      </c>
      <c r="V815">
        <v>3.990002</v>
      </c>
      <c r="X815">
        <v>5.7130000000000001</v>
      </c>
      <c r="Y815">
        <v>69.836371</v>
      </c>
      <c r="Z815">
        <v>0</v>
      </c>
      <c r="AA815">
        <v>0</v>
      </c>
      <c r="AB815">
        <v>0</v>
      </c>
      <c r="AC815">
        <v>1.5099739999999999</v>
      </c>
      <c r="AD815">
        <v>0.80687399999999998</v>
      </c>
      <c r="AE815">
        <v>25.669566</v>
      </c>
      <c r="AF815">
        <v>13.716851</v>
      </c>
      <c r="AH815">
        <v>2.3055349999999999</v>
      </c>
      <c r="AI815">
        <v>0.38278299999999998</v>
      </c>
      <c r="AJ815">
        <v>39.194088999999998</v>
      </c>
      <c r="AK815">
        <v>6.5073119999999998</v>
      </c>
    </row>
    <row r="816" spans="1:37" x14ac:dyDescent="0.25">
      <c r="A816">
        <v>315</v>
      </c>
      <c r="B816">
        <v>426541</v>
      </c>
      <c r="C816" t="s">
        <v>83</v>
      </c>
      <c r="D816" t="s">
        <v>1002</v>
      </c>
      <c r="E816" t="s">
        <v>1003</v>
      </c>
      <c r="F816">
        <v>67103</v>
      </c>
      <c r="G816">
        <v>8</v>
      </c>
      <c r="H816">
        <v>13108</v>
      </c>
      <c r="I816">
        <v>0</v>
      </c>
      <c r="J816">
        <v>0</v>
      </c>
      <c r="K816">
        <v>0</v>
      </c>
      <c r="L816">
        <v>0</v>
      </c>
      <c r="M816">
        <v>25</v>
      </c>
      <c r="N816">
        <v>0</v>
      </c>
      <c r="O816">
        <v>4</v>
      </c>
      <c r="P816">
        <v>0</v>
      </c>
      <c r="Q816">
        <v>0</v>
      </c>
      <c r="R816">
        <v>103.79058999999999</v>
      </c>
      <c r="S816" t="s">
        <v>73</v>
      </c>
      <c r="T816">
        <v>82.93</v>
      </c>
      <c r="U816">
        <v>84.260002</v>
      </c>
      <c r="V816">
        <v>1.3300019999999999</v>
      </c>
      <c r="X816">
        <v>1.2809999999999999</v>
      </c>
      <c r="Y816">
        <v>103.79058999999999</v>
      </c>
      <c r="Z816">
        <v>0</v>
      </c>
      <c r="AA816">
        <v>0</v>
      </c>
      <c r="AB816">
        <v>0</v>
      </c>
      <c r="AC816">
        <v>1.0256400000000001</v>
      </c>
      <c r="AD816">
        <v>0.99029</v>
      </c>
      <c r="AE816">
        <v>25.640999999999998</v>
      </c>
      <c r="AF816">
        <v>24.757254</v>
      </c>
      <c r="AH816">
        <v>1.0334890000000001</v>
      </c>
      <c r="AI816">
        <v>0.83137000000000005</v>
      </c>
      <c r="AJ816">
        <v>25.837225</v>
      </c>
      <c r="AK816">
        <v>20.78424</v>
      </c>
    </row>
    <row r="817" spans="1:37" x14ac:dyDescent="0.25">
      <c r="A817">
        <v>985</v>
      </c>
      <c r="B817">
        <v>425795</v>
      </c>
      <c r="C817" t="s">
        <v>181</v>
      </c>
      <c r="D817" t="s">
        <v>556</v>
      </c>
      <c r="E817" t="s">
        <v>557</v>
      </c>
      <c r="F817">
        <v>66931</v>
      </c>
      <c r="G817">
        <v>8</v>
      </c>
      <c r="H817">
        <v>16218</v>
      </c>
      <c r="I817">
        <v>0</v>
      </c>
      <c r="J817">
        <v>0</v>
      </c>
      <c r="K817">
        <v>0</v>
      </c>
      <c r="L817">
        <v>0</v>
      </c>
      <c r="M817">
        <v>25</v>
      </c>
      <c r="N817">
        <v>0</v>
      </c>
      <c r="O817">
        <v>2</v>
      </c>
      <c r="P817">
        <v>0</v>
      </c>
      <c r="Q817">
        <v>0</v>
      </c>
      <c r="R817">
        <v>105.67024600000001</v>
      </c>
      <c r="S817" t="s">
        <v>154</v>
      </c>
      <c r="T817">
        <v>81.370002999999997</v>
      </c>
      <c r="U817">
        <v>82.669998000000007</v>
      </c>
      <c r="V817">
        <v>1.299995</v>
      </c>
      <c r="X817">
        <v>1.23</v>
      </c>
      <c r="Y817">
        <v>105.67024600000001</v>
      </c>
      <c r="Z817">
        <v>0</v>
      </c>
      <c r="AA817">
        <v>0</v>
      </c>
      <c r="AB817">
        <v>0</v>
      </c>
      <c r="AC817">
        <v>1.023639</v>
      </c>
      <c r="AD817">
        <v>0.99104800000000004</v>
      </c>
      <c r="AE817">
        <v>25.590976999999999</v>
      </c>
      <c r="AF817">
        <v>24.776198000000001</v>
      </c>
      <c r="AH817">
        <v>1.0308759999999999</v>
      </c>
      <c r="AI817">
        <v>0.83774899999999997</v>
      </c>
      <c r="AJ817">
        <v>25.771888000000001</v>
      </c>
      <c r="AK817">
        <v>20.943729000000001</v>
      </c>
    </row>
    <row r="818" spans="1:37" x14ac:dyDescent="0.25">
      <c r="A818">
        <v>2248</v>
      </c>
      <c r="B818">
        <v>435197</v>
      </c>
      <c r="C818" t="s">
        <v>181</v>
      </c>
      <c r="D818" t="s">
        <v>705</v>
      </c>
      <c r="E818" t="s">
        <v>706</v>
      </c>
      <c r="F818">
        <v>67010</v>
      </c>
      <c r="G818">
        <v>8</v>
      </c>
      <c r="H818">
        <v>4574</v>
      </c>
      <c r="I818">
        <v>0</v>
      </c>
      <c r="J818">
        <v>0</v>
      </c>
      <c r="K818">
        <v>0</v>
      </c>
      <c r="L818">
        <v>0</v>
      </c>
      <c r="M818">
        <v>21</v>
      </c>
      <c r="N818">
        <v>0</v>
      </c>
      <c r="O818">
        <v>4</v>
      </c>
      <c r="P818">
        <v>0</v>
      </c>
      <c r="Q818">
        <v>0</v>
      </c>
      <c r="R818">
        <v>85.731514000000004</v>
      </c>
      <c r="S818" t="s">
        <v>73</v>
      </c>
      <c r="T818">
        <v>80.889999000000003</v>
      </c>
      <c r="U818">
        <v>84.089995999999999</v>
      </c>
      <c r="V818">
        <v>3.1999970000000002</v>
      </c>
      <c r="X818">
        <v>3.7330000000000001</v>
      </c>
      <c r="Y818">
        <v>85.731514000000004</v>
      </c>
      <c r="Z818">
        <v>1</v>
      </c>
      <c r="AA818">
        <v>0</v>
      </c>
      <c r="AB818">
        <v>0</v>
      </c>
      <c r="AC818">
        <v>1.2177389999999999</v>
      </c>
      <c r="AD818">
        <v>0.917543</v>
      </c>
      <c r="AE818">
        <v>25.572517000000001</v>
      </c>
      <c r="AF818">
        <v>19.268395999999999</v>
      </c>
      <c r="AH818">
        <v>1.284394</v>
      </c>
      <c r="AI818">
        <v>0.55733500000000002</v>
      </c>
      <c r="AJ818">
        <v>26.972266999999999</v>
      </c>
      <c r="AK818">
        <v>11.704027999999999</v>
      </c>
    </row>
    <row r="819" spans="1:37" x14ac:dyDescent="0.25">
      <c r="A819">
        <v>1479</v>
      </c>
      <c r="B819">
        <v>434075</v>
      </c>
      <c r="C819" t="s">
        <v>181</v>
      </c>
      <c r="D819" t="s">
        <v>697</v>
      </c>
      <c r="E819" t="s">
        <v>698</v>
      </c>
      <c r="F819">
        <v>34187</v>
      </c>
      <c r="G819">
        <v>8</v>
      </c>
      <c r="H819">
        <v>7425</v>
      </c>
      <c r="I819">
        <v>0</v>
      </c>
      <c r="J819">
        <v>0</v>
      </c>
      <c r="K819">
        <v>0</v>
      </c>
      <c r="L819">
        <v>0</v>
      </c>
      <c r="M819">
        <v>22</v>
      </c>
      <c r="N819">
        <v>0</v>
      </c>
      <c r="O819">
        <v>4</v>
      </c>
      <c r="P819">
        <v>0</v>
      </c>
      <c r="Q819">
        <v>0</v>
      </c>
      <c r="R819">
        <v>91.888301999999996</v>
      </c>
      <c r="S819" t="s">
        <v>154</v>
      </c>
      <c r="T819">
        <v>42.849997999999999</v>
      </c>
      <c r="U819">
        <v>45.779998999999997</v>
      </c>
      <c r="V819">
        <v>2.93</v>
      </c>
      <c r="X819">
        <v>3.1890000000000001</v>
      </c>
      <c r="Y819">
        <v>91.888301999999996</v>
      </c>
      <c r="Z819">
        <v>1</v>
      </c>
      <c r="AA819">
        <v>0</v>
      </c>
      <c r="AB819">
        <v>0</v>
      </c>
      <c r="AC819">
        <v>1.1589020000000001</v>
      </c>
      <c r="AD819">
        <v>0.93982399999999999</v>
      </c>
      <c r="AE819">
        <v>25.495840999999999</v>
      </c>
      <c r="AF819">
        <v>20.676131000000002</v>
      </c>
      <c r="AH819">
        <v>1.2075450000000001</v>
      </c>
      <c r="AI819">
        <v>0.61260400000000004</v>
      </c>
      <c r="AJ819">
        <v>26.565996999999999</v>
      </c>
      <c r="AK819">
        <v>13.477297999999999</v>
      </c>
    </row>
    <row r="820" spans="1:37" x14ac:dyDescent="0.25">
      <c r="A820">
        <v>2650</v>
      </c>
      <c r="B820">
        <v>487383</v>
      </c>
      <c r="C820" t="s">
        <v>95</v>
      </c>
      <c r="D820" t="s">
        <v>122</v>
      </c>
      <c r="E820" t="s">
        <v>123</v>
      </c>
      <c r="F820">
        <v>34084</v>
      </c>
      <c r="G820" t="s">
        <v>73</v>
      </c>
      <c r="H820">
        <v>9020</v>
      </c>
      <c r="I820">
        <v>0</v>
      </c>
      <c r="J820">
        <v>0</v>
      </c>
      <c r="K820">
        <v>0</v>
      </c>
      <c r="L820">
        <v>0</v>
      </c>
      <c r="M820">
        <v>9</v>
      </c>
      <c r="N820">
        <v>0</v>
      </c>
      <c r="O820">
        <v>4</v>
      </c>
      <c r="P820">
        <v>0</v>
      </c>
      <c r="Q820">
        <v>0</v>
      </c>
      <c r="R820">
        <v>37.347203</v>
      </c>
      <c r="S820" t="s">
        <v>73</v>
      </c>
      <c r="T820">
        <v>60</v>
      </c>
      <c r="U820">
        <v>64.040001000000004</v>
      </c>
      <c r="V820">
        <v>4.0400010000000002</v>
      </c>
      <c r="X820">
        <v>10.817</v>
      </c>
      <c r="Y820">
        <v>37.347203</v>
      </c>
      <c r="Z820">
        <v>0</v>
      </c>
      <c r="AA820">
        <v>0</v>
      </c>
      <c r="AB820">
        <v>0</v>
      </c>
      <c r="AC820">
        <v>2.8282419999999999</v>
      </c>
      <c r="AD820">
        <v>0.30764799999999998</v>
      </c>
      <c r="AE820">
        <v>25.454179</v>
      </c>
      <c r="AF820">
        <v>2.768831</v>
      </c>
      <c r="AG820">
        <f>1+(X820/4.5)^2</f>
        <v>6.7781476049382725</v>
      </c>
      <c r="AH820">
        <v>6.7781479999999998</v>
      </c>
      <c r="AI820">
        <v>0.12537799999999999</v>
      </c>
      <c r="AJ820">
        <v>61.003332</v>
      </c>
      <c r="AK820">
        <v>1.1284050000000001</v>
      </c>
    </row>
    <row r="821" spans="1:37" x14ac:dyDescent="0.25">
      <c r="A821">
        <v>2027</v>
      </c>
      <c r="B821">
        <v>450271</v>
      </c>
      <c r="C821" t="s">
        <v>181</v>
      </c>
      <c r="D821" t="s">
        <v>444</v>
      </c>
      <c r="E821" t="s">
        <v>445</v>
      </c>
      <c r="F821">
        <v>100009</v>
      </c>
      <c r="G821">
        <v>8</v>
      </c>
      <c r="H821">
        <v>16977</v>
      </c>
      <c r="I821">
        <v>0</v>
      </c>
      <c r="J821">
        <v>0</v>
      </c>
      <c r="K821">
        <v>0</v>
      </c>
      <c r="L821">
        <v>0</v>
      </c>
      <c r="M821">
        <v>15</v>
      </c>
      <c r="N821">
        <v>0</v>
      </c>
      <c r="O821">
        <v>2</v>
      </c>
      <c r="P821">
        <v>0</v>
      </c>
      <c r="Q821">
        <v>0</v>
      </c>
      <c r="R821">
        <v>63.518664000000001</v>
      </c>
      <c r="S821" t="s">
        <v>154</v>
      </c>
      <c r="T821">
        <v>20.49</v>
      </c>
      <c r="U821">
        <v>24.73</v>
      </c>
      <c r="V821">
        <v>4.24</v>
      </c>
      <c r="X821">
        <v>6.6749999999999998</v>
      </c>
      <c r="Y821">
        <v>63.518664000000001</v>
      </c>
      <c r="Z821">
        <v>0</v>
      </c>
      <c r="AA821">
        <v>0</v>
      </c>
      <c r="AB821">
        <v>0</v>
      </c>
      <c r="AC821">
        <v>1.6961820000000001</v>
      </c>
      <c r="AD821">
        <v>0.73635700000000004</v>
      </c>
      <c r="AE821">
        <v>25.442724999999999</v>
      </c>
      <c r="AF821">
        <v>11.045358999999999</v>
      </c>
      <c r="AH821">
        <v>2.7822249999999999</v>
      </c>
      <c r="AI821">
        <v>0.31304799999999999</v>
      </c>
      <c r="AJ821">
        <v>41.733376999999997</v>
      </c>
      <c r="AK821">
        <v>4.6957149999999999</v>
      </c>
    </row>
    <row r="822" spans="1:37" x14ac:dyDescent="0.25">
      <c r="A822">
        <v>2340</v>
      </c>
      <c r="B822">
        <v>431744</v>
      </c>
      <c r="C822" t="s">
        <v>90</v>
      </c>
      <c r="D822" t="s">
        <v>296</v>
      </c>
      <c r="E822" t="s">
        <v>297</v>
      </c>
      <c r="F822">
        <v>67114</v>
      </c>
      <c r="G822">
        <v>8</v>
      </c>
      <c r="H822">
        <v>5666</v>
      </c>
      <c r="I822">
        <v>0</v>
      </c>
      <c r="J822">
        <v>0</v>
      </c>
      <c r="K822">
        <v>0</v>
      </c>
      <c r="L822">
        <v>0</v>
      </c>
      <c r="M822">
        <v>20</v>
      </c>
      <c r="N822">
        <v>0</v>
      </c>
      <c r="O822">
        <v>4</v>
      </c>
      <c r="P822">
        <v>0</v>
      </c>
      <c r="Q822">
        <v>0</v>
      </c>
      <c r="R822">
        <v>83.788792999999998</v>
      </c>
      <c r="S822" t="s">
        <v>73</v>
      </c>
      <c r="T822">
        <v>68.860000999999997</v>
      </c>
      <c r="U822">
        <v>72.349997999999999</v>
      </c>
      <c r="V822">
        <v>3.4899979999999999</v>
      </c>
      <c r="X822">
        <v>4.165</v>
      </c>
      <c r="Y822">
        <v>83.788792999999998</v>
      </c>
      <c r="Z822">
        <v>0</v>
      </c>
      <c r="AA822">
        <v>0</v>
      </c>
      <c r="AB822">
        <v>0</v>
      </c>
      <c r="AC822">
        <v>1.27105</v>
      </c>
      <c r="AD822">
        <v>0.89735399999999998</v>
      </c>
      <c r="AE822">
        <v>25.421008</v>
      </c>
      <c r="AF822">
        <v>17.947074000000001</v>
      </c>
      <c r="AH822">
        <v>1.354025</v>
      </c>
      <c r="AI822">
        <v>0.51568899999999995</v>
      </c>
      <c r="AJ822">
        <v>27.080499</v>
      </c>
      <c r="AK822">
        <v>10.313787</v>
      </c>
    </row>
    <row r="823" spans="1:37" x14ac:dyDescent="0.25">
      <c r="A823">
        <v>511</v>
      </c>
      <c r="B823">
        <v>437401</v>
      </c>
      <c r="C823" t="s">
        <v>83</v>
      </c>
      <c r="D823" t="s">
        <v>937</v>
      </c>
      <c r="E823" t="s">
        <v>938</v>
      </c>
      <c r="F823">
        <v>67370</v>
      </c>
      <c r="G823">
        <v>8</v>
      </c>
      <c r="H823">
        <v>4915</v>
      </c>
      <c r="I823">
        <v>0</v>
      </c>
      <c r="J823">
        <v>0</v>
      </c>
      <c r="K823">
        <v>0</v>
      </c>
      <c r="L823">
        <v>0</v>
      </c>
      <c r="M823">
        <v>23</v>
      </c>
      <c r="N823">
        <v>0</v>
      </c>
      <c r="O823">
        <v>4</v>
      </c>
      <c r="P823">
        <v>0</v>
      </c>
      <c r="Q823">
        <v>0</v>
      </c>
      <c r="R823">
        <v>96.334147000000002</v>
      </c>
      <c r="S823" t="s">
        <v>73</v>
      </c>
      <c r="T823">
        <v>71.889999000000003</v>
      </c>
      <c r="U823">
        <v>74.389999000000003</v>
      </c>
      <c r="V823">
        <v>2.5</v>
      </c>
      <c r="X823">
        <v>2.5950000000000002</v>
      </c>
      <c r="Y823">
        <v>96.334147000000002</v>
      </c>
      <c r="Z823">
        <v>0</v>
      </c>
      <c r="AA823">
        <v>0</v>
      </c>
      <c r="AB823">
        <v>0</v>
      </c>
      <c r="AC823">
        <v>1.105219</v>
      </c>
      <c r="AD823">
        <v>0.96015399999999995</v>
      </c>
      <c r="AE823">
        <v>25.42004</v>
      </c>
      <c r="AF823">
        <v>22.083535000000001</v>
      </c>
      <c r="AH823">
        <v>1.137429</v>
      </c>
      <c r="AI823">
        <v>0.67655399999999999</v>
      </c>
      <c r="AJ823">
        <v>26.160869000000002</v>
      </c>
      <c r="AK823">
        <v>15.560741</v>
      </c>
    </row>
    <row r="824" spans="1:37" x14ac:dyDescent="0.25">
      <c r="A824">
        <v>2849</v>
      </c>
      <c r="B824">
        <v>431138</v>
      </c>
      <c r="C824" t="s">
        <v>181</v>
      </c>
      <c r="D824" t="s">
        <v>652</v>
      </c>
      <c r="E824" t="s">
        <v>653</v>
      </c>
      <c r="F824">
        <v>66668</v>
      </c>
      <c r="G824">
        <v>8</v>
      </c>
      <c r="H824">
        <v>4194</v>
      </c>
      <c r="I824">
        <v>0</v>
      </c>
      <c r="J824">
        <v>0</v>
      </c>
      <c r="K824">
        <v>0</v>
      </c>
      <c r="L824">
        <v>0</v>
      </c>
      <c r="M824">
        <v>18</v>
      </c>
      <c r="N824">
        <v>0</v>
      </c>
      <c r="O824">
        <v>3</v>
      </c>
      <c r="P824">
        <v>0</v>
      </c>
      <c r="Q824">
        <v>0</v>
      </c>
      <c r="R824">
        <v>74.763795999999999</v>
      </c>
      <c r="S824" t="s">
        <v>154</v>
      </c>
      <c r="T824">
        <v>75.739998</v>
      </c>
      <c r="U824">
        <v>79.580001999999993</v>
      </c>
      <c r="V824">
        <v>3.840004</v>
      </c>
      <c r="X824">
        <v>5.1360000000000001</v>
      </c>
      <c r="Y824">
        <v>74.763795999999999</v>
      </c>
      <c r="Z824">
        <v>0</v>
      </c>
      <c r="AA824">
        <v>0</v>
      </c>
      <c r="AB824">
        <v>0</v>
      </c>
      <c r="AC824">
        <v>1.412164</v>
      </c>
      <c r="AD824">
        <v>0.84391400000000005</v>
      </c>
      <c r="AE824">
        <v>25.418952000000001</v>
      </c>
      <c r="AF824">
        <v>15.190455999999999</v>
      </c>
      <c r="AH824">
        <v>2.0551400000000002</v>
      </c>
      <c r="AI824">
        <v>0.42933900000000003</v>
      </c>
      <c r="AJ824">
        <v>36.992516999999999</v>
      </c>
      <c r="AK824">
        <v>7.728097</v>
      </c>
    </row>
    <row r="825" spans="1:37" x14ac:dyDescent="0.25">
      <c r="A825">
        <v>1004</v>
      </c>
      <c r="B825">
        <v>435407</v>
      </c>
      <c r="C825" t="s">
        <v>83</v>
      </c>
      <c r="D825" t="s">
        <v>235</v>
      </c>
      <c r="E825" t="s">
        <v>236</v>
      </c>
      <c r="F825">
        <v>34291</v>
      </c>
      <c r="G825">
        <v>8</v>
      </c>
      <c r="H825">
        <v>7468</v>
      </c>
      <c r="I825">
        <v>0</v>
      </c>
      <c r="J825">
        <v>0</v>
      </c>
      <c r="K825">
        <v>0</v>
      </c>
      <c r="L825">
        <v>0</v>
      </c>
      <c r="M825">
        <v>16</v>
      </c>
      <c r="N825">
        <v>0</v>
      </c>
      <c r="O825">
        <v>4</v>
      </c>
      <c r="P825">
        <v>0</v>
      </c>
      <c r="Q825">
        <v>0</v>
      </c>
      <c r="R825">
        <v>68.213927999999996</v>
      </c>
      <c r="S825" t="s">
        <v>73</v>
      </c>
      <c r="T825">
        <v>34.130001</v>
      </c>
      <c r="U825">
        <v>38.299999</v>
      </c>
      <c r="V825">
        <v>4.1699979999999996</v>
      </c>
      <c r="X825">
        <v>6.1130000000000004</v>
      </c>
      <c r="Y825">
        <v>68.213927999999996</v>
      </c>
      <c r="Z825">
        <v>1</v>
      </c>
      <c r="AA825">
        <v>0</v>
      </c>
      <c r="AB825">
        <v>0</v>
      </c>
      <c r="AC825">
        <v>1.583887</v>
      </c>
      <c r="AD825">
        <v>0.77888299999999999</v>
      </c>
      <c r="AE825">
        <v>25.342192000000001</v>
      </c>
      <c r="AF825">
        <v>12.462128999999999</v>
      </c>
      <c r="AH825">
        <v>2.4947509999999999</v>
      </c>
      <c r="AI825">
        <v>0.35259000000000001</v>
      </c>
      <c r="AJ825">
        <v>39.916012000000002</v>
      </c>
      <c r="AK825">
        <v>5.641438</v>
      </c>
    </row>
    <row r="826" spans="1:37" x14ac:dyDescent="0.25">
      <c r="A826">
        <v>1994</v>
      </c>
      <c r="B826">
        <v>434834</v>
      </c>
      <c r="C826" t="s">
        <v>181</v>
      </c>
      <c r="D826" t="s">
        <v>546</v>
      </c>
      <c r="E826" t="s">
        <v>547</v>
      </c>
      <c r="F826">
        <v>66929</v>
      </c>
      <c r="G826">
        <v>8</v>
      </c>
      <c r="H826">
        <v>15508</v>
      </c>
      <c r="I826">
        <v>0</v>
      </c>
      <c r="J826">
        <v>0</v>
      </c>
      <c r="K826">
        <v>0</v>
      </c>
      <c r="L826">
        <v>0</v>
      </c>
      <c r="M826">
        <v>16</v>
      </c>
      <c r="N826">
        <v>0</v>
      </c>
      <c r="O826">
        <v>3</v>
      </c>
      <c r="P826">
        <v>0</v>
      </c>
      <c r="Q826">
        <v>0</v>
      </c>
      <c r="R826">
        <v>67.739649</v>
      </c>
      <c r="S826" t="s">
        <v>126</v>
      </c>
      <c r="T826">
        <v>80.059997999999993</v>
      </c>
      <c r="U826">
        <v>84.199996999999996</v>
      </c>
      <c r="V826">
        <v>4.1399990000000004</v>
      </c>
      <c r="X826">
        <v>6.1120000000000001</v>
      </c>
      <c r="Y826">
        <v>67.739649</v>
      </c>
      <c r="Z826">
        <v>0</v>
      </c>
      <c r="AA826">
        <v>0</v>
      </c>
      <c r="AB826">
        <v>0</v>
      </c>
      <c r="AC826">
        <v>1.583696</v>
      </c>
      <c r="AD826">
        <v>0.77895499999999995</v>
      </c>
      <c r="AE826">
        <v>25.339136</v>
      </c>
      <c r="AF826">
        <v>12.463286</v>
      </c>
      <c r="AH826">
        <v>2.494262</v>
      </c>
      <c r="AI826">
        <v>0.352663</v>
      </c>
      <c r="AJ826">
        <v>39.908186000000001</v>
      </c>
      <c r="AK826">
        <v>5.6426119999999997</v>
      </c>
    </row>
    <row r="827" spans="1:37" x14ac:dyDescent="0.25">
      <c r="A827">
        <v>2898</v>
      </c>
      <c r="B827">
        <v>432769</v>
      </c>
      <c r="C827" t="s">
        <v>83</v>
      </c>
      <c r="D827" t="s">
        <v>467</v>
      </c>
      <c r="E827" t="s">
        <v>468</v>
      </c>
      <c r="F827">
        <v>34283</v>
      </c>
      <c r="G827">
        <v>8</v>
      </c>
      <c r="H827">
        <v>7181</v>
      </c>
      <c r="I827">
        <v>0</v>
      </c>
      <c r="J827">
        <v>0</v>
      </c>
      <c r="K827">
        <v>0</v>
      </c>
      <c r="L827">
        <v>0</v>
      </c>
      <c r="M827">
        <v>14</v>
      </c>
      <c r="N827">
        <v>0</v>
      </c>
      <c r="O827">
        <v>2</v>
      </c>
      <c r="P827">
        <v>0</v>
      </c>
      <c r="Q827">
        <v>0</v>
      </c>
      <c r="R827">
        <v>56.331713000000001</v>
      </c>
      <c r="S827" t="s">
        <v>73</v>
      </c>
      <c r="T827">
        <v>38.970001000000003</v>
      </c>
      <c r="U827">
        <v>43.02</v>
      </c>
      <c r="V827">
        <v>4.0499989999999997</v>
      </c>
      <c r="X827">
        <v>7.19</v>
      </c>
      <c r="Y827">
        <v>56.331713000000001</v>
      </c>
      <c r="Z827">
        <v>1</v>
      </c>
      <c r="AA827">
        <v>1</v>
      </c>
      <c r="AB827">
        <v>0</v>
      </c>
      <c r="AC827">
        <v>1.807752</v>
      </c>
      <c r="AD827">
        <v>0.694106</v>
      </c>
      <c r="AE827">
        <v>25.308522</v>
      </c>
      <c r="AF827">
        <v>9.7174829999999996</v>
      </c>
      <c r="AH827">
        <v>2.0550229999999998</v>
      </c>
      <c r="AI827">
        <v>0.27976600000000001</v>
      </c>
      <c r="AJ827">
        <v>28.770315</v>
      </c>
      <c r="AK827">
        <v>3.9167269999999998</v>
      </c>
    </row>
    <row r="828" spans="1:37" x14ac:dyDescent="0.25">
      <c r="A828">
        <v>567</v>
      </c>
      <c r="B828">
        <v>420843</v>
      </c>
      <c r="C828" t="s">
        <v>181</v>
      </c>
      <c r="D828" t="s">
        <v>552</v>
      </c>
      <c r="E828" t="s">
        <v>553</v>
      </c>
      <c r="F828">
        <v>66802</v>
      </c>
      <c r="G828">
        <v>8</v>
      </c>
      <c r="H828">
        <v>21656</v>
      </c>
      <c r="I828">
        <v>0</v>
      </c>
      <c r="J828">
        <v>0</v>
      </c>
      <c r="K828">
        <v>0</v>
      </c>
      <c r="L828">
        <v>0</v>
      </c>
      <c r="M828">
        <v>25</v>
      </c>
      <c r="N828">
        <v>0</v>
      </c>
      <c r="O828">
        <v>3</v>
      </c>
      <c r="P828">
        <v>0</v>
      </c>
      <c r="Q828">
        <v>0</v>
      </c>
      <c r="R828">
        <v>103.752494</v>
      </c>
      <c r="S828" t="s">
        <v>126</v>
      </c>
      <c r="T828">
        <v>72.019997000000004</v>
      </c>
      <c r="U828">
        <v>72.889999000000003</v>
      </c>
      <c r="V828">
        <v>0.87000299999999997</v>
      </c>
      <c r="X828">
        <v>0.83899999999999997</v>
      </c>
      <c r="Y828">
        <v>103.752494</v>
      </c>
      <c r="Z828">
        <v>1</v>
      </c>
      <c r="AA828">
        <v>0</v>
      </c>
      <c r="AB828">
        <v>0</v>
      </c>
      <c r="AC828">
        <v>1.010999</v>
      </c>
      <c r="AD828">
        <v>0.99583500000000003</v>
      </c>
      <c r="AE828">
        <v>25.274968999999999</v>
      </c>
      <c r="AF828">
        <v>24.895869999999999</v>
      </c>
      <c r="AH828">
        <v>1.0143660000000001</v>
      </c>
      <c r="AI828">
        <v>0.88757900000000001</v>
      </c>
      <c r="AJ828">
        <v>25.359143</v>
      </c>
      <c r="AK828">
        <v>22.189487</v>
      </c>
    </row>
    <row r="829" spans="1:37" x14ac:dyDescent="0.25">
      <c r="A829">
        <v>2598</v>
      </c>
      <c r="B829">
        <v>434846</v>
      </c>
      <c r="C829" t="s">
        <v>83</v>
      </c>
      <c r="D829" t="s">
        <v>338</v>
      </c>
      <c r="E829" t="s">
        <v>339</v>
      </c>
      <c r="F829">
        <v>67115</v>
      </c>
      <c r="G829">
        <v>8</v>
      </c>
      <c r="H829">
        <v>5747</v>
      </c>
      <c r="I829">
        <v>0</v>
      </c>
      <c r="J829">
        <v>0</v>
      </c>
      <c r="K829">
        <v>0</v>
      </c>
      <c r="L829">
        <v>0</v>
      </c>
      <c r="M829">
        <v>17</v>
      </c>
      <c r="N829">
        <v>0</v>
      </c>
      <c r="O829">
        <v>3</v>
      </c>
      <c r="P829">
        <v>0</v>
      </c>
      <c r="Q829">
        <v>0</v>
      </c>
      <c r="R829">
        <v>71.161939000000004</v>
      </c>
      <c r="S829" t="s">
        <v>73</v>
      </c>
      <c r="T829">
        <v>67.440002000000007</v>
      </c>
      <c r="U829">
        <v>71.410004000000001</v>
      </c>
      <c r="V829">
        <v>3.9700009999999999</v>
      </c>
      <c r="X829">
        <v>5.5789999999999997</v>
      </c>
      <c r="Y829">
        <v>71.161939000000004</v>
      </c>
      <c r="Z829">
        <v>0</v>
      </c>
      <c r="AA829">
        <v>0</v>
      </c>
      <c r="AB829">
        <v>0</v>
      </c>
      <c r="AC829">
        <v>1.486332</v>
      </c>
      <c r="AD829">
        <v>0.81582699999999997</v>
      </c>
      <c r="AE829">
        <v>25.267641999999999</v>
      </c>
      <c r="AF829">
        <v>13.869058000000001</v>
      </c>
      <c r="AH829">
        <v>2.2450100000000002</v>
      </c>
      <c r="AI829">
        <v>0.39327899999999999</v>
      </c>
      <c r="AJ829">
        <v>38.165165000000002</v>
      </c>
      <c r="AK829">
        <v>6.68574</v>
      </c>
    </row>
    <row r="830" spans="1:37" x14ac:dyDescent="0.25">
      <c r="A830">
        <v>1247</v>
      </c>
      <c r="B830">
        <v>431776</v>
      </c>
      <c r="C830" t="s">
        <v>83</v>
      </c>
      <c r="D830" t="s">
        <v>786</v>
      </c>
      <c r="E830" t="s">
        <v>787</v>
      </c>
      <c r="F830">
        <v>67137</v>
      </c>
      <c r="G830">
        <v>8</v>
      </c>
      <c r="H830">
        <v>13140</v>
      </c>
      <c r="I830">
        <v>0</v>
      </c>
      <c r="J830">
        <v>0</v>
      </c>
      <c r="K830">
        <v>0</v>
      </c>
      <c r="L830">
        <v>0</v>
      </c>
      <c r="M830">
        <v>23</v>
      </c>
      <c r="N830">
        <v>0</v>
      </c>
      <c r="O830">
        <v>4</v>
      </c>
      <c r="P830">
        <v>0</v>
      </c>
      <c r="Q830">
        <v>0</v>
      </c>
      <c r="R830">
        <v>96.777991</v>
      </c>
      <c r="S830" t="s">
        <v>154</v>
      </c>
      <c r="T830">
        <v>66.209998999999996</v>
      </c>
      <c r="U830">
        <v>68.639999000000003</v>
      </c>
      <c r="V830">
        <v>2.4300000000000002</v>
      </c>
      <c r="X830">
        <v>2.5110000000000001</v>
      </c>
      <c r="Y830">
        <v>96.777991</v>
      </c>
      <c r="Z830">
        <v>0</v>
      </c>
      <c r="AA830">
        <v>0</v>
      </c>
      <c r="AB830">
        <v>0</v>
      </c>
      <c r="AC830">
        <v>1.0985180000000001</v>
      </c>
      <c r="AD830">
        <v>0.96269199999999999</v>
      </c>
      <c r="AE830">
        <v>25.265903000000002</v>
      </c>
      <c r="AF830">
        <v>22.141907</v>
      </c>
      <c r="AH830">
        <v>1.128676</v>
      </c>
      <c r="AI830">
        <v>0.68590099999999998</v>
      </c>
      <c r="AJ830">
        <v>25.959547000000001</v>
      </c>
      <c r="AK830">
        <v>15.775715</v>
      </c>
    </row>
    <row r="831" spans="1:37" x14ac:dyDescent="0.25">
      <c r="A831">
        <v>1741</v>
      </c>
      <c r="B831">
        <v>430966</v>
      </c>
      <c r="C831" t="s">
        <v>181</v>
      </c>
      <c r="D831" t="s">
        <v>552</v>
      </c>
      <c r="E831" t="s">
        <v>553</v>
      </c>
      <c r="F831">
        <v>66802</v>
      </c>
      <c r="G831">
        <v>8</v>
      </c>
      <c r="H831">
        <v>5280</v>
      </c>
      <c r="I831">
        <v>0</v>
      </c>
      <c r="J831">
        <v>0</v>
      </c>
      <c r="K831">
        <v>0</v>
      </c>
      <c r="L831">
        <v>0</v>
      </c>
      <c r="M831">
        <v>25</v>
      </c>
      <c r="N831">
        <v>0</v>
      </c>
      <c r="O831">
        <v>3</v>
      </c>
      <c r="P831">
        <v>0</v>
      </c>
      <c r="Q831">
        <v>0</v>
      </c>
      <c r="R831">
        <v>103.825479</v>
      </c>
      <c r="S831" t="s">
        <v>154</v>
      </c>
      <c r="T831">
        <v>71.879997000000003</v>
      </c>
      <c r="U831">
        <v>72.669998000000007</v>
      </c>
      <c r="V831">
        <v>0.79000099999999995</v>
      </c>
      <c r="X831">
        <v>0.76100000000000001</v>
      </c>
      <c r="Y831">
        <v>103.825479</v>
      </c>
      <c r="Z831">
        <v>1</v>
      </c>
      <c r="AA831">
        <v>0</v>
      </c>
      <c r="AB831">
        <v>0</v>
      </c>
      <c r="AC831">
        <v>1.0090490000000001</v>
      </c>
      <c r="AD831">
        <v>0.99657300000000004</v>
      </c>
      <c r="AE831">
        <v>25.226219</v>
      </c>
      <c r="AF831">
        <v>24.914331000000001</v>
      </c>
      <c r="AH831">
        <v>1.011819</v>
      </c>
      <c r="AI831">
        <v>0.89771500000000004</v>
      </c>
      <c r="AJ831">
        <v>25.295470000000002</v>
      </c>
      <c r="AK831">
        <v>22.442871</v>
      </c>
    </row>
    <row r="832" spans="1:37" x14ac:dyDescent="0.25">
      <c r="A832">
        <v>307</v>
      </c>
      <c r="B832">
        <v>431782</v>
      </c>
      <c r="C832" t="s">
        <v>83</v>
      </c>
      <c r="D832" t="s">
        <v>957</v>
      </c>
      <c r="E832" t="s">
        <v>958</v>
      </c>
      <c r="F832">
        <v>664</v>
      </c>
      <c r="G832">
        <v>8</v>
      </c>
      <c r="H832">
        <v>6480</v>
      </c>
      <c r="I832">
        <v>0</v>
      </c>
      <c r="J832">
        <v>0</v>
      </c>
      <c r="K832">
        <v>0</v>
      </c>
      <c r="L832">
        <v>0</v>
      </c>
      <c r="M832">
        <v>23</v>
      </c>
      <c r="N832">
        <v>0</v>
      </c>
      <c r="O832">
        <v>4</v>
      </c>
      <c r="P832">
        <v>0</v>
      </c>
      <c r="Q832">
        <v>0</v>
      </c>
      <c r="R832">
        <v>95.791811999999993</v>
      </c>
      <c r="S832" t="s">
        <v>73</v>
      </c>
      <c r="T832">
        <v>83.849997999999999</v>
      </c>
      <c r="U832">
        <v>86.230002999999996</v>
      </c>
      <c r="V832">
        <v>2.3800050000000001</v>
      </c>
      <c r="X832">
        <v>2.4849999999999999</v>
      </c>
      <c r="Y832">
        <v>95.791811999999993</v>
      </c>
      <c r="Z832">
        <v>0</v>
      </c>
      <c r="AA832">
        <v>0</v>
      </c>
      <c r="AB832">
        <v>0</v>
      </c>
      <c r="AC832">
        <v>1.0964879999999999</v>
      </c>
      <c r="AD832">
        <v>0.96345999999999998</v>
      </c>
      <c r="AE832">
        <v>25.219221000000001</v>
      </c>
      <c r="AF832">
        <v>22.159585</v>
      </c>
      <c r="AH832">
        <v>1.1260250000000001</v>
      </c>
      <c r="AI832">
        <v>0.688809</v>
      </c>
      <c r="AJ832">
        <v>25.898575000000001</v>
      </c>
      <c r="AK832">
        <v>15.842605000000001</v>
      </c>
    </row>
    <row r="833" spans="1:37" x14ac:dyDescent="0.25">
      <c r="A833">
        <v>335</v>
      </c>
      <c r="B833">
        <v>433785</v>
      </c>
      <c r="C833" t="s">
        <v>83</v>
      </c>
      <c r="D833" t="s">
        <v>599</v>
      </c>
      <c r="E833" t="s">
        <v>600</v>
      </c>
      <c r="F833">
        <v>685</v>
      </c>
      <c r="G833">
        <v>8</v>
      </c>
      <c r="H833">
        <v>5956</v>
      </c>
      <c r="I833">
        <v>0</v>
      </c>
      <c r="J833">
        <v>0</v>
      </c>
      <c r="K833">
        <v>0</v>
      </c>
      <c r="L833">
        <v>0</v>
      </c>
      <c r="M833">
        <v>25</v>
      </c>
      <c r="N833">
        <v>0</v>
      </c>
      <c r="O833">
        <v>4</v>
      </c>
      <c r="P833">
        <v>0</v>
      </c>
      <c r="Q833">
        <v>0</v>
      </c>
      <c r="R833">
        <v>102.51643</v>
      </c>
      <c r="S833" t="s">
        <v>73</v>
      </c>
      <c r="T833">
        <v>58.48</v>
      </c>
      <c r="U833">
        <v>59.240001999999997</v>
      </c>
      <c r="V833">
        <v>0.76000199999999996</v>
      </c>
      <c r="X833">
        <v>0.74099999999999999</v>
      </c>
      <c r="Y833">
        <v>102.51643</v>
      </c>
      <c r="Z833">
        <v>0</v>
      </c>
      <c r="AA833">
        <v>0</v>
      </c>
      <c r="AB833">
        <v>0</v>
      </c>
      <c r="AC833">
        <v>1.0085789999999999</v>
      </c>
      <c r="AD833">
        <v>0.99675100000000005</v>
      </c>
      <c r="AE833">
        <v>25.214485</v>
      </c>
      <c r="AF833">
        <v>24.918775</v>
      </c>
      <c r="AH833">
        <v>1.011206</v>
      </c>
      <c r="AI833">
        <v>0.90032400000000001</v>
      </c>
      <c r="AJ833">
        <v>25.280142999999999</v>
      </c>
      <c r="AK833">
        <v>22.508102999999998</v>
      </c>
    </row>
    <row r="834" spans="1:37" x14ac:dyDescent="0.25">
      <c r="A834">
        <v>3008</v>
      </c>
      <c r="B834">
        <v>434076</v>
      </c>
      <c r="C834" t="s">
        <v>83</v>
      </c>
      <c r="D834" t="s">
        <v>529</v>
      </c>
      <c r="E834" t="s">
        <v>530</v>
      </c>
      <c r="F834">
        <v>34469</v>
      </c>
      <c r="G834">
        <v>8</v>
      </c>
      <c r="H834">
        <v>7426</v>
      </c>
      <c r="I834">
        <v>0</v>
      </c>
      <c r="J834">
        <v>0</v>
      </c>
      <c r="K834">
        <v>0</v>
      </c>
      <c r="L834">
        <v>0</v>
      </c>
      <c r="M834">
        <v>25</v>
      </c>
      <c r="N834">
        <v>0</v>
      </c>
      <c r="O834">
        <v>4</v>
      </c>
      <c r="P834">
        <v>0</v>
      </c>
      <c r="Q834">
        <v>0</v>
      </c>
      <c r="R834">
        <v>102.61970700000001</v>
      </c>
      <c r="S834" t="s">
        <v>73</v>
      </c>
      <c r="T834">
        <v>35.32</v>
      </c>
      <c r="U834">
        <v>36.029998999999997</v>
      </c>
      <c r="V834">
        <v>0.70999900000000005</v>
      </c>
      <c r="X834">
        <v>0.69199999999999995</v>
      </c>
      <c r="Y834">
        <v>102.61970700000001</v>
      </c>
      <c r="Z834">
        <v>0</v>
      </c>
      <c r="AA834">
        <v>0</v>
      </c>
      <c r="AB834">
        <v>1</v>
      </c>
      <c r="AC834">
        <v>1.007482</v>
      </c>
      <c r="AD834">
        <v>0.997166</v>
      </c>
      <c r="AE834">
        <v>25.187055999999998</v>
      </c>
      <c r="AF834">
        <v>24.929162000000002</v>
      </c>
      <c r="AH834">
        <v>1.009773</v>
      </c>
      <c r="AI834">
        <v>0.90673499999999996</v>
      </c>
      <c r="AJ834">
        <v>25.244318</v>
      </c>
      <c r="AK834">
        <v>22.668369999999999</v>
      </c>
    </row>
    <row r="835" spans="1:37" x14ac:dyDescent="0.25">
      <c r="A835">
        <v>2924</v>
      </c>
      <c r="B835">
        <v>426290</v>
      </c>
      <c r="C835" t="s">
        <v>83</v>
      </c>
      <c r="D835" t="s">
        <v>298</v>
      </c>
      <c r="E835" t="s">
        <v>299</v>
      </c>
      <c r="F835">
        <v>543</v>
      </c>
      <c r="G835">
        <v>8</v>
      </c>
      <c r="H835">
        <v>13179</v>
      </c>
      <c r="I835">
        <v>0</v>
      </c>
      <c r="J835">
        <v>0</v>
      </c>
      <c r="K835">
        <v>0</v>
      </c>
      <c r="L835">
        <v>0</v>
      </c>
      <c r="M835">
        <v>14</v>
      </c>
      <c r="N835">
        <v>0</v>
      </c>
      <c r="O835">
        <v>4</v>
      </c>
      <c r="P835">
        <v>0</v>
      </c>
      <c r="Q835">
        <v>0</v>
      </c>
      <c r="R835">
        <v>58.170974999999999</v>
      </c>
      <c r="S835" t="s">
        <v>73</v>
      </c>
      <c r="T835">
        <v>45.66</v>
      </c>
      <c r="U835">
        <v>49.82</v>
      </c>
      <c r="V835">
        <v>4.16</v>
      </c>
      <c r="X835">
        <v>7.1509999999999998</v>
      </c>
      <c r="Y835">
        <v>58.170974999999999</v>
      </c>
      <c r="Z835">
        <v>0</v>
      </c>
      <c r="AA835">
        <v>0</v>
      </c>
      <c r="AB835">
        <v>0</v>
      </c>
      <c r="AC835">
        <v>1.799013</v>
      </c>
      <c r="AD835">
        <v>0.69741500000000001</v>
      </c>
      <c r="AE835">
        <v>25.186174999999999</v>
      </c>
      <c r="AF835">
        <v>9.7638160000000003</v>
      </c>
      <c r="AH835">
        <v>2.0436079999999999</v>
      </c>
      <c r="AI835">
        <v>0.28218799999999999</v>
      </c>
      <c r="AJ835">
        <v>28.610513999999998</v>
      </c>
      <c r="AK835">
        <v>3.950628</v>
      </c>
    </row>
    <row r="836" spans="1:37" x14ac:dyDescent="0.25">
      <c r="A836">
        <v>368</v>
      </c>
      <c r="B836">
        <v>0</v>
      </c>
      <c r="C836" t="s">
        <v>73</v>
      </c>
      <c r="D836" t="s">
        <v>73</v>
      </c>
      <c r="E836" t="s">
        <v>73</v>
      </c>
      <c r="F836" t="s">
        <v>73</v>
      </c>
      <c r="G836" t="s">
        <v>73</v>
      </c>
      <c r="H836" t="s">
        <v>73</v>
      </c>
      <c r="I836">
        <v>0</v>
      </c>
      <c r="J836">
        <v>0</v>
      </c>
      <c r="K836">
        <v>0</v>
      </c>
      <c r="L836">
        <v>0</v>
      </c>
      <c r="M836">
        <v>25</v>
      </c>
      <c r="N836">
        <v>0</v>
      </c>
      <c r="O836">
        <v>4</v>
      </c>
      <c r="P836">
        <v>1</v>
      </c>
      <c r="Q836">
        <v>0</v>
      </c>
      <c r="R836">
        <v>104.034297</v>
      </c>
      <c r="S836" t="s">
        <v>73</v>
      </c>
      <c r="T836">
        <v>73.599997999999999</v>
      </c>
      <c r="U836">
        <v>74.300003000000004</v>
      </c>
      <c r="V836">
        <v>0.70000499999999999</v>
      </c>
      <c r="X836">
        <v>0.67300000000000004</v>
      </c>
      <c r="Y836">
        <v>104.034297</v>
      </c>
      <c r="Z836">
        <v>1</v>
      </c>
      <c r="AA836">
        <v>0</v>
      </c>
      <c r="AB836">
        <v>0</v>
      </c>
      <c r="AC836">
        <v>1.007077</v>
      </c>
      <c r="AD836">
        <v>0.99731999999999998</v>
      </c>
      <c r="AE836">
        <v>25.176925000000001</v>
      </c>
      <c r="AF836">
        <v>24.932998999999999</v>
      </c>
      <c r="AH836">
        <v>1.0092429999999999</v>
      </c>
      <c r="AI836">
        <v>0.90922700000000001</v>
      </c>
      <c r="AJ836">
        <v>25.231086000000001</v>
      </c>
      <c r="AK836">
        <v>22.730685999999999</v>
      </c>
    </row>
    <row r="837" spans="1:37" x14ac:dyDescent="0.25">
      <c r="A837">
        <v>102</v>
      </c>
      <c r="B837">
        <v>437935</v>
      </c>
      <c r="C837" t="s">
        <v>83</v>
      </c>
      <c r="D837" t="s">
        <v>395</v>
      </c>
      <c r="E837" t="s">
        <v>396</v>
      </c>
      <c r="F837">
        <v>67037</v>
      </c>
      <c r="G837">
        <v>8</v>
      </c>
      <c r="H837">
        <v>6033</v>
      </c>
      <c r="I837">
        <v>0</v>
      </c>
      <c r="J837">
        <v>0</v>
      </c>
      <c r="K837">
        <v>0</v>
      </c>
      <c r="L837">
        <v>0</v>
      </c>
      <c r="M837">
        <v>23</v>
      </c>
      <c r="N837">
        <v>0</v>
      </c>
      <c r="O837">
        <v>4</v>
      </c>
      <c r="P837">
        <v>0</v>
      </c>
      <c r="Q837">
        <v>0</v>
      </c>
      <c r="R837">
        <v>93.927897999999999</v>
      </c>
      <c r="S837" t="s">
        <v>154</v>
      </c>
      <c r="T837">
        <v>82.809997999999993</v>
      </c>
      <c r="U837">
        <v>85.120002999999997</v>
      </c>
      <c r="V837">
        <v>2.3100049999999999</v>
      </c>
      <c r="X837">
        <v>2.4590000000000001</v>
      </c>
      <c r="Y837">
        <v>93.927897999999999</v>
      </c>
      <c r="Z837">
        <v>1</v>
      </c>
      <c r="AA837">
        <v>0</v>
      </c>
      <c r="AB837">
        <v>0</v>
      </c>
      <c r="AC837">
        <v>1.094479</v>
      </c>
      <c r="AD837">
        <v>0.96422099999999999</v>
      </c>
      <c r="AE837">
        <v>25.173026</v>
      </c>
      <c r="AF837">
        <v>22.177078999999999</v>
      </c>
      <c r="AH837">
        <v>1.123402</v>
      </c>
      <c r="AI837">
        <v>0.69172400000000001</v>
      </c>
      <c r="AJ837">
        <v>25.838238</v>
      </c>
      <c r="AK837">
        <v>15.909659</v>
      </c>
    </row>
    <row r="838" spans="1:37" x14ac:dyDescent="0.25">
      <c r="A838">
        <v>3037</v>
      </c>
      <c r="B838">
        <v>433928</v>
      </c>
      <c r="C838" t="s">
        <v>83</v>
      </c>
      <c r="D838" t="s">
        <v>514</v>
      </c>
      <c r="E838" t="s">
        <v>515</v>
      </c>
      <c r="F838">
        <v>67095</v>
      </c>
      <c r="G838">
        <v>8</v>
      </c>
      <c r="H838">
        <v>6192</v>
      </c>
      <c r="I838">
        <v>0</v>
      </c>
      <c r="J838">
        <v>0</v>
      </c>
      <c r="K838">
        <v>0</v>
      </c>
      <c r="L838">
        <v>0</v>
      </c>
      <c r="M838">
        <v>15</v>
      </c>
      <c r="N838">
        <v>0</v>
      </c>
      <c r="O838">
        <v>4</v>
      </c>
      <c r="P838">
        <v>0</v>
      </c>
      <c r="Q838">
        <v>0</v>
      </c>
      <c r="R838">
        <v>61.364814000000003</v>
      </c>
      <c r="S838" t="s">
        <v>73</v>
      </c>
      <c r="T838">
        <v>59.07</v>
      </c>
      <c r="U838">
        <v>63.110000999999997</v>
      </c>
      <c r="V838">
        <v>4.0400010000000002</v>
      </c>
      <c r="X838">
        <v>6.5839999999999996</v>
      </c>
      <c r="Y838">
        <v>61.364814000000003</v>
      </c>
      <c r="Z838">
        <v>1</v>
      </c>
      <c r="AA838">
        <v>0</v>
      </c>
      <c r="AB838">
        <v>0</v>
      </c>
      <c r="AC838">
        <v>1.6773290000000001</v>
      </c>
      <c r="AD838">
        <v>0.74349699999999996</v>
      </c>
      <c r="AE838">
        <v>25.159935000000001</v>
      </c>
      <c r="AF838">
        <v>11.15245</v>
      </c>
      <c r="AH838">
        <v>2.733962</v>
      </c>
      <c r="AI838">
        <v>0.31922200000000001</v>
      </c>
      <c r="AJ838">
        <v>41.009433999999999</v>
      </c>
      <c r="AK838">
        <v>4.7883329999999997</v>
      </c>
    </row>
    <row r="839" spans="1:37" x14ac:dyDescent="0.25">
      <c r="A839">
        <v>1807</v>
      </c>
      <c r="B839">
        <v>435705</v>
      </c>
      <c r="C839" t="s">
        <v>70</v>
      </c>
      <c r="D839" t="s">
        <v>79</v>
      </c>
      <c r="E839" t="s">
        <v>80</v>
      </c>
      <c r="F839">
        <v>34201</v>
      </c>
      <c r="G839">
        <v>8</v>
      </c>
      <c r="H839">
        <v>8107</v>
      </c>
      <c r="I839">
        <v>0</v>
      </c>
      <c r="J839">
        <v>0</v>
      </c>
      <c r="K839">
        <v>0</v>
      </c>
      <c r="L839">
        <v>0</v>
      </c>
      <c r="M839">
        <v>7</v>
      </c>
      <c r="N839">
        <v>0</v>
      </c>
      <c r="O839">
        <v>4</v>
      </c>
      <c r="P839">
        <v>0</v>
      </c>
      <c r="Q839">
        <v>0</v>
      </c>
      <c r="R839">
        <v>30.816130000000001</v>
      </c>
      <c r="S839" t="s">
        <v>73</v>
      </c>
      <c r="T839">
        <v>36.389999000000003</v>
      </c>
      <c r="U839">
        <v>40.360000999999997</v>
      </c>
      <c r="V839">
        <v>3.9700009999999999</v>
      </c>
      <c r="X839">
        <v>12.882999999999999</v>
      </c>
      <c r="Y839">
        <v>30.816130000000001</v>
      </c>
      <c r="Z839">
        <v>0</v>
      </c>
      <c r="AA839">
        <v>0</v>
      </c>
      <c r="AB839">
        <v>0</v>
      </c>
      <c r="AC839">
        <v>3.5933079999999999</v>
      </c>
      <c r="AD839">
        <v>0.1</v>
      </c>
      <c r="AE839">
        <v>25.153155000000002</v>
      </c>
      <c r="AF839">
        <v>0.7</v>
      </c>
      <c r="AG839">
        <f>1+(X839/4.5)^2</f>
        <v>9.1961327901234551</v>
      </c>
      <c r="AH839">
        <v>9.1961329999999997</v>
      </c>
      <c r="AI839">
        <v>0.100073</v>
      </c>
      <c r="AJ839">
        <v>64.372933000000003</v>
      </c>
      <c r="AK839">
        <v>0.70050999999999997</v>
      </c>
    </row>
    <row r="840" spans="1:37" x14ac:dyDescent="0.25">
      <c r="A840">
        <v>1580</v>
      </c>
      <c r="B840">
        <v>434607</v>
      </c>
      <c r="C840" t="s">
        <v>83</v>
      </c>
      <c r="D840" t="s">
        <v>170</v>
      </c>
      <c r="E840" t="s">
        <v>171</v>
      </c>
      <c r="F840">
        <v>34443</v>
      </c>
      <c r="G840">
        <v>8</v>
      </c>
      <c r="H840">
        <v>8584</v>
      </c>
      <c r="I840">
        <v>0</v>
      </c>
      <c r="J840">
        <v>0</v>
      </c>
      <c r="K840">
        <v>0</v>
      </c>
      <c r="L840">
        <v>0</v>
      </c>
      <c r="M840">
        <v>15</v>
      </c>
      <c r="N840">
        <v>0</v>
      </c>
      <c r="O840">
        <v>4</v>
      </c>
      <c r="P840">
        <v>0</v>
      </c>
      <c r="Q840">
        <v>0</v>
      </c>
      <c r="R840">
        <v>64.300467999999995</v>
      </c>
      <c r="S840" t="s">
        <v>73</v>
      </c>
      <c r="T840">
        <v>29.82</v>
      </c>
      <c r="U840">
        <v>34.040000999999997</v>
      </c>
      <c r="V840">
        <v>4.2200009999999999</v>
      </c>
      <c r="X840">
        <v>6.5629999999999997</v>
      </c>
      <c r="Y840">
        <v>64.300467999999995</v>
      </c>
      <c r="Z840">
        <v>0</v>
      </c>
      <c r="AA840">
        <v>0</v>
      </c>
      <c r="AB840">
        <v>0</v>
      </c>
      <c r="AC840">
        <v>1.6730149999999999</v>
      </c>
      <c r="AD840">
        <v>0.74512999999999996</v>
      </c>
      <c r="AE840">
        <v>25.095227999999999</v>
      </c>
      <c r="AF840">
        <v>11.176955</v>
      </c>
      <c r="AH840">
        <v>2.7229190000000001</v>
      </c>
      <c r="AI840">
        <v>0.32066</v>
      </c>
      <c r="AJ840">
        <v>40.843781999999997</v>
      </c>
      <c r="AK840">
        <v>4.8098939999999999</v>
      </c>
    </row>
    <row r="841" spans="1:37" x14ac:dyDescent="0.25">
      <c r="A841">
        <v>3286</v>
      </c>
      <c r="B841">
        <v>431235</v>
      </c>
      <c r="C841" t="s">
        <v>83</v>
      </c>
      <c r="D841" t="s">
        <v>820</v>
      </c>
      <c r="E841" t="s">
        <v>821</v>
      </c>
      <c r="F841">
        <v>67399</v>
      </c>
      <c r="G841">
        <v>8</v>
      </c>
      <c r="H841">
        <v>4744</v>
      </c>
      <c r="I841">
        <v>0</v>
      </c>
      <c r="J841">
        <v>0</v>
      </c>
      <c r="K841">
        <v>0</v>
      </c>
      <c r="L841">
        <v>0</v>
      </c>
      <c r="M841">
        <v>25</v>
      </c>
      <c r="N841">
        <v>0</v>
      </c>
      <c r="O841">
        <v>4</v>
      </c>
      <c r="P841">
        <v>0</v>
      </c>
      <c r="Q841">
        <v>0</v>
      </c>
      <c r="R841">
        <v>102.41199</v>
      </c>
      <c r="S841" t="s">
        <v>73</v>
      </c>
      <c r="T841">
        <v>79.5</v>
      </c>
      <c r="U841">
        <v>80</v>
      </c>
      <c r="V841">
        <v>0.5</v>
      </c>
      <c r="X841">
        <v>0.48799999999999999</v>
      </c>
      <c r="Y841">
        <v>102.41199</v>
      </c>
      <c r="Z841">
        <v>0</v>
      </c>
      <c r="AA841">
        <v>0</v>
      </c>
      <c r="AB841">
        <v>0</v>
      </c>
      <c r="AC841">
        <v>1.0037210000000001</v>
      </c>
      <c r="AD841">
        <v>0.99859100000000001</v>
      </c>
      <c r="AE841">
        <v>25.093025000000001</v>
      </c>
      <c r="AF841">
        <v>24.964772</v>
      </c>
      <c r="AH841">
        <v>1.0048600000000001</v>
      </c>
      <c r="AI841">
        <v>0.93369899999999995</v>
      </c>
      <c r="AJ841">
        <v>25.121502</v>
      </c>
      <c r="AK841">
        <v>23.342475</v>
      </c>
    </row>
    <row r="842" spans="1:37" x14ac:dyDescent="0.25">
      <c r="A842">
        <v>2756</v>
      </c>
      <c r="B842">
        <v>431749</v>
      </c>
      <c r="C842" t="s">
        <v>181</v>
      </c>
      <c r="D842" t="s">
        <v>782</v>
      </c>
      <c r="E842" t="s">
        <v>783</v>
      </c>
      <c r="F842">
        <v>66803</v>
      </c>
      <c r="G842">
        <v>8</v>
      </c>
      <c r="H842">
        <v>15228</v>
      </c>
      <c r="I842">
        <v>0</v>
      </c>
      <c r="J842">
        <v>0</v>
      </c>
      <c r="K842">
        <v>0</v>
      </c>
      <c r="L842">
        <v>0</v>
      </c>
      <c r="M842">
        <v>25</v>
      </c>
      <c r="N842">
        <v>0</v>
      </c>
      <c r="O842">
        <v>4</v>
      </c>
      <c r="P842">
        <v>0</v>
      </c>
      <c r="Q842">
        <v>0</v>
      </c>
      <c r="R842">
        <v>103.837036</v>
      </c>
      <c r="S842" t="s">
        <v>154</v>
      </c>
      <c r="T842">
        <v>74.069999999999993</v>
      </c>
      <c r="U842">
        <v>74.489998</v>
      </c>
      <c r="V842">
        <v>0.41999799999999998</v>
      </c>
      <c r="X842">
        <v>0.40400000000000003</v>
      </c>
      <c r="Y842">
        <v>103.837036</v>
      </c>
      <c r="Z842">
        <v>0</v>
      </c>
      <c r="AA842">
        <v>0</v>
      </c>
      <c r="AB842">
        <v>0</v>
      </c>
      <c r="AC842">
        <v>1.0025500000000001</v>
      </c>
      <c r="AD842">
        <v>0.99903399999999998</v>
      </c>
      <c r="AE842">
        <v>25.063756000000001</v>
      </c>
      <c r="AF842">
        <v>24.975856</v>
      </c>
      <c r="AH842">
        <v>1.003331</v>
      </c>
      <c r="AI842">
        <v>0.94493099999999997</v>
      </c>
      <c r="AJ842">
        <v>25.083272999999998</v>
      </c>
      <c r="AK842">
        <v>23.623267999999999</v>
      </c>
    </row>
    <row r="843" spans="1:37" x14ac:dyDescent="0.25">
      <c r="A843">
        <v>58</v>
      </c>
      <c r="B843">
        <v>430694</v>
      </c>
      <c r="C843" t="s">
        <v>83</v>
      </c>
      <c r="D843" t="s">
        <v>1232</v>
      </c>
      <c r="E843" t="s">
        <v>1233</v>
      </c>
      <c r="F843">
        <v>34255</v>
      </c>
      <c r="G843">
        <v>8</v>
      </c>
      <c r="H843">
        <v>8766</v>
      </c>
      <c r="I843">
        <v>0</v>
      </c>
      <c r="J843">
        <v>0</v>
      </c>
      <c r="K843">
        <v>0</v>
      </c>
      <c r="L843">
        <v>0</v>
      </c>
      <c r="M843">
        <v>25</v>
      </c>
      <c r="N843">
        <v>0</v>
      </c>
      <c r="O843">
        <v>4</v>
      </c>
      <c r="P843">
        <v>1</v>
      </c>
      <c r="Q843">
        <v>0</v>
      </c>
      <c r="R843">
        <v>105.062241</v>
      </c>
      <c r="S843" t="s">
        <v>73</v>
      </c>
      <c r="T843">
        <v>14.19</v>
      </c>
      <c r="U843">
        <v>14.61</v>
      </c>
      <c r="V843">
        <v>0.42</v>
      </c>
      <c r="X843">
        <v>0.4</v>
      </c>
      <c r="Y843">
        <v>105.062241</v>
      </c>
      <c r="Z843">
        <v>0</v>
      </c>
      <c r="AA843">
        <v>0</v>
      </c>
      <c r="AB843">
        <v>0</v>
      </c>
      <c r="AC843">
        <v>1.0024999999999999</v>
      </c>
      <c r="AD843">
        <v>0.99905299999999997</v>
      </c>
      <c r="AE843">
        <v>25.0625</v>
      </c>
      <c r="AF843">
        <v>24.976330999999998</v>
      </c>
      <c r="AH843">
        <v>1.0032650000000001</v>
      </c>
      <c r="AI843">
        <v>0.94546699999999995</v>
      </c>
      <c r="AJ843">
        <v>25.081633</v>
      </c>
      <c r="AK843">
        <v>23.636686000000001</v>
      </c>
    </row>
    <row r="844" spans="1:37" x14ac:dyDescent="0.25">
      <c r="A844">
        <v>2713</v>
      </c>
      <c r="B844">
        <v>431142</v>
      </c>
      <c r="C844" t="s">
        <v>83</v>
      </c>
      <c r="D844" t="s">
        <v>613</v>
      </c>
      <c r="E844" t="s">
        <v>614</v>
      </c>
      <c r="F844">
        <v>66909</v>
      </c>
      <c r="G844">
        <v>8</v>
      </c>
      <c r="H844">
        <v>4045</v>
      </c>
      <c r="I844">
        <v>0</v>
      </c>
      <c r="J844">
        <v>0</v>
      </c>
      <c r="K844">
        <v>0</v>
      </c>
      <c r="L844">
        <v>0</v>
      </c>
      <c r="M844">
        <v>24</v>
      </c>
      <c r="N844">
        <v>0</v>
      </c>
      <c r="O844">
        <v>4</v>
      </c>
      <c r="P844">
        <v>0</v>
      </c>
      <c r="Q844">
        <v>0</v>
      </c>
      <c r="R844">
        <v>100.10303399999999</v>
      </c>
      <c r="S844" t="s">
        <v>73</v>
      </c>
      <c r="T844">
        <v>78.139999000000003</v>
      </c>
      <c r="U844">
        <v>79.819999999999993</v>
      </c>
      <c r="V844">
        <v>1.68</v>
      </c>
      <c r="X844">
        <v>1.6779999999999999</v>
      </c>
      <c r="Y844">
        <v>100.10303399999999</v>
      </c>
      <c r="Z844">
        <v>0</v>
      </c>
      <c r="AA844">
        <v>0</v>
      </c>
      <c r="AB844">
        <v>0</v>
      </c>
      <c r="AC844">
        <v>1.043995</v>
      </c>
      <c r="AD844">
        <v>0.98333899999999996</v>
      </c>
      <c r="AE844">
        <v>25.055880999999999</v>
      </c>
      <c r="AF844">
        <v>23.60014</v>
      </c>
      <c r="AH844">
        <v>1.057463</v>
      </c>
      <c r="AI844">
        <v>0.78265600000000002</v>
      </c>
      <c r="AJ844">
        <v>25.379110000000001</v>
      </c>
      <c r="AK844">
        <v>18.783750999999999</v>
      </c>
    </row>
    <row r="845" spans="1:37" x14ac:dyDescent="0.25">
      <c r="A845">
        <v>266</v>
      </c>
      <c r="B845">
        <v>437881</v>
      </c>
      <c r="C845" t="s">
        <v>83</v>
      </c>
      <c r="D845" t="s">
        <v>1091</v>
      </c>
      <c r="E845" t="s">
        <v>1092</v>
      </c>
      <c r="F845">
        <v>639</v>
      </c>
      <c r="G845">
        <v>8</v>
      </c>
      <c r="H845">
        <v>19136</v>
      </c>
      <c r="I845">
        <v>0</v>
      </c>
      <c r="J845">
        <v>0</v>
      </c>
      <c r="K845">
        <v>0</v>
      </c>
      <c r="L845">
        <v>0</v>
      </c>
      <c r="M845">
        <v>25</v>
      </c>
      <c r="N845">
        <v>0</v>
      </c>
      <c r="O845">
        <v>4</v>
      </c>
      <c r="P845">
        <v>0</v>
      </c>
      <c r="Q845">
        <v>0</v>
      </c>
      <c r="R845">
        <v>102.296603</v>
      </c>
      <c r="S845" t="s">
        <v>73</v>
      </c>
      <c r="T845">
        <v>80.889999000000003</v>
      </c>
      <c r="U845">
        <v>81.269997000000004</v>
      </c>
      <c r="V845">
        <v>0.37999699999999997</v>
      </c>
      <c r="X845">
        <v>0.371</v>
      </c>
      <c r="Y845">
        <v>102.296603</v>
      </c>
      <c r="Z845">
        <v>0</v>
      </c>
      <c r="AA845">
        <v>0</v>
      </c>
      <c r="AB845">
        <v>0</v>
      </c>
      <c r="AC845">
        <v>1.002151</v>
      </c>
      <c r="AD845">
        <v>0.99918600000000002</v>
      </c>
      <c r="AE845">
        <v>25.053766</v>
      </c>
      <c r="AF845">
        <v>24.979638999999999</v>
      </c>
      <c r="AH845">
        <v>1.0028090000000001</v>
      </c>
      <c r="AI845">
        <v>0.94936399999999999</v>
      </c>
      <c r="AJ845">
        <v>25.070225000000001</v>
      </c>
      <c r="AK845">
        <v>23.734093999999999</v>
      </c>
    </row>
    <row r="846" spans="1:37" x14ac:dyDescent="0.25">
      <c r="A846">
        <v>1870</v>
      </c>
      <c r="B846">
        <v>517466</v>
      </c>
      <c r="C846" t="s">
        <v>83</v>
      </c>
      <c r="D846" t="s">
        <v>868</v>
      </c>
      <c r="E846" t="s">
        <v>869</v>
      </c>
      <c r="F846">
        <v>66810</v>
      </c>
      <c r="G846">
        <v>8</v>
      </c>
      <c r="H846">
        <v>23459</v>
      </c>
      <c r="I846">
        <v>0</v>
      </c>
      <c r="J846">
        <v>0</v>
      </c>
      <c r="K846">
        <v>0</v>
      </c>
      <c r="L846">
        <v>0</v>
      </c>
      <c r="M846">
        <v>25</v>
      </c>
      <c r="N846">
        <v>0</v>
      </c>
      <c r="O846">
        <v>3</v>
      </c>
      <c r="P846">
        <v>0</v>
      </c>
      <c r="Q846">
        <v>0</v>
      </c>
      <c r="R846">
        <v>103.521984</v>
      </c>
      <c r="S846" t="s">
        <v>73</v>
      </c>
      <c r="T846">
        <v>74.680000000000007</v>
      </c>
      <c r="U846">
        <v>75</v>
      </c>
      <c r="V846">
        <v>0.32</v>
      </c>
      <c r="X846">
        <v>0.309</v>
      </c>
      <c r="Y846">
        <v>103.521984</v>
      </c>
      <c r="Z846">
        <v>0</v>
      </c>
      <c r="AA846">
        <v>0</v>
      </c>
      <c r="AB846">
        <v>0</v>
      </c>
      <c r="AC846">
        <v>1.001492</v>
      </c>
      <c r="AD846">
        <v>0.99943499999999996</v>
      </c>
      <c r="AE846">
        <v>25.037296999999999</v>
      </c>
      <c r="AF846">
        <v>24.985876000000001</v>
      </c>
      <c r="AH846">
        <v>1.001949</v>
      </c>
      <c r="AI846">
        <v>0.95772400000000002</v>
      </c>
      <c r="AJ846">
        <v>25.048715000000001</v>
      </c>
      <c r="AK846">
        <v>23.943097000000002</v>
      </c>
    </row>
    <row r="847" spans="1:37" x14ac:dyDescent="0.25">
      <c r="A847">
        <v>678</v>
      </c>
      <c r="B847">
        <v>431850</v>
      </c>
      <c r="C847" t="s">
        <v>181</v>
      </c>
      <c r="D847" t="s">
        <v>552</v>
      </c>
      <c r="E847" t="s">
        <v>553</v>
      </c>
      <c r="F847">
        <v>66802</v>
      </c>
      <c r="G847">
        <v>8</v>
      </c>
      <c r="H847">
        <v>4799</v>
      </c>
      <c r="I847">
        <v>0</v>
      </c>
      <c r="J847">
        <v>0</v>
      </c>
      <c r="K847">
        <v>0</v>
      </c>
      <c r="L847">
        <v>0</v>
      </c>
      <c r="M847">
        <v>25</v>
      </c>
      <c r="N847">
        <v>0</v>
      </c>
      <c r="O847">
        <v>3</v>
      </c>
      <c r="P847">
        <v>0</v>
      </c>
      <c r="Q847">
        <v>0</v>
      </c>
      <c r="R847">
        <v>104.527766</v>
      </c>
      <c r="S847" t="s">
        <v>154</v>
      </c>
      <c r="T847">
        <v>69.629997000000003</v>
      </c>
      <c r="U847">
        <v>69.940002000000007</v>
      </c>
      <c r="V847">
        <v>0.31000499999999998</v>
      </c>
      <c r="X847">
        <v>0.29699999999999999</v>
      </c>
      <c r="Y847">
        <v>104.527766</v>
      </c>
      <c r="Z847">
        <v>1</v>
      </c>
      <c r="AA847">
        <v>0</v>
      </c>
      <c r="AB847">
        <v>0</v>
      </c>
      <c r="AC847">
        <v>1.0013780000000001</v>
      </c>
      <c r="AD847">
        <v>0.99947799999999998</v>
      </c>
      <c r="AE847">
        <v>25.034457</v>
      </c>
      <c r="AF847">
        <v>24.986951000000001</v>
      </c>
      <c r="AH847">
        <v>1.0018</v>
      </c>
      <c r="AI847">
        <v>0.95934699999999995</v>
      </c>
      <c r="AJ847">
        <v>25.045005</v>
      </c>
      <c r="AK847">
        <v>23.983667000000001</v>
      </c>
    </row>
    <row r="848" spans="1:37" x14ac:dyDescent="0.25">
      <c r="A848">
        <v>1854</v>
      </c>
      <c r="B848">
        <v>430735</v>
      </c>
      <c r="C848" t="s">
        <v>181</v>
      </c>
      <c r="D848" t="s">
        <v>397</v>
      </c>
      <c r="E848" t="s">
        <v>398</v>
      </c>
      <c r="F848">
        <v>67034</v>
      </c>
      <c r="G848">
        <v>8</v>
      </c>
      <c r="H848">
        <v>6352</v>
      </c>
      <c r="I848">
        <v>0</v>
      </c>
      <c r="J848">
        <v>0</v>
      </c>
      <c r="K848">
        <v>0</v>
      </c>
      <c r="L848">
        <v>0</v>
      </c>
      <c r="M848">
        <v>25</v>
      </c>
      <c r="N848">
        <v>0</v>
      </c>
      <c r="O848">
        <v>2</v>
      </c>
      <c r="P848">
        <v>0</v>
      </c>
      <c r="Q848">
        <v>0</v>
      </c>
      <c r="R848">
        <v>106.17049900000001</v>
      </c>
      <c r="S848" t="s">
        <v>73</v>
      </c>
      <c r="T848">
        <v>69.690002000000007</v>
      </c>
      <c r="U848">
        <v>69.989998</v>
      </c>
      <c r="V848">
        <v>0.29999500000000001</v>
      </c>
      <c r="X848">
        <v>0.28299999999999997</v>
      </c>
      <c r="Y848">
        <v>106.17049900000001</v>
      </c>
      <c r="Z848">
        <v>0</v>
      </c>
      <c r="AA848">
        <v>0</v>
      </c>
      <c r="AB848">
        <v>0</v>
      </c>
      <c r="AC848">
        <v>1.0012509999999999</v>
      </c>
      <c r="AD848">
        <v>0.99952600000000003</v>
      </c>
      <c r="AE848">
        <v>25.031285</v>
      </c>
      <c r="AF848">
        <v>24.988153000000001</v>
      </c>
      <c r="AH848">
        <v>1.0016339999999999</v>
      </c>
      <c r="AI848">
        <v>0.96124200000000004</v>
      </c>
      <c r="AJ848">
        <v>25.040862000000001</v>
      </c>
      <c r="AK848">
        <v>24.031047000000001</v>
      </c>
    </row>
    <row r="849" spans="1:37" x14ac:dyDescent="0.25">
      <c r="A849">
        <v>761</v>
      </c>
      <c r="B849">
        <v>438479</v>
      </c>
      <c r="C849" t="s">
        <v>181</v>
      </c>
      <c r="D849" t="s">
        <v>766</v>
      </c>
      <c r="E849" t="s">
        <v>767</v>
      </c>
      <c r="F849">
        <v>67101</v>
      </c>
      <c r="G849">
        <v>8</v>
      </c>
      <c r="H849">
        <v>22106</v>
      </c>
      <c r="I849">
        <v>0</v>
      </c>
      <c r="J849">
        <v>0</v>
      </c>
      <c r="K849">
        <v>0</v>
      </c>
      <c r="L849">
        <v>0</v>
      </c>
      <c r="M849">
        <v>20</v>
      </c>
      <c r="N849">
        <v>0</v>
      </c>
      <c r="O849">
        <v>4</v>
      </c>
      <c r="P849">
        <v>0</v>
      </c>
      <c r="Q849">
        <v>0</v>
      </c>
      <c r="R849">
        <v>83.543640999999994</v>
      </c>
      <c r="S849" t="s">
        <v>126</v>
      </c>
      <c r="T849">
        <v>75</v>
      </c>
      <c r="U849">
        <v>78.349997999999999</v>
      </c>
      <c r="V849">
        <v>3.3499979999999998</v>
      </c>
      <c r="X849">
        <v>4.01</v>
      </c>
      <c r="Y849">
        <v>83.543640999999994</v>
      </c>
      <c r="Z849">
        <v>1</v>
      </c>
      <c r="AA849">
        <v>0</v>
      </c>
      <c r="AB849">
        <v>0</v>
      </c>
      <c r="AC849">
        <v>1.251252</v>
      </c>
      <c r="AD849">
        <v>0.90485099999999996</v>
      </c>
      <c r="AE849">
        <v>25.025031999999999</v>
      </c>
      <c r="AF849">
        <v>18.097028999999999</v>
      </c>
      <c r="AH849">
        <v>1.328165</v>
      </c>
      <c r="AI849">
        <v>0.53040299999999996</v>
      </c>
      <c r="AJ849">
        <v>26.563306999999998</v>
      </c>
      <c r="AK849">
        <v>10.608058</v>
      </c>
    </row>
    <row r="850" spans="1:37" x14ac:dyDescent="0.25">
      <c r="A850">
        <v>853</v>
      </c>
      <c r="B850">
        <v>429681</v>
      </c>
      <c r="C850" t="s">
        <v>90</v>
      </c>
      <c r="D850" t="s">
        <v>1278</v>
      </c>
      <c r="E850" t="s">
        <v>1279</v>
      </c>
      <c r="F850">
        <v>34258</v>
      </c>
      <c r="G850">
        <v>8</v>
      </c>
      <c r="H850">
        <v>8914</v>
      </c>
      <c r="I850">
        <v>0</v>
      </c>
      <c r="J850">
        <v>0</v>
      </c>
      <c r="K850">
        <v>0</v>
      </c>
      <c r="L850">
        <v>0</v>
      </c>
      <c r="M850">
        <v>25</v>
      </c>
      <c r="N850">
        <v>0</v>
      </c>
      <c r="O850">
        <v>4</v>
      </c>
      <c r="P850">
        <v>1</v>
      </c>
      <c r="Q850">
        <v>0</v>
      </c>
      <c r="R850">
        <v>105.77453800000001</v>
      </c>
      <c r="S850" t="s">
        <v>73</v>
      </c>
      <c r="T850">
        <v>12.8</v>
      </c>
      <c r="U850">
        <v>12.95</v>
      </c>
      <c r="V850">
        <v>0.15</v>
      </c>
      <c r="X850">
        <v>0.14199999999999999</v>
      </c>
      <c r="Y850">
        <v>105.77453800000001</v>
      </c>
      <c r="Z850">
        <v>0</v>
      </c>
      <c r="AA850">
        <v>0</v>
      </c>
      <c r="AB850">
        <v>0</v>
      </c>
      <c r="AC850">
        <v>1.0003150000000001</v>
      </c>
      <c r="AD850">
        <v>0.99988100000000002</v>
      </c>
      <c r="AE850">
        <v>25.007877000000001</v>
      </c>
      <c r="AF850">
        <v>24.997017</v>
      </c>
      <c r="AH850">
        <v>1.0004120000000001</v>
      </c>
      <c r="AI850">
        <v>0.98044600000000004</v>
      </c>
      <c r="AJ850">
        <v>25.010287999999999</v>
      </c>
      <c r="AK850">
        <v>24.511146</v>
      </c>
    </row>
    <row r="851" spans="1:37" x14ac:dyDescent="0.25">
      <c r="A851">
        <v>792</v>
      </c>
      <c r="B851">
        <v>429055</v>
      </c>
      <c r="C851" t="s">
        <v>181</v>
      </c>
      <c r="D851" t="s">
        <v>552</v>
      </c>
      <c r="E851" t="s">
        <v>553</v>
      </c>
      <c r="F851">
        <v>66802</v>
      </c>
      <c r="G851">
        <v>8</v>
      </c>
      <c r="H851">
        <v>21669</v>
      </c>
      <c r="I851">
        <v>0</v>
      </c>
      <c r="J851">
        <v>0</v>
      </c>
      <c r="K851">
        <v>0</v>
      </c>
      <c r="L851">
        <v>0</v>
      </c>
      <c r="M851">
        <v>25</v>
      </c>
      <c r="N851">
        <v>0</v>
      </c>
      <c r="O851">
        <v>3</v>
      </c>
      <c r="P851">
        <v>0</v>
      </c>
      <c r="Q851">
        <v>0</v>
      </c>
      <c r="R851">
        <v>102.268861</v>
      </c>
      <c r="S851" t="s">
        <v>126</v>
      </c>
      <c r="T851">
        <v>69.889999000000003</v>
      </c>
      <c r="U851">
        <v>69.989998</v>
      </c>
      <c r="V851">
        <v>9.9998000000000004E-2</v>
      </c>
      <c r="X851">
        <v>9.8000000000000004E-2</v>
      </c>
      <c r="Y851">
        <v>102.268861</v>
      </c>
      <c r="Z851">
        <v>1</v>
      </c>
      <c r="AA851">
        <v>0</v>
      </c>
      <c r="AB851">
        <v>0</v>
      </c>
      <c r="AC851">
        <v>1.0001500000000001</v>
      </c>
      <c r="AD851">
        <v>0.99994300000000003</v>
      </c>
      <c r="AE851">
        <v>25.003751999999999</v>
      </c>
      <c r="AF851">
        <v>24.998578999999999</v>
      </c>
      <c r="AH851">
        <v>1.0001960000000001</v>
      </c>
      <c r="AI851">
        <v>0.98648199999999997</v>
      </c>
      <c r="AJ851">
        <v>25.004899999999999</v>
      </c>
      <c r="AK851">
        <v>24.662047999999999</v>
      </c>
    </row>
    <row r="852" spans="1:37" x14ac:dyDescent="0.25">
      <c r="A852">
        <v>2154</v>
      </c>
      <c r="B852">
        <v>425341</v>
      </c>
      <c r="C852" t="s">
        <v>181</v>
      </c>
      <c r="D852" t="s">
        <v>782</v>
      </c>
      <c r="E852" t="s">
        <v>783</v>
      </c>
      <c r="F852">
        <v>66803</v>
      </c>
      <c r="G852">
        <v>8</v>
      </c>
      <c r="H852">
        <v>15229</v>
      </c>
      <c r="I852">
        <v>0</v>
      </c>
      <c r="J852">
        <v>0</v>
      </c>
      <c r="K852">
        <v>0</v>
      </c>
      <c r="L852">
        <v>0</v>
      </c>
      <c r="M852">
        <v>25</v>
      </c>
      <c r="N852">
        <v>0</v>
      </c>
      <c r="O852">
        <v>4</v>
      </c>
      <c r="P852">
        <v>0</v>
      </c>
      <c r="Q852">
        <v>0</v>
      </c>
      <c r="R852">
        <v>103.398259</v>
      </c>
      <c r="S852" t="s">
        <v>126</v>
      </c>
      <c r="T852">
        <v>74.459998999999996</v>
      </c>
      <c r="U852">
        <v>74.550003000000004</v>
      </c>
      <c r="V852">
        <v>9.0004000000000001E-2</v>
      </c>
      <c r="X852">
        <v>8.6999999999999994E-2</v>
      </c>
      <c r="Y852">
        <v>103.398259</v>
      </c>
      <c r="Z852">
        <v>0</v>
      </c>
      <c r="AA852">
        <v>0</v>
      </c>
      <c r="AB852">
        <v>0</v>
      </c>
      <c r="AC852">
        <v>1.0001180000000001</v>
      </c>
      <c r="AD852">
        <v>0.99995500000000004</v>
      </c>
      <c r="AE852">
        <v>25.002956999999999</v>
      </c>
      <c r="AF852">
        <v>24.99888</v>
      </c>
      <c r="AH852">
        <v>1.000154</v>
      </c>
      <c r="AI852">
        <v>0.98799400000000004</v>
      </c>
      <c r="AJ852">
        <v>25.003862000000002</v>
      </c>
      <c r="AK852">
        <v>24.699853999999998</v>
      </c>
    </row>
    <row r="853" spans="1:37" x14ac:dyDescent="0.25">
      <c r="A853">
        <v>2493</v>
      </c>
      <c r="B853">
        <v>438047</v>
      </c>
      <c r="C853" t="s">
        <v>318</v>
      </c>
      <c r="D853" t="s">
        <v>148</v>
      </c>
      <c r="E853" t="s">
        <v>441</v>
      </c>
      <c r="F853">
        <v>34217</v>
      </c>
      <c r="G853">
        <v>8</v>
      </c>
      <c r="H853">
        <v>7351</v>
      </c>
      <c r="I853">
        <v>0</v>
      </c>
      <c r="J853">
        <v>0</v>
      </c>
      <c r="K853">
        <v>0</v>
      </c>
      <c r="L853">
        <v>0</v>
      </c>
      <c r="M853">
        <v>25</v>
      </c>
      <c r="N853">
        <v>0</v>
      </c>
      <c r="O853">
        <v>4</v>
      </c>
      <c r="P853">
        <v>0</v>
      </c>
      <c r="Q853">
        <v>0</v>
      </c>
      <c r="R853">
        <v>102.49826299999999</v>
      </c>
      <c r="S853" t="s">
        <v>73</v>
      </c>
      <c r="T853">
        <v>67.209998999999996</v>
      </c>
      <c r="U853">
        <v>67.209998999999996</v>
      </c>
      <c r="V853">
        <v>0</v>
      </c>
      <c r="X853">
        <v>0</v>
      </c>
      <c r="Y853">
        <v>102.49826299999999</v>
      </c>
      <c r="Z853">
        <v>1</v>
      </c>
      <c r="AA853">
        <v>0</v>
      </c>
      <c r="AB853">
        <v>0</v>
      </c>
      <c r="AC853">
        <v>1</v>
      </c>
      <c r="AD853">
        <v>1</v>
      </c>
      <c r="AE853">
        <v>25</v>
      </c>
      <c r="AF853">
        <v>25</v>
      </c>
      <c r="AH853">
        <v>1</v>
      </c>
      <c r="AI853">
        <v>1</v>
      </c>
      <c r="AJ853">
        <v>25</v>
      </c>
      <c r="AK853">
        <v>25</v>
      </c>
    </row>
    <row r="854" spans="1:37" x14ac:dyDescent="0.25">
      <c r="A854">
        <v>1415</v>
      </c>
      <c r="B854">
        <v>422362</v>
      </c>
      <c r="C854" t="s">
        <v>74</v>
      </c>
      <c r="D854" t="s">
        <v>86</v>
      </c>
      <c r="E854" t="s">
        <v>87</v>
      </c>
      <c r="F854">
        <v>33882</v>
      </c>
      <c r="G854">
        <v>8</v>
      </c>
      <c r="H854">
        <v>20370</v>
      </c>
      <c r="I854">
        <v>0</v>
      </c>
      <c r="J854">
        <v>0</v>
      </c>
      <c r="K854">
        <v>0</v>
      </c>
      <c r="L854">
        <v>0</v>
      </c>
      <c r="M854">
        <v>5</v>
      </c>
      <c r="N854">
        <v>0</v>
      </c>
      <c r="O854">
        <v>4</v>
      </c>
      <c r="P854">
        <v>0</v>
      </c>
      <c r="Q854">
        <v>0</v>
      </c>
      <c r="R854">
        <v>19.621672</v>
      </c>
      <c r="S854" t="s">
        <v>73</v>
      </c>
      <c r="T854">
        <v>65.639999000000003</v>
      </c>
      <c r="U854">
        <v>69.580001999999993</v>
      </c>
      <c r="V854">
        <v>3.9400019999999998</v>
      </c>
      <c r="X854">
        <v>20.079999999999998</v>
      </c>
      <c r="Y854">
        <v>19.621672</v>
      </c>
      <c r="Z854">
        <v>0</v>
      </c>
      <c r="AA854">
        <v>0</v>
      </c>
      <c r="AB854">
        <v>0</v>
      </c>
      <c r="AC854">
        <v>5</v>
      </c>
      <c r="AD854">
        <v>0.5</v>
      </c>
      <c r="AE854">
        <v>25</v>
      </c>
      <c r="AF854">
        <v>2.5</v>
      </c>
      <c r="AH854">
        <v>10</v>
      </c>
      <c r="AI854">
        <v>0.36694500000000002</v>
      </c>
      <c r="AJ854">
        <v>50</v>
      </c>
      <c r="AK854">
        <v>1.834727</v>
      </c>
    </row>
    <row r="855" spans="1:37" x14ac:dyDescent="0.25">
      <c r="A855">
        <v>2396</v>
      </c>
      <c r="B855">
        <v>429907</v>
      </c>
      <c r="C855" t="s">
        <v>95</v>
      </c>
      <c r="D855" t="s">
        <v>122</v>
      </c>
      <c r="E855" t="s">
        <v>123</v>
      </c>
      <c r="F855">
        <v>34084</v>
      </c>
      <c r="G855" t="s">
        <v>73</v>
      </c>
      <c r="H855">
        <v>14238</v>
      </c>
      <c r="I855">
        <v>0</v>
      </c>
      <c r="J855">
        <v>0</v>
      </c>
      <c r="K855">
        <v>0</v>
      </c>
      <c r="L855">
        <v>0</v>
      </c>
      <c r="M855">
        <v>5</v>
      </c>
      <c r="N855">
        <v>0</v>
      </c>
      <c r="O855">
        <v>4</v>
      </c>
      <c r="P855">
        <v>0</v>
      </c>
      <c r="Q855">
        <v>0</v>
      </c>
      <c r="R855">
        <v>21.980446000000001</v>
      </c>
      <c r="S855" t="s">
        <v>73</v>
      </c>
      <c r="T855">
        <v>64.040001000000004</v>
      </c>
      <c r="U855">
        <v>68.5</v>
      </c>
      <c r="V855">
        <v>4.4599989999999998</v>
      </c>
      <c r="X855">
        <v>20.291</v>
      </c>
      <c r="Y855">
        <v>21.980446000000001</v>
      </c>
      <c r="Z855">
        <v>1</v>
      </c>
      <c r="AA855">
        <v>0</v>
      </c>
      <c r="AB855">
        <v>0</v>
      </c>
      <c r="AC855">
        <v>5</v>
      </c>
      <c r="AD855">
        <v>0.5</v>
      </c>
      <c r="AE855">
        <v>25</v>
      </c>
      <c r="AF855">
        <v>2.5</v>
      </c>
      <c r="AH855">
        <v>10</v>
      </c>
      <c r="AI855">
        <v>0.38309399999999999</v>
      </c>
      <c r="AJ855">
        <v>50</v>
      </c>
      <c r="AK855">
        <v>1.9154679999999999</v>
      </c>
    </row>
    <row r="856" spans="1:37" x14ac:dyDescent="0.25">
      <c r="A856">
        <v>2788</v>
      </c>
      <c r="B856">
        <v>430026</v>
      </c>
      <c r="C856" t="s">
        <v>74</v>
      </c>
      <c r="D856" t="s">
        <v>88</v>
      </c>
      <c r="E856" t="s">
        <v>89</v>
      </c>
      <c r="F856">
        <v>34181</v>
      </c>
      <c r="G856">
        <v>8</v>
      </c>
      <c r="H856">
        <v>8629</v>
      </c>
      <c r="I856">
        <v>0</v>
      </c>
      <c r="J856">
        <v>0</v>
      </c>
      <c r="K856">
        <v>0</v>
      </c>
      <c r="L856">
        <v>0</v>
      </c>
      <c r="M856">
        <v>5</v>
      </c>
      <c r="N856">
        <v>0</v>
      </c>
      <c r="O856">
        <v>4</v>
      </c>
      <c r="P856">
        <v>0</v>
      </c>
      <c r="Q856">
        <v>0</v>
      </c>
      <c r="R856">
        <v>21.359679</v>
      </c>
      <c r="S856" t="s">
        <v>73</v>
      </c>
      <c r="T856">
        <v>27.870000999999998</v>
      </c>
      <c r="U856">
        <v>33.330002</v>
      </c>
      <c r="V856">
        <v>5.4600010000000001</v>
      </c>
      <c r="X856">
        <v>25.562000000000001</v>
      </c>
      <c r="Y856">
        <v>21.359679</v>
      </c>
      <c r="Z856">
        <v>0</v>
      </c>
      <c r="AA856">
        <v>0</v>
      </c>
      <c r="AB856">
        <v>0</v>
      </c>
      <c r="AC856">
        <v>5</v>
      </c>
      <c r="AD856">
        <v>0.75</v>
      </c>
      <c r="AE856">
        <v>25</v>
      </c>
      <c r="AF856">
        <v>3.75</v>
      </c>
      <c r="AH856">
        <v>10</v>
      </c>
      <c r="AI856">
        <v>0.75</v>
      </c>
      <c r="AJ856">
        <v>50</v>
      </c>
      <c r="AK856">
        <v>3.75</v>
      </c>
    </row>
    <row r="857" spans="1:37" x14ac:dyDescent="0.25">
      <c r="A857">
        <v>3042</v>
      </c>
      <c r="B857">
        <v>431276</v>
      </c>
      <c r="C857" t="s">
        <v>74</v>
      </c>
      <c r="D857" t="s">
        <v>86</v>
      </c>
      <c r="E857" t="s">
        <v>87</v>
      </c>
      <c r="F857">
        <v>33882</v>
      </c>
      <c r="G857">
        <v>8</v>
      </c>
      <c r="H857">
        <v>8340</v>
      </c>
      <c r="I857">
        <v>0</v>
      </c>
      <c r="J857">
        <v>0</v>
      </c>
      <c r="K857">
        <v>0</v>
      </c>
      <c r="L857">
        <v>0</v>
      </c>
      <c r="M857">
        <v>5</v>
      </c>
      <c r="N857">
        <v>0</v>
      </c>
      <c r="O857">
        <v>4</v>
      </c>
      <c r="P857">
        <v>0</v>
      </c>
      <c r="Q857">
        <v>0</v>
      </c>
      <c r="R857">
        <v>19.090574</v>
      </c>
      <c r="S857" t="s">
        <v>73</v>
      </c>
      <c r="T857">
        <v>64.419998000000007</v>
      </c>
      <c r="U857">
        <v>69.330001999999993</v>
      </c>
      <c r="V857">
        <v>4.9100039999999998</v>
      </c>
      <c r="X857">
        <v>25.719999000000001</v>
      </c>
      <c r="Y857">
        <v>19.090574</v>
      </c>
      <c r="Z857">
        <v>0</v>
      </c>
      <c r="AA857">
        <v>0</v>
      </c>
      <c r="AB857">
        <v>0</v>
      </c>
      <c r="AC857">
        <v>5</v>
      </c>
      <c r="AD857">
        <v>0.75</v>
      </c>
      <c r="AE857">
        <v>25</v>
      </c>
      <c r="AF857">
        <v>3.75</v>
      </c>
      <c r="AH857">
        <v>10</v>
      </c>
      <c r="AI857">
        <v>0.75</v>
      </c>
      <c r="AJ857">
        <v>50</v>
      </c>
      <c r="AK857">
        <v>3.75</v>
      </c>
    </row>
    <row r="858" spans="1:37" x14ac:dyDescent="0.25">
      <c r="A858">
        <v>2696</v>
      </c>
      <c r="B858">
        <v>422259</v>
      </c>
      <c r="C858" t="s">
        <v>181</v>
      </c>
      <c r="D858" t="s">
        <v>693</v>
      </c>
      <c r="E858" t="s">
        <v>694</v>
      </c>
      <c r="F858">
        <v>66782</v>
      </c>
      <c r="G858">
        <v>8</v>
      </c>
      <c r="H858">
        <v>15159</v>
      </c>
      <c r="I858">
        <v>0</v>
      </c>
      <c r="J858">
        <v>0</v>
      </c>
      <c r="K858">
        <v>0</v>
      </c>
      <c r="L858">
        <v>0</v>
      </c>
      <c r="M858">
        <v>25</v>
      </c>
      <c r="N858">
        <v>0</v>
      </c>
      <c r="O858">
        <v>2</v>
      </c>
      <c r="P858">
        <v>0</v>
      </c>
      <c r="Q858">
        <v>0</v>
      </c>
      <c r="R858">
        <v>103.30767400000001</v>
      </c>
      <c r="S858" t="s">
        <v>154</v>
      </c>
      <c r="T858">
        <v>84.940002000000007</v>
      </c>
      <c r="U858">
        <v>84.889999000000003</v>
      </c>
      <c r="V858">
        <v>-5.0002999999999999E-2</v>
      </c>
      <c r="X858">
        <v>-4.8000000000000001E-2</v>
      </c>
      <c r="Y858">
        <v>103.30767400000001</v>
      </c>
      <c r="Z858">
        <v>0</v>
      </c>
      <c r="AA858">
        <v>0</v>
      </c>
      <c r="AB858">
        <v>0</v>
      </c>
      <c r="AC858">
        <v>0.99998600000000004</v>
      </c>
      <c r="AD858">
        <v>1.0000359999999999</v>
      </c>
      <c r="AE858">
        <v>24.999659000000001</v>
      </c>
      <c r="AF858">
        <v>25.000900000000001</v>
      </c>
      <c r="AH858">
        <v>0.99336599999999997</v>
      </c>
      <c r="AI858">
        <v>1.0000469999999999</v>
      </c>
      <c r="AJ858">
        <v>24.834153000000001</v>
      </c>
      <c r="AK858">
        <v>25.001176000000001</v>
      </c>
    </row>
    <row r="859" spans="1:37" x14ac:dyDescent="0.25">
      <c r="A859">
        <v>1916</v>
      </c>
      <c r="B859">
        <v>429941</v>
      </c>
      <c r="C859" t="s">
        <v>181</v>
      </c>
      <c r="D859" t="s">
        <v>806</v>
      </c>
      <c r="E859" t="s">
        <v>807</v>
      </c>
      <c r="F859">
        <v>67025</v>
      </c>
      <c r="G859">
        <v>8</v>
      </c>
      <c r="H859">
        <v>5193</v>
      </c>
      <c r="I859">
        <v>0</v>
      </c>
      <c r="J859">
        <v>0</v>
      </c>
      <c r="K859">
        <v>0</v>
      </c>
      <c r="L859">
        <v>0</v>
      </c>
      <c r="M859">
        <v>25</v>
      </c>
      <c r="N859">
        <v>0</v>
      </c>
      <c r="O859">
        <v>4</v>
      </c>
      <c r="P859">
        <v>0</v>
      </c>
      <c r="Q859">
        <v>0</v>
      </c>
      <c r="R859">
        <v>102.805885</v>
      </c>
      <c r="S859" t="s">
        <v>154</v>
      </c>
      <c r="T859">
        <v>74.819999999999993</v>
      </c>
      <c r="U859">
        <v>74.730002999999996</v>
      </c>
      <c r="V859">
        <v>-8.9996000000000007E-2</v>
      </c>
      <c r="X859">
        <v>-8.7999999999999995E-2</v>
      </c>
      <c r="Y859">
        <v>102.805885</v>
      </c>
      <c r="Z859">
        <v>1</v>
      </c>
      <c r="AA859">
        <v>0</v>
      </c>
      <c r="AB859">
        <v>0</v>
      </c>
      <c r="AC859">
        <v>0.99995400000000001</v>
      </c>
      <c r="AD859">
        <v>1.000121</v>
      </c>
      <c r="AE859">
        <v>24.998854000000001</v>
      </c>
      <c r="AF859">
        <v>25.003025000000001</v>
      </c>
      <c r="AH859">
        <v>0.98785699999999999</v>
      </c>
      <c r="AI859">
        <v>1.0001580000000001</v>
      </c>
      <c r="AJ859">
        <v>24.696415999999999</v>
      </c>
      <c r="AK859">
        <v>25.003951000000001</v>
      </c>
    </row>
    <row r="860" spans="1:37" x14ac:dyDescent="0.25">
      <c r="A860">
        <v>441</v>
      </c>
      <c r="B860">
        <v>434433</v>
      </c>
      <c r="C860" t="s">
        <v>83</v>
      </c>
      <c r="D860" t="s">
        <v>1055</v>
      </c>
      <c r="E860" t="s">
        <v>1056</v>
      </c>
      <c r="F860">
        <v>67024</v>
      </c>
      <c r="G860">
        <v>8</v>
      </c>
      <c r="H860">
        <v>4831</v>
      </c>
      <c r="I860">
        <v>0</v>
      </c>
      <c r="J860">
        <v>0</v>
      </c>
      <c r="K860">
        <v>0</v>
      </c>
      <c r="L860">
        <v>0</v>
      </c>
      <c r="M860">
        <v>25</v>
      </c>
      <c r="N860">
        <v>0</v>
      </c>
      <c r="O860">
        <v>3</v>
      </c>
      <c r="P860">
        <v>0</v>
      </c>
      <c r="Q860">
        <v>0</v>
      </c>
      <c r="R860">
        <v>102.770253</v>
      </c>
      <c r="S860" t="s">
        <v>154</v>
      </c>
      <c r="T860">
        <v>74.949996999999996</v>
      </c>
      <c r="U860">
        <v>74.849997999999999</v>
      </c>
      <c r="V860">
        <v>-9.9998000000000004E-2</v>
      </c>
      <c r="X860">
        <v>-9.7000000000000003E-2</v>
      </c>
      <c r="Y860">
        <v>102.770253</v>
      </c>
      <c r="Z860">
        <v>0</v>
      </c>
      <c r="AA860">
        <v>0</v>
      </c>
      <c r="AB860">
        <v>0</v>
      </c>
      <c r="AC860">
        <v>0.99994400000000006</v>
      </c>
      <c r="AD860">
        <v>1.0001469999999999</v>
      </c>
      <c r="AE860">
        <v>24.998608000000001</v>
      </c>
      <c r="AF860">
        <v>25.003675000000001</v>
      </c>
      <c r="AH860">
        <v>0.98661900000000002</v>
      </c>
      <c r="AI860">
        <v>1.000192</v>
      </c>
      <c r="AJ860">
        <v>24.665482999999998</v>
      </c>
      <c r="AK860">
        <v>25.004801</v>
      </c>
    </row>
    <row r="861" spans="1:37" x14ac:dyDescent="0.25">
      <c r="A861">
        <v>1538</v>
      </c>
      <c r="B861">
        <v>438508</v>
      </c>
      <c r="C861" t="s">
        <v>181</v>
      </c>
      <c r="D861" t="s">
        <v>806</v>
      </c>
      <c r="E861" t="s">
        <v>807</v>
      </c>
      <c r="F861">
        <v>67025</v>
      </c>
      <c r="G861">
        <v>8</v>
      </c>
      <c r="H861">
        <v>22122</v>
      </c>
      <c r="I861">
        <v>0</v>
      </c>
      <c r="J861">
        <v>0</v>
      </c>
      <c r="K861">
        <v>0</v>
      </c>
      <c r="L861">
        <v>0</v>
      </c>
      <c r="M861">
        <v>25</v>
      </c>
      <c r="N861">
        <v>0</v>
      </c>
      <c r="O861">
        <v>4</v>
      </c>
      <c r="P861">
        <v>0</v>
      </c>
      <c r="Q861">
        <v>0</v>
      </c>
      <c r="R861">
        <v>105.63261799999999</v>
      </c>
      <c r="S861" t="s">
        <v>126</v>
      </c>
      <c r="T861">
        <v>74.860000999999997</v>
      </c>
      <c r="U861">
        <v>74.75</v>
      </c>
      <c r="V861">
        <v>-0.110001</v>
      </c>
      <c r="X861">
        <v>-0.104</v>
      </c>
      <c r="Y861">
        <v>105.63261799999999</v>
      </c>
      <c r="Z861">
        <v>1</v>
      </c>
      <c r="AA861">
        <v>0</v>
      </c>
      <c r="AB861">
        <v>0</v>
      </c>
      <c r="AC861">
        <v>0.99993600000000005</v>
      </c>
      <c r="AD861">
        <v>1.0001690000000001</v>
      </c>
      <c r="AE861">
        <v>24.9984</v>
      </c>
      <c r="AF861">
        <v>25.004225000000002</v>
      </c>
      <c r="AH861">
        <v>0.98565800000000003</v>
      </c>
      <c r="AI861">
        <v>1.000221</v>
      </c>
      <c r="AJ861">
        <v>24.641439999999999</v>
      </c>
      <c r="AK861">
        <v>25.005517999999999</v>
      </c>
    </row>
    <row r="862" spans="1:37" x14ac:dyDescent="0.25">
      <c r="A862">
        <v>1699</v>
      </c>
      <c r="B862">
        <v>437403</v>
      </c>
      <c r="C862" t="s">
        <v>181</v>
      </c>
      <c r="D862" t="s">
        <v>1053</v>
      </c>
      <c r="E862" t="s">
        <v>1054</v>
      </c>
      <c r="F862">
        <v>66961</v>
      </c>
      <c r="G862">
        <v>8</v>
      </c>
      <c r="H862">
        <v>21584</v>
      </c>
      <c r="I862">
        <v>0</v>
      </c>
      <c r="J862">
        <v>0</v>
      </c>
      <c r="K862">
        <v>0</v>
      </c>
      <c r="L862">
        <v>0</v>
      </c>
      <c r="M862">
        <v>25</v>
      </c>
      <c r="N862">
        <v>0</v>
      </c>
      <c r="O862">
        <v>2</v>
      </c>
      <c r="P862">
        <v>0</v>
      </c>
      <c r="Q862">
        <v>0</v>
      </c>
      <c r="R862">
        <v>105.75620000000001</v>
      </c>
      <c r="S862" t="s">
        <v>154</v>
      </c>
      <c r="T862">
        <v>68.580001999999993</v>
      </c>
      <c r="U862">
        <v>68.370002999999997</v>
      </c>
      <c r="V862">
        <v>-0.20999899999999999</v>
      </c>
      <c r="X862">
        <v>-0.19900000000000001</v>
      </c>
      <c r="Y862">
        <v>105.75620000000001</v>
      </c>
      <c r="Z862">
        <v>0</v>
      </c>
      <c r="AA862">
        <v>0</v>
      </c>
      <c r="AB862">
        <v>0</v>
      </c>
      <c r="AC862">
        <v>0.99976600000000004</v>
      </c>
      <c r="AD862">
        <v>1.0006189999999999</v>
      </c>
      <c r="AE862">
        <v>24.994142</v>
      </c>
      <c r="AF862">
        <v>25.015469</v>
      </c>
      <c r="AH862">
        <v>0.97265699999999999</v>
      </c>
      <c r="AI862">
        <v>1.0008079999999999</v>
      </c>
      <c r="AJ862">
        <v>24.316426</v>
      </c>
      <c r="AK862">
        <v>25.020205000000001</v>
      </c>
    </row>
    <row r="863" spans="1:37" x14ac:dyDescent="0.25">
      <c r="A863">
        <v>598</v>
      </c>
      <c r="B863">
        <v>438557</v>
      </c>
      <c r="C863" t="s">
        <v>83</v>
      </c>
      <c r="D863" t="s">
        <v>103</v>
      </c>
      <c r="E863" t="s">
        <v>104</v>
      </c>
      <c r="F863">
        <v>67041</v>
      </c>
      <c r="G863">
        <v>8</v>
      </c>
      <c r="H863">
        <v>22071</v>
      </c>
      <c r="I863">
        <v>0</v>
      </c>
      <c r="J863">
        <v>0</v>
      </c>
      <c r="K863">
        <v>0</v>
      </c>
      <c r="L863">
        <v>0</v>
      </c>
      <c r="M863">
        <v>21</v>
      </c>
      <c r="N863">
        <v>0</v>
      </c>
      <c r="O863">
        <v>4</v>
      </c>
      <c r="P863">
        <v>0</v>
      </c>
      <c r="Q863">
        <v>0</v>
      </c>
      <c r="R863">
        <v>86.676640000000006</v>
      </c>
      <c r="S863" t="s">
        <v>126</v>
      </c>
      <c r="T863">
        <v>86.059997999999993</v>
      </c>
      <c r="U863">
        <v>89.080001999999993</v>
      </c>
      <c r="V863">
        <v>3.0200040000000001</v>
      </c>
      <c r="X863">
        <v>3.484</v>
      </c>
      <c r="Y863">
        <v>86.676640000000006</v>
      </c>
      <c r="Z863">
        <v>1</v>
      </c>
      <c r="AA863">
        <v>0</v>
      </c>
      <c r="AB863">
        <v>0</v>
      </c>
      <c r="AC863">
        <v>1.1896599999999999</v>
      </c>
      <c r="AD863">
        <v>0.928176</v>
      </c>
      <c r="AE863">
        <v>24.982865</v>
      </c>
      <c r="AF863">
        <v>19.491696000000001</v>
      </c>
      <c r="AH863">
        <v>1.2477199999999999</v>
      </c>
      <c r="AI863">
        <v>0.58224200000000004</v>
      </c>
      <c r="AJ863">
        <v>26.202110000000001</v>
      </c>
      <c r="AK863">
        <v>12.227074</v>
      </c>
    </row>
    <row r="864" spans="1:37" x14ac:dyDescent="0.25">
      <c r="A864">
        <v>2442</v>
      </c>
      <c r="B864">
        <v>432833</v>
      </c>
      <c r="C864" t="s">
        <v>83</v>
      </c>
      <c r="D864" t="s">
        <v>1075</v>
      </c>
      <c r="E864" t="s">
        <v>1076</v>
      </c>
      <c r="F864">
        <v>66974</v>
      </c>
      <c r="G864">
        <v>8</v>
      </c>
      <c r="H864">
        <v>5442</v>
      </c>
      <c r="I864">
        <v>0</v>
      </c>
      <c r="J864">
        <v>0</v>
      </c>
      <c r="K864">
        <v>0</v>
      </c>
      <c r="L864">
        <v>0</v>
      </c>
      <c r="M864">
        <v>24</v>
      </c>
      <c r="N864">
        <v>0</v>
      </c>
      <c r="O864">
        <v>4</v>
      </c>
      <c r="P864">
        <v>0</v>
      </c>
      <c r="Q864">
        <v>0</v>
      </c>
      <c r="R864">
        <v>101.11008099999999</v>
      </c>
      <c r="S864" t="s">
        <v>73</v>
      </c>
      <c r="T864">
        <v>63.169998</v>
      </c>
      <c r="U864">
        <v>64.699996999999996</v>
      </c>
      <c r="V864">
        <v>1.5299990000000001</v>
      </c>
      <c r="X864">
        <v>1.5129999999999999</v>
      </c>
      <c r="Y864">
        <v>101.11008099999999</v>
      </c>
      <c r="Z864">
        <v>1</v>
      </c>
      <c r="AA864">
        <v>0</v>
      </c>
      <c r="AB864">
        <v>0</v>
      </c>
      <c r="AC864">
        <v>1.035768</v>
      </c>
      <c r="AD864">
        <v>0.98645499999999997</v>
      </c>
      <c r="AE864">
        <v>24.858438</v>
      </c>
      <c r="AF864">
        <v>23.674911000000002</v>
      </c>
      <c r="AH864">
        <v>1.046718</v>
      </c>
      <c r="AI864">
        <v>0.80269900000000005</v>
      </c>
      <c r="AJ864">
        <v>25.121226</v>
      </c>
      <c r="AK864">
        <v>19.264765000000001</v>
      </c>
    </row>
    <row r="865" spans="1:37" x14ac:dyDescent="0.25">
      <c r="A865">
        <v>857</v>
      </c>
      <c r="B865">
        <v>428607</v>
      </c>
      <c r="C865" t="s">
        <v>181</v>
      </c>
      <c r="D865" t="s">
        <v>897</v>
      </c>
      <c r="E865" t="s">
        <v>898</v>
      </c>
      <c r="F865">
        <v>66776</v>
      </c>
      <c r="G865">
        <v>8</v>
      </c>
      <c r="H865">
        <v>4222</v>
      </c>
      <c r="I865">
        <v>0</v>
      </c>
      <c r="J865">
        <v>0</v>
      </c>
      <c r="K865">
        <v>0</v>
      </c>
      <c r="L865">
        <v>0</v>
      </c>
      <c r="M865">
        <v>24</v>
      </c>
      <c r="N865">
        <v>0</v>
      </c>
      <c r="O865">
        <v>4</v>
      </c>
      <c r="P865">
        <v>0</v>
      </c>
      <c r="Q865">
        <v>0</v>
      </c>
      <c r="R865">
        <v>99.200252000000006</v>
      </c>
      <c r="S865" t="s">
        <v>73</v>
      </c>
      <c r="T865">
        <v>70</v>
      </c>
      <c r="U865">
        <v>71.389999000000003</v>
      </c>
      <c r="V865">
        <v>1.389999</v>
      </c>
      <c r="X865">
        <v>1.401</v>
      </c>
      <c r="Y865">
        <v>99.200252000000006</v>
      </c>
      <c r="Z865">
        <v>0</v>
      </c>
      <c r="AA865">
        <v>0</v>
      </c>
      <c r="AB865">
        <v>0</v>
      </c>
      <c r="AC865">
        <v>1.0306690000000001</v>
      </c>
      <c r="AD865">
        <v>0.98838599999999999</v>
      </c>
      <c r="AE865">
        <v>24.736049999999999</v>
      </c>
      <c r="AF865">
        <v>23.721259</v>
      </c>
      <c r="AH865">
        <v>1.040057</v>
      </c>
      <c r="AI865">
        <v>0.81646799999999997</v>
      </c>
      <c r="AJ865">
        <v>24.961372000000001</v>
      </c>
      <c r="AK865">
        <v>19.595236</v>
      </c>
    </row>
    <row r="866" spans="1:37" x14ac:dyDescent="0.25">
      <c r="A866">
        <v>437</v>
      </c>
      <c r="B866">
        <v>432016</v>
      </c>
      <c r="C866" t="s">
        <v>83</v>
      </c>
      <c r="D866" t="s">
        <v>749</v>
      </c>
      <c r="E866" t="s">
        <v>750</v>
      </c>
      <c r="F866">
        <v>34289</v>
      </c>
      <c r="G866">
        <v>8</v>
      </c>
      <c r="H866">
        <v>7487</v>
      </c>
      <c r="I866">
        <v>0</v>
      </c>
      <c r="J866">
        <v>0</v>
      </c>
      <c r="K866">
        <v>0</v>
      </c>
      <c r="L866">
        <v>0</v>
      </c>
      <c r="M866">
        <v>24</v>
      </c>
      <c r="N866">
        <v>0</v>
      </c>
      <c r="O866">
        <v>3</v>
      </c>
      <c r="P866">
        <v>0</v>
      </c>
      <c r="Q866">
        <v>0</v>
      </c>
      <c r="R866">
        <v>99.888328999999999</v>
      </c>
      <c r="S866" t="s">
        <v>73</v>
      </c>
      <c r="T866">
        <v>63.02</v>
      </c>
      <c r="U866">
        <v>64.360000999999997</v>
      </c>
      <c r="V866">
        <v>1.34</v>
      </c>
      <c r="X866">
        <v>1.341</v>
      </c>
      <c r="Y866">
        <v>99.888328999999999</v>
      </c>
      <c r="Z866">
        <v>0</v>
      </c>
      <c r="AA866">
        <v>0</v>
      </c>
      <c r="AB866">
        <v>0</v>
      </c>
      <c r="AC866">
        <v>1.028098</v>
      </c>
      <c r="AD866">
        <v>0.98935899999999999</v>
      </c>
      <c r="AE866">
        <v>24.674354999999998</v>
      </c>
      <c r="AF866">
        <v>23.744623000000001</v>
      </c>
      <c r="AH866">
        <v>1.0367</v>
      </c>
      <c r="AI866">
        <v>0.82389999999999997</v>
      </c>
      <c r="AJ866">
        <v>24.880790999999999</v>
      </c>
      <c r="AK866">
        <v>19.773593000000002</v>
      </c>
    </row>
    <row r="867" spans="1:37" x14ac:dyDescent="0.25">
      <c r="A867">
        <v>3039</v>
      </c>
      <c r="B867">
        <v>433892</v>
      </c>
      <c r="C867" t="s">
        <v>90</v>
      </c>
      <c r="D867" t="s">
        <v>221</v>
      </c>
      <c r="E867" t="s">
        <v>222</v>
      </c>
      <c r="F867">
        <v>34429</v>
      </c>
      <c r="G867">
        <v>8</v>
      </c>
      <c r="H867">
        <v>8277</v>
      </c>
      <c r="I867">
        <v>0</v>
      </c>
      <c r="J867">
        <v>0</v>
      </c>
      <c r="K867">
        <v>0</v>
      </c>
      <c r="L867">
        <v>0</v>
      </c>
      <c r="M867">
        <v>13</v>
      </c>
      <c r="N867">
        <v>0</v>
      </c>
      <c r="O867">
        <v>4</v>
      </c>
      <c r="P867">
        <v>0</v>
      </c>
      <c r="Q867">
        <v>0</v>
      </c>
      <c r="R867">
        <v>52.863211999999997</v>
      </c>
      <c r="S867" t="s">
        <v>73</v>
      </c>
      <c r="T867">
        <v>77.360000999999997</v>
      </c>
      <c r="U867">
        <v>81.360000999999997</v>
      </c>
      <c r="V867">
        <v>4</v>
      </c>
      <c r="X867">
        <v>7.5670000000000002</v>
      </c>
      <c r="Y867">
        <v>52.863211999999997</v>
      </c>
      <c r="Z867">
        <v>0</v>
      </c>
      <c r="AA867">
        <v>0</v>
      </c>
      <c r="AB867">
        <v>0</v>
      </c>
      <c r="AC867">
        <v>1.894679</v>
      </c>
      <c r="AD867">
        <v>0.66118600000000005</v>
      </c>
      <c r="AE867">
        <v>24.630832999999999</v>
      </c>
      <c r="AF867">
        <v>8.5954239999999995</v>
      </c>
      <c r="AH867">
        <v>2.168561</v>
      </c>
      <c r="AI867">
        <v>0.25719399999999998</v>
      </c>
      <c r="AJ867">
        <v>28.191292000000001</v>
      </c>
      <c r="AK867">
        <v>3.3435190000000001</v>
      </c>
    </row>
    <row r="868" spans="1:37" x14ac:dyDescent="0.25">
      <c r="A868">
        <v>3080</v>
      </c>
      <c r="B868">
        <v>441303</v>
      </c>
      <c r="C868" t="s">
        <v>181</v>
      </c>
      <c r="D868" t="s">
        <v>834</v>
      </c>
      <c r="E868" t="s">
        <v>835</v>
      </c>
      <c r="F868">
        <v>67367</v>
      </c>
      <c r="G868">
        <v>8</v>
      </c>
      <c r="H868">
        <v>5033</v>
      </c>
      <c r="I868">
        <v>0</v>
      </c>
      <c r="J868">
        <v>0</v>
      </c>
      <c r="K868">
        <v>0</v>
      </c>
      <c r="L868">
        <v>0</v>
      </c>
      <c r="M868">
        <v>21</v>
      </c>
      <c r="N868">
        <v>0</v>
      </c>
      <c r="O868">
        <v>3</v>
      </c>
      <c r="P868">
        <v>0</v>
      </c>
      <c r="Q868">
        <v>0</v>
      </c>
      <c r="R868">
        <v>86.386341999999999</v>
      </c>
      <c r="S868" t="s">
        <v>126</v>
      </c>
      <c r="T868">
        <v>71.309997999999993</v>
      </c>
      <c r="U868">
        <v>74.169998000000007</v>
      </c>
      <c r="V868">
        <v>2.860001</v>
      </c>
      <c r="X868">
        <v>3.3109999999999999</v>
      </c>
      <c r="Y868">
        <v>86.386341999999999</v>
      </c>
      <c r="Z868">
        <v>1</v>
      </c>
      <c r="AA868">
        <v>0</v>
      </c>
      <c r="AB868">
        <v>0</v>
      </c>
      <c r="AC868">
        <v>1.1712929999999999</v>
      </c>
      <c r="AD868">
        <v>0.93513199999999996</v>
      </c>
      <c r="AE868">
        <v>24.597142999999999</v>
      </c>
      <c r="AF868">
        <v>19.637768000000001</v>
      </c>
      <c r="AH868">
        <v>1.2237290000000001</v>
      </c>
      <c r="AI868">
        <v>0.599935</v>
      </c>
      <c r="AJ868">
        <v>25.698308999999998</v>
      </c>
      <c r="AK868">
        <v>12.598639</v>
      </c>
    </row>
    <row r="869" spans="1:37" x14ac:dyDescent="0.25">
      <c r="A869">
        <v>2600</v>
      </c>
      <c r="B869">
        <v>438560</v>
      </c>
      <c r="C869" t="s">
        <v>83</v>
      </c>
      <c r="D869" t="s">
        <v>103</v>
      </c>
      <c r="E869" t="s">
        <v>104</v>
      </c>
      <c r="F869">
        <v>67041</v>
      </c>
      <c r="G869">
        <v>8</v>
      </c>
      <c r="H869">
        <v>22074</v>
      </c>
      <c r="I869">
        <v>0</v>
      </c>
      <c r="J869">
        <v>0</v>
      </c>
      <c r="K869">
        <v>0</v>
      </c>
      <c r="L869">
        <v>0</v>
      </c>
      <c r="M869">
        <v>21</v>
      </c>
      <c r="N869">
        <v>0</v>
      </c>
      <c r="O869">
        <v>4</v>
      </c>
      <c r="P869">
        <v>0</v>
      </c>
      <c r="Q869">
        <v>0</v>
      </c>
      <c r="R869">
        <v>88.241770000000002</v>
      </c>
      <c r="S869" t="s">
        <v>126</v>
      </c>
      <c r="T869">
        <v>82.809997999999993</v>
      </c>
      <c r="U869">
        <v>85.730002999999996</v>
      </c>
      <c r="V869">
        <v>2.9200059999999999</v>
      </c>
      <c r="X869">
        <v>3.3090000000000002</v>
      </c>
      <c r="Y869">
        <v>88.241770000000002</v>
      </c>
      <c r="Z869">
        <v>1</v>
      </c>
      <c r="AA869">
        <v>0</v>
      </c>
      <c r="AB869">
        <v>0</v>
      </c>
      <c r="AC869">
        <v>1.1710860000000001</v>
      </c>
      <c r="AD869">
        <v>0.93520999999999999</v>
      </c>
      <c r="AE869">
        <v>24.592797999999998</v>
      </c>
      <c r="AF869">
        <v>19.639413000000001</v>
      </c>
      <c r="AH869">
        <v>1.2234590000000001</v>
      </c>
      <c r="AI869">
        <v>0.60014199999999995</v>
      </c>
      <c r="AJ869">
        <v>25.692634999999999</v>
      </c>
      <c r="AK869">
        <v>12.602974</v>
      </c>
    </row>
    <row r="870" spans="1:37" x14ac:dyDescent="0.25">
      <c r="A870">
        <v>2101</v>
      </c>
      <c r="B870">
        <v>513623</v>
      </c>
      <c r="C870" t="s">
        <v>181</v>
      </c>
      <c r="D870" t="s">
        <v>437</v>
      </c>
      <c r="E870" t="s">
        <v>438</v>
      </c>
      <c r="F870">
        <v>66801</v>
      </c>
      <c r="G870">
        <v>8</v>
      </c>
      <c r="H870">
        <v>23398</v>
      </c>
      <c r="I870">
        <v>0</v>
      </c>
      <c r="J870">
        <v>0</v>
      </c>
      <c r="K870">
        <v>0</v>
      </c>
      <c r="L870">
        <v>0</v>
      </c>
      <c r="M870">
        <v>18</v>
      </c>
      <c r="N870">
        <v>0</v>
      </c>
      <c r="O870">
        <v>2</v>
      </c>
      <c r="P870">
        <v>0</v>
      </c>
      <c r="Q870">
        <v>0</v>
      </c>
      <c r="R870">
        <v>76.500587999999993</v>
      </c>
      <c r="S870" t="s">
        <v>154</v>
      </c>
      <c r="T870">
        <v>94.080001999999993</v>
      </c>
      <c r="U870">
        <v>97.779999000000004</v>
      </c>
      <c r="V870">
        <v>3.6999970000000002</v>
      </c>
      <c r="X870">
        <v>4.8369999999999997</v>
      </c>
      <c r="Y870">
        <v>76.500587999999993</v>
      </c>
      <c r="Z870">
        <v>0</v>
      </c>
      <c r="AA870">
        <v>0</v>
      </c>
      <c r="AB870">
        <v>0</v>
      </c>
      <c r="AC870">
        <v>1.3655710000000001</v>
      </c>
      <c r="AD870">
        <v>0.86155899999999996</v>
      </c>
      <c r="AE870">
        <v>24.580285</v>
      </c>
      <c r="AF870">
        <v>15.508058</v>
      </c>
      <c r="AH870">
        <v>1.477481</v>
      </c>
      <c r="AI870">
        <v>0.45485900000000001</v>
      </c>
      <c r="AJ870">
        <v>26.594657999999999</v>
      </c>
      <c r="AK870">
        <v>8.1874559999999992</v>
      </c>
    </row>
    <row r="871" spans="1:37" x14ac:dyDescent="0.25">
      <c r="A871">
        <v>1918</v>
      </c>
      <c r="B871">
        <v>433841</v>
      </c>
      <c r="C871" t="s">
        <v>83</v>
      </c>
      <c r="D871" t="s">
        <v>678</v>
      </c>
      <c r="E871" t="s">
        <v>679</v>
      </c>
      <c r="F871">
        <v>66911</v>
      </c>
      <c r="G871">
        <v>8</v>
      </c>
      <c r="H871">
        <v>3943</v>
      </c>
      <c r="I871">
        <v>0</v>
      </c>
      <c r="J871">
        <v>0</v>
      </c>
      <c r="K871">
        <v>0</v>
      </c>
      <c r="L871">
        <v>0</v>
      </c>
      <c r="M871">
        <v>24</v>
      </c>
      <c r="N871">
        <v>0</v>
      </c>
      <c r="O871">
        <v>4</v>
      </c>
      <c r="P871">
        <v>0</v>
      </c>
      <c r="Q871">
        <v>0</v>
      </c>
      <c r="R871">
        <v>99.632364999999993</v>
      </c>
      <c r="S871" t="s">
        <v>73</v>
      </c>
      <c r="T871">
        <v>74.989998</v>
      </c>
      <c r="U871">
        <v>76.209998999999996</v>
      </c>
      <c r="V871">
        <v>1.2200009999999999</v>
      </c>
      <c r="X871">
        <v>1.2250000000000001</v>
      </c>
      <c r="Y871">
        <v>99.632364999999993</v>
      </c>
      <c r="Z871">
        <v>0</v>
      </c>
      <c r="AA871">
        <v>0</v>
      </c>
      <c r="AB871">
        <v>0</v>
      </c>
      <c r="AC871">
        <v>1.023447</v>
      </c>
      <c r="AD871">
        <v>0.99112100000000003</v>
      </c>
      <c r="AE871">
        <v>24.562733999999999</v>
      </c>
      <c r="AF871">
        <v>23.786892999999999</v>
      </c>
      <c r="AH871">
        <v>1.0306249999999999</v>
      </c>
      <c r="AI871">
        <v>0.83837600000000001</v>
      </c>
      <c r="AJ871">
        <v>24.734999999999999</v>
      </c>
      <c r="AK871">
        <v>20.121027000000002</v>
      </c>
    </row>
    <row r="872" spans="1:37" x14ac:dyDescent="0.25">
      <c r="A872">
        <v>2367</v>
      </c>
      <c r="B872">
        <v>425068</v>
      </c>
      <c r="C872" t="s">
        <v>95</v>
      </c>
      <c r="D872" t="s">
        <v>292</v>
      </c>
      <c r="E872" t="s">
        <v>293</v>
      </c>
      <c r="F872">
        <v>35066</v>
      </c>
      <c r="G872" t="s">
        <v>73</v>
      </c>
      <c r="H872">
        <v>16398</v>
      </c>
      <c r="I872">
        <v>0</v>
      </c>
      <c r="J872">
        <v>0</v>
      </c>
      <c r="K872">
        <v>0</v>
      </c>
      <c r="L872">
        <v>0</v>
      </c>
      <c r="M872">
        <v>17</v>
      </c>
      <c r="N872">
        <v>0</v>
      </c>
      <c r="O872">
        <v>3</v>
      </c>
      <c r="P872">
        <v>0</v>
      </c>
      <c r="Q872">
        <v>0</v>
      </c>
      <c r="R872">
        <v>69.044292999999996</v>
      </c>
      <c r="S872" t="s">
        <v>154</v>
      </c>
      <c r="T872">
        <v>62.220001000000003</v>
      </c>
      <c r="U872">
        <v>65.900002000000001</v>
      </c>
      <c r="V872">
        <v>3.68</v>
      </c>
      <c r="X872">
        <v>5.33</v>
      </c>
      <c r="Y872">
        <v>69.044292999999996</v>
      </c>
      <c r="Z872">
        <v>0</v>
      </c>
      <c r="AA872">
        <v>0</v>
      </c>
      <c r="AB872">
        <v>0</v>
      </c>
      <c r="AC872">
        <v>1.443889</v>
      </c>
      <c r="AD872">
        <v>0.83189999999999997</v>
      </c>
      <c r="AE872">
        <v>24.546113999999999</v>
      </c>
      <c r="AF872">
        <v>14.142300000000001</v>
      </c>
      <c r="AH872">
        <v>2.1363560000000001</v>
      </c>
      <c r="AI872">
        <v>0.41328999999999999</v>
      </c>
      <c r="AJ872">
        <v>36.318050999999997</v>
      </c>
      <c r="AK872">
        <v>7.0259299999999998</v>
      </c>
    </row>
    <row r="873" spans="1:37" x14ac:dyDescent="0.25">
      <c r="A873">
        <v>1016</v>
      </c>
      <c r="B873">
        <v>436181</v>
      </c>
      <c r="C873" t="s">
        <v>181</v>
      </c>
      <c r="D873" t="s">
        <v>363</v>
      </c>
      <c r="E873" t="s">
        <v>364</v>
      </c>
      <c r="F873">
        <v>66809</v>
      </c>
      <c r="G873">
        <v>8</v>
      </c>
      <c r="H873">
        <v>15418</v>
      </c>
      <c r="I873">
        <v>0</v>
      </c>
      <c r="J873">
        <v>0</v>
      </c>
      <c r="K873">
        <v>0</v>
      </c>
      <c r="L873">
        <v>0</v>
      </c>
      <c r="M873">
        <v>23</v>
      </c>
      <c r="N873">
        <v>0</v>
      </c>
      <c r="O873">
        <v>3</v>
      </c>
      <c r="P873">
        <v>0</v>
      </c>
      <c r="Q873">
        <v>0</v>
      </c>
      <c r="R873">
        <v>94.737110999999999</v>
      </c>
      <c r="S873" t="s">
        <v>126</v>
      </c>
      <c r="T873">
        <v>98.43</v>
      </c>
      <c r="U873">
        <v>100.39</v>
      </c>
      <c r="V873">
        <v>1.959999</v>
      </c>
      <c r="X873">
        <v>2.069</v>
      </c>
      <c r="Y873">
        <v>94.737110999999999</v>
      </c>
      <c r="Z873">
        <v>0</v>
      </c>
      <c r="AA873">
        <v>0</v>
      </c>
      <c r="AB873">
        <v>0</v>
      </c>
      <c r="AC873">
        <v>1.0668869999999999</v>
      </c>
      <c r="AD873">
        <v>0.97467000000000004</v>
      </c>
      <c r="AE873">
        <v>24.538398000000001</v>
      </c>
      <c r="AF873">
        <v>22.417411000000001</v>
      </c>
      <c r="AH873">
        <v>1.0873619999999999</v>
      </c>
      <c r="AI873">
        <v>0.73631999999999997</v>
      </c>
      <c r="AJ873">
        <v>25.009336999999999</v>
      </c>
      <c r="AK873">
        <v>16.935361</v>
      </c>
    </row>
    <row r="874" spans="1:37" x14ac:dyDescent="0.25">
      <c r="A874">
        <v>2254</v>
      </c>
      <c r="B874">
        <v>437842</v>
      </c>
      <c r="C874" t="s">
        <v>83</v>
      </c>
      <c r="D874" t="s">
        <v>103</v>
      </c>
      <c r="E874" t="s">
        <v>104</v>
      </c>
      <c r="F874">
        <v>67041</v>
      </c>
      <c r="G874">
        <v>8</v>
      </c>
      <c r="H874">
        <v>13126</v>
      </c>
      <c r="I874">
        <v>0</v>
      </c>
      <c r="J874">
        <v>0</v>
      </c>
      <c r="K874">
        <v>0</v>
      </c>
      <c r="L874">
        <v>0</v>
      </c>
      <c r="M874">
        <v>19</v>
      </c>
      <c r="N874">
        <v>0</v>
      </c>
      <c r="O874">
        <v>4</v>
      </c>
      <c r="P874">
        <v>0</v>
      </c>
      <c r="Q874">
        <v>0</v>
      </c>
      <c r="R874">
        <v>80.387907999999996</v>
      </c>
      <c r="S874" t="s">
        <v>154</v>
      </c>
      <c r="T874">
        <v>78.680000000000007</v>
      </c>
      <c r="U874">
        <v>82.150002000000001</v>
      </c>
      <c r="V874">
        <v>3.4700009999999999</v>
      </c>
      <c r="X874">
        <v>4.3170000000000002</v>
      </c>
      <c r="Y874">
        <v>80.387907999999996</v>
      </c>
      <c r="Z874">
        <v>1</v>
      </c>
      <c r="AA874">
        <v>0</v>
      </c>
      <c r="AB874">
        <v>0</v>
      </c>
      <c r="AC874">
        <v>1.2911950000000001</v>
      </c>
      <c r="AD874">
        <v>0.88972499999999999</v>
      </c>
      <c r="AE874">
        <v>24.532706999999998</v>
      </c>
      <c r="AF874">
        <v>16.904774</v>
      </c>
      <c r="AH874">
        <v>1.3803369999999999</v>
      </c>
      <c r="AI874">
        <v>0.50150899999999998</v>
      </c>
      <c r="AJ874">
        <v>26.226393999999999</v>
      </c>
      <c r="AK874">
        <v>9.5286729999999995</v>
      </c>
    </row>
    <row r="875" spans="1:37" x14ac:dyDescent="0.25">
      <c r="A875">
        <v>2484</v>
      </c>
      <c r="B875">
        <v>434845</v>
      </c>
      <c r="C875" t="s">
        <v>83</v>
      </c>
      <c r="D875" t="s">
        <v>210</v>
      </c>
      <c r="E875" t="s">
        <v>211</v>
      </c>
      <c r="F875">
        <v>33834</v>
      </c>
      <c r="G875">
        <v>8</v>
      </c>
      <c r="H875">
        <v>8396</v>
      </c>
      <c r="I875">
        <v>0</v>
      </c>
      <c r="J875">
        <v>0</v>
      </c>
      <c r="K875">
        <v>0</v>
      </c>
      <c r="L875">
        <v>0</v>
      </c>
      <c r="M875">
        <v>7</v>
      </c>
      <c r="N875">
        <v>0</v>
      </c>
      <c r="O875">
        <v>4</v>
      </c>
      <c r="P875">
        <v>0</v>
      </c>
      <c r="Q875">
        <v>0</v>
      </c>
      <c r="R875">
        <v>28.467556999999999</v>
      </c>
      <c r="S875" t="s">
        <v>154</v>
      </c>
      <c r="T875">
        <v>59.790000999999997</v>
      </c>
      <c r="U875">
        <v>63.389999000000003</v>
      </c>
      <c r="V875">
        <v>3.5999979999999998</v>
      </c>
      <c r="X875">
        <v>12.646000000000001</v>
      </c>
      <c r="Y875">
        <v>28.467556999999999</v>
      </c>
      <c r="Z875">
        <v>0</v>
      </c>
      <c r="AA875">
        <v>0</v>
      </c>
      <c r="AB875">
        <v>0</v>
      </c>
      <c r="AC875">
        <v>3.4987710000000001</v>
      </c>
      <c r="AD875">
        <v>5.3719999999999997E-2</v>
      </c>
      <c r="AE875">
        <v>24.491394</v>
      </c>
      <c r="AF875">
        <v>0.37604100000000001</v>
      </c>
      <c r="AG875">
        <f>1+(X875/4.5)^2</f>
        <v>8.8973489382716053</v>
      </c>
      <c r="AH875">
        <v>8.8973490000000002</v>
      </c>
      <c r="AI875">
        <v>0.10066700000000001</v>
      </c>
      <c r="AJ875">
        <v>62.281441999999998</v>
      </c>
      <c r="AK875">
        <v>0.70467199999999997</v>
      </c>
    </row>
    <row r="876" spans="1:37" x14ac:dyDescent="0.25">
      <c r="A876">
        <v>2015</v>
      </c>
      <c r="B876">
        <v>475871</v>
      </c>
      <c r="C876" t="s">
        <v>83</v>
      </c>
      <c r="D876" t="s">
        <v>471</v>
      </c>
      <c r="E876" t="s">
        <v>472</v>
      </c>
      <c r="F876">
        <v>66987</v>
      </c>
      <c r="G876">
        <v>8</v>
      </c>
      <c r="H876">
        <v>23066</v>
      </c>
      <c r="I876">
        <v>0</v>
      </c>
      <c r="J876">
        <v>0</v>
      </c>
      <c r="K876">
        <v>0</v>
      </c>
      <c r="L876">
        <v>0</v>
      </c>
      <c r="M876">
        <v>15</v>
      </c>
      <c r="N876">
        <v>0</v>
      </c>
      <c r="O876">
        <v>4</v>
      </c>
      <c r="P876">
        <v>0</v>
      </c>
      <c r="Q876">
        <v>0</v>
      </c>
      <c r="R876">
        <v>64.211213999999998</v>
      </c>
      <c r="S876" t="s">
        <v>73</v>
      </c>
      <c r="T876">
        <v>70.430000000000007</v>
      </c>
      <c r="U876">
        <v>74.5</v>
      </c>
      <c r="V876">
        <v>4.07</v>
      </c>
      <c r="X876">
        <v>6.3380000000000001</v>
      </c>
      <c r="Y876">
        <v>64.211213999999998</v>
      </c>
      <c r="Z876">
        <v>0</v>
      </c>
      <c r="AA876">
        <v>0</v>
      </c>
      <c r="AB876">
        <v>0</v>
      </c>
      <c r="AC876">
        <v>1.6276600000000001</v>
      </c>
      <c r="AD876">
        <v>0.76230600000000004</v>
      </c>
      <c r="AE876">
        <v>24.414899999999999</v>
      </c>
      <c r="AF876">
        <v>11.434594000000001</v>
      </c>
      <c r="AH876">
        <v>2.6068099999999998</v>
      </c>
      <c r="AI876">
        <v>0.33635500000000002</v>
      </c>
      <c r="AJ876">
        <v>39.102144000000003</v>
      </c>
      <c r="AK876">
        <v>5.0453270000000003</v>
      </c>
    </row>
    <row r="877" spans="1:37" x14ac:dyDescent="0.25">
      <c r="A877">
        <v>2341</v>
      </c>
      <c r="B877">
        <v>430473</v>
      </c>
      <c r="C877" t="s">
        <v>83</v>
      </c>
      <c r="D877" t="s">
        <v>103</v>
      </c>
      <c r="E877" t="s">
        <v>104</v>
      </c>
      <c r="F877">
        <v>67041</v>
      </c>
      <c r="G877">
        <v>8</v>
      </c>
      <c r="H877">
        <v>22078</v>
      </c>
      <c r="I877">
        <v>0</v>
      </c>
      <c r="J877">
        <v>0</v>
      </c>
      <c r="K877">
        <v>0</v>
      </c>
      <c r="L877">
        <v>0</v>
      </c>
      <c r="M877">
        <v>17</v>
      </c>
      <c r="N877">
        <v>0</v>
      </c>
      <c r="O877">
        <v>4</v>
      </c>
      <c r="P877">
        <v>0</v>
      </c>
      <c r="Q877">
        <v>0</v>
      </c>
      <c r="R877">
        <v>71.282044999999997</v>
      </c>
      <c r="S877" t="s">
        <v>126</v>
      </c>
      <c r="T877">
        <v>78.680000000000007</v>
      </c>
      <c r="U877">
        <v>82.440002000000007</v>
      </c>
      <c r="V877">
        <v>3.7600020000000001</v>
      </c>
      <c r="X877">
        <v>5.2750000000000004</v>
      </c>
      <c r="Y877">
        <v>71.282044999999997</v>
      </c>
      <c r="Z877">
        <v>1</v>
      </c>
      <c r="AA877">
        <v>0</v>
      </c>
      <c r="AB877">
        <v>0</v>
      </c>
      <c r="AC877">
        <v>1.4347749999999999</v>
      </c>
      <c r="AD877">
        <v>0.83535099999999995</v>
      </c>
      <c r="AE877">
        <v>24.391182000000001</v>
      </c>
      <c r="AF877">
        <v>14.200972999999999</v>
      </c>
      <c r="AH877">
        <v>2.1130249999999999</v>
      </c>
      <c r="AI877">
        <v>0.41779899999999998</v>
      </c>
      <c r="AJ877">
        <v>35.921427000000001</v>
      </c>
      <c r="AK877">
        <v>7.1025859999999996</v>
      </c>
    </row>
    <row r="878" spans="1:37" x14ac:dyDescent="0.25">
      <c r="A878">
        <v>1832</v>
      </c>
      <c r="B878">
        <v>436665</v>
      </c>
      <c r="C878" t="s">
        <v>181</v>
      </c>
      <c r="D878" t="s">
        <v>556</v>
      </c>
      <c r="E878" t="s">
        <v>557</v>
      </c>
      <c r="F878">
        <v>66931</v>
      </c>
      <c r="G878">
        <v>8</v>
      </c>
      <c r="H878">
        <v>5696</v>
      </c>
      <c r="I878">
        <v>0</v>
      </c>
      <c r="J878">
        <v>0</v>
      </c>
      <c r="K878">
        <v>0</v>
      </c>
      <c r="L878">
        <v>0</v>
      </c>
      <c r="M878">
        <v>24</v>
      </c>
      <c r="N878">
        <v>0</v>
      </c>
      <c r="O878">
        <v>2</v>
      </c>
      <c r="P878">
        <v>0</v>
      </c>
      <c r="Q878">
        <v>0</v>
      </c>
      <c r="R878">
        <v>101.15711</v>
      </c>
      <c r="S878" t="s">
        <v>154</v>
      </c>
      <c r="T878">
        <v>59</v>
      </c>
      <c r="U878">
        <v>60.02</v>
      </c>
      <c r="V878">
        <v>1.02</v>
      </c>
      <c r="X878">
        <v>1.008</v>
      </c>
      <c r="Y878">
        <v>101.15711</v>
      </c>
      <c r="Z878">
        <v>0</v>
      </c>
      <c r="AA878">
        <v>0</v>
      </c>
      <c r="AB878">
        <v>0</v>
      </c>
      <c r="AC878">
        <v>1.015876</v>
      </c>
      <c r="AD878">
        <v>0.99398799999999998</v>
      </c>
      <c r="AE878">
        <v>24.381024</v>
      </c>
      <c r="AF878">
        <v>23.855706999999999</v>
      </c>
      <c r="AH878">
        <v>1.0207360000000001</v>
      </c>
      <c r="AI878">
        <v>0.865842</v>
      </c>
      <c r="AJ878">
        <v>24.497664</v>
      </c>
      <c r="AK878">
        <v>20.780201999999999</v>
      </c>
    </row>
    <row r="879" spans="1:37" x14ac:dyDescent="0.25">
      <c r="A879">
        <v>812</v>
      </c>
      <c r="B879">
        <v>432072</v>
      </c>
      <c r="C879" t="s">
        <v>73</v>
      </c>
      <c r="D879" t="s">
        <v>460</v>
      </c>
      <c r="E879" t="s">
        <v>460</v>
      </c>
      <c r="F879">
        <v>34177</v>
      </c>
      <c r="G879">
        <v>8</v>
      </c>
      <c r="H879">
        <v>16401</v>
      </c>
      <c r="I879">
        <v>0</v>
      </c>
      <c r="J879">
        <v>0</v>
      </c>
      <c r="K879">
        <v>0</v>
      </c>
      <c r="L879">
        <v>0</v>
      </c>
      <c r="M879">
        <v>14</v>
      </c>
      <c r="N879">
        <v>0</v>
      </c>
      <c r="O879">
        <v>4</v>
      </c>
      <c r="P879">
        <v>0</v>
      </c>
      <c r="Q879">
        <v>0</v>
      </c>
      <c r="R879">
        <v>59.684682000000002</v>
      </c>
      <c r="S879" t="s">
        <v>73</v>
      </c>
      <c r="T879">
        <v>56.080002</v>
      </c>
      <c r="U879">
        <v>60.189999</v>
      </c>
      <c r="V879">
        <v>4.1099969999999999</v>
      </c>
      <c r="X879">
        <v>6.8860000000000001</v>
      </c>
      <c r="Y879">
        <v>59.684682000000002</v>
      </c>
      <c r="Z879">
        <v>1</v>
      </c>
      <c r="AA879">
        <v>0</v>
      </c>
      <c r="AB879">
        <v>0</v>
      </c>
      <c r="AC879">
        <v>1.740891</v>
      </c>
      <c r="AD879">
        <v>0.71942600000000001</v>
      </c>
      <c r="AE879">
        <v>24.372468000000001</v>
      </c>
      <c r="AF879">
        <v>10.071965000000001</v>
      </c>
      <c r="AH879">
        <v>1.9676940000000001</v>
      </c>
      <c r="AI879">
        <v>0.29907</v>
      </c>
      <c r="AJ879">
        <v>27.547713000000002</v>
      </c>
      <c r="AK879">
        <v>4.186985</v>
      </c>
    </row>
    <row r="880" spans="1:37" x14ac:dyDescent="0.25">
      <c r="A880">
        <v>2317</v>
      </c>
      <c r="B880">
        <v>432786</v>
      </c>
      <c r="C880" t="s">
        <v>83</v>
      </c>
      <c r="D880" t="s">
        <v>103</v>
      </c>
      <c r="E880" t="s">
        <v>104</v>
      </c>
      <c r="F880">
        <v>67041</v>
      </c>
      <c r="G880">
        <v>8</v>
      </c>
      <c r="H880">
        <v>5970</v>
      </c>
      <c r="I880">
        <v>0</v>
      </c>
      <c r="J880">
        <v>0</v>
      </c>
      <c r="K880">
        <v>0</v>
      </c>
      <c r="L880">
        <v>0</v>
      </c>
      <c r="M880">
        <v>21</v>
      </c>
      <c r="N880">
        <v>0</v>
      </c>
      <c r="O880">
        <v>4</v>
      </c>
      <c r="P880">
        <v>0</v>
      </c>
      <c r="Q880">
        <v>0</v>
      </c>
      <c r="R880">
        <v>86.777877000000004</v>
      </c>
      <c r="S880" t="s">
        <v>154</v>
      </c>
      <c r="T880">
        <v>86.449996999999996</v>
      </c>
      <c r="U880">
        <v>89.230002999999996</v>
      </c>
      <c r="V880">
        <v>2.7800060000000002</v>
      </c>
      <c r="X880">
        <v>3.2040000000000002</v>
      </c>
      <c r="Y880">
        <v>86.777877000000004</v>
      </c>
      <c r="Z880">
        <v>1</v>
      </c>
      <c r="AA880">
        <v>0</v>
      </c>
      <c r="AB880">
        <v>0</v>
      </c>
      <c r="AC880">
        <v>1.1604000000000001</v>
      </c>
      <c r="AD880">
        <v>0.93925700000000001</v>
      </c>
      <c r="AE880">
        <v>24.368404999999999</v>
      </c>
      <c r="AF880">
        <v>19.724391000000001</v>
      </c>
      <c r="AH880">
        <v>1.2095020000000001</v>
      </c>
      <c r="AI880">
        <v>0.61103799999999997</v>
      </c>
      <c r="AJ880">
        <v>25.399550000000001</v>
      </c>
      <c r="AK880">
        <v>12.831802</v>
      </c>
    </row>
    <row r="881" spans="1:37" x14ac:dyDescent="0.25">
      <c r="A881">
        <v>2685</v>
      </c>
      <c r="B881">
        <v>527402</v>
      </c>
      <c r="C881" t="s">
        <v>83</v>
      </c>
      <c r="D881" t="s">
        <v>542</v>
      </c>
      <c r="E881" t="s">
        <v>543</v>
      </c>
      <c r="F881">
        <v>67348</v>
      </c>
      <c r="G881">
        <v>8</v>
      </c>
      <c r="H881">
        <v>23709</v>
      </c>
      <c r="I881">
        <v>0</v>
      </c>
      <c r="J881">
        <v>0</v>
      </c>
      <c r="K881">
        <v>0</v>
      </c>
      <c r="L881">
        <v>0</v>
      </c>
      <c r="M881">
        <v>23</v>
      </c>
      <c r="N881">
        <v>0</v>
      </c>
      <c r="O881">
        <v>4</v>
      </c>
      <c r="P881">
        <v>0</v>
      </c>
      <c r="Q881">
        <v>0</v>
      </c>
      <c r="R881">
        <v>95.864630000000005</v>
      </c>
      <c r="S881" t="s">
        <v>126</v>
      </c>
      <c r="T881">
        <v>103.4</v>
      </c>
      <c r="U881">
        <v>105.27</v>
      </c>
      <c r="V881">
        <v>1.8699950000000001</v>
      </c>
      <c r="X881">
        <v>1.9510000000000001</v>
      </c>
      <c r="Y881">
        <v>95.864630000000005</v>
      </c>
      <c r="Z881">
        <v>1</v>
      </c>
      <c r="AA881">
        <v>0</v>
      </c>
      <c r="AB881">
        <v>1</v>
      </c>
      <c r="AC881">
        <v>1.0594749999999999</v>
      </c>
      <c r="AD881">
        <v>0.97747700000000004</v>
      </c>
      <c r="AE881">
        <v>24.367925</v>
      </c>
      <c r="AF881">
        <v>22.481968999999999</v>
      </c>
      <c r="AH881">
        <v>1.077682</v>
      </c>
      <c r="AI881">
        <v>0.75013200000000002</v>
      </c>
      <c r="AJ881">
        <v>24.786677999999998</v>
      </c>
      <c r="AK881">
        <v>17.253043000000002</v>
      </c>
    </row>
    <row r="882" spans="1:37" x14ac:dyDescent="0.25">
      <c r="A882">
        <v>1498</v>
      </c>
      <c r="B882">
        <v>430036</v>
      </c>
      <c r="C882" t="s">
        <v>83</v>
      </c>
      <c r="D882" t="s">
        <v>935</v>
      </c>
      <c r="E882" t="s">
        <v>936</v>
      </c>
      <c r="F882">
        <v>67059</v>
      </c>
      <c r="G882">
        <v>8</v>
      </c>
      <c r="H882">
        <v>4962</v>
      </c>
      <c r="I882">
        <v>0</v>
      </c>
      <c r="J882">
        <v>0</v>
      </c>
      <c r="K882">
        <v>0</v>
      </c>
      <c r="L882">
        <v>0</v>
      </c>
      <c r="M882">
        <v>22</v>
      </c>
      <c r="N882">
        <v>0</v>
      </c>
      <c r="O882">
        <v>4</v>
      </c>
      <c r="P882">
        <v>0</v>
      </c>
      <c r="Q882">
        <v>0</v>
      </c>
      <c r="R882">
        <v>93.152703000000002</v>
      </c>
      <c r="S882" t="s">
        <v>73</v>
      </c>
      <c r="T882">
        <v>76.669998000000007</v>
      </c>
      <c r="U882">
        <v>79.099997999999999</v>
      </c>
      <c r="V882">
        <v>2.4300000000000002</v>
      </c>
      <c r="X882">
        <v>2.609</v>
      </c>
      <c r="Y882">
        <v>93.152703000000002</v>
      </c>
      <c r="Z882">
        <v>0</v>
      </c>
      <c r="AA882">
        <v>0</v>
      </c>
      <c r="AB882">
        <v>0</v>
      </c>
      <c r="AC882">
        <v>1.106358</v>
      </c>
      <c r="AD882">
        <v>0.95972299999999999</v>
      </c>
      <c r="AE882">
        <v>24.339865</v>
      </c>
      <c r="AF882">
        <v>21.113897000000001</v>
      </c>
      <c r="AH882">
        <v>1.138916</v>
      </c>
      <c r="AI882">
        <v>0.67500400000000005</v>
      </c>
      <c r="AJ882">
        <v>25.056151</v>
      </c>
      <c r="AK882">
        <v>14.850077000000001</v>
      </c>
    </row>
    <row r="883" spans="1:37" x14ac:dyDescent="0.25">
      <c r="A883">
        <v>2892</v>
      </c>
      <c r="B883">
        <v>429960</v>
      </c>
      <c r="C883" t="s">
        <v>83</v>
      </c>
      <c r="D883" t="s">
        <v>352</v>
      </c>
      <c r="E883" t="s">
        <v>353</v>
      </c>
      <c r="F883">
        <v>67036</v>
      </c>
      <c r="G883">
        <v>8</v>
      </c>
      <c r="H883">
        <v>22009</v>
      </c>
      <c r="I883">
        <v>0</v>
      </c>
      <c r="J883">
        <v>0</v>
      </c>
      <c r="K883">
        <v>0</v>
      </c>
      <c r="L883">
        <v>0</v>
      </c>
      <c r="M883">
        <v>22</v>
      </c>
      <c r="N883">
        <v>0</v>
      </c>
      <c r="O883">
        <v>4</v>
      </c>
      <c r="P883">
        <v>0</v>
      </c>
      <c r="Q883">
        <v>0</v>
      </c>
      <c r="R883">
        <v>90.113532000000006</v>
      </c>
      <c r="S883" t="s">
        <v>126</v>
      </c>
      <c r="T883">
        <v>64.519997000000004</v>
      </c>
      <c r="U883">
        <v>66.870002999999997</v>
      </c>
      <c r="V883">
        <v>2.350006</v>
      </c>
      <c r="X883">
        <v>2.6080000000000001</v>
      </c>
      <c r="Y883">
        <v>90.113532000000006</v>
      </c>
      <c r="Z883">
        <v>1</v>
      </c>
      <c r="AA883">
        <v>0</v>
      </c>
      <c r="AB883">
        <v>1</v>
      </c>
      <c r="AC883">
        <v>1.106276</v>
      </c>
      <c r="AD883">
        <v>0.95975299999999997</v>
      </c>
      <c r="AE883">
        <v>24.338072</v>
      </c>
      <c r="AF883">
        <v>21.114576</v>
      </c>
      <c r="AH883">
        <v>1.138809</v>
      </c>
      <c r="AI883">
        <v>0.67511399999999999</v>
      </c>
      <c r="AJ883">
        <v>25.053808</v>
      </c>
      <c r="AK883">
        <v>14.852512000000001</v>
      </c>
    </row>
    <row r="884" spans="1:37" x14ac:dyDescent="0.25">
      <c r="A884">
        <v>3278</v>
      </c>
      <c r="B884">
        <v>431044</v>
      </c>
      <c r="C884" t="s">
        <v>83</v>
      </c>
      <c r="D884" t="s">
        <v>850</v>
      </c>
      <c r="E884" t="s">
        <v>851</v>
      </c>
      <c r="F884">
        <v>67392</v>
      </c>
      <c r="G884">
        <v>8</v>
      </c>
      <c r="H884">
        <v>4425</v>
      </c>
      <c r="I884">
        <v>0</v>
      </c>
      <c r="J884">
        <v>0</v>
      </c>
      <c r="K884">
        <v>0</v>
      </c>
      <c r="L884">
        <v>0</v>
      </c>
      <c r="M884">
        <v>21</v>
      </c>
      <c r="N884">
        <v>0</v>
      </c>
      <c r="O884">
        <v>4</v>
      </c>
      <c r="P884">
        <v>0</v>
      </c>
      <c r="Q884">
        <v>0</v>
      </c>
      <c r="R884">
        <v>85.653931999999998</v>
      </c>
      <c r="S884" t="s">
        <v>73</v>
      </c>
      <c r="T884">
        <v>90.139999000000003</v>
      </c>
      <c r="U884">
        <v>92.870002999999997</v>
      </c>
      <c r="V884">
        <v>2.730003</v>
      </c>
      <c r="X884">
        <v>3.1869999999999998</v>
      </c>
      <c r="Y884">
        <v>85.653931999999998</v>
      </c>
      <c r="Z884">
        <v>0</v>
      </c>
      <c r="AA884">
        <v>0</v>
      </c>
      <c r="AB884">
        <v>0</v>
      </c>
      <c r="AC884">
        <v>1.158703</v>
      </c>
      <c r="AD884">
        <v>0.93989999999999996</v>
      </c>
      <c r="AE884">
        <v>24.332756</v>
      </c>
      <c r="AF884">
        <v>19.737891000000001</v>
      </c>
      <c r="AH884">
        <v>1.2072849999999999</v>
      </c>
      <c r="AI884">
        <v>0.61281300000000005</v>
      </c>
      <c r="AJ884">
        <v>25.352986999999999</v>
      </c>
      <c r="AK884">
        <v>12.869082000000001</v>
      </c>
    </row>
    <row r="885" spans="1:37" x14ac:dyDescent="0.25">
      <c r="A885">
        <v>1084</v>
      </c>
      <c r="B885">
        <v>527401</v>
      </c>
      <c r="C885" t="s">
        <v>83</v>
      </c>
      <c r="D885" t="s">
        <v>542</v>
      </c>
      <c r="E885" t="s">
        <v>543</v>
      </c>
      <c r="F885">
        <v>67348</v>
      </c>
      <c r="G885">
        <v>8</v>
      </c>
      <c r="H885">
        <v>23708</v>
      </c>
      <c r="I885">
        <v>0</v>
      </c>
      <c r="J885">
        <v>0</v>
      </c>
      <c r="K885">
        <v>0</v>
      </c>
      <c r="L885">
        <v>0</v>
      </c>
      <c r="M885">
        <v>23</v>
      </c>
      <c r="N885">
        <v>0</v>
      </c>
      <c r="O885">
        <v>4</v>
      </c>
      <c r="P885">
        <v>0</v>
      </c>
      <c r="Q885">
        <v>0</v>
      </c>
      <c r="R885">
        <v>97.556777999999994</v>
      </c>
      <c r="S885" t="s">
        <v>154</v>
      </c>
      <c r="T885">
        <v>103.4</v>
      </c>
      <c r="U885">
        <v>105.27</v>
      </c>
      <c r="V885">
        <v>1.8699950000000001</v>
      </c>
      <c r="X885">
        <v>1.917</v>
      </c>
      <c r="Y885">
        <v>97.556777999999994</v>
      </c>
      <c r="Z885">
        <v>1</v>
      </c>
      <c r="AA885">
        <v>0</v>
      </c>
      <c r="AB885">
        <v>1</v>
      </c>
      <c r="AC885">
        <v>1.05742</v>
      </c>
      <c r="AD885">
        <v>0.97825499999999999</v>
      </c>
      <c r="AE885">
        <v>24.320663</v>
      </c>
      <c r="AF885">
        <v>22.499866999999998</v>
      </c>
      <c r="AH885">
        <v>1.0749979999999999</v>
      </c>
      <c r="AI885">
        <v>0.75414000000000003</v>
      </c>
      <c r="AJ885">
        <v>24.724948000000001</v>
      </c>
      <c r="AK885">
        <v>17.345212</v>
      </c>
    </row>
    <row r="886" spans="1:37" x14ac:dyDescent="0.25">
      <c r="A886">
        <v>2921</v>
      </c>
      <c r="B886">
        <v>430041</v>
      </c>
      <c r="C886" t="s">
        <v>83</v>
      </c>
      <c r="D886" t="s">
        <v>257</v>
      </c>
      <c r="E886" t="s">
        <v>258</v>
      </c>
      <c r="F886">
        <v>67100</v>
      </c>
      <c r="G886">
        <v>8</v>
      </c>
      <c r="H886">
        <v>6269</v>
      </c>
      <c r="I886">
        <v>0</v>
      </c>
      <c r="J886">
        <v>0</v>
      </c>
      <c r="K886">
        <v>0</v>
      </c>
      <c r="L886">
        <v>0</v>
      </c>
      <c r="M886">
        <v>24</v>
      </c>
      <c r="N886">
        <v>0</v>
      </c>
      <c r="O886">
        <v>3</v>
      </c>
      <c r="P886">
        <v>0</v>
      </c>
      <c r="Q886">
        <v>0</v>
      </c>
      <c r="R886">
        <v>101.27422</v>
      </c>
      <c r="S886" t="s">
        <v>73</v>
      </c>
      <c r="T886">
        <v>68.639999000000003</v>
      </c>
      <c r="U886">
        <v>69.489998</v>
      </c>
      <c r="V886">
        <v>0.84999800000000003</v>
      </c>
      <c r="X886">
        <v>0.83899999999999997</v>
      </c>
      <c r="Y886">
        <v>101.27422</v>
      </c>
      <c r="Z886">
        <v>1</v>
      </c>
      <c r="AA886">
        <v>0</v>
      </c>
      <c r="AB886">
        <v>0</v>
      </c>
      <c r="AC886">
        <v>1.010999</v>
      </c>
      <c r="AD886">
        <v>0.99583500000000003</v>
      </c>
      <c r="AE886">
        <v>24.26397</v>
      </c>
      <c r="AF886">
        <v>23.900034999999999</v>
      </c>
      <c r="AH886">
        <v>1.0143660000000001</v>
      </c>
      <c r="AI886">
        <v>0.88757900000000001</v>
      </c>
      <c r="AJ886">
        <v>24.344778000000002</v>
      </c>
      <c r="AK886">
        <v>21.301907</v>
      </c>
    </row>
    <row r="887" spans="1:37" x14ac:dyDescent="0.25">
      <c r="A887">
        <v>3217</v>
      </c>
      <c r="B887">
        <v>425694</v>
      </c>
      <c r="C887" t="s">
        <v>83</v>
      </c>
      <c r="D887" t="s">
        <v>225</v>
      </c>
      <c r="E887" t="s">
        <v>226</v>
      </c>
      <c r="F887">
        <v>67108</v>
      </c>
      <c r="G887">
        <v>8</v>
      </c>
      <c r="H887">
        <v>15789</v>
      </c>
      <c r="I887">
        <v>0</v>
      </c>
      <c r="J887">
        <v>0</v>
      </c>
      <c r="K887">
        <v>0</v>
      </c>
      <c r="L887">
        <v>0</v>
      </c>
      <c r="M887">
        <v>18</v>
      </c>
      <c r="N887">
        <v>0</v>
      </c>
      <c r="O887">
        <v>4</v>
      </c>
      <c r="P887">
        <v>0</v>
      </c>
      <c r="Q887">
        <v>0</v>
      </c>
      <c r="R887">
        <v>74.314965000000001</v>
      </c>
      <c r="S887" t="s">
        <v>73</v>
      </c>
      <c r="T887">
        <v>54.740001999999997</v>
      </c>
      <c r="U887">
        <v>58.23</v>
      </c>
      <c r="V887">
        <v>3.4899979999999999</v>
      </c>
      <c r="X887">
        <v>4.6959999999999997</v>
      </c>
      <c r="Y887">
        <v>74.314965000000001</v>
      </c>
      <c r="Z887">
        <v>0</v>
      </c>
      <c r="AA887">
        <v>0</v>
      </c>
      <c r="AB887">
        <v>0</v>
      </c>
      <c r="AC887">
        <v>1.3445689999999999</v>
      </c>
      <c r="AD887">
        <v>0.86951199999999995</v>
      </c>
      <c r="AE887">
        <v>24.202241999999998</v>
      </c>
      <c r="AF887">
        <v>15.651222000000001</v>
      </c>
      <c r="AH887">
        <v>1.4500489999999999</v>
      </c>
      <c r="AI887">
        <v>0.46722399999999997</v>
      </c>
      <c r="AJ887">
        <v>26.100887</v>
      </c>
      <c r="AK887">
        <v>8.4100230000000007</v>
      </c>
    </row>
    <row r="888" spans="1:37" x14ac:dyDescent="0.25">
      <c r="A888">
        <v>1630</v>
      </c>
      <c r="B888">
        <v>437204</v>
      </c>
      <c r="C888" t="s">
        <v>181</v>
      </c>
      <c r="D888" t="s">
        <v>552</v>
      </c>
      <c r="E888" t="s">
        <v>553</v>
      </c>
      <c r="F888">
        <v>66802</v>
      </c>
      <c r="G888">
        <v>8</v>
      </c>
      <c r="H888">
        <v>4545</v>
      </c>
      <c r="I888">
        <v>0</v>
      </c>
      <c r="J888">
        <v>0</v>
      </c>
      <c r="K888">
        <v>0</v>
      </c>
      <c r="L888">
        <v>0</v>
      </c>
      <c r="M888">
        <v>24</v>
      </c>
      <c r="N888">
        <v>0</v>
      </c>
      <c r="O888">
        <v>3</v>
      </c>
      <c r="P888">
        <v>0</v>
      </c>
      <c r="Q888">
        <v>0</v>
      </c>
      <c r="R888">
        <v>100.72901400000001</v>
      </c>
      <c r="S888" t="s">
        <v>154</v>
      </c>
      <c r="T888">
        <v>69.989998</v>
      </c>
      <c r="U888">
        <v>70.660004000000001</v>
      </c>
      <c r="V888">
        <v>0.67000599999999999</v>
      </c>
      <c r="X888">
        <v>0.66500000000000004</v>
      </c>
      <c r="Y888">
        <v>100.72901400000001</v>
      </c>
      <c r="Z888">
        <v>1</v>
      </c>
      <c r="AA888">
        <v>0</v>
      </c>
      <c r="AB888">
        <v>0</v>
      </c>
      <c r="AC888">
        <v>1.00691</v>
      </c>
      <c r="AD888">
        <v>0.99738300000000002</v>
      </c>
      <c r="AE888">
        <v>24.165834</v>
      </c>
      <c r="AF888">
        <v>23.937199</v>
      </c>
      <c r="AH888">
        <v>1.0090250000000001</v>
      </c>
      <c r="AI888">
        <v>0.91027800000000003</v>
      </c>
      <c r="AJ888">
        <v>24.2166</v>
      </c>
      <c r="AK888">
        <v>21.846675000000001</v>
      </c>
    </row>
    <row r="889" spans="1:37" x14ac:dyDescent="0.25">
      <c r="A889">
        <v>1031</v>
      </c>
      <c r="B889">
        <v>440986</v>
      </c>
      <c r="C889" t="s">
        <v>83</v>
      </c>
      <c r="D889" t="s">
        <v>471</v>
      </c>
      <c r="E889" t="s">
        <v>472</v>
      </c>
      <c r="F889">
        <v>66987</v>
      </c>
      <c r="G889">
        <v>8</v>
      </c>
      <c r="H889">
        <v>5066</v>
      </c>
      <c r="I889">
        <v>0</v>
      </c>
      <c r="J889">
        <v>0</v>
      </c>
      <c r="K889">
        <v>0</v>
      </c>
      <c r="L889">
        <v>0</v>
      </c>
      <c r="M889">
        <v>24</v>
      </c>
      <c r="N889">
        <v>0</v>
      </c>
      <c r="O889">
        <v>3</v>
      </c>
      <c r="P889">
        <v>0</v>
      </c>
      <c r="Q889">
        <v>0</v>
      </c>
      <c r="R889">
        <v>99.346823000000001</v>
      </c>
      <c r="S889" t="s">
        <v>73</v>
      </c>
      <c r="T889">
        <v>68.150002000000001</v>
      </c>
      <c r="U889">
        <v>68.75</v>
      </c>
      <c r="V889">
        <v>0.59999800000000003</v>
      </c>
      <c r="X889">
        <v>0.60399999999999998</v>
      </c>
      <c r="Y889">
        <v>99.346823000000001</v>
      </c>
      <c r="Z889">
        <v>0</v>
      </c>
      <c r="AA889">
        <v>0</v>
      </c>
      <c r="AB889">
        <v>0</v>
      </c>
      <c r="AC889">
        <v>1.0057</v>
      </c>
      <c r="AD889">
        <v>0.99784099999999998</v>
      </c>
      <c r="AE889">
        <v>24.136806</v>
      </c>
      <c r="AF889">
        <v>23.948191999999999</v>
      </c>
      <c r="AH889">
        <v>1.0074449999999999</v>
      </c>
      <c r="AI889">
        <v>0.91831200000000002</v>
      </c>
      <c r="AJ889">
        <v>24.178685000000002</v>
      </c>
      <c r="AK889">
        <v>22.039489</v>
      </c>
    </row>
    <row r="890" spans="1:37" x14ac:dyDescent="0.25">
      <c r="A890">
        <v>1110</v>
      </c>
      <c r="B890">
        <v>436326</v>
      </c>
      <c r="C890" t="s">
        <v>83</v>
      </c>
      <c r="D890" t="s">
        <v>864</v>
      </c>
      <c r="E890" t="s">
        <v>865</v>
      </c>
      <c r="F890">
        <v>34264</v>
      </c>
      <c r="G890">
        <v>8</v>
      </c>
      <c r="H890">
        <v>8907</v>
      </c>
      <c r="I890">
        <v>0</v>
      </c>
      <c r="J890">
        <v>0</v>
      </c>
      <c r="K890">
        <v>0</v>
      </c>
      <c r="L890">
        <v>0</v>
      </c>
      <c r="M890">
        <v>21</v>
      </c>
      <c r="N890">
        <v>0</v>
      </c>
      <c r="O890">
        <v>4</v>
      </c>
      <c r="P890">
        <v>1</v>
      </c>
      <c r="Q890">
        <v>0</v>
      </c>
      <c r="R890">
        <v>88.681099000000003</v>
      </c>
      <c r="S890" t="s">
        <v>73</v>
      </c>
      <c r="T890">
        <v>11.92</v>
      </c>
      <c r="U890">
        <v>14.65</v>
      </c>
      <c r="V890">
        <v>2.73</v>
      </c>
      <c r="X890">
        <v>3.0779999999999998</v>
      </c>
      <c r="Y890">
        <v>88.681099000000003</v>
      </c>
      <c r="Z890">
        <v>0</v>
      </c>
      <c r="AA890">
        <v>0</v>
      </c>
      <c r="AB890">
        <v>0</v>
      </c>
      <c r="AC890">
        <v>1.1480330000000001</v>
      </c>
      <c r="AD890">
        <v>0.94394</v>
      </c>
      <c r="AE890">
        <v>24.108684</v>
      </c>
      <c r="AF890">
        <v>19.822747</v>
      </c>
      <c r="AH890">
        <v>1.193349</v>
      </c>
      <c r="AI890">
        <v>0.62426899999999996</v>
      </c>
      <c r="AJ890">
        <v>25.060321999999999</v>
      </c>
      <c r="AK890">
        <v>13.109650999999999</v>
      </c>
    </row>
    <row r="891" spans="1:37" x14ac:dyDescent="0.25">
      <c r="A891">
        <v>1129</v>
      </c>
      <c r="B891">
        <v>434350</v>
      </c>
      <c r="C891" t="s">
        <v>73</v>
      </c>
      <c r="D891" t="s">
        <v>1219</v>
      </c>
      <c r="E891" t="s">
        <v>1219</v>
      </c>
      <c r="F891">
        <v>34467</v>
      </c>
      <c r="G891" t="s">
        <v>73</v>
      </c>
      <c r="H891">
        <v>8740</v>
      </c>
      <c r="I891">
        <v>0</v>
      </c>
      <c r="J891">
        <v>0</v>
      </c>
      <c r="K891">
        <v>0</v>
      </c>
      <c r="L891">
        <v>0</v>
      </c>
      <c r="M891">
        <v>24</v>
      </c>
      <c r="N891">
        <v>0</v>
      </c>
      <c r="O891">
        <v>4</v>
      </c>
      <c r="P891">
        <v>0</v>
      </c>
      <c r="Q891">
        <v>0</v>
      </c>
      <c r="R891">
        <v>98.696161000000004</v>
      </c>
      <c r="S891" t="s">
        <v>73</v>
      </c>
      <c r="T891">
        <v>70.169998000000007</v>
      </c>
      <c r="U891">
        <v>70.680000000000007</v>
      </c>
      <c r="V891">
        <v>0.51000199999999996</v>
      </c>
      <c r="X891">
        <v>0.51700000000000002</v>
      </c>
      <c r="Y891">
        <v>98.696161000000004</v>
      </c>
      <c r="Z891">
        <v>0</v>
      </c>
      <c r="AA891">
        <v>0</v>
      </c>
      <c r="AB891">
        <v>0</v>
      </c>
      <c r="AC891">
        <v>1.004176</v>
      </c>
      <c r="AD891">
        <v>0.99841800000000003</v>
      </c>
      <c r="AE891">
        <v>24.100232999999999</v>
      </c>
      <c r="AF891">
        <v>23.962042</v>
      </c>
      <c r="AH891">
        <v>1.005455</v>
      </c>
      <c r="AI891">
        <v>0.92983899999999997</v>
      </c>
      <c r="AJ891">
        <v>24.130917</v>
      </c>
      <c r="AK891">
        <v>22.316132</v>
      </c>
    </row>
    <row r="892" spans="1:37" x14ac:dyDescent="0.25">
      <c r="A892">
        <v>1560</v>
      </c>
      <c r="B892">
        <v>431677</v>
      </c>
      <c r="C892" t="s">
        <v>83</v>
      </c>
      <c r="D892" t="s">
        <v>1226</v>
      </c>
      <c r="E892" t="s">
        <v>1227</v>
      </c>
      <c r="F892">
        <v>33784</v>
      </c>
      <c r="G892" t="s">
        <v>73</v>
      </c>
      <c r="H892">
        <v>9436</v>
      </c>
      <c r="I892">
        <v>0</v>
      </c>
      <c r="J892">
        <v>0</v>
      </c>
      <c r="K892">
        <v>0</v>
      </c>
      <c r="L892">
        <v>0</v>
      </c>
      <c r="M892">
        <v>24</v>
      </c>
      <c r="N892">
        <v>0</v>
      </c>
      <c r="O892">
        <v>4</v>
      </c>
      <c r="P892">
        <v>0</v>
      </c>
      <c r="Q892">
        <v>0</v>
      </c>
      <c r="R892">
        <v>98.203918000000002</v>
      </c>
      <c r="S892" t="s">
        <v>154</v>
      </c>
      <c r="T892">
        <v>11.69</v>
      </c>
      <c r="U892">
        <v>12.11</v>
      </c>
      <c r="V892">
        <v>0.42</v>
      </c>
      <c r="X892">
        <v>0.42799999999999999</v>
      </c>
      <c r="Y892">
        <v>98.203918000000002</v>
      </c>
      <c r="Z892">
        <v>0</v>
      </c>
      <c r="AA892">
        <v>0</v>
      </c>
      <c r="AB892">
        <v>1</v>
      </c>
      <c r="AC892">
        <v>1.0028619999999999</v>
      </c>
      <c r="AD892">
        <v>0.99891600000000003</v>
      </c>
      <c r="AE892">
        <v>24.068694000000001</v>
      </c>
      <c r="AF892">
        <v>23.973986</v>
      </c>
      <c r="AH892">
        <v>1.003738</v>
      </c>
      <c r="AI892">
        <v>0.94171400000000005</v>
      </c>
      <c r="AJ892">
        <v>24.089722999999999</v>
      </c>
      <c r="AK892">
        <v>22.601136</v>
      </c>
    </row>
    <row r="893" spans="1:37" x14ac:dyDescent="0.25">
      <c r="A893">
        <v>2290</v>
      </c>
      <c r="B893">
        <v>433943</v>
      </c>
      <c r="C893" t="s">
        <v>181</v>
      </c>
      <c r="D893" t="s">
        <v>556</v>
      </c>
      <c r="E893" t="s">
        <v>557</v>
      </c>
      <c r="F893">
        <v>66931</v>
      </c>
      <c r="G893">
        <v>8</v>
      </c>
      <c r="H893">
        <v>7784</v>
      </c>
      <c r="I893">
        <v>0</v>
      </c>
      <c r="J893">
        <v>0</v>
      </c>
      <c r="K893">
        <v>0</v>
      </c>
      <c r="L893">
        <v>0</v>
      </c>
      <c r="M893">
        <v>24</v>
      </c>
      <c r="N893">
        <v>0</v>
      </c>
      <c r="O893">
        <v>3</v>
      </c>
      <c r="P893">
        <v>0</v>
      </c>
      <c r="Q893">
        <v>0</v>
      </c>
      <c r="R893">
        <v>100.46875199999999</v>
      </c>
      <c r="S893" t="s">
        <v>154</v>
      </c>
      <c r="T893">
        <v>24.68</v>
      </c>
      <c r="U893">
        <v>25.1</v>
      </c>
      <c r="V893">
        <v>0.42</v>
      </c>
      <c r="X893">
        <v>0.41799999999999998</v>
      </c>
      <c r="Y893">
        <v>100.46875199999999</v>
      </c>
      <c r="Z893">
        <v>1</v>
      </c>
      <c r="AA893">
        <v>1</v>
      </c>
      <c r="AB893">
        <v>0</v>
      </c>
      <c r="AC893">
        <v>1.0027299999999999</v>
      </c>
      <c r="AD893">
        <v>0.99896600000000002</v>
      </c>
      <c r="AE893">
        <v>24.065522000000001</v>
      </c>
      <c r="AF893">
        <v>23.975186999999998</v>
      </c>
      <c r="AH893">
        <v>1.003566</v>
      </c>
      <c r="AI893">
        <v>0.94305399999999995</v>
      </c>
      <c r="AJ893">
        <v>24.085578999999999</v>
      </c>
      <c r="AK893">
        <v>22.633285000000001</v>
      </c>
    </row>
    <row r="894" spans="1:37" x14ac:dyDescent="0.25">
      <c r="A894">
        <v>2999</v>
      </c>
      <c r="B894">
        <v>427336</v>
      </c>
      <c r="C894" t="s">
        <v>83</v>
      </c>
      <c r="D894" t="s">
        <v>244</v>
      </c>
      <c r="E894" t="s">
        <v>785</v>
      </c>
      <c r="F894">
        <v>34524</v>
      </c>
      <c r="G894">
        <v>8</v>
      </c>
      <c r="H894">
        <v>7835</v>
      </c>
      <c r="I894">
        <v>0</v>
      </c>
      <c r="J894">
        <v>0</v>
      </c>
      <c r="K894">
        <v>0</v>
      </c>
      <c r="L894">
        <v>0</v>
      </c>
      <c r="M894">
        <v>24</v>
      </c>
      <c r="N894">
        <v>0</v>
      </c>
      <c r="O894">
        <v>3</v>
      </c>
      <c r="P894">
        <v>0</v>
      </c>
      <c r="Q894">
        <v>0</v>
      </c>
      <c r="R894">
        <v>99.890913999999995</v>
      </c>
      <c r="S894" t="s">
        <v>126</v>
      </c>
      <c r="T894">
        <v>79.379997000000003</v>
      </c>
      <c r="U894">
        <v>79.769997000000004</v>
      </c>
      <c r="V894">
        <v>0.38999899999999998</v>
      </c>
      <c r="X894">
        <v>0.39</v>
      </c>
      <c r="Y894">
        <v>99.890913999999995</v>
      </c>
      <c r="Z894">
        <v>0</v>
      </c>
      <c r="AA894">
        <v>1</v>
      </c>
      <c r="AB894">
        <v>0</v>
      </c>
      <c r="AC894">
        <v>1.0023770000000001</v>
      </c>
      <c r="AD894">
        <v>0.99909999999999999</v>
      </c>
      <c r="AE894">
        <v>24.057037000000001</v>
      </c>
      <c r="AF894">
        <v>23.978400000000001</v>
      </c>
      <c r="AH894">
        <v>1.003104</v>
      </c>
      <c r="AI894">
        <v>0.94681000000000004</v>
      </c>
      <c r="AJ894">
        <v>24.074497999999998</v>
      </c>
      <c r="AK894">
        <v>22.72344</v>
      </c>
    </row>
    <row r="895" spans="1:37" x14ac:dyDescent="0.25">
      <c r="A895">
        <v>932</v>
      </c>
      <c r="B895">
        <v>427682</v>
      </c>
      <c r="C895" t="s">
        <v>83</v>
      </c>
      <c r="D895" t="s">
        <v>383</v>
      </c>
      <c r="E895" t="s">
        <v>384</v>
      </c>
      <c r="F895">
        <v>67044</v>
      </c>
      <c r="G895">
        <v>8</v>
      </c>
      <c r="H895">
        <v>6215</v>
      </c>
      <c r="I895">
        <v>0</v>
      </c>
      <c r="J895">
        <v>0</v>
      </c>
      <c r="K895">
        <v>0</v>
      </c>
      <c r="L895">
        <v>0</v>
      </c>
      <c r="M895">
        <v>21</v>
      </c>
      <c r="N895">
        <v>0</v>
      </c>
      <c r="O895">
        <v>4</v>
      </c>
      <c r="P895">
        <v>0</v>
      </c>
      <c r="Q895">
        <v>0</v>
      </c>
      <c r="R895">
        <v>85.479412999999994</v>
      </c>
      <c r="S895" t="s">
        <v>73</v>
      </c>
      <c r="T895">
        <v>71.220000999999996</v>
      </c>
      <c r="U895">
        <v>73.819999999999993</v>
      </c>
      <c r="V895">
        <v>2.5999979999999998</v>
      </c>
      <c r="X895">
        <v>3.0419999999999998</v>
      </c>
      <c r="Y895">
        <v>85.479412999999994</v>
      </c>
      <c r="Z895">
        <v>1</v>
      </c>
      <c r="AA895">
        <v>0</v>
      </c>
      <c r="AB895">
        <v>0</v>
      </c>
      <c r="AC895">
        <v>1.14459</v>
      </c>
      <c r="AD895">
        <v>0.94524399999999997</v>
      </c>
      <c r="AE895">
        <v>24.036390999999998</v>
      </c>
      <c r="AF895">
        <v>19.850124000000001</v>
      </c>
      <c r="AH895">
        <v>1.188852</v>
      </c>
      <c r="AI895">
        <v>0.62807999999999997</v>
      </c>
      <c r="AJ895">
        <v>24.965899</v>
      </c>
      <c r="AK895">
        <v>13.189688</v>
      </c>
    </row>
    <row r="896" spans="1:37" x14ac:dyDescent="0.25">
      <c r="A896">
        <v>629</v>
      </c>
      <c r="B896">
        <v>436314</v>
      </c>
      <c r="C896" t="s">
        <v>83</v>
      </c>
      <c r="D896" t="s">
        <v>255</v>
      </c>
      <c r="E896" t="s">
        <v>256</v>
      </c>
      <c r="F896">
        <v>34517</v>
      </c>
      <c r="G896">
        <v>8</v>
      </c>
      <c r="H896">
        <v>13251</v>
      </c>
      <c r="I896">
        <v>0</v>
      </c>
      <c r="J896">
        <v>0</v>
      </c>
      <c r="K896">
        <v>0</v>
      </c>
      <c r="L896">
        <v>0</v>
      </c>
      <c r="M896">
        <v>15</v>
      </c>
      <c r="N896">
        <v>0</v>
      </c>
      <c r="O896">
        <v>4</v>
      </c>
      <c r="P896">
        <v>0</v>
      </c>
      <c r="Q896">
        <v>0</v>
      </c>
      <c r="R896">
        <v>60.912478</v>
      </c>
      <c r="S896" t="s">
        <v>73</v>
      </c>
      <c r="T896">
        <v>95.199996999999996</v>
      </c>
      <c r="U896">
        <v>98.980002999999996</v>
      </c>
      <c r="V896">
        <v>3.7800060000000002</v>
      </c>
      <c r="X896">
        <v>6.2060000000000004</v>
      </c>
      <c r="Y896">
        <v>60.912478</v>
      </c>
      <c r="Z896">
        <v>1</v>
      </c>
      <c r="AA896">
        <v>0</v>
      </c>
      <c r="AB896">
        <v>0</v>
      </c>
      <c r="AC896">
        <v>1.601788</v>
      </c>
      <c r="AD896">
        <v>0.77210400000000001</v>
      </c>
      <c r="AE896">
        <v>24.026821000000002</v>
      </c>
      <c r="AF896">
        <v>11.581559</v>
      </c>
      <c r="AH896">
        <v>2.5405769999999999</v>
      </c>
      <c r="AI896">
        <v>0.34581400000000001</v>
      </c>
      <c r="AJ896">
        <v>38.10866</v>
      </c>
      <c r="AK896">
        <v>5.1872129999999999</v>
      </c>
    </row>
    <row r="897" spans="1:37" x14ac:dyDescent="0.25">
      <c r="A897">
        <v>1204</v>
      </c>
      <c r="B897">
        <v>424509</v>
      </c>
      <c r="C897" t="s">
        <v>95</v>
      </c>
      <c r="D897" t="s">
        <v>826</v>
      </c>
      <c r="E897" t="s">
        <v>827</v>
      </c>
      <c r="F897">
        <v>34504</v>
      </c>
      <c r="G897">
        <v>8</v>
      </c>
      <c r="H897">
        <v>7708</v>
      </c>
      <c r="I897">
        <v>0</v>
      </c>
      <c r="J897">
        <v>0</v>
      </c>
      <c r="K897">
        <v>0</v>
      </c>
      <c r="L897">
        <v>0</v>
      </c>
      <c r="M897">
        <v>24</v>
      </c>
      <c r="N897">
        <v>0</v>
      </c>
      <c r="O897">
        <v>4</v>
      </c>
      <c r="P897">
        <v>0</v>
      </c>
      <c r="Q897">
        <v>0</v>
      </c>
      <c r="R897">
        <v>100.94800600000001</v>
      </c>
      <c r="S897" t="s">
        <v>73</v>
      </c>
      <c r="T897">
        <v>25</v>
      </c>
      <c r="U897">
        <v>25.219999000000001</v>
      </c>
      <c r="V897">
        <v>0.219999</v>
      </c>
      <c r="X897">
        <v>0.218</v>
      </c>
      <c r="Y897">
        <v>100.94800600000001</v>
      </c>
      <c r="Z897">
        <v>0</v>
      </c>
      <c r="AA897">
        <v>0</v>
      </c>
      <c r="AB897">
        <v>0</v>
      </c>
      <c r="AC897">
        <v>1.0007429999999999</v>
      </c>
      <c r="AD897">
        <v>0.99971900000000002</v>
      </c>
      <c r="AE897">
        <v>24.017821000000001</v>
      </c>
      <c r="AF897">
        <v>23.993251000000001</v>
      </c>
      <c r="AH897">
        <v>1.0009699999999999</v>
      </c>
      <c r="AI897">
        <v>0.97006800000000004</v>
      </c>
      <c r="AJ897">
        <v>24.023277</v>
      </c>
      <c r="AK897">
        <v>23.281642999999999</v>
      </c>
    </row>
    <row r="898" spans="1:37" x14ac:dyDescent="0.25">
      <c r="A898">
        <v>1593</v>
      </c>
      <c r="B898">
        <v>422299</v>
      </c>
      <c r="C898" t="s">
        <v>145</v>
      </c>
      <c r="D898" t="s">
        <v>1313</v>
      </c>
      <c r="E898" t="s">
        <v>1314</v>
      </c>
      <c r="F898">
        <v>676</v>
      </c>
      <c r="G898">
        <v>8</v>
      </c>
      <c r="H898">
        <v>6556</v>
      </c>
      <c r="I898">
        <v>0</v>
      </c>
      <c r="J898">
        <v>0</v>
      </c>
      <c r="K898">
        <v>0</v>
      </c>
      <c r="L898">
        <v>0</v>
      </c>
      <c r="M898">
        <v>24</v>
      </c>
      <c r="N898">
        <v>0</v>
      </c>
      <c r="O898">
        <v>4</v>
      </c>
      <c r="P898">
        <v>0</v>
      </c>
      <c r="Q898">
        <v>0</v>
      </c>
      <c r="R898">
        <v>99.303683000000007</v>
      </c>
      <c r="S898" t="s">
        <v>73</v>
      </c>
      <c r="T898">
        <v>96.629997000000003</v>
      </c>
      <c r="U898">
        <v>96.629997000000003</v>
      </c>
      <c r="V898">
        <v>0</v>
      </c>
      <c r="X898">
        <v>0</v>
      </c>
      <c r="Y898">
        <v>99.303683000000007</v>
      </c>
      <c r="Z898">
        <v>0</v>
      </c>
      <c r="AA898">
        <v>0</v>
      </c>
      <c r="AB898">
        <v>0</v>
      </c>
      <c r="AC898">
        <v>1</v>
      </c>
      <c r="AD898">
        <v>1</v>
      </c>
      <c r="AE898">
        <v>24</v>
      </c>
      <c r="AF898">
        <v>24</v>
      </c>
      <c r="AH898">
        <v>1</v>
      </c>
      <c r="AI898">
        <v>1</v>
      </c>
      <c r="AJ898">
        <v>24</v>
      </c>
      <c r="AK898">
        <v>24</v>
      </c>
    </row>
    <row r="899" spans="1:37" x14ac:dyDescent="0.25">
      <c r="A899">
        <v>1443</v>
      </c>
      <c r="B899">
        <v>438758</v>
      </c>
      <c r="C899" t="s">
        <v>151</v>
      </c>
      <c r="D899" t="s">
        <v>152</v>
      </c>
      <c r="E899" t="s">
        <v>153</v>
      </c>
      <c r="F899">
        <v>101266</v>
      </c>
      <c r="G899">
        <v>8</v>
      </c>
      <c r="H899">
        <v>22674</v>
      </c>
      <c r="I899">
        <v>0</v>
      </c>
      <c r="J899">
        <v>0</v>
      </c>
      <c r="K899">
        <v>0</v>
      </c>
      <c r="L899">
        <v>0</v>
      </c>
      <c r="M899">
        <v>6</v>
      </c>
      <c r="N899">
        <v>0</v>
      </c>
      <c r="O899">
        <v>2</v>
      </c>
      <c r="P899">
        <v>0</v>
      </c>
      <c r="Q899">
        <v>0</v>
      </c>
      <c r="R899">
        <v>25.362739000000001</v>
      </c>
      <c r="S899" t="s">
        <v>154</v>
      </c>
      <c r="T899">
        <v>64.910004000000001</v>
      </c>
      <c r="U899">
        <v>68.809997999999993</v>
      </c>
      <c r="V899">
        <v>3.899994</v>
      </c>
      <c r="X899">
        <v>15.377000000000001</v>
      </c>
      <c r="Y899">
        <v>25.362739000000001</v>
      </c>
      <c r="Z899">
        <v>0</v>
      </c>
      <c r="AA899">
        <v>0</v>
      </c>
      <c r="AB899">
        <v>0</v>
      </c>
      <c r="AC899">
        <v>4</v>
      </c>
      <c r="AD899">
        <v>0.1</v>
      </c>
      <c r="AE899">
        <v>24</v>
      </c>
      <c r="AF899">
        <v>0.6</v>
      </c>
      <c r="AH899">
        <v>10</v>
      </c>
      <c r="AI899">
        <v>0.13008900000000001</v>
      </c>
      <c r="AJ899">
        <v>60</v>
      </c>
      <c r="AK899">
        <v>0.78053700000000004</v>
      </c>
    </row>
    <row r="900" spans="1:37" x14ac:dyDescent="0.25">
      <c r="A900">
        <v>2306</v>
      </c>
      <c r="B900">
        <v>433393</v>
      </c>
      <c r="C900" t="s">
        <v>83</v>
      </c>
      <c r="D900" t="s">
        <v>148</v>
      </c>
      <c r="E900" t="s">
        <v>149</v>
      </c>
      <c r="F900">
        <v>34163</v>
      </c>
      <c r="G900">
        <v>8</v>
      </c>
      <c r="H900">
        <v>7704</v>
      </c>
      <c r="I900">
        <v>0</v>
      </c>
      <c r="J900">
        <v>0</v>
      </c>
      <c r="K900">
        <v>0</v>
      </c>
      <c r="L900">
        <v>0</v>
      </c>
      <c r="M900">
        <v>6</v>
      </c>
      <c r="N900">
        <v>0</v>
      </c>
      <c r="O900">
        <v>4</v>
      </c>
      <c r="P900">
        <v>0</v>
      </c>
      <c r="Q900">
        <v>0</v>
      </c>
      <c r="R900">
        <v>26.716657000000001</v>
      </c>
      <c r="S900" t="s">
        <v>73</v>
      </c>
      <c r="T900">
        <v>40.18</v>
      </c>
      <c r="U900">
        <v>44.43</v>
      </c>
      <c r="V900">
        <v>4.25</v>
      </c>
      <c r="X900">
        <v>15.907999999999999</v>
      </c>
      <c r="Y900">
        <v>26.716657000000001</v>
      </c>
      <c r="Z900">
        <v>0</v>
      </c>
      <c r="AA900">
        <v>0</v>
      </c>
      <c r="AB900">
        <v>0</v>
      </c>
      <c r="AC900">
        <v>4</v>
      </c>
      <c r="AD900">
        <v>0.1</v>
      </c>
      <c r="AE900">
        <v>24</v>
      </c>
      <c r="AF900">
        <v>0.6</v>
      </c>
      <c r="AH900">
        <v>10</v>
      </c>
      <c r="AI900">
        <v>0.145034</v>
      </c>
      <c r="AJ900">
        <v>60</v>
      </c>
      <c r="AK900">
        <v>0.87020699999999995</v>
      </c>
    </row>
    <row r="901" spans="1:37" x14ac:dyDescent="0.25">
      <c r="A901">
        <v>2587</v>
      </c>
      <c r="B901">
        <v>436503</v>
      </c>
      <c r="C901" t="s">
        <v>100</v>
      </c>
      <c r="D901" t="s">
        <v>136</v>
      </c>
      <c r="E901" t="s">
        <v>137</v>
      </c>
      <c r="F901">
        <v>100633</v>
      </c>
      <c r="G901">
        <v>8</v>
      </c>
      <c r="H901">
        <v>13920</v>
      </c>
      <c r="I901">
        <v>0</v>
      </c>
      <c r="J901">
        <v>0</v>
      </c>
      <c r="K901">
        <v>0</v>
      </c>
      <c r="L901">
        <v>0</v>
      </c>
      <c r="M901">
        <v>6</v>
      </c>
      <c r="N901">
        <v>0</v>
      </c>
      <c r="O901">
        <v>4</v>
      </c>
      <c r="P901">
        <v>0</v>
      </c>
      <c r="Q901">
        <v>0</v>
      </c>
      <c r="R901">
        <v>24.829418</v>
      </c>
      <c r="S901" t="s">
        <v>73</v>
      </c>
      <c r="T901">
        <v>37.130001</v>
      </c>
      <c r="U901">
        <v>41.27</v>
      </c>
      <c r="V901">
        <v>4.1399990000000004</v>
      </c>
      <c r="X901">
        <v>16.673999999999999</v>
      </c>
      <c r="Y901">
        <v>24.829418</v>
      </c>
      <c r="Z901">
        <v>0</v>
      </c>
      <c r="AA901">
        <v>0</v>
      </c>
      <c r="AB901">
        <v>0</v>
      </c>
      <c r="AC901">
        <v>4</v>
      </c>
      <c r="AD901">
        <v>0.1</v>
      </c>
      <c r="AE901">
        <v>24</v>
      </c>
      <c r="AF901">
        <v>0.6</v>
      </c>
      <c r="AH901">
        <v>10</v>
      </c>
      <c r="AI901">
        <v>0.17188400000000001</v>
      </c>
      <c r="AJ901">
        <v>60</v>
      </c>
      <c r="AK901">
        <v>1.0313060000000001</v>
      </c>
    </row>
    <row r="902" spans="1:37" x14ac:dyDescent="0.25">
      <c r="A902">
        <v>2724</v>
      </c>
      <c r="B902">
        <v>432554</v>
      </c>
      <c r="C902" t="s">
        <v>74</v>
      </c>
      <c r="D902" t="s">
        <v>122</v>
      </c>
      <c r="E902" t="s">
        <v>135</v>
      </c>
      <c r="F902">
        <v>34083</v>
      </c>
      <c r="G902" t="s">
        <v>73</v>
      </c>
      <c r="H902">
        <v>9125</v>
      </c>
      <c r="I902">
        <v>0</v>
      </c>
      <c r="J902">
        <v>0</v>
      </c>
      <c r="K902">
        <v>0</v>
      </c>
      <c r="L902">
        <v>0</v>
      </c>
      <c r="M902">
        <v>6</v>
      </c>
      <c r="N902">
        <v>0</v>
      </c>
      <c r="O902">
        <v>4</v>
      </c>
      <c r="P902">
        <v>0</v>
      </c>
      <c r="Q902">
        <v>0</v>
      </c>
      <c r="R902">
        <v>26.991330999999999</v>
      </c>
      <c r="S902" t="s">
        <v>73</v>
      </c>
      <c r="T902">
        <v>57.040000999999997</v>
      </c>
      <c r="U902">
        <v>61.59</v>
      </c>
      <c r="V902">
        <v>4.5499989999999997</v>
      </c>
      <c r="X902">
        <v>16.856999999999999</v>
      </c>
      <c r="Y902">
        <v>26.991330999999999</v>
      </c>
      <c r="Z902">
        <v>0</v>
      </c>
      <c r="AA902">
        <v>0</v>
      </c>
      <c r="AB902">
        <v>0</v>
      </c>
      <c r="AC902">
        <v>4</v>
      </c>
      <c r="AD902">
        <v>0.1</v>
      </c>
      <c r="AE902">
        <v>24</v>
      </c>
      <c r="AF902">
        <v>0.6</v>
      </c>
      <c r="AH902">
        <v>10</v>
      </c>
      <c r="AI902">
        <v>0.17922399999999999</v>
      </c>
      <c r="AJ902">
        <v>60</v>
      </c>
      <c r="AK902">
        <v>1.075342</v>
      </c>
    </row>
    <row r="903" spans="1:37" x14ac:dyDescent="0.25">
      <c r="A903">
        <v>671</v>
      </c>
      <c r="B903">
        <v>431691</v>
      </c>
      <c r="C903" t="s">
        <v>83</v>
      </c>
      <c r="D903" t="s">
        <v>133</v>
      </c>
      <c r="E903" t="s">
        <v>134</v>
      </c>
      <c r="F903">
        <v>33906</v>
      </c>
      <c r="G903">
        <v>8</v>
      </c>
      <c r="H903">
        <v>8546</v>
      </c>
      <c r="I903">
        <v>0</v>
      </c>
      <c r="J903">
        <v>0</v>
      </c>
      <c r="K903">
        <v>0</v>
      </c>
      <c r="L903">
        <v>0</v>
      </c>
      <c r="M903">
        <v>6</v>
      </c>
      <c r="N903">
        <v>0</v>
      </c>
      <c r="O903">
        <v>4</v>
      </c>
      <c r="P903">
        <v>0</v>
      </c>
      <c r="Q903">
        <v>0</v>
      </c>
      <c r="R903">
        <v>25.839974000000002</v>
      </c>
      <c r="S903" t="s">
        <v>73</v>
      </c>
      <c r="T903">
        <v>47.290000999999997</v>
      </c>
      <c r="U903">
        <v>51.68</v>
      </c>
      <c r="V903">
        <v>4.3899990000000004</v>
      </c>
      <c r="X903">
        <v>16.989000000000001</v>
      </c>
      <c r="Y903">
        <v>25.839974000000002</v>
      </c>
      <c r="Z903">
        <v>0</v>
      </c>
      <c r="AA903">
        <v>0</v>
      </c>
      <c r="AB903">
        <v>0</v>
      </c>
      <c r="AC903">
        <v>4</v>
      </c>
      <c r="AD903">
        <v>0.1</v>
      </c>
      <c r="AE903">
        <v>24</v>
      </c>
      <c r="AF903">
        <v>0.6</v>
      </c>
      <c r="AH903">
        <v>10</v>
      </c>
      <c r="AI903">
        <v>0.18473899999999999</v>
      </c>
      <c r="AJ903">
        <v>60</v>
      </c>
      <c r="AK903">
        <v>1.1084350000000001</v>
      </c>
    </row>
    <row r="904" spans="1:37" x14ac:dyDescent="0.25">
      <c r="A904">
        <v>501</v>
      </c>
      <c r="B904">
        <v>438779</v>
      </c>
      <c r="C904" t="s">
        <v>90</v>
      </c>
      <c r="D904" t="s">
        <v>1326</v>
      </c>
      <c r="E904" t="s">
        <v>1327</v>
      </c>
      <c r="F904">
        <v>34536</v>
      </c>
      <c r="G904">
        <v>8</v>
      </c>
      <c r="H904">
        <v>22429</v>
      </c>
      <c r="I904">
        <v>0</v>
      </c>
      <c r="J904">
        <v>0</v>
      </c>
      <c r="K904">
        <v>0</v>
      </c>
      <c r="L904">
        <v>0</v>
      </c>
      <c r="M904">
        <v>24</v>
      </c>
      <c r="N904">
        <v>0</v>
      </c>
      <c r="O904">
        <v>4</v>
      </c>
      <c r="P904">
        <v>0</v>
      </c>
      <c r="Q904">
        <v>0</v>
      </c>
      <c r="R904">
        <v>98.251113000000004</v>
      </c>
      <c r="S904" t="s">
        <v>73</v>
      </c>
      <c r="T904">
        <v>65.010002</v>
      </c>
      <c r="U904">
        <v>65</v>
      </c>
      <c r="V904">
        <v>-1.0002E-2</v>
      </c>
      <c r="X904">
        <v>-0.01</v>
      </c>
      <c r="Y904">
        <v>98.251113000000004</v>
      </c>
      <c r="Z904">
        <v>0</v>
      </c>
      <c r="AA904">
        <v>0</v>
      </c>
      <c r="AB904">
        <v>0</v>
      </c>
      <c r="AC904">
        <v>0.99999899999999997</v>
      </c>
      <c r="AD904">
        <v>1.0000020000000001</v>
      </c>
      <c r="AE904">
        <v>23.999986</v>
      </c>
      <c r="AF904">
        <v>24.000036999999999</v>
      </c>
      <c r="AH904">
        <v>0.99861599999999995</v>
      </c>
      <c r="AI904">
        <v>1.0000020000000001</v>
      </c>
      <c r="AJ904">
        <v>23.966781999999998</v>
      </c>
      <c r="AK904">
        <v>24.000049000000001</v>
      </c>
    </row>
    <row r="905" spans="1:37" x14ac:dyDescent="0.25">
      <c r="A905">
        <v>2633</v>
      </c>
      <c r="B905">
        <v>435362</v>
      </c>
      <c r="C905" t="s">
        <v>90</v>
      </c>
      <c r="D905" t="s">
        <v>500</v>
      </c>
      <c r="E905" t="s">
        <v>501</v>
      </c>
      <c r="F905">
        <v>33021</v>
      </c>
      <c r="G905">
        <v>8</v>
      </c>
      <c r="H905">
        <v>7590</v>
      </c>
      <c r="I905">
        <v>0</v>
      </c>
      <c r="J905">
        <v>0</v>
      </c>
      <c r="K905">
        <v>0</v>
      </c>
      <c r="L905">
        <v>0</v>
      </c>
      <c r="M905">
        <v>14</v>
      </c>
      <c r="N905">
        <v>0</v>
      </c>
      <c r="O905">
        <v>4</v>
      </c>
      <c r="P905">
        <v>0</v>
      </c>
      <c r="Q905">
        <v>0</v>
      </c>
      <c r="R905">
        <v>56.404712000000004</v>
      </c>
      <c r="S905" t="s">
        <v>73</v>
      </c>
      <c r="T905">
        <v>25.219999000000001</v>
      </c>
      <c r="U905">
        <v>29.02</v>
      </c>
      <c r="V905">
        <v>3.800001</v>
      </c>
      <c r="X905">
        <v>6.7370000000000001</v>
      </c>
      <c r="Y905">
        <v>56.404712000000004</v>
      </c>
      <c r="Z905">
        <v>0</v>
      </c>
      <c r="AA905">
        <v>0</v>
      </c>
      <c r="AB905">
        <v>0</v>
      </c>
      <c r="AC905">
        <v>1.7091750000000001</v>
      </c>
      <c r="AD905">
        <v>0.731437</v>
      </c>
      <c r="AE905">
        <v>23.928443000000001</v>
      </c>
      <c r="AF905">
        <v>10.240116</v>
      </c>
      <c r="AH905">
        <v>1.926269</v>
      </c>
      <c r="AI905">
        <v>0.30889100000000003</v>
      </c>
      <c r="AJ905">
        <v>26.967763000000001</v>
      </c>
      <c r="AK905">
        <v>4.3244800000000003</v>
      </c>
    </row>
    <row r="906" spans="1:37" x14ac:dyDescent="0.25">
      <c r="A906">
        <v>467</v>
      </c>
      <c r="B906">
        <v>428220</v>
      </c>
      <c r="C906" t="s">
        <v>90</v>
      </c>
      <c r="D906" t="s">
        <v>592</v>
      </c>
      <c r="E906" t="s">
        <v>593</v>
      </c>
      <c r="F906">
        <v>67343</v>
      </c>
      <c r="G906">
        <v>8</v>
      </c>
      <c r="H906">
        <v>7342</v>
      </c>
      <c r="I906">
        <v>0</v>
      </c>
      <c r="J906">
        <v>0</v>
      </c>
      <c r="K906">
        <v>0</v>
      </c>
      <c r="L906">
        <v>0</v>
      </c>
      <c r="M906">
        <v>16</v>
      </c>
      <c r="N906">
        <v>0</v>
      </c>
      <c r="O906">
        <v>4</v>
      </c>
      <c r="P906">
        <v>0</v>
      </c>
      <c r="Q906">
        <v>0</v>
      </c>
      <c r="R906">
        <v>64.675456999999994</v>
      </c>
      <c r="S906" t="s">
        <v>126</v>
      </c>
      <c r="T906">
        <v>80.849997999999999</v>
      </c>
      <c r="U906">
        <v>84.489998</v>
      </c>
      <c r="V906">
        <v>3.639999</v>
      </c>
      <c r="X906">
        <v>5.6280000000000001</v>
      </c>
      <c r="Y906">
        <v>64.675456999999994</v>
      </c>
      <c r="Z906">
        <v>1</v>
      </c>
      <c r="AA906">
        <v>0</v>
      </c>
      <c r="AB906">
        <v>0</v>
      </c>
      <c r="AC906">
        <v>1.494912</v>
      </c>
      <c r="AD906">
        <v>0.81257800000000002</v>
      </c>
      <c r="AE906">
        <v>23.918595</v>
      </c>
      <c r="AF906">
        <v>13.001242</v>
      </c>
      <c r="AH906">
        <v>2.266975</v>
      </c>
      <c r="AI906">
        <v>0.38941900000000002</v>
      </c>
      <c r="AJ906">
        <v>36.271605000000001</v>
      </c>
      <c r="AK906">
        <v>6.2306980000000003</v>
      </c>
    </row>
    <row r="907" spans="1:37" x14ac:dyDescent="0.25">
      <c r="A907">
        <v>713</v>
      </c>
      <c r="B907">
        <v>429655</v>
      </c>
      <c r="C907" t="s">
        <v>181</v>
      </c>
      <c r="D907" t="s">
        <v>656</v>
      </c>
      <c r="E907" t="s">
        <v>657</v>
      </c>
      <c r="F907">
        <v>67052</v>
      </c>
      <c r="G907">
        <v>8</v>
      </c>
      <c r="H907">
        <v>5284</v>
      </c>
      <c r="I907">
        <v>0</v>
      </c>
      <c r="J907">
        <v>0</v>
      </c>
      <c r="K907">
        <v>0</v>
      </c>
      <c r="L907">
        <v>0</v>
      </c>
      <c r="M907">
        <v>20</v>
      </c>
      <c r="N907">
        <v>0</v>
      </c>
      <c r="O907">
        <v>4</v>
      </c>
      <c r="P907">
        <v>0</v>
      </c>
      <c r="Q907">
        <v>0</v>
      </c>
      <c r="R907">
        <v>84.524669000000003</v>
      </c>
      <c r="S907" t="s">
        <v>73</v>
      </c>
      <c r="T907">
        <v>83.620002999999997</v>
      </c>
      <c r="U907">
        <v>86.610000999999997</v>
      </c>
      <c r="V907">
        <v>2.9899979999999999</v>
      </c>
      <c r="X907">
        <v>3.5369999999999999</v>
      </c>
      <c r="Y907">
        <v>84.524669000000003</v>
      </c>
      <c r="Z907">
        <v>1</v>
      </c>
      <c r="AA907">
        <v>0</v>
      </c>
      <c r="AB907">
        <v>1</v>
      </c>
      <c r="AC907">
        <v>1.1954750000000001</v>
      </c>
      <c r="AD907">
        <v>0.92597399999999996</v>
      </c>
      <c r="AE907">
        <v>23.909490000000002</v>
      </c>
      <c r="AF907">
        <v>18.519483000000001</v>
      </c>
      <c r="AH907">
        <v>1.255314</v>
      </c>
      <c r="AI907">
        <v>0.57688499999999998</v>
      </c>
      <c r="AJ907">
        <v>25.106272000000001</v>
      </c>
      <c r="AK907">
        <v>11.537696</v>
      </c>
    </row>
    <row r="908" spans="1:37" x14ac:dyDescent="0.25">
      <c r="A908">
        <v>994</v>
      </c>
      <c r="B908">
        <v>427897</v>
      </c>
      <c r="C908" t="s">
        <v>83</v>
      </c>
      <c r="D908" t="s">
        <v>485</v>
      </c>
      <c r="E908" t="s">
        <v>486</v>
      </c>
      <c r="F908">
        <v>66900</v>
      </c>
      <c r="G908">
        <v>8</v>
      </c>
      <c r="H908">
        <v>4205</v>
      </c>
      <c r="I908">
        <v>0</v>
      </c>
      <c r="J908">
        <v>0</v>
      </c>
      <c r="K908">
        <v>0</v>
      </c>
      <c r="L908">
        <v>0</v>
      </c>
      <c r="M908">
        <v>15</v>
      </c>
      <c r="N908">
        <v>0</v>
      </c>
      <c r="O908">
        <v>4</v>
      </c>
      <c r="P908">
        <v>0</v>
      </c>
      <c r="Q908">
        <v>0</v>
      </c>
      <c r="R908">
        <v>64.575355999999999</v>
      </c>
      <c r="S908" t="s">
        <v>73</v>
      </c>
      <c r="T908">
        <v>82.639999000000003</v>
      </c>
      <c r="U908">
        <v>86.610000999999997</v>
      </c>
      <c r="V908">
        <v>3.9700009999999999</v>
      </c>
      <c r="X908">
        <v>6.1479999999999997</v>
      </c>
      <c r="Y908">
        <v>64.575355999999999</v>
      </c>
      <c r="Z908">
        <v>0</v>
      </c>
      <c r="AA908">
        <v>0</v>
      </c>
      <c r="AB908">
        <v>0</v>
      </c>
      <c r="AC908">
        <v>1.590592</v>
      </c>
      <c r="AD908">
        <v>0.77634400000000003</v>
      </c>
      <c r="AE908">
        <v>23.858882999999999</v>
      </c>
      <c r="AF908">
        <v>11.645156999999999</v>
      </c>
      <c r="AH908">
        <v>2.5119159999999998</v>
      </c>
      <c r="AI908">
        <v>0.35002899999999998</v>
      </c>
      <c r="AJ908">
        <v>37.678741000000002</v>
      </c>
      <c r="AK908">
        <v>5.2504359999999997</v>
      </c>
    </row>
    <row r="909" spans="1:37" x14ac:dyDescent="0.25">
      <c r="A909">
        <v>1169</v>
      </c>
      <c r="B909">
        <v>424194</v>
      </c>
      <c r="C909" t="s">
        <v>83</v>
      </c>
      <c r="D909" t="s">
        <v>1070</v>
      </c>
      <c r="E909" t="s">
        <v>1071</v>
      </c>
      <c r="F909">
        <v>34027</v>
      </c>
      <c r="G909" t="s">
        <v>73</v>
      </c>
      <c r="H909">
        <v>16830</v>
      </c>
      <c r="I909">
        <v>0</v>
      </c>
      <c r="J909">
        <v>0</v>
      </c>
      <c r="K909">
        <v>0</v>
      </c>
      <c r="L909">
        <v>0</v>
      </c>
      <c r="M909">
        <v>23</v>
      </c>
      <c r="N909">
        <v>0</v>
      </c>
      <c r="O909">
        <v>4</v>
      </c>
      <c r="P909">
        <v>0</v>
      </c>
      <c r="Q909">
        <v>0</v>
      </c>
      <c r="R909">
        <v>94.644830999999996</v>
      </c>
      <c r="S909" t="s">
        <v>73</v>
      </c>
      <c r="T909">
        <v>57.040000999999997</v>
      </c>
      <c r="U909">
        <v>58.48</v>
      </c>
      <c r="V909">
        <v>1.439999</v>
      </c>
      <c r="X909">
        <v>1.5209999999999999</v>
      </c>
      <c r="Y909">
        <v>94.644830999999996</v>
      </c>
      <c r="Z909">
        <v>0</v>
      </c>
      <c r="AA909">
        <v>1</v>
      </c>
      <c r="AB909">
        <v>0</v>
      </c>
      <c r="AC909">
        <v>1.0361480000000001</v>
      </c>
      <c r="AD909">
        <v>0.98631100000000005</v>
      </c>
      <c r="AE909">
        <v>23.831392999999998</v>
      </c>
      <c r="AF909">
        <v>22.685153</v>
      </c>
      <c r="AH909">
        <v>1.0472129999999999</v>
      </c>
      <c r="AI909">
        <v>0.80171999999999999</v>
      </c>
      <c r="AJ909">
        <v>24.085901</v>
      </c>
      <c r="AK909">
        <v>18.439561999999999</v>
      </c>
    </row>
    <row r="910" spans="1:37" x14ac:dyDescent="0.25">
      <c r="A910">
        <v>500</v>
      </c>
      <c r="B910">
        <v>432070</v>
      </c>
      <c r="C910" t="s">
        <v>181</v>
      </c>
      <c r="D910" t="s">
        <v>656</v>
      </c>
      <c r="E910" t="s">
        <v>657</v>
      </c>
      <c r="F910">
        <v>67052</v>
      </c>
      <c r="G910">
        <v>8</v>
      </c>
      <c r="H910">
        <v>15231</v>
      </c>
      <c r="I910">
        <v>0</v>
      </c>
      <c r="J910">
        <v>0</v>
      </c>
      <c r="K910">
        <v>0</v>
      </c>
      <c r="L910">
        <v>0</v>
      </c>
      <c r="M910">
        <v>20</v>
      </c>
      <c r="N910">
        <v>0</v>
      </c>
      <c r="O910">
        <v>3</v>
      </c>
      <c r="P910">
        <v>0</v>
      </c>
      <c r="Q910">
        <v>0</v>
      </c>
      <c r="R910">
        <v>83.291297</v>
      </c>
      <c r="S910" t="s">
        <v>154</v>
      </c>
      <c r="T910">
        <v>82.68</v>
      </c>
      <c r="U910">
        <v>85.580001999999993</v>
      </c>
      <c r="V910">
        <v>2.9000020000000002</v>
      </c>
      <c r="X910">
        <v>3.4820000000000002</v>
      </c>
      <c r="Y910">
        <v>83.291297</v>
      </c>
      <c r="Z910">
        <v>1</v>
      </c>
      <c r="AA910">
        <v>0</v>
      </c>
      <c r="AB910">
        <v>1</v>
      </c>
      <c r="AC910">
        <v>1.189443</v>
      </c>
      <c r="AD910">
        <v>0.92825800000000003</v>
      </c>
      <c r="AE910">
        <v>23.788851000000001</v>
      </c>
      <c r="AF910">
        <v>18.565169000000001</v>
      </c>
      <c r="AH910">
        <v>1.2474350000000001</v>
      </c>
      <c r="AI910">
        <v>0.58244399999999996</v>
      </c>
      <c r="AJ910">
        <v>24.948703999999999</v>
      </c>
      <c r="AK910">
        <v>11.648885999999999</v>
      </c>
    </row>
    <row r="911" spans="1:37" x14ac:dyDescent="0.25">
      <c r="A911">
        <v>2660</v>
      </c>
      <c r="B911">
        <v>434229</v>
      </c>
      <c r="C911" t="s">
        <v>90</v>
      </c>
      <c r="D911" t="s">
        <v>605</v>
      </c>
      <c r="E911" t="s">
        <v>606</v>
      </c>
      <c r="F911">
        <v>33920</v>
      </c>
      <c r="G911">
        <v>8</v>
      </c>
      <c r="H911">
        <v>8346</v>
      </c>
      <c r="I911">
        <v>0</v>
      </c>
      <c r="J911">
        <v>0</v>
      </c>
      <c r="K911">
        <v>0</v>
      </c>
      <c r="L911">
        <v>0</v>
      </c>
      <c r="M911">
        <v>16</v>
      </c>
      <c r="N911">
        <v>0</v>
      </c>
      <c r="O911">
        <v>4</v>
      </c>
      <c r="P911">
        <v>0</v>
      </c>
      <c r="Q911">
        <v>0</v>
      </c>
      <c r="R911">
        <v>66.290349000000006</v>
      </c>
      <c r="S911" t="s">
        <v>73</v>
      </c>
      <c r="T911">
        <v>63.389999000000003</v>
      </c>
      <c r="U911">
        <v>67.080001999999993</v>
      </c>
      <c r="V911">
        <v>3.6900019999999998</v>
      </c>
      <c r="X911">
        <v>5.5659999999999998</v>
      </c>
      <c r="Y911">
        <v>66.290349000000006</v>
      </c>
      <c r="Z911">
        <v>0</v>
      </c>
      <c r="AA911">
        <v>0</v>
      </c>
      <c r="AB911">
        <v>0</v>
      </c>
      <c r="AC911">
        <v>1.4840679999999999</v>
      </c>
      <c r="AD911">
        <v>0.81668399999999997</v>
      </c>
      <c r="AE911">
        <v>23.745089</v>
      </c>
      <c r="AF911">
        <v>13.066948999999999</v>
      </c>
      <c r="AH911">
        <v>2.239214</v>
      </c>
      <c r="AI911">
        <v>0.39430700000000002</v>
      </c>
      <c r="AJ911">
        <v>35.827426000000003</v>
      </c>
      <c r="AK911">
        <v>6.308916</v>
      </c>
    </row>
    <row r="912" spans="1:37" x14ac:dyDescent="0.25">
      <c r="A912">
        <v>1172</v>
      </c>
      <c r="B912">
        <v>485217</v>
      </c>
      <c r="C912" t="s">
        <v>181</v>
      </c>
      <c r="D912" t="s">
        <v>397</v>
      </c>
      <c r="E912" t="s">
        <v>398</v>
      </c>
      <c r="F912">
        <v>67034</v>
      </c>
      <c r="G912">
        <v>8</v>
      </c>
      <c r="H912">
        <v>16682</v>
      </c>
      <c r="I912">
        <v>0</v>
      </c>
      <c r="J912">
        <v>0</v>
      </c>
      <c r="K912">
        <v>0</v>
      </c>
      <c r="L912">
        <v>0</v>
      </c>
      <c r="M912">
        <v>21</v>
      </c>
      <c r="N912">
        <v>0</v>
      </c>
      <c r="O912">
        <v>2</v>
      </c>
      <c r="P912">
        <v>0</v>
      </c>
      <c r="Q912">
        <v>0</v>
      </c>
      <c r="R912">
        <v>86.247319000000005</v>
      </c>
      <c r="S912" t="s">
        <v>126</v>
      </c>
      <c r="T912">
        <v>58.099997999999999</v>
      </c>
      <c r="U912">
        <v>60.549999</v>
      </c>
      <c r="V912">
        <v>2.4500009999999999</v>
      </c>
      <c r="X912">
        <v>2.8410000000000002</v>
      </c>
      <c r="Y912">
        <v>86.247319000000005</v>
      </c>
      <c r="Z912">
        <v>0</v>
      </c>
      <c r="AA912">
        <v>0</v>
      </c>
      <c r="AB912">
        <v>0</v>
      </c>
      <c r="AC912">
        <v>1.1261140000000001</v>
      </c>
      <c r="AD912">
        <v>0.952241</v>
      </c>
      <c r="AE912">
        <v>23.648389000000002</v>
      </c>
      <c r="AF912">
        <v>19.997060000000001</v>
      </c>
      <c r="AH912">
        <v>1.16472</v>
      </c>
      <c r="AI912">
        <v>0.64961400000000002</v>
      </c>
      <c r="AJ912">
        <v>24.459119999999999</v>
      </c>
      <c r="AK912">
        <v>13.641892</v>
      </c>
    </row>
    <row r="913" spans="1:37" x14ac:dyDescent="0.25">
      <c r="A913">
        <v>694</v>
      </c>
      <c r="B913">
        <v>447704</v>
      </c>
      <c r="C913" t="s">
        <v>83</v>
      </c>
      <c r="D913" t="s">
        <v>1111</v>
      </c>
      <c r="E913" t="s">
        <v>1112</v>
      </c>
      <c r="F913">
        <v>66943</v>
      </c>
      <c r="G913">
        <v>8</v>
      </c>
      <c r="H913">
        <v>4789</v>
      </c>
      <c r="I913">
        <v>0</v>
      </c>
      <c r="J913">
        <v>0</v>
      </c>
      <c r="K913">
        <v>0</v>
      </c>
      <c r="L913">
        <v>0</v>
      </c>
      <c r="M913">
        <v>23</v>
      </c>
      <c r="N913">
        <v>0</v>
      </c>
      <c r="O913">
        <v>4</v>
      </c>
      <c r="P913">
        <v>0</v>
      </c>
      <c r="Q913">
        <v>0</v>
      </c>
      <c r="R913">
        <v>97.328683999999996</v>
      </c>
      <c r="S913" t="s">
        <v>73</v>
      </c>
      <c r="T913">
        <v>80.029999000000004</v>
      </c>
      <c r="U913">
        <v>81.260002</v>
      </c>
      <c r="V913">
        <v>1.230003</v>
      </c>
      <c r="X913">
        <v>1.264</v>
      </c>
      <c r="Y913">
        <v>97.328683999999996</v>
      </c>
      <c r="Z913">
        <v>0</v>
      </c>
      <c r="AA913">
        <v>0</v>
      </c>
      <c r="AB913">
        <v>0</v>
      </c>
      <c r="AC913">
        <v>1.024964</v>
      </c>
      <c r="AD913">
        <v>0.99054600000000004</v>
      </c>
      <c r="AE913">
        <v>23.574172000000001</v>
      </c>
      <c r="AF913">
        <v>22.782561999999999</v>
      </c>
      <c r="AH913">
        <v>1.0326059999999999</v>
      </c>
      <c r="AI913">
        <v>0.83349300000000004</v>
      </c>
      <c r="AJ913">
        <v>23.749939000000001</v>
      </c>
      <c r="AK913">
        <v>19.170339999999999</v>
      </c>
    </row>
    <row r="914" spans="1:37" x14ac:dyDescent="0.25">
      <c r="A914">
        <v>2632</v>
      </c>
      <c r="B914">
        <v>428173</v>
      </c>
      <c r="C914" t="s">
        <v>83</v>
      </c>
      <c r="D914" t="s">
        <v>327</v>
      </c>
      <c r="E914" t="s">
        <v>328</v>
      </c>
      <c r="F914">
        <v>34491</v>
      </c>
      <c r="G914">
        <v>8</v>
      </c>
      <c r="H914">
        <v>6776</v>
      </c>
      <c r="I914">
        <v>0</v>
      </c>
      <c r="J914">
        <v>0</v>
      </c>
      <c r="K914">
        <v>0</v>
      </c>
      <c r="L914">
        <v>0</v>
      </c>
      <c r="M914">
        <v>13</v>
      </c>
      <c r="N914">
        <v>0</v>
      </c>
      <c r="O914">
        <v>4</v>
      </c>
      <c r="P914">
        <v>0</v>
      </c>
      <c r="Q914">
        <v>0</v>
      </c>
      <c r="R914">
        <v>55.408166000000001</v>
      </c>
      <c r="S914" t="s">
        <v>73</v>
      </c>
      <c r="T914">
        <v>75</v>
      </c>
      <c r="U914">
        <v>78.989998</v>
      </c>
      <c r="V914">
        <v>3.9899979999999999</v>
      </c>
      <c r="X914">
        <v>7.2009999999999996</v>
      </c>
      <c r="Y914">
        <v>55.408166000000001</v>
      </c>
      <c r="Z914">
        <v>0</v>
      </c>
      <c r="AA914">
        <v>0</v>
      </c>
      <c r="AB914">
        <v>1</v>
      </c>
      <c r="AC914">
        <v>1.810225</v>
      </c>
      <c r="AD914">
        <v>0.69316900000000004</v>
      </c>
      <c r="AE914">
        <v>23.532926</v>
      </c>
      <c r="AF914">
        <v>9.0112000000000005</v>
      </c>
      <c r="AH914">
        <v>2.0582530000000001</v>
      </c>
      <c r="AI914">
        <v>0.279086</v>
      </c>
      <c r="AJ914">
        <v>26.757290000000001</v>
      </c>
      <c r="AK914">
        <v>3.62812</v>
      </c>
    </row>
    <row r="915" spans="1:37" x14ac:dyDescent="0.25">
      <c r="A915">
        <v>162</v>
      </c>
      <c r="B915">
        <v>429426</v>
      </c>
      <c r="C915" t="s">
        <v>95</v>
      </c>
      <c r="D915" t="s">
        <v>510</v>
      </c>
      <c r="E915" t="s">
        <v>511</v>
      </c>
      <c r="F915">
        <v>34295</v>
      </c>
      <c r="G915">
        <v>8</v>
      </c>
      <c r="H915">
        <v>7807</v>
      </c>
      <c r="I915">
        <v>0</v>
      </c>
      <c r="J915">
        <v>0</v>
      </c>
      <c r="K915">
        <v>0</v>
      </c>
      <c r="L915">
        <v>0</v>
      </c>
      <c r="M915">
        <v>14</v>
      </c>
      <c r="N915">
        <v>0</v>
      </c>
      <c r="O915">
        <v>4</v>
      </c>
      <c r="P915">
        <v>0</v>
      </c>
      <c r="Q915">
        <v>0</v>
      </c>
      <c r="R915">
        <v>58.574086000000001</v>
      </c>
      <c r="S915" t="s">
        <v>73</v>
      </c>
      <c r="T915">
        <v>33.909999999999997</v>
      </c>
      <c r="U915">
        <v>37.770000000000003</v>
      </c>
      <c r="V915">
        <v>3.860001</v>
      </c>
      <c r="X915">
        <v>6.59</v>
      </c>
      <c r="Y915">
        <v>58.574086000000001</v>
      </c>
      <c r="Z915">
        <v>0</v>
      </c>
      <c r="AA915">
        <v>0</v>
      </c>
      <c r="AB915">
        <v>0</v>
      </c>
      <c r="AC915">
        <v>1.6785639999999999</v>
      </c>
      <c r="AD915">
        <v>0.74302900000000005</v>
      </c>
      <c r="AE915">
        <v>23.499897000000001</v>
      </c>
      <c r="AF915">
        <v>10.402405999999999</v>
      </c>
      <c r="AH915">
        <v>1.886288</v>
      </c>
      <c r="AI915">
        <v>0.31881199999999998</v>
      </c>
      <c r="AJ915">
        <v>26.408028999999999</v>
      </c>
      <c r="AK915">
        <v>4.4633729999999998</v>
      </c>
    </row>
    <row r="916" spans="1:37" x14ac:dyDescent="0.25">
      <c r="A916">
        <v>3061</v>
      </c>
      <c r="B916">
        <v>429566</v>
      </c>
      <c r="C916" t="s">
        <v>74</v>
      </c>
      <c r="D916" t="s">
        <v>310</v>
      </c>
      <c r="E916" t="s">
        <v>311</v>
      </c>
      <c r="F916">
        <v>34202</v>
      </c>
      <c r="G916">
        <v>8</v>
      </c>
      <c r="H916">
        <v>7842</v>
      </c>
      <c r="I916">
        <v>0</v>
      </c>
      <c r="J916">
        <v>0</v>
      </c>
      <c r="K916">
        <v>0</v>
      </c>
      <c r="L916">
        <v>0</v>
      </c>
      <c r="M916">
        <v>9</v>
      </c>
      <c r="N916">
        <v>0</v>
      </c>
      <c r="O916">
        <v>4</v>
      </c>
      <c r="P916">
        <v>0</v>
      </c>
      <c r="Q916">
        <v>0</v>
      </c>
      <c r="R916">
        <v>38.329678999999999</v>
      </c>
      <c r="S916" t="s">
        <v>73</v>
      </c>
      <c r="T916">
        <v>23.93</v>
      </c>
      <c r="U916">
        <v>27.82</v>
      </c>
      <c r="V916">
        <v>3.889999</v>
      </c>
      <c r="X916">
        <v>10.148999999999999</v>
      </c>
      <c r="Y916">
        <v>38.329678999999999</v>
      </c>
      <c r="Z916">
        <v>0</v>
      </c>
      <c r="AA916">
        <v>0</v>
      </c>
      <c r="AB916">
        <v>0</v>
      </c>
      <c r="AC916">
        <v>2.6094089999999999</v>
      </c>
      <c r="AD916">
        <v>0.39051900000000001</v>
      </c>
      <c r="AE916">
        <v>23.484684999999999</v>
      </c>
      <c r="AF916">
        <v>3.514675</v>
      </c>
      <c r="AG916">
        <f>1+(X916/4.5)^2</f>
        <v>6.0865284444444434</v>
      </c>
      <c r="AH916">
        <v>6.0865289999999996</v>
      </c>
      <c r="AI916">
        <v>0.143286</v>
      </c>
      <c r="AJ916">
        <v>54.778758000000003</v>
      </c>
      <c r="AK916">
        <v>1.2895760000000001</v>
      </c>
    </row>
    <row r="917" spans="1:37" x14ac:dyDescent="0.25">
      <c r="A917">
        <v>383</v>
      </c>
      <c r="B917">
        <v>428481</v>
      </c>
      <c r="C917" t="s">
        <v>145</v>
      </c>
      <c r="D917" t="s">
        <v>1010</v>
      </c>
      <c r="E917" t="s">
        <v>1011</v>
      </c>
      <c r="F917">
        <v>100620</v>
      </c>
      <c r="G917">
        <v>8</v>
      </c>
      <c r="H917">
        <v>13891</v>
      </c>
      <c r="I917">
        <v>0</v>
      </c>
      <c r="J917">
        <v>0</v>
      </c>
      <c r="K917">
        <v>0</v>
      </c>
      <c r="L917">
        <v>0</v>
      </c>
      <c r="M917">
        <v>22</v>
      </c>
      <c r="N917">
        <v>0</v>
      </c>
      <c r="O917">
        <v>4</v>
      </c>
      <c r="P917">
        <v>0</v>
      </c>
      <c r="Q917">
        <v>0</v>
      </c>
      <c r="R917">
        <v>92.872929999999997</v>
      </c>
      <c r="S917" t="s">
        <v>73</v>
      </c>
      <c r="T917">
        <v>86.610000999999997</v>
      </c>
      <c r="U917">
        <v>88.519997000000004</v>
      </c>
      <c r="V917">
        <v>1.909996</v>
      </c>
      <c r="X917">
        <v>2.0569999999999999</v>
      </c>
      <c r="Y917">
        <v>92.872929999999997</v>
      </c>
      <c r="Z917">
        <v>0</v>
      </c>
      <c r="AA917">
        <v>0</v>
      </c>
      <c r="AB917">
        <v>0</v>
      </c>
      <c r="AC917">
        <v>1.0661130000000001</v>
      </c>
      <c r="AD917">
        <v>0.97496300000000002</v>
      </c>
      <c r="AE917">
        <v>23.454491999999998</v>
      </c>
      <c r="AF917">
        <v>21.449186999999998</v>
      </c>
      <c r="AH917">
        <v>1.086352</v>
      </c>
      <c r="AI917">
        <v>0.73771799999999998</v>
      </c>
      <c r="AJ917">
        <v>23.899743999999998</v>
      </c>
      <c r="AK917">
        <v>16.229793999999998</v>
      </c>
    </row>
    <row r="918" spans="1:37" x14ac:dyDescent="0.25">
      <c r="A918">
        <v>627</v>
      </c>
      <c r="B918">
        <v>431449</v>
      </c>
      <c r="C918" t="s">
        <v>83</v>
      </c>
      <c r="D918" t="s">
        <v>609</v>
      </c>
      <c r="E918" t="s">
        <v>610</v>
      </c>
      <c r="F918">
        <v>33768</v>
      </c>
      <c r="G918" t="s">
        <v>73</v>
      </c>
      <c r="H918">
        <v>9114</v>
      </c>
      <c r="I918">
        <v>0</v>
      </c>
      <c r="J918">
        <v>0</v>
      </c>
      <c r="K918">
        <v>0</v>
      </c>
      <c r="L918">
        <v>0</v>
      </c>
      <c r="M918">
        <v>22</v>
      </c>
      <c r="N918">
        <v>0</v>
      </c>
      <c r="O918">
        <v>3</v>
      </c>
      <c r="P918">
        <v>0</v>
      </c>
      <c r="Q918">
        <v>0</v>
      </c>
      <c r="R918">
        <v>90.408345999999995</v>
      </c>
      <c r="S918" t="s">
        <v>73</v>
      </c>
      <c r="T918">
        <v>63.200001</v>
      </c>
      <c r="U918">
        <v>65.050003000000004</v>
      </c>
      <c r="V918">
        <v>1.8500019999999999</v>
      </c>
      <c r="X918">
        <v>2.0459999999999998</v>
      </c>
      <c r="Y918">
        <v>90.408345999999995</v>
      </c>
      <c r="Z918">
        <v>0</v>
      </c>
      <c r="AA918">
        <v>1</v>
      </c>
      <c r="AB918">
        <v>0</v>
      </c>
      <c r="AC918">
        <v>1.0654079999999999</v>
      </c>
      <c r="AD918">
        <v>0.97523000000000004</v>
      </c>
      <c r="AE918">
        <v>23.438977000000001</v>
      </c>
      <c r="AF918">
        <v>21.455062000000002</v>
      </c>
      <c r="AH918">
        <v>1.085431</v>
      </c>
      <c r="AI918">
        <v>0.73900100000000002</v>
      </c>
      <c r="AJ918">
        <v>23.879480999999998</v>
      </c>
      <c r="AK918">
        <v>16.258013999999999</v>
      </c>
    </row>
    <row r="919" spans="1:37" x14ac:dyDescent="0.25">
      <c r="A919">
        <v>1111</v>
      </c>
      <c r="B919">
        <v>425256</v>
      </c>
      <c r="C919" t="s">
        <v>95</v>
      </c>
      <c r="D919" t="s">
        <v>331</v>
      </c>
      <c r="E919" t="s">
        <v>332</v>
      </c>
      <c r="F919">
        <v>34397</v>
      </c>
      <c r="G919">
        <v>8</v>
      </c>
      <c r="H919">
        <v>8468</v>
      </c>
      <c r="I919">
        <v>0</v>
      </c>
      <c r="J919">
        <v>0</v>
      </c>
      <c r="K919">
        <v>0</v>
      </c>
      <c r="L919">
        <v>0</v>
      </c>
      <c r="M919">
        <v>10</v>
      </c>
      <c r="N919">
        <v>0</v>
      </c>
      <c r="O919">
        <v>4</v>
      </c>
      <c r="P919">
        <v>0</v>
      </c>
      <c r="Q919">
        <v>0</v>
      </c>
      <c r="R919">
        <v>42.072600000000001</v>
      </c>
      <c r="S919" t="s">
        <v>73</v>
      </c>
      <c r="T919">
        <v>21.01</v>
      </c>
      <c r="U919">
        <v>24.91</v>
      </c>
      <c r="V919">
        <v>3.9</v>
      </c>
      <c r="X919">
        <v>9.2700010000000006</v>
      </c>
      <c r="Y919">
        <v>42.072600000000001</v>
      </c>
      <c r="Z919">
        <v>0</v>
      </c>
      <c r="AA919">
        <v>0</v>
      </c>
      <c r="AB919">
        <v>0</v>
      </c>
      <c r="AC919">
        <v>2.3427020000000001</v>
      </c>
      <c r="AD919">
        <v>0.49152099999999999</v>
      </c>
      <c r="AE919">
        <v>23.427016999999999</v>
      </c>
      <c r="AF919">
        <v>4.9152129999999996</v>
      </c>
      <c r="AG919">
        <f>1+(X919/4.5)^2</f>
        <v>5.2436009155556063</v>
      </c>
      <c r="AH919">
        <v>5.2435999999999998</v>
      </c>
      <c r="AI919">
        <v>0.174092</v>
      </c>
      <c r="AJ919">
        <v>52.436003999999997</v>
      </c>
      <c r="AK919">
        <v>1.740923</v>
      </c>
    </row>
    <row r="920" spans="1:37" x14ac:dyDescent="0.25">
      <c r="A920">
        <v>1344</v>
      </c>
      <c r="B920">
        <v>435799</v>
      </c>
      <c r="C920" t="s">
        <v>83</v>
      </c>
      <c r="D920" t="s">
        <v>1031</v>
      </c>
      <c r="E920" t="s">
        <v>1032</v>
      </c>
      <c r="F920">
        <v>66906</v>
      </c>
      <c r="G920">
        <v>8</v>
      </c>
      <c r="H920">
        <v>4297</v>
      </c>
      <c r="I920">
        <v>0</v>
      </c>
      <c r="J920">
        <v>0</v>
      </c>
      <c r="K920">
        <v>0</v>
      </c>
      <c r="L920">
        <v>0</v>
      </c>
      <c r="M920">
        <v>22</v>
      </c>
      <c r="N920">
        <v>0</v>
      </c>
      <c r="O920">
        <v>4</v>
      </c>
      <c r="P920">
        <v>0</v>
      </c>
      <c r="Q920">
        <v>0</v>
      </c>
      <c r="R920">
        <v>93.122626999999994</v>
      </c>
      <c r="S920" t="s">
        <v>73</v>
      </c>
      <c r="T920">
        <v>77.330001999999993</v>
      </c>
      <c r="U920">
        <v>79.139999000000003</v>
      </c>
      <c r="V920">
        <v>1.809998</v>
      </c>
      <c r="X920">
        <v>1.944</v>
      </c>
      <c r="Y920">
        <v>93.122626999999994</v>
      </c>
      <c r="Z920">
        <v>1</v>
      </c>
      <c r="AA920">
        <v>0</v>
      </c>
      <c r="AB920">
        <v>0</v>
      </c>
      <c r="AC920">
        <v>1.0590489999999999</v>
      </c>
      <c r="AD920">
        <v>0.97763800000000001</v>
      </c>
      <c r="AE920">
        <v>23.299078000000002</v>
      </c>
      <c r="AF920">
        <v>21.508040999999999</v>
      </c>
      <c r="AH920">
        <v>1.0771250000000001</v>
      </c>
      <c r="AI920">
        <v>0.75095599999999996</v>
      </c>
      <c r="AJ920">
        <v>23.696755</v>
      </c>
      <c r="AK920">
        <v>16.521039999999999</v>
      </c>
    </row>
    <row r="921" spans="1:37" x14ac:dyDescent="0.25">
      <c r="A921">
        <v>3025</v>
      </c>
      <c r="B921">
        <v>425470</v>
      </c>
      <c r="C921" t="s">
        <v>181</v>
      </c>
      <c r="D921" t="s">
        <v>280</v>
      </c>
      <c r="E921" t="s">
        <v>281</v>
      </c>
      <c r="F921">
        <v>506</v>
      </c>
      <c r="G921">
        <v>8</v>
      </c>
      <c r="H921">
        <v>6821</v>
      </c>
      <c r="I921">
        <v>0</v>
      </c>
      <c r="J921">
        <v>0</v>
      </c>
      <c r="K921">
        <v>0</v>
      </c>
      <c r="L921">
        <v>0</v>
      </c>
      <c r="M921">
        <v>22</v>
      </c>
      <c r="N921">
        <v>3</v>
      </c>
      <c r="O921">
        <v>4</v>
      </c>
      <c r="P921">
        <v>0</v>
      </c>
      <c r="Q921">
        <v>0</v>
      </c>
      <c r="R921">
        <v>91.570266000000004</v>
      </c>
      <c r="S921" t="s">
        <v>73</v>
      </c>
      <c r="T921">
        <v>60.139999000000003</v>
      </c>
      <c r="U921">
        <v>61.900002000000001</v>
      </c>
      <c r="V921">
        <v>1.7600020000000001</v>
      </c>
      <c r="X921">
        <v>1.9219999999999999</v>
      </c>
      <c r="Y921">
        <v>91.570266000000004</v>
      </c>
      <c r="Z921">
        <v>0</v>
      </c>
      <c r="AA921">
        <v>0</v>
      </c>
      <c r="AB921">
        <v>0</v>
      </c>
      <c r="AC921">
        <v>1.05772</v>
      </c>
      <c r="AD921">
        <v>0.97814199999999996</v>
      </c>
      <c r="AE921">
        <v>23.269841</v>
      </c>
      <c r="AF921">
        <v>21.519113000000001</v>
      </c>
      <c r="AH921">
        <v>1.0753889999999999</v>
      </c>
      <c r="AI921">
        <v>0.75355000000000005</v>
      </c>
      <c r="AJ921">
        <v>23.658569</v>
      </c>
      <c r="AK921">
        <v>16.57809</v>
      </c>
    </row>
    <row r="922" spans="1:37" x14ac:dyDescent="0.25">
      <c r="A922">
        <v>2860</v>
      </c>
      <c r="B922">
        <v>524504</v>
      </c>
      <c r="C922" t="s">
        <v>83</v>
      </c>
      <c r="D922" t="s">
        <v>414</v>
      </c>
      <c r="E922" t="s">
        <v>415</v>
      </c>
      <c r="F922">
        <v>34290</v>
      </c>
      <c r="G922">
        <v>8</v>
      </c>
      <c r="H922">
        <v>6594</v>
      </c>
      <c r="I922">
        <v>0</v>
      </c>
      <c r="J922">
        <v>0</v>
      </c>
      <c r="K922">
        <v>0</v>
      </c>
      <c r="L922">
        <v>0</v>
      </c>
      <c r="M922">
        <v>20</v>
      </c>
      <c r="N922">
        <v>0</v>
      </c>
      <c r="O922">
        <v>4</v>
      </c>
      <c r="P922">
        <v>0</v>
      </c>
      <c r="Q922">
        <v>0</v>
      </c>
      <c r="R922">
        <v>82.409537</v>
      </c>
      <c r="S922" t="s">
        <v>154</v>
      </c>
      <c r="T922">
        <v>106.37</v>
      </c>
      <c r="U922">
        <v>109.01</v>
      </c>
      <c r="V922">
        <v>2.639999</v>
      </c>
      <c r="X922">
        <v>3.2040000000000002</v>
      </c>
      <c r="Y922">
        <v>82.409537</v>
      </c>
      <c r="Z922">
        <v>1</v>
      </c>
      <c r="AA922">
        <v>0</v>
      </c>
      <c r="AB922">
        <v>1</v>
      </c>
      <c r="AC922">
        <v>1.1604000000000001</v>
      </c>
      <c r="AD922">
        <v>0.93925700000000001</v>
      </c>
      <c r="AE922">
        <v>23.208005</v>
      </c>
      <c r="AF922">
        <v>18.785133999999999</v>
      </c>
      <c r="AH922">
        <v>1.2095020000000001</v>
      </c>
      <c r="AI922">
        <v>0.61103799999999997</v>
      </c>
      <c r="AJ922">
        <v>24.190047</v>
      </c>
      <c r="AK922">
        <v>12.220764000000001</v>
      </c>
    </row>
    <row r="923" spans="1:37" x14ac:dyDescent="0.25">
      <c r="A923">
        <v>414</v>
      </c>
      <c r="B923">
        <v>434581</v>
      </c>
      <c r="C923" t="s">
        <v>83</v>
      </c>
      <c r="D923" t="s">
        <v>473</v>
      </c>
      <c r="E923" t="s">
        <v>474</v>
      </c>
      <c r="F923">
        <v>100343</v>
      </c>
      <c r="G923">
        <v>8</v>
      </c>
      <c r="H923">
        <v>8391</v>
      </c>
      <c r="I923">
        <v>0</v>
      </c>
      <c r="J923">
        <v>0</v>
      </c>
      <c r="K923">
        <v>0</v>
      </c>
      <c r="L923">
        <v>0</v>
      </c>
      <c r="M923">
        <v>13</v>
      </c>
      <c r="N923">
        <v>0</v>
      </c>
      <c r="O923">
        <v>4</v>
      </c>
      <c r="P923">
        <v>0</v>
      </c>
      <c r="Q923">
        <v>0</v>
      </c>
      <c r="R923">
        <v>52.517901999999999</v>
      </c>
      <c r="S923" t="s">
        <v>73</v>
      </c>
      <c r="T923">
        <v>60.400002000000001</v>
      </c>
      <c r="U923">
        <v>64.120002999999997</v>
      </c>
      <c r="V923">
        <v>3.7200009999999999</v>
      </c>
      <c r="X923">
        <v>7.0830000000000002</v>
      </c>
      <c r="Y923">
        <v>52.517901999999999</v>
      </c>
      <c r="Z923">
        <v>0</v>
      </c>
      <c r="AA923">
        <v>0</v>
      </c>
      <c r="AB923">
        <v>0</v>
      </c>
      <c r="AC923">
        <v>1.7838890000000001</v>
      </c>
      <c r="AD923">
        <v>0.70314299999999996</v>
      </c>
      <c r="AE923">
        <v>23.190556000000001</v>
      </c>
      <c r="AF923">
        <v>9.1408539999999991</v>
      </c>
      <c r="AH923">
        <v>2.0238550000000002</v>
      </c>
      <c r="AI923">
        <v>0.28644900000000001</v>
      </c>
      <c r="AJ923">
        <v>26.310113999999999</v>
      </c>
      <c r="AK923">
        <v>3.7238310000000001</v>
      </c>
    </row>
    <row r="924" spans="1:37" x14ac:dyDescent="0.25">
      <c r="A924">
        <v>641</v>
      </c>
      <c r="B924">
        <v>424703</v>
      </c>
      <c r="C924" t="s">
        <v>569</v>
      </c>
      <c r="D924" t="s">
        <v>570</v>
      </c>
      <c r="E924" t="s">
        <v>571</v>
      </c>
      <c r="F924">
        <v>505</v>
      </c>
      <c r="G924">
        <v>8</v>
      </c>
      <c r="H924">
        <v>6570</v>
      </c>
      <c r="I924">
        <v>0</v>
      </c>
      <c r="J924">
        <v>0</v>
      </c>
      <c r="K924">
        <v>0</v>
      </c>
      <c r="L924">
        <v>0</v>
      </c>
      <c r="M924">
        <v>15</v>
      </c>
      <c r="N924">
        <v>0</v>
      </c>
      <c r="O924">
        <v>4</v>
      </c>
      <c r="P924">
        <v>0</v>
      </c>
      <c r="Q924">
        <v>0</v>
      </c>
      <c r="R924">
        <v>64.051569999999998</v>
      </c>
      <c r="S924" t="s">
        <v>73</v>
      </c>
      <c r="T924">
        <v>75.180000000000007</v>
      </c>
      <c r="U924">
        <v>78.959998999999996</v>
      </c>
      <c r="V924">
        <v>3.7799990000000001</v>
      </c>
      <c r="X924">
        <v>5.9009999999999998</v>
      </c>
      <c r="Y924">
        <v>64.051569999999998</v>
      </c>
      <c r="Z924">
        <v>1</v>
      </c>
      <c r="AA924">
        <v>0</v>
      </c>
      <c r="AB924">
        <v>0</v>
      </c>
      <c r="AC924">
        <v>1.5440910000000001</v>
      </c>
      <c r="AD924">
        <v>0.79395400000000005</v>
      </c>
      <c r="AE924">
        <v>23.161359999999998</v>
      </c>
      <c r="AF924">
        <v>11.909307999999999</v>
      </c>
      <c r="AH924">
        <v>2.3928720000000001</v>
      </c>
      <c r="AI924">
        <v>0.36837999999999999</v>
      </c>
      <c r="AJ924">
        <v>35.893079999999998</v>
      </c>
      <c r="AK924">
        <v>5.5256999999999996</v>
      </c>
    </row>
    <row r="925" spans="1:37" x14ac:dyDescent="0.25">
      <c r="A925">
        <v>2962</v>
      </c>
      <c r="B925">
        <v>429037</v>
      </c>
      <c r="C925" t="s">
        <v>181</v>
      </c>
      <c r="D925" t="s">
        <v>552</v>
      </c>
      <c r="E925" t="s">
        <v>553</v>
      </c>
      <c r="F925">
        <v>66802</v>
      </c>
      <c r="G925">
        <v>8</v>
      </c>
      <c r="H925">
        <v>15555</v>
      </c>
      <c r="I925">
        <v>0</v>
      </c>
      <c r="J925">
        <v>0</v>
      </c>
      <c r="K925">
        <v>0</v>
      </c>
      <c r="L925">
        <v>0</v>
      </c>
      <c r="M925">
        <v>23</v>
      </c>
      <c r="N925">
        <v>0</v>
      </c>
      <c r="O925">
        <v>3</v>
      </c>
      <c r="P925">
        <v>0</v>
      </c>
      <c r="Q925">
        <v>0</v>
      </c>
      <c r="R925">
        <v>96.839713000000003</v>
      </c>
      <c r="S925" t="s">
        <v>126</v>
      </c>
      <c r="T925">
        <v>70</v>
      </c>
      <c r="U925">
        <v>70.610000999999997</v>
      </c>
      <c r="V925">
        <v>0.61000100000000002</v>
      </c>
      <c r="X925">
        <v>0.63</v>
      </c>
      <c r="Y925">
        <v>96.839713000000003</v>
      </c>
      <c r="Z925">
        <v>1</v>
      </c>
      <c r="AA925">
        <v>0</v>
      </c>
      <c r="AB925">
        <v>0</v>
      </c>
      <c r="AC925">
        <v>1.006202</v>
      </c>
      <c r="AD925">
        <v>0.99765099999999995</v>
      </c>
      <c r="AE925">
        <v>23.142636</v>
      </c>
      <c r="AF925">
        <v>22.945983999999999</v>
      </c>
      <c r="AH925">
        <v>1.0081</v>
      </c>
      <c r="AI925">
        <v>0.914883</v>
      </c>
      <c r="AJ925">
        <v>23.186299999999999</v>
      </c>
      <c r="AK925">
        <v>21.042307000000001</v>
      </c>
    </row>
    <row r="926" spans="1:37" x14ac:dyDescent="0.25">
      <c r="A926">
        <v>174</v>
      </c>
      <c r="B926">
        <v>431403</v>
      </c>
      <c r="C926" t="s">
        <v>83</v>
      </c>
      <c r="D926" t="s">
        <v>344</v>
      </c>
      <c r="E926" t="s">
        <v>345</v>
      </c>
      <c r="F926">
        <v>66819</v>
      </c>
      <c r="G926">
        <v>8</v>
      </c>
      <c r="H926">
        <v>12978</v>
      </c>
      <c r="I926">
        <v>0</v>
      </c>
      <c r="J926">
        <v>0</v>
      </c>
      <c r="K926">
        <v>0</v>
      </c>
      <c r="L926">
        <v>0</v>
      </c>
      <c r="M926">
        <v>10</v>
      </c>
      <c r="N926">
        <v>0</v>
      </c>
      <c r="O926">
        <v>4</v>
      </c>
      <c r="P926">
        <v>0</v>
      </c>
      <c r="Q926">
        <v>0</v>
      </c>
      <c r="R926">
        <v>41.135173000000002</v>
      </c>
      <c r="S926" t="s">
        <v>73</v>
      </c>
      <c r="T926">
        <v>85.800003000000004</v>
      </c>
      <c r="U926">
        <v>89.57</v>
      </c>
      <c r="V926">
        <v>3.769997</v>
      </c>
      <c r="X926">
        <v>9.1649999999999991</v>
      </c>
      <c r="Y926">
        <v>41.135173000000002</v>
      </c>
      <c r="Z926">
        <v>0</v>
      </c>
      <c r="AA926">
        <v>0</v>
      </c>
      <c r="AB926">
        <v>0</v>
      </c>
      <c r="AC926">
        <v>2.3124570000000002</v>
      </c>
      <c r="AD926">
        <v>0.50297499999999995</v>
      </c>
      <c r="AE926">
        <v>23.124566000000002</v>
      </c>
      <c r="AF926">
        <v>5.0297499999999999</v>
      </c>
      <c r="AG926">
        <f>1+(X926/4.5)^2</f>
        <v>5.1480111111111109</v>
      </c>
      <c r="AH926">
        <v>5.1480110000000003</v>
      </c>
      <c r="AI926">
        <v>0.17832300000000001</v>
      </c>
      <c r="AJ926">
        <v>51.480111000000001</v>
      </c>
      <c r="AK926">
        <v>1.7832250000000001</v>
      </c>
    </row>
    <row r="927" spans="1:37" x14ac:dyDescent="0.25">
      <c r="A927">
        <v>1880</v>
      </c>
      <c r="B927">
        <v>420828</v>
      </c>
      <c r="C927" t="s">
        <v>181</v>
      </c>
      <c r="D927" t="s">
        <v>652</v>
      </c>
      <c r="E927" t="s">
        <v>653</v>
      </c>
      <c r="F927">
        <v>66668</v>
      </c>
      <c r="G927">
        <v>8</v>
      </c>
      <c r="H927">
        <v>4515</v>
      </c>
      <c r="I927">
        <v>0</v>
      </c>
      <c r="J927">
        <v>0</v>
      </c>
      <c r="K927">
        <v>0</v>
      </c>
      <c r="L927">
        <v>0</v>
      </c>
      <c r="M927">
        <v>23</v>
      </c>
      <c r="N927">
        <v>0</v>
      </c>
      <c r="O927">
        <v>3</v>
      </c>
      <c r="P927">
        <v>0</v>
      </c>
      <c r="Q927">
        <v>0</v>
      </c>
      <c r="R927">
        <v>96.060629000000006</v>
      </c>
      <c r="S927" t="s">
        <v>154</v>
      </c>
      <c r="T927">
        <v>79.449996999999996</v>
      </c>
      <c r="U927">
        <v>80</v>
      </c>
      <c r="V927">
        <v>0.55000300000000002</v>
      </c>
      <c r="X927">
        <v>0.57299999999999995</v>
      </c>
      <c r="Y927">
        <v>96.060629000000006</v>
      </c>
      <c r="Z927">
        <v>0</v>
      </c>
      <c r="AA927">
        <v>0</v>
      </c>
      <c r="AB927">
        <v>0</v>
      </c>
      <c r="AC927">
        <v>1.0051300000000001</v>
      </c>
      <c r="AD927">
        <v>0.99805699999999997</v>
      </c>
      <c r="AE927">
        <v>23.117992999999998</v>
      </c>
      <c r="AF927">
        <v>22.955316</v>
      </c>
      <c r="AH927">
        <v>1.0067010000000001</v>
      </c>
      <c r="AI927">
        <v>0.92240999999999995</v>
      </c>
      <c r="AJ927">
        <v>23.154114</v>
      </c>
      <c r="AK927">
        <v>21.215430999999999</v>
      </c>
    </row>
    <row r="928" spans="1:37" x14ac:dyDescent="0.25">
      <c r="A928">
        <v>2209</v>
      </c>
      <c r="B928">
        <v>426880</v>
      </c>
      <c r="C928" t="s">
        <v>73</v>
      </c>
      <c r="D928" t="s">
        <v>460</v>
      </c>
      <c r="E928" t="s">
        <v>460</v>
      </c>
      <c r="F928">
        <v>34177</v>
      </c>
      <c r="G928">
        <v>8</v>
      </c>
      <c r="H928">
        <v>7347</v>
      </c>
      <c r="I928">
        <v>0</v>
      </c>
      <c r="J928">
        <v>0</v>
      </c>
      <c r="K928">
        <v>0</v>
      </c>
      <c r="L928">
        <v>0</v>
      </c>
      <c r="M928">
        <v>22</v>
      </c>
      <c r="N928">
        <v>0</v>
      </c>
      <c r="O928">
        <v>4</v>
      </c>
      <c r="P928">
        <v>0</v>
      </c>
      <c r="Q928">
        <v>0</v>
      </c>
      <c r="R928">
        <v>90.614915999999994</v>
      </c>
      <c r="S928" t="s">
        <v>154</v>
      </c>
      <c r="T928">
        <v>63.709999000000003</v>
      </c>
      <c r="U928">
        <v>65.339995999999999</v>
      </c>
      <c r="V928">
        <v>1.6299969999999999</v>
      </c>
      <c r="X928">
        <v>1.7989999999999999</v>
      </c>
      <c r="Y928">
        <v>90.614915999999994</v>
      </c>
      <c r="Z928">
        <v>1</v>
      </c>
      <c r="AA928">
        <v>0</v>
      </c>
      <c r="AB928">
        <v>0</v>
      </c>
      <c r="AC928">
        <v>1.0505690000000001</v>
      </c>
      <c r="AD928">
        <v>0.98085</v>
      </c>
      <c r="AE928">
        <v>23.112513</v>
      </c>
      <c r="AF928">
        <v>21.578693000000001</v>
      </c>
      <c r="AH928">
        <v>1.066049</v>
      </c>
      <c r="AI928">
        <v>0.76814300000000002</v>
      </c>
      <c r="AJ928">
        <v>23.453078000000001</v>
      </c>
      <c r="AK928">
        <v>16.899145000000001</v>
      </c>
    </row>
    <row r="929" spans="1:37" x14ac:dyDescent="0.25">
      <c r="A929">
        <v>1773</v>
      </c>
      <c r="B929">
        <v>433264</v>
      </c>
      <c r="C929" t="s">
        <v>83</v>
      </c>
      <c r="D929" t="s">
        <v>838</v>
      </c>
      <c r="E929" t="s">
        <v>839</v>
      </c>
      <c r="F929">
        <v>34234</v>
      </c>
      <c r="G929">
        <v>8</v>
      </c>
      <c r="H929">
        <v>8261</v>
      </c>
      <c r="I929">
        <v>0</v>
      </c>
      <c r="J929">
        <v>0</v>
      </c>
      <c r="K929">
        <v>0</v>
      </c>
      <c r="L929">
        <v>0</v>
      </c>
      <c r="M929">
        <v>23</v>
      </c>
      <c r="N929">
        <v>0</v>
      </c>
      <c r="O929">
        <v>4</v>
      </c>
      <c r="P929">
        <v>1</v>
      </c>
      <c r="Q929">
        <v>0</v>
      </c>
      <c r="R929">
        <v>96.958290000000005</v>
      </c>
      <c r="S929" t="s">
        <v>73</v>
      </c>
      <c r="T929">
        <v>19.18</v>
      </c>
      <c r="U929">
        <v>19.639999</v>
      </c>
      <c r="V929">
        <v>0.45999899999999999</v>
      </c>
      <c r="X929">
        <v>0.47399999999999998</v>
      </c>
      <c r="Y929">
        <v>96.958290000000005</v>
      </c>
      <c r="Z929">
        <v>0</v>
      </c>
      <c r="AA929">
        <v>0</v>
      </c>
      <c r="AB929">
        <v>1</v>
      </c>
      <c r="AC929">
        <v>1.003511</v>
      </c>
      <c r="AD929">
        <v>0.99867099999999998</v>
      </c>
      <c r="AE929">
        <v>23.080742999999998</v>
      </c>
      <c r="AF929">
        <v>22.969422999999999</v>
      </c>
      <c r="AH929">
        <v>1.0045850000000001</v>
      </c>
      <c r="AI929">
        <v>0.93556600000000001</v>
      </c>
      <c r="AJ929">
        <v>23.105460000000001</v>
      </c>
      <c r="AK929">
        <v>21.518011999999999</v>
      </c>
    </row>
    <row r="930" spans="1:37" x14ac:dyDescent="0.25">
      <c r="A930">
        <v>2503</v>
      </c>
      <c r="B930">
        <v>446753</v>
      </c>
      <c r="C930" t="s">
        <v>181</v>
      </c>
      <c r="D930" t="s">
        <v>652</v>
      </c>
      <c r="E930" t="s">
        <v>653</v>
      </c>
      <c r="F930">
        <v>66668</v>
      </c>
      <c r="G930">
        <v>8</v>
      </c>
      <c r="H930">
        <v>4618</v>
      </c>
      <c r="I930">
        <v>0</v>
      </c>
      <c r="J930">
        <v>0</v>
      </c>
      <c r="K930">
        <v>0</v>
      </c>
      <c r="L930">
        <v>0</v>
      </c>
      <c r="M930">
        <v>23</v>
      </c>
      <c r="N930">
        <v>0</v>
      </c>
      <c r="O930">
        <v>3</v>
      </c>
      <c r="P930">
        <v>0</v>
      </c>
      <c r="Q930">
        <v>0</v>
      </c>
      <c r="R930">
        <v>96.269818999999998</v>
      </c>
      <c r="S930" t="s">
        <v>126</v>
      </c>
      <c r="T930">
        <v>79.599997999999999</v>
      </c>
      <c r="U930">
        <v>80.029999000000004</v>
      </c>
      <c r="V930">
        <v>0.43</v>
      </c>
      <c r="X930">
        <v>0.44700000000000001</v>
      </c>
      <c r="Y930">
        <v>96.269818999999998</v>
      </c>
      <c r="Z930">
        <v>0</v>
      </c>
      <c r="AA930">
        <v>0</v>
      </c>
      <c r="AB930">
        <v>0</v>
      </c>
      <c r="AC930">
        <v>1.0031220000000001</v>
      </c>
      <c r="AD930">
        <v>0.99881799999999998</v>
      </c>
      <c r="AE930">
        <v>23.071805999999999</v>
      </c>
      <c r="AF930">
        <v>22.972807</v>
      </c>
      <c r="AH930">
        <v>1.004078</v>
      </c>
      <c r="AI930">
        <v>0.93917200000000001</v>
      </c>
      <c r="AJ930">
        <v>23.093788</v>
      </c>
      <c r="AK930">
        <v>21.600950999999998</v>
      </c>
    </row>
    <row r="931" spans="1:37" x14ac:dyDescent="0.25">
      <c r="A931">
        <v>2917</v>
      </c>
      <c r="B931">
        <v>433675</v>
      </c>
      <c r="C931" t="s">
        <v>83</v>
      </c>
      <c r="D931" t="s">
        <v>542</v>
      </c>
      <c r="E931" t="s">
        <v>543</v>
      </c>
      <c r="F931">
        <v>67348</v>
      </c>
      <c r="G931">
        <v>8</v>
      </c>
      <c r="H931">
        <v>7322</v>
      </c>
      <c r="I931">
        <v>0</v>
      </c>
      <c r="J931">
        <v>0</v>
      </c>
      <c r="K931">
        <v>0</v>
      </c>
      <c r="L931">
        <v>0</v>
      </c>
      <c r="M931">
        <v>19</v>
      </c>
      <c r="N931">
        <v>0</v>
      </c>
      <c r="O931">
        <v>4</v>
      </c>
      <c r="P931">
        <v>0</v>
      </c>
      <c r="Q931">
        <v>0</v>
      </c>
      <c r="R931">
        <v>79.659120000000001</v>
      </c>
      <c r="S931" t="s">
        <v>73</v>
      </c>
      <c r="T931">
        <v>85.559997999999993</v>
      </c>
      <c r="U931">
        <v>88.510002</v>
      </c>
      <c r="V931">
        <v>2.950005</v>
      </c>
      <c r="X931">
        <v>3.7029999999999998</v>
      </c>
      <c r="Y931">
        <v>79.659120000000001</v>
      </c>
      <c r="Z931">
        <v>0</v>
      </c>
      <c r="AA931">
        <v>0</v>
      </c>
      <c r="AB931">
        <v>0</v>
      </c>
      <c r="AC931">
        <v>1.214253</v>
      </c>
      <c r="AD931">
        <v>0.91886299999999999</v>
      </c>
      <c r="AE931">
        <v>23.070812</v>
      </c>
      <c r="AF931">
        <v>17.458390999999999</v>
      </c>
      <c r="AH931">
        <v>1.279841</v>
      </c>
      <c r="AI931">
        <v>0.56030100000000005</v>
      </c>
      <c r="AJ931">
        <v>24.316979</v>
      </c>
      <c r="AK931">
        <v>10.645709999999999</v>
      </c>
    </row>
    <row r="932" spans="1:37" x14ac:dyDescent="0.25">
      <c r="A932">
        <v>2763</v>
      </c>
      <c r="B932">
        <v>434199</v>
      </c>
      <c r="C932" t="s">
        <v>83</v>
      </c>
      <c r="D932" t="s">
        <v>414</v>
      </c>
      <c r="E932" t="s">
        <v>415</v>
      </c>
      <c r="F932">
        <v>34290</v>
      </c>
      <c r="G932">
        <v>8</v>
      </c>
      <c r="H932">
        <v>7660</v>
      </c>
      <c r="I932">
        <v>0</v>
      </c>
      <c r="J932">
        <v>0</v>
      </c>
      <c r="K932">
        <v>0</v>
      </c>
      <c r="L932">
        <v>0</v>
      </c>
      <c r="M932">
        <v>22</v>
      </c>
      <c r="N932">
        <v>0</v>
      </c>
      <c r="O932">
        <v>4</v>
      </c>
      <c r="P932">
        <v>0</v>
      </c>
      <c r="Q932">
        <v>0</v>
      </c>
      <c r="R932">
        <v>92.362038999999996</v>
      </c>
      <c r="S932" t="s">
        <v>73</v>
      </c>
      <c r="T932">
        <v>61.93</v>
      </c>
      <c r="U932">
        <v>63.540000999999997</v>
      </c>
      <c r="V932">
        <v>1.610001</v>
      </c>
      <c r="X932">
        <v>1.7430000000000001</v>
      </c>
      <c r="Y932">
        <v>92.362038999999996</v>
      </c>
      <c r="Z932">
        <v>1</v>
      </c>
      <c r="AA932">
        <v>1</v>
      </c>
      <c r="AB932">
        <v>0</v>
      </c>
      <c r="AC932">
        <v>1.0474699999999999</v>
      </c>
      <c r="AD932">
        <v>0.98202299999999998</v>
      </c>
      <c r="AE932">
        <v>23.044329000000001</v>
      </c>
      <c r="AF932">
        <v>21.604514000000002</v>
      </c>
      <c r="AH932">
        <v>1.062001</v>
      </c>
      <c r="AI932">
        <v>0.77483999999999997</v>
      </c>
      <c r="AJ932">
        <v>23.364021999999999</v>
      </c>
      <c r="AK932">
        <v>17.046491</v>
      </c>
    </row>
    <row r="933" spans="1:37" x14ac:dyDescent="0.25">
      <c r="A933">
        <v>286</v>
      </c>
      <c r="B933">
        <v>433927</v>
      </c>
      <c r="C933" t="s">
        <v>83</v>
      </c>
      <c r="D933" t="s">
        <v>103</v>
      </c>
      <c r="E933" t="s">
        <v>104</v>
      </c>
      <c r="F933">
        <v>67041</v>
      </c>
      <c r="G933">
        <v>8</v>
      </c>
      <c r="H933">
        <v>15323</v>
      </c>
      <c r="I933">
        <v>0</v>
      </c>
      <c r="J933">
        <v>0</v>
      </c>
      <c r="K933">
        <v>0</v>
      </c>
      <c r="L933">
        <v>0</v>
      </c>
      <c r="M933">
        <v>21</v>
      </c>
      <c r="N933">
        <v>0</v>
      </c>
      <c r="O933">
        <v>4</v>
      </c>
      <c r="P933">
        <v>0</v>
      </c>
      <c r="Q933">
        <v>0</v>
      </c>
      <c r="R933">
        <v>88.638484000000005</v>
      </c>
      <c r="S933" t="s">
        <v>73</v>
      </c>
      <c r="T933">
        <v>72.5</v>
      </c>
      <c r="U933">
        <v>74.709998999999996</v>
      </c>
      <c r="V933">
        <v>2.2099989999999998</v>
      </c>
      <c r="X933">
        <v>2.4929999999999999</v>
      </c>
      <c r="Y933">
        <v>88.638484000000005</v>
      </c>
      <c r="Z933">
        <v>1</v>
      </c>
      <c r="AA933">
        <v>0</v>
      </c>
      <c r="AB933">
        <v>0</v>
      </c>
      <c r="AC933">
        <v>1.09711</v>
      </c>
      <c r="AD933">
        <v>0.963225</v>
      </c>
      <c r="AE933">
        <v>23.039313</v>
      </c>
      <c r="AF933">
        <v>20.227716000000001</v>
      </c>
      <c r="AH933">
        <v>1.126838</v>
      </c>
      <c r="AI933">
        <v>0.687913</v>
      </c>
      <c r="AJ933">
        <v>23.663592000000001</v>
      </c>
      <c r="AK933">
        <v>14.446179000000001</v>
      </c>
    </row>
    <row r="934" spans="1:37" x14ac:dyDescent="0.25">
      <c r="A934">
        <v>975</v>
      </c>
      <c r="B934">
        <v>441307</v>
      </c>
      <c r="C934" t="s">
        <v>83</v>
      </c>
      <c r="D934" t="s">
        <v>650</v>
      </c>
      <c r="E934" t="s">
        <v>651</v>
      </c>
      <c r="F934">
        <v>67371</v>
      </c>
      <c r="G934">
        <v>8</v>
      </c>
      <c r="H934">
        <v>5034</v>
      </c>
      <c r="I934">
        <v>0</v>
      </c>
      <c r="J934">
        <v>0</v>
      </c>
      <c r="K934">
        <v>0</v>
      </c>
      <c r="L934">
        <v>0</v>
      </c>
      <c r="M934">
        <v>23</v>
      </c>
      <c r="N934">
        <v>0</v>
      </c>
      <c r="O934">
        <v>4</v>
      </c>
      <c r="P934">
        <v>0</v>
      </c>
      <c r="Q934">
        <v>0</v>
      </c>
      <c r="R934">
        <v>97.777725000000004</v>
      </c>
      <c r="S934" t="s">
        <v>73</v>
      </c>
      <c r="T934">
        <v>74.169998000000007</v>
      </c>
      <c r="U934">
        <v>74.389999000000003</v>
      </c>
      <c r="V934">
        <v>0.220001</v>
      </c>
      <c r="X934">
        <v>0.22500000000000001</v>
      </c>
      <c r="Y934">
        <v>97.777725000000004</v>
      </c>
      <c r="Z934">
        <v>0</v>
      </c>
      <c r="AA934">
        <v>0</v>
      </c>
      <c r="AB934">
        <v>0</v>
      </c>
      <c r="AC934">
        <v>1.000791</v>
      </c>
      <c r="AD934">
        <v>0.99970000000000003</v>
      </c>
      <c r="AE934">
        <v>23.018193</v>
      </c>
      <c r="AF934">
        <v>22.993110000000001</v>
      </c>
      <c r="AH934">
        <v>1.0010330000000001</v>
      </c>
      <c r="AI934">
        <v>0.96911599999999998</v>
      </c>
      <c r="AJ934">
        <v>23.023762999999999</v>
      </c>
      <c r="AK934">
        <v>22.289662</v>
      </c>
    </row>
    <row r="935" spans="1:37" x14ac:dyDescent="0.25">
      <c r="A935">
        <v>716</v>
      </c>
      <c r="B935">
        <v>433410</v>
      </c>
      <c r="C935" t="s">
        <v>83</v>
      </c>
      <c r="D935" t="s">
        <v>120</v>
      </c>
      <c r="E935" t="s">
        <v>896</v>
      </c>
      <c r="F935">
        <v>33890</v>
      </c>
      <c r="G935">
        <v>8</v>
      </c>
      <c r="H935">
        <v>8323</v>
      </c>
      <c r="I935">
        <v>0</v>
      </c>
      <c r="J935">
        <v>0</v>
      </c>
      <c r="K935">
        <v>0</v>
      </c>
      <c r="L935">
        <v>0</v>
      </c>
      <c r="M935">
        <v>23</v>
      </c>
      <c r="N935">
        <v>0</v>
      </c>
      <c r="O935">
        <v>4</v>
      </c>
      <c r="P935">
        <v>0</v>
      </c>
      <c r="Q935">
        <v>0</v>
      </c>
      <c r="R935">
        <v>97.193790000000007</v>
      </c>
      <c r="S935" t="s">
        <v>73</v>
      </c>
      <c r="T935">
        <v>30.32</v>
      </c>
      <c r="U935">
        <v>30.52</v>
      </c>
      <c r="V935">
        <v>0.20000100000000001</v>
      </c>
      <c r="X935">
        <v>0.20599999999999999</v>
      </c>
      <c r="Y935">
        <v>97.193790000000007</v>
      </c>
      <c r="Z935">
        <v>0</v>
      </c>
      <c r="AA935">
        <v>0</v>
      </c>
      <c r="AB935">
        <v>0</v>
      </c>
      <c r="AC935">
        <v>1.0006630000000001</v>
      </c>
      <c r="AD935">
        <v>0.999749</v>
      </c>
      <c r="AE935">
        <v>23.015250000000002</v>
      </c>
      <c r="AF935">
        <v>22.994225</v>
      </c>
      <c r="AH935">
        <v>1.000866</v>
      </c>
      <c r="AI935">
        <v>0.97170299999999998</v>
      </c>
      <c r="AJ935">
        <v>23.019919000000002</v>
      </c>
      <c r="AK935">
        <v>22.349167000000001</v>
      </c>
    </row>
    <row r="936" spans="1:37" x14ac:dyDescent="0.25">
      <c r="A936">
        <v>2518</v>
      </c>
      <c r="B936">
        <v>436658</v>
      </c>
      <c r="C936" t="s">
        <v>83</v>
      </c>
      <c r="D936" t="s">
        <v>747</v>
      </c>
      <c r="E936" t="s">
        <v>748</v>
      </c>
      <c r="F936">
        <v>710</v>
      </c>
      <c r="G936">
        <v>8</v>
      </c>
      <c r="H936">
        <v>5686</v>
      </c>
      <c r="I936">
        <v>0</v>
      </c>
      <c r="J936">
        <v>0</v>
      </c>
      <c r="K936">
        <v>0</v>
      </c>
      <c r="L936">
        <v>0</v>
      </c>
      <c r="M936">
        <v>18</v>
      </c>
      <c r="N936">
        <v>0</v>
      </c>
      <c r="O936">
        <v>4</v>
      </c>
      <c r="P936">
        <v>0</v>
      </c>
      <c r="Q936">
        <v>0</v>
      </c>
      <c r="R936">
        <v>76.034503999999998</v>
      </c>
      <c r="S936" t="s">
        <v>154</v>
      </c>
      <c r="T936">
        <v>60.290000999999997</v>
      </c>
      <c r="U936">
        <v>63.5</v>
      </c>
      <c r="V936">
        <v>3.2099989999999998</v>
      </c>
      <c r="X936">
        <v>4.2220000000000004</v>
      </c>
      <c r="Y936">
        <v>76.034503999999998</v>
      </c>
      <c r="Z936">
        <v>0</v>
      </c>
      <c r="AA936">
        <v>0</v>
      </c>
      <c r="AB936">
        <v>1</v>
      </c>
      <c r="AC936">
        <v>1.2785200000000001</v>
      </c>
      <c r="AD936">
        <v>0.89452500000000001</v>
      </c>
      <c r="AE936">
        <v>23.013361</v>
      </c>
      <c r="AF936">
        <v>16.101448999999999</v>
      </c>
      <c r="AH936">
        <v>1.3637809999999999</v>
      </c>
      <c r="AI936">
        <v>0.51034299999999999</v>
      </c>
      <c r="AJ936">
        <v>24.548064</v>
      </c>
      <c r="AK936">
        <v>9.1861730000000001</v>
      </c>
    </row>
    <row r="937" spans="1:37" x14ac:dyDescent="0.25">
      <c r="A937">
        <v>956</v>
      </c>
      <c r="B937">
        <v>421847</v>
      </c>
      <c r="C937" t="s">
        <v>73</v>
      </c>
      <c r="D937" t="s">
        <v>1069</v>
      </c>
      <c r="E937" t="s">
        <v>1069</v>
      </c>
      <c r="F937">
        <v>100031</v>
      </c>
      <c r="G937" t="s">
        <v>73</v>
      </c>
      <c r="H937">
        <v>3802</v>
      </c>
      <c r="I937">
        <v>0</v>
      </c>
      <c r="J937">
        <v>0</v>
      </c>
      <c r="K937">
        <v>0</v>
      </c>
      <c r="L937">
        <v>0</v>
      </c>
      <c r="M937">
        <v>23</v>
      </c>
      <c r="N937">
        <v>0</v>
      </c>
      <c r="O937">
        <v>4</v>
      </c>
      <c r="P937">
        <v>0</v>
      </c>
      <c r="Q937">
        <v>0</v>
      </c>
      <c r="R937">
        <v>97.636032</v>
      </c>
      <c r="S937" t="s">
        <v>73</v>
      </c>
      <c r="T937">
        <v>73.209998999999996</v>
      </c>
      <c r="U937">
        <v>73.080001999999993</v>
      </c>
      <c r="V937">
        <v>-0.129997</v>
      </c>
      <c r="X937">
        <v>-0.13300000000000001</v>
      </c>
      <c r="Y937">
        <v>97.636032</v>
      </c>
      <c r="Z937">
        <v>1</v>
      </c>
      <c r="AA937">
        <v>0</v>
      </c>
      <c r="AB937">
        <v>0</v>
      </c>
      <c r="AC937">
        <v>0.99989499999999998</v>
      </c>
      <c r="AD937">
        <v>1.0002759999999999</v>
      </c>
      <c r="AE937">
        <v>22.997592999999998</v>
      </c>
      <c r="AF937">
        <v>23.006357000000001</v>
      </c>
      <c r="AH937">
        <v>0.98167899999999997</v>
      </c>
      <c r="AI937">
        <v>1.0003610000000001</v>
      </c>
      <c r="AJ937">
        <v>22.578613000000001</v>
      </c>
      <c r="AK937">
        <v>23.008303000000002</v>
      </c>
    </row>
    <row r="938" spans="1:37" x14ac:dyDescent="0.25">
      <c r="A938">
        <v>1396</v>
      </c>
      <c r="B938">
        <v>430569</v>
      </c>
      <c r="C938" t="s">
        <v>181</v>
      </c>
      <c r="D938" t="s">
        <v>782</v>
      </c>
      <c r="E938" t="s">
        <v>783</v>
      </c>
      <c r="F938">
        <v>66803</v>
      </c>
      <c r="G938">
        <v>8</v>
      </c>
      <c r="H938">
        <v>15630</v>
      </c>
      <c r="I938">
        <v>0</v>
      </c>
      <c r="J938">
        <v>0</v>
      </c>
      <c r="K938">
        <v>0</v>
      </c>
      <c r="L938">
        <v>0</v>
      </c>
      <c r="M938">
        <v>23</v>
      </c>
      <c r="N938">
        <v>0</v>
      </c>
      <c r="O938">
        <v>4</v>
      </c>
      <c r="P938">
        <v>0</v>
      </c>
      <c r="Q938">
        <v>0</v>
      </c>
      <c r="R938">
        <v>96.609988999999999</v>
      </c>
      <c r="S938" t="s">
        <v>126</v>
      </c>
      <c r="T938">
        <v>72.540001000000004</v>
      </c>
      <c r="U938">
        <v>72.389999000000003</v>
      </c>
      <c r="V938">
        <v>-0.150002</v>
      </c>
      <c r="X938">
        <v>-0.155</v>
      </c>
      <c r="Y938">
        <v>96.609988999999999</v>
      </c>
      <c r="Z938">
        <v>0</v>
      </c>
      <c r="AA938">
        <v>0</v>
      </c>
      <c r="AB938">
        <v>0</v>
      </c>
      <c r="AC938">
        <v>0.99985800000000002</v>
      </c>
      <c r="AD938">
        <v>1.000375</v>
      </c>
      <c r="AE938">
        <v>22.996729999999999</v>
      </c>
      <c r="AF938">
        <v>23.008634000000001</v>
      </c>
      <c r="AH938">
        <v>0.97866600000000004</v>
      </c>
      <c r="AI938">
        <v>1.0004900000000001</v>
      </c>
      <c r="AJ938">
        <v>22.509326999999999</v>
      </c>
      <c r="AK938">
        <v>23.011277</v>
      </c>
    </row>
    <row r="939" spans="1:37" x14ac:dyDescent="0.25">
      <c r="A939">
        <v>134</v>
      </c>
      <c r="B939">
        <v>524505</v>
      </c>
      <c r="C939" t="s">
        <v>83</v>
      </c>
      <c r="D939" t="s">
        <v>414</v>
      </c>
      <c r="E939" t="s">
        <v>415</v>
      </c>
      <c r="F939">
        <v>34290</v>
      </c>
      <c r="G939">
        <v>8</v>
      </c>
      <c r="H939">
        <v>23692</v>
      </c>
      <c r="I939">
        <v>0</v>
      </c>
      <c r="J939">
        <v>0</v>
      </c>
      <c r="K939">
        <v>0</v>
      </c>
      <c r="L939">
        <v>0</v>
      </c>
      <c r="M939">
        <v>19</v>
      </c>
      <c r="N939">
        <v>0</v>
      </c>
      <c r="O939">
        <v>4</v>
      </c>
      <c r="P939">
        <v>0</v>
      </c>
      <c r="Q939">
        <v>0</v>
      </c>
      <c r="R939">
        <v>81.221052999999998</v>
      </c>
      <c r="S939" t="s">
        <v>126</v>
      </c>
      <c r="T939">
        <v>106.03</v>
      </c>
      <c r="U939">
        <v>109.01</v>
      </c>
      <c r="V939">
        <v>2.980003</v>
      </c>
      <c r="X939">
        <v>3.669</v>
      </c>
      <c r="Y939">
        <v>81.221052999999998</v>
      </c>
      <c r="Z939">
        <v>1</v>
      </c>
      <c r="AA939">
        <v>0</v>
      </c>
      <c r="AB939">
        <v>1</v>
      </c>
      <c r="AC939">
        <v>1.210337</v>
      </c>
      <c r="AD939">
        <v>0.920346</v>
      </c>
      <c r="AE939">
        <v>22.996400999999999</v>
      </c>
      <c r="AF939">
        <v>17.48657</v>
      </c>
      <c r="AH939">
        <v>1.274726</v>
      </c>
      <c r="AI939">
        <v>0.56367299999999998</v>
      </c>
      <c r="AJ939">
        <v>24.219788999999999</v>
      </c>
      <c r="AK939">
        <v>10.709795</v>
      </c>
    </row>
    <row r="940" spans="1:37" x14ac:dyDescent="0.25">
      <c r="A940">
        <v>393</v>
      </c>
      <c r="B940">
        <v>436647</v>
      </c>
      <c r="C940" t="s">
        <v>83</v>
      </c>
      <c r="D940" t="s">
        <v>1365</v>
      </c>
      <c r="E940" t="s">
        <v>1366</v>
      </c>
      <c r="F940">
        <v>67009</v>
      </c>
      <c r="G940">
        <v>8</v>
      </c>
      <c r="H940">
        <v>4402</v>
      </c>
      <c r="I940">
        <v>0</v>
      </c>
      <c r="J940">
        <v>0</v>
      </c>
      <c r="K940">
        <v>0</v>
      </c>
      <c r="L940">
        <v>0</v>
      </c>
      <c r="M940">
        <v>23</v>
      </c>
      <c r="N940">
        <v>0</v>
      </c>
      <c r="O940">
        <v>4</v>
      </c>
      <c r="P940">
        <v>0</v>
      </c>
      <c r="Q940">
        <v>0</v>
      </c>
      <c r="R940">
        <v>95.804406999999998</v>
      </c>
      <c r="S940" t="s">
        <v>73</v>
      </c>
      <c r="T940">
        <v>79.419998000000007</v>
      </c>
      <c r="U940">
        <v>79.139999000000003</v>
      </c>
      <c r="V940">
        <v>-0.279999</v>
      </c>
      <c r="X940">
        <v>-0.29199999999999998</v>
      </c>
      <c r="Y940">
        <v>95.804406999999998</v>
      </c>
      <c r="Z940">
        <v>0</v>
      </c>
      <c r="AA940">
        <v>0</v>
      </c>
      <c r="AB940">
        <v>0</v>
      </c>
      <c r="AC940">
        <v>0.99949500000000002</v>
      </c>
      <c r="AD940">
        <v>1.0013320000000001</v>
      </c>
      <c r="AE940">
        <v>22.988396000000002</v>
      </c>
      <c r="AF940">
        <v>23.030642</v>
      </c>
      <c r="AH940">
        <v>0.96002299999999996</v>
      </c>
      <c r="AI940">
        <v>1.0017400000000001</v>
      </c>
      <c r="AJ940">
        <v>22.080535999999999</v>
      </c>
      <c r="AK940">
        <v>23.040022</v>
      </c>
    </row>
    <row r="941" spans="1:37" x14ac:dyDescent="0.25">
      <c r="A941">
        <v>1509</v>
      </c>
      <c r="B941">
        <v>430159</v>
      </c>
      <c r="C941" t="s">
        <v>83</v>
      </c>
      <c r="D941" t="s">
        <v>210</v>
      </c>
      <c r="E941" t="s">
        <v>211</v>
      </c>
      <c r="F941">
        <v>33834</v>
      </c>
      <c r="G941" t="s">
        <v>73</v>
      </c>
      <c r="H941">
        <v>8674</v>
      </c>
      <c r="I941">
        <v>0</v>
      </c>
      <c r="J941">
        <v>0</v>
      </c>
      <c r="K941">
        <v>0</v>
      </c>
      <c r="L941">
        <v>0</v>
      </c>
      <c r="M941">
        <v>13</v>
      </c>
      <c r="N941">
        <v>0</v>
      </c>
      <c r="O941">
        <v>4</v>
      </c>
      <c r="P941">
        <v>0</v>
      </c>
      <c r="Q941">
        <v>0</v>
      </c>
      <c r="R941">
        <v>52.625366</v>
      </c>
      <c r="S941" t="s">
        <v>73</v>
      </c>
      <c r="T941">
        <v>46.490001999999997</v>
      </c>
      <c r="U941">
        <v>50.18</v>
      </c>
      <c r="V941">
        <v>3.6899989999999998</v>
      </c>
      <c r="X941">
        <v>7.0119999999999996</v>
      </c>
      <c r="Y941">
        <v>52.625366</v>
      </c>
      <c r="Z941">
        <v>0</v>
      </c>
      <c r="AA941">
        <v>0</v>
      </c>
      <c r="AB941">
        <v>0</v>
      </c>
      <c r="AC941">
        <v>1.7682519999999999</v>
      </c>
      <c r="AD941">
        <v>0.70906400000000003</v>
      </c>
      <c r="AE941">
        <v>22.987279000000001</v>
      </c>
      <c r="AF941">
        <v>9.2178349999999991</v>
      </c>
      <c r="AH941">
        <v>2.0034320000000001</v>
      </c>
      <c r="AI941">
        <v>0.29094999999999999</v>
      </c>
      <c r="AJ941">
        <v>26.044611</v>
      </c>
      <c r="AK941">
        <v>3.7823479999999998</v>
      </c>
    </row>
    <row r="942" spans="1:37" x14ac:dyDescent="0.25">
      <c r="A942">
        <v>2742</v>
      </c>
      <c r="B942">
        <v>436533</v>
      </c>
      <c r="C942" t="s">
        <v>83</v>
      </c>
      <c r="D942" t="s">
        <v>634</v>
      </c>
      <c r="E942" t="s">
        <v>635</v>
      </c>
      <c r="F942">
        <v>515</v>
      </c>
      <c r="G942">
        <v>8</v>
      </c>
      <c r="H942">
        <v>6555</v>
      </c>
      <c r="I942">
        <v>0</v>
      </c>
      <c r="J942">
        <v>0</v>
      </c>
      <c r="K942">
        <v>0</v>
      </c>
      <c r="L942">
        <v>0</v>
      </c>
      <c r="M942">
        <v>16</v>
      </c>
      <c r="N942">
        <v>0</v>
      </c>
      <c r="O942">
        <v>4</v>
      </c>
      <c r="P942">
        <v>0</v>
      </c>
      <c r="Q942">
        <v>0</v>
      </c>
      <c r="R942">
        <v>67.766672</v>
      </c>
      <c r="S942" t="s">
        <v>73</v>
      </c>
      <c r="T942">
        <v>77.029999000000004</v>
      </c>
      <c r="U942">
        <v>80.610000999999997</v>
      </c>
      <c r="V942">
        <v>3.5800019999999999</v>
      </c>
      <c r="X942">
        <v>5.2830000000000004</v>
      </c>
      <c r="Y942">
        <v>67.766672</v>
      </c>
      <c r="Z942">
        <v>1</v>
      </c>
      <c r="AA942">
        <v>0</v>
      </c>
      <c r="AB942">
        <v>0</v>
      </c>
      <c r="AC942">
        <v>1.4360949999999999</v>
      </c>
      <c r="AD942">
        <v>0.83485200000000004</v>
      </c>
      <c r="AE942">
        <v>22.977522</v>
      </c>
      <c r="AF942">
        <v>13.357625000000001</v>
      </c>
      <c r="AH942">
        <v>2.1164040000000002</v>
      </c>
      <c r="AI942">
        <v>0.41714099999999998</v>
      </c>
      <c r="AJ942">
        <v>33.862456000000002</v>
      </c>
      <c r="AK942">
        <v>6.6742610000000004</v>
      </c>
    </row>
    <row r="943" spans="1:37" x14ac:dyDescent="0.25">
      <c r="A943">
        <v>358</v>
      </c>
      <c r="B943">
        <v>435713</v>
      </c>
      <c r="C943" t="s">
        <v>83</v>
      </c>
      <c r="D943" t="s">
        <v>136</v>
      </c>
      <c r="E943" t="s">
        <v>150</v>
      </c>
      <c r="F943">
        <v>34199</v>
      </c>
      <c r="G943">
        <v>8</v>
      </c>
      <c r="H943">
        <v>8119</v>
      </c>
      <c r="I943">
        <v>0</v>
      </c>
      <c r="J943">
        <v>0</v>
      </c>
      <c r="K943">
        <v>0</v>
      </c>
      <c r="L943">
        <v>0</v>
      </c>
      <c r="M943">
        <v>19</v>
      </c>
      <c r="N943">
        <v>0</v>
      </c>
      <c r="O943">
        <v>3</v>
      </c>
      <c r="P943">
        <v>0</v>
      </c>
      <c r="Q943">
        <v>0</v>
      </c>
      <c r="R943">
        <v>78.443077000000002</v>
      </c>
      <c r="S943" t="s">
        <v>73</v>
      </c>
      <c r="T943">
        <v>31.040001</v>
      </c>
      <c r="U943">
        <v>33.900002000000001</v>
      </c>
      <c r="V943">
        <v>2.860001</v>
      </c>
      <c r="X943">
        <v>3.6459999999999999</v>
      </c>
      <c r="Y943">
        <v>78.443077000000002</v>
      </c>
      <c r="Z943">
        <v>0</v>
      </c>
      <c r="AA943">
        <v>0</v>
      </c>
      <c r="AB943">
        <v>0</v>
      </c>
      <c r="AC943">
        <v>1.207708</v>
      </c>
      <c r="AD943">
        <v>0.92134099999999997</v>
      </c>
      <c r="AE943">
        <v>22.946453000000002</v>
      </c>
      <c r="AF943">
        <v>17.505485</v>
      </c>
      <c r="AH943">
        <v>1.2712920000000001</v>
      </c>
      <c r="AI943">
        <v>0.56596199999999997</v>
      </c>
      <c r="AJ943">
        <v>24.154551000000001</v>
      </c>
      <c r="AK943">
        <v>10.753278999999999</v>
      </c>
    </row>
    <row r="944" spans="1:37" x14ac:dyDescent="0.25">
      <c r="A944">
        <v>885</v>
      </c>
      <c r="B944">
        <v>437099</v>
      </c>
      <c r="C944" t="s">
        <v>83</v>
      </c>
      <c r="D944" t="s">
        <v>208</v>
      </c>
      <c r="E944" t="s">
        <v>209</v>
      </c>
      <c r="F944">
        <v>33894</v>
      </c>
      <c r="G944" t="s">
        <v>73</v>
      </c>
      <c r="H944">
        <v>8617</v>
      </c>
      <c r="I944">
        <v>0</v>
      </c>
      <c r="J944">
        <v>0</v>
      </c>
      <c r="K944">
        <v>0</v>
      </c>
      <c r="L944">
        <v>0</v>
      </c>
      <c r="M944">
        <v>11</v>
      </c>
      <c r="N944">
        <v>0</v>
      </c>
      <c r="O944">
        <v>4</v>
      </c>
      <c r="P944">
        <v>0</v>
      </c>
      <c r="Q944">
        <v>0</v>
      </c>
      <c r="R944">
        <v>43.794316000000002</v>
      </c>
      <c r="S944" t="s">
        <v>73</v>
      </c>
      <c r="T944">
        <v>71.419998000000007</v>
      </c>
      <c r="U944">
        <v>75.069999999999993</v>
      </c>
      <c r="V944">
        <v>3.6500020000000002</v>
      </c>
      <c r="X944">
        <v>8.3339999999999996</v>
      </c>
      <c r="Y944">
        <v>43.794316000000002</v>
      </c>
      <c r="Z944">
        <v>0</v>
      </c>
      <c r="AA944">
        <v>0</v>
      </c>
      <c r="AB944">
        <v>0</v>
      </c>
      <c r="AC944">
        <v>2.0852430000000002</v>
      </c>
      <c r="AD944">
        <v>0.58901999999999999</v>
      </c>
      <c r="AE944">
        <v>22.937673</v>
      </c>
      <c r="AF944">
        <v>6.4792240000000003</v>
      </c>
      <c r="AH944">
        <v>4.4299039999999996</v>
      </c>
      <c r="AI944">
        <v>0.215943</v>
      </c>
      <c r="AJ944">
        <v>48.728940999999999</v>
      </c>
      <c r="AK944">
        <v>2.375375</v>
      </c>
    </row>
    <row r="945" spans="1:37" x14ac:dyDescent="0.25">
      <c r="A945">
        <v>909</v>
      </c>
      <c r="B945">
        <v>522955</v>
      </c>
      <c r="C945" t="s">
        <v>83</v>
      </c>
      <c r="D945" t="s">
        <v>567</v>
      </c>
      <c r="E945" t="s">
        <v>568</v>
      </c>
      <c r="F945">
        <v>67341</v>
      </c>
      <c r="G945">
        <v>8</v>
      </c>
      <c r="H945">
        <v>23697</v>
      </c>
      <c r="I945">
        <v>0</v>
      </c>
      <c r="J945">
        <v>0</v>
      </c>
      <c r="K945">
        <v>0</v>
      </c>
      <c r="L945">
        <v>0</v>
      </c>
      <c r="M945">
        <v>15</v>
      </c>
      <c r="N945">
        <v>0</v>
      </c>
      <c r="O945">
        <v>4</v>
      </c>
      <c r="P945">
        <v>0</v>
      </c>
      <c r="Q945">
        <v>0</v>
      </c>
      <c r="R945">
        <v>60.753048</v>
      </c>
      <c r="S945" t="s">
        <v>126</v>
      </c>
      <c r="T945">
        <v>101.37</v>
      </c>
      <c r="U945">
        <v>104.88</v>
      </c>
      <c r="V945">
        <v>3.509995</v>
      </c>
      <c r="X945">
        <v>5.7770000000000001</v>
      </c>
      <c r="Y945">
        <v>60.753048</v>
      </c>
      <c r="Z945">
        <v>1</v>
      </c>
      <c r="AA945">
        <v>0</v>
      </c>
      <c r="AB945">
        <v>0</v>
      </c>
      <c r="AC945">
        <v>1.5214650000000001</v>
      </c>
      <c r="AD945">
        <v>0.80252199999999996</v>
      </c>
      <c r="AE945">
        <v>22.821967999999998</v>
      </c>
      <c r="AF945">
        <v>12.037834999999999</v>
      </c>
      <c r="AH945">
        <v>2.3349489999999999</v>
      </c>
      <c r="AI945">
        <v>0.37783800000000001</v>
      </c>
      <c r="AJ945">
        <v>35.024239000000001</v>
      </c>
      <c r="AK945">
        <v>5.6675639999999996</v>
      </c>
    </row>
    <row r="946" spans="1:37" x14ac:dyDescent="0.25">
      <c r="A946">
        <v>2099</v>
      </c>
      <c r="B946">
        <v>435598</v>
      </c>
      <c r="C946" t="s">
        <v>181</v>
      </c>
      <c r="D946" t="s">
        <v>247</v>
      </c>
      <c r="E946" t="s">
        <v>248</v>
      </c>
      <c r="F946">
        <v>66824</v>
      </c>
      <c r="G946">
        <v>8</v>
      </c>
      <c r="H946">
        <v>15298</v>
      </c>
      <c r="I946">
        <v>0</v>
      </c>
      <c r="J946">
        <v>0</v>
      </c>
      <c r="K946">
        <v>0</v>
      </c>
      <c r="L946">
        <v>0</v>
      </c>
      <c r="M946">
        <v>15</v>
      </c>
      <c r="N946">
        <v>0</v>
      </c>
      <c r="O946">
        <v>2</v>
      </c>
      <c r="P946">
        <v>0</v>
      </c>
      <c r="Q946">
        <v>0</v>
      </c>
      <c r="R946">
        <v>61.768034</v>
      </c>
      <c r="S946" t="s">
        <v>126</v>
      </c>
      <c r="T946">
        <v>73.199996999999996</v>
      </c>
      <c r="U946">
        <v>76.739998</v>
      </c>
      <c r="V946">
        <v>3.5400010000000002</v>
      </c>
      <c r="X946">
        <v>5.7309999999999999</v>
      </c>
      <c r="Y946">
        <v>61.768034</v>
      </c>
      <c r="Z946">
        <v>0</v>
      </c>
      <c r="AA946">
        <v>0</v>
      </c>
      <c r="AB946">
        <v>0</v>
      </c>
      <c r="AC946">
        <v>1.513193</v>
      </c>
      <c r="AD946">
        <v>0.80565500000000001</v>
      </c>
      <c r="AE946">
        <v>22.697897000000001</v>
      </c>
      <c r="AF946">
        <v>12.084820000000001</v>
      </c>
      <c r="AH946">
        <v>2.313774</v>
      </c>
      <c r="AI946">
        <v>0.381388</v>
      </c>
      <c r="AJ946">
        <v>34.706614999999999</v>
      </c>
      <c r="AK946">
        <v>5.7208160000000001</v>
      </c>
    </row>
    <row r="947" spans="1:37" x14ac:dyDescent="0.25">
      <c r="A947">
        <v>1695</v>
      </c>
      <c r="B947">
        <v>422318</v>
      </c>
      <c r="C947" t="s">
        <v>95</v>
      </c>
      <c r="D947" t="s">
        <v>1097</v>
      </c>
      <c r="E947" t="s">
        <v>1098</v>
      </c>
      <c r="F947">
        <v>100654</v>
      </c>
      <c r="G947">
        <v>8</v>
      </c>
      <c r="H947">
        <v>13944</v>
      </c>
      <c r="I947">
        <v>0</v>
      </c>
      <c r="J947">
        <v>0</v>
      </c>
      <c r="K947">
        <v>0</v>
      </c>
      <c r="L947">
        <v>0</v>
      </c>
      <c r="M947">
        <v>22</v>
      </c>
      <c r="N947">
        <v>0</v>
      </c>
      <c r="O947">
        <v>4</v>
      </c>
      <c r="P947">
        <v>0</v>
      </c>
      <c r="Q947">
        <v>0</v>
      </c>
      <c r="R947">
        <v>93.235658000000001</v>
      </c>
      <c r="S947" t="s">
        <v>73</v>
      </c>
      <c r="T947">
        <v>66.970000999999996</v>
      </c>
      <c r="U947">
        <v>68.239998</v>
      </c>
      <c r="V947">
        <v>1.269997</v>
      </c>
      <c r="X947">
        <v>1.3620000000000001</v>
      </c>
      <c r="Y947">
        <v>93.235658000000001</v>
      </c>
      <c r="Z947">
        <v>1</v>
      </c>
      <c r="AA947">
        <v>0</v>
      </c>
      <c r="AB947">
        <v>0</v>
      </c>
      <c r="AC947">
        <v>1.028985</v>
      </c>
      <c r="AD947">
        <v>0.98902299999999999</v>
      </c>
      <c r="AE947">
        <v>22.637671000000001</v>
      </c>
      <c r="AF947">
        <v>21.758514999999999</v>
      </c>
      <c r="AH947">
        <v>1.0378579999999999</v>
      </c>
      <c r="AI947">
        <v>0.82129399999999997</v>
      </c>
      <c r="AJ947">
        <v>22.832877</v>
      </c>
      <c r="AK947">
        <v>18.068474999999999</v>
      </c>
    </row>
    <row r="948" spans="1:37" x14ac:dyDescent="0.25">
      <c r="A948">
        <v>543</v>
      </c>
      <c r="B948">
        <v>441304</v>
      </c>
      <c r="C948" t="s">
        <v>181</v>
      </c>
      <c r="D948" t="s">
        <v>834</v>
      </c>
      <c r="E948" t="s">
        <v>835</v>
      </c>
      <c r="F948">
        <v>67367</v>
      </c>
      <c r="G948">
        <v>8</v>
      </c>
      <c r="H948">
        <v>22756</v>
      </c>
      <c r="I948">
        <v>0</v>
      </c>
      <c r="J948">
        <v>0</v>
      </c>
      <c r="K948">
        <v>0</v>
      </c>
      <c r="L948">
        <v>0</v>
      </c>
      <c r="M948">
        <v>21</v>
      </c>
      <c r="N948">
        <v>0</v>
      </c>
      <c r="O948">
        <v>3</v>
      </c>
      <c r="P948">
        <v>0</v>
      </c>
      <c r="Q948">
        <v>0</v>
      </c>
      <c r="R948">
        <v>86.386341999999999</v>
      </c>
      <c r="S948" t="s">
        <v>154</v>
      </c>
      <c r="T948">
        <v>71.449996999999996</v>
      </c>
      <c r="U948">
        <v>73.379997000000003</v>
      </c>
      <c r="V948">
        <v>1.93</v>
      </c>
      <c r="X948">
        <v>2.234</v>
      </c>
      <c r="Y948">
        <v>86.386341999999999</v>
      </c>
      <c r="Z948">
        <v>1</v>
      </c>
      <c r="AA948">
        <v>0</v>
      </c>
      <c r="AB948">
        <v>0</v>
      </c>
      <c r="AC948">
        <v>1.0779810000000001</v>
      </c>
      <c r="AD948">
        <v>0.97046900000000003</v>
      </c>
      <c r="AE948">
        <v>22.637592000000001</v>
      </c>
      <c r="AF948">
        <v>20.379847000000002</v>
      </c>
      <c r="AH948">
        <v>1.1018520000000001</v>
      </c>
      <c r="AI948">
        <v>0.71725499999999998</v>
      </c>
      <c r="AJ948">
        <v>23.138895000000002</v>
      </c>
      <c r="AK948">
        <v>15.062353</v>
      </c>
    </row>
    <row r="949" spans="1:37" x14ac:dyDescent="0.25">
      <c r="A949">
        <v>74</v>
      </c>
      <c r="B949">
        <v>435643</v>
      </c>
      <c r="C949" t="s">
        <v>83</v>
      </c>
      <c r="D949" t="s">
        <v>713</v>
      </c>
      <c r="E949" t="s">
        <v>714</v>
      </c>
      <c r="F949">
        <v>34292</v>
      </c>
      <c r="G949">
        <v>8</v>
      </c>
      <c r="H949">
        <v>7610</v>
      </c>
      <c r="I949">
        <v>0</v>
      </c>
      <c r="J949">
        <v>0</v>
      </c>
      <c r="K949">
        <v>0</v>
      </c>
      <c r="L949">
        <v>0</v>
      </c>
      <c r="M949">
        <v>21</v>
      </c>
      <c r="N949">
        <v>0</v>
      </c>
      <c r="O949">
        <v>4</v>
      </c>
      <c r="P949">
        <v>0</v>
      </c>
      <c r="Q949">
        <v>0</v>
      </c>
      <c r="R949">
        <v>86.180486999999999</v>
      </c>
      <c r="S949" t="s">
        <v>73</v>
      </c>
      <c r="T949">
        <v>47.119999</v>
      </c>
      <c r="U949">
        <v>49.040000999999997</v>
      </c>
      <c r="V949">
        <v>1.920002</v>
      </c>
      <c r="X949">
        <v>2.2280000000000002</v>
      </c>
      <c r="Y949">
        <v>86.180486999999999</v>
      </c>
      <c r="Z949">
        <v>0</v>
      </c>
      <c r="AA949">
        <v>0</v>
      </c>
      <c r="AB949">
        <v>0</v>
      </c>
      <c r="AC949">
        <v>1.0775619999999999</v>
      </c>
      <c r="AD949">
        <v>0.97062700000000002</v>
      </c>
      <c r="AE949">
        <v>22.628806999999998</v>
      </c>
      <c r="AF949">
        <v>20.383174</v>
      </c>
      <c r="AH949">
        <v>1.1013059999999999</v>
      </c>
      <c r="AI949">
        <v>0.717943</v>
      </c>
      <c r="AJ949">
        <v>23.127421999999999</v>
      </c>
      <c r="AK949">
        <v>15.076805</v>
      </c>
    </row>
    <row r="950" spans="1:37" x14ac:dyDescent="0.25">
      <c r="A950">
        <v>1091</v>
      </c>
      <c r="B950">
        <v>427533</v>
      </c>
      <c r="C950" t="s">
        <v>181</v>
      </c>
      <c r="D950" t="s">
        <v>1099</v>
      </c>
      <c r="E950" t="s">
        <v>1100</v>
      </c>
      <c r="F950">
        <v>67007</v>
      </c>
      <c r="G950">
        <v>8</v>
      </c>
      <c r="H950">
        <v>4354</v>
      </c>
      <c r="I950">
        <v>0</v>
      </c>
      <c r="J950">
        <v>0</v>
      </c>
      <c r="K950">
        <v>0</v>
      </c>
      <c r="L950">
        <v>0</v>
      </c>
      <c r="M950">
        <v>22</v>
      </c>
      <c r="N950">
        <v>0</v>
      </c>
      <c r="O950">
        <v>4</v>
      </c>
      <c r="P950">
        <v>0</v>
      </c>
      <c r="Q950">
        <v>0</v>
      </c>
      <c r="R950">
        <v>91.213671000000005</v>
      </c>
      <c r="S950" t="s">
        <v>73</v>
      </c>
      <c r="T950">
        <v>78</v>
      </c>
      <c r="U950">
        <v>79.209998999999996</v>
      </c>
      <c r="V950">
        <v>1.209999</v>
      </c>
      <c r="X950">
        <v>1.327</v>
      </c>
      <c r="Y950">
        <v>91.213671000000005</v>
      </c>
      <c r="Z950">
        <v>1</v>
      </c>
      <c r="AA950">
        <v>0</v>
      </c>
      <c r="AB950">
        <v>0</v>
      </c>
      <c r="AC950">
        <v>1.027515</v>
      </c>
      <c r="AD950">
        <v>0.98958000000000002</v>
      </c>
      <c r="AE950">
        <v>22.605319000000001</v>
      </c>
      <c r="AF950">
        <v>21.770766999999999</v>
      </c>
      <c r="AH950">
        <v>1.0359370000000001</v>
      </c>
      <c r="AI950">
        <v>0.82563900000000001</v>
      </c>
      <c r="AJ950">
        <v>22.790621000000002</v>
      </c>
      <c r="AK950">
        <v>18.164064</v>
      </c>
    </row>
    <row r="951" spans="1:37" x14ac:dyDescent="0.25">
      <c r="A951">
        <v>2746</v>
      </c>
      <c r="B951">
        <v>432364</v>
      </c>
      <c r="C951" t="s">
        <v>83</v>
      </c>
      <c r="D951" t="s">
        <v>316</v>
      </c>
      <c r="E951" t="s">
        <v>317</v>
      </c>
      <c r="F951">
        <v>34532</v>
      </c>
      <c r="G951">
        <v>8</v>
      </c>
      <c r="H951">
        <v>8003</v>
      </c>
      <c r="I951">
        <v>0</v>
      </c>
      <c r="J951">
        <v>0</v>
      </c>
      <c r="K951">
        <v>0</v>
      </c>
      <c r="L951">
        <v>0</v>
      </c>
      <c r="M951">
        <v>12</v>
      </c>
      <c r="N951">
        <v>0</v>
      </c>
      <c r="O951">
        <v>4</v>
      </c>
      <c r="P951">
        <v>0</v>
      </c>
      <c r="Q951">
        <v>0</v>
      </c>
      <c r="R951">
        <v>48.188122</v>
      </c>
      <c r="S951" t="s">
        <v>73</v>
      </c>
      <c r="T951">
        <v>65</v>
      </c>
      <c r="U951">
        <v>68.620002999999997</v>
      </c>
      <c r="V951">
        <v>3.6200030000000001</v>
      </c>
      <c r="X951">
        <v>7.5119999999999996</v>
      </c>
      <c r="Y951">
        <v>48.188122</v>
      </c>
      <c r="Z951">
        <v>0</v>
      </c>
      <c r="AA951">
        <v>0</v>
      </c>
      <c r="AB951">
        <v>0</v>
      </c>
      <c r="AC951">
        <v>1.881721</v>
      </c>
      <c r="AD951">
        <v>0.66609399999999996</v>
      </c>
      <c r="AE951">
        <v>22.580652000000001</v>
      </c>
      <c r="AF951">
        <v>7.9931260000000002</v>
      </c>
      <c r="AH951">
        <v>2.1516359999999999</v>
      </c>
      <c r="AI951">
        <v>0.26039200000000001</v>
      </c>
      <c r="AJ951">
        <v>25.819628000000002</v>
      </c>
      <c r="AK951">
        <v>3.1247099999999999</v>
      </c>
    </row>
    <row r="952" spans="1:37" x14ac:dyDescent="0.25">
      <c r="A952">
        <v>660</v>
      </c>
      <c r="B952">
        <v>436413</v>
      </c>
      <c r="C952" t="s">
        <v>83</v>
      </c>
      <c r="D952" t="s">
        <v>638</v>
      </c>
      <c r="E952" t="s">
        <v>639</v>
      </c>
      <c r="F952">
        <v>66935</v>
      </c>
      <c r="G952">
        <v>8</v>
      </c>
      <c r="H952">
        <v>5323</v>
      </c>
      <c r="I952">
        <v>0</v>
      </c>
      <c r="J952">
        <v>0</v>
      </c>
      <c r="K952">
        <v>0</v>
      </c>
      <c r="L952">
        <v>0</v>
      </c>
      <c r="M952">
        <v>22</v>
      </c>
      <c r="N952">
        <v>0</v>
      </c>
      <c r="O952">
        <v>4</v>
      </c>
      <c r="P952">
        <v>0</v>
      </c>
      <c r="Q952">
        <v>0</v>
      </c>
      <c r="R952">
        <v>89.947244999999995</v>
      </c>
      <c r="S952" t="s">
        <v>73</v>
      </c>
      <c r="T952">
        <v>68.709998999999996</v>
      </c>
      <c r="U952">
        <v>69.849997999999999</v>
      </c>
      <c r="V952">
        <v>1.139999</v>
      </c>
      <c r="X952">
        <v>1.2669999999999999</v>
      </c>
      <c r="Y952">
        <v>89.947244999999995</v>
      </c>
      <c r="Z952">
        <v>1</v>
      </c>
      <c r="AA952">
        <v>0</v>
      </c>
      <c r="AB952">
        <v>0</v>
      </c>
      <c r="AC952">
        <v>1.025083</v>
      </c>
      <c r="AD952">
        <v>0.99050099999999996</v>
      </c>
      <c r="AE952">
        <v>22.551818000000001</v>
      </c>
      <c r="AF952">
        <v>21.791027</v>
      </c>
      <c r="AH952">
        <v>1.032761</v>
      </c>
      <c r="AI952">
        <v>0.83311800000000003</v>
      </c>
      <c r="AJ952">
        <v>22.720742000000001</v>
      </c>
      <c r="AK952">
        <v>18.328598</v>
      </c>
    </row>
    <row r="953" spans="1:37" x14ac:dyDescent="0.25">
      <c r="A953">
        <v>1234</v>
      </c>
      <c r="B953">
        <v>428283</v>
      </c>
      <c r="C953" t="s">
        <v>83</v>
      </c>
      <c r="D953" t="s">
        <v>1118</v>
      </c>
      <c r="E953" t="s">
        <v>1119</v>
      </c>
      <c r="F953">
        <v>34073</v>
      </c>
      <c r="G953" t="s">
        <v>73</v>
      </c>
      <c r="H953">
        <v>9798</v>
      </c>
      <c r="I953">
        <v>0</v>
      </c>
      <c r="J953">
        <v>0</v>
      </c>
      <c r="K953">
        <v>0</v>
      </c>
      <c r="L953">
        <v>0</v>
      </c>
      <c r="M953">
        <v>22</v>
      </c>
      <c r="N953">
        <v>0</v>
      </c>
      <c r="O953">
        <v>4</v>
      </c>
      <c r="P953">
        <v>0</v>
      </c>
      <c r="Q953">
        <v>0</v>
      </c>
      <c r="R953">
        <v>92.486762999999996</v>
      </c>
      <c r="S953" t="s">
        <v>73</v>
      </c>
      <c r="T953">
        <v>69.930000000000007</v>
      </c>
      <c r="U953">
        <v>71.029999000000004</v>
      </c>
      <c r="V953">
        <v>1.099998</v>
      </c>
      <c r="X953">
        <v>1.1890000000000001</v>
      </c>
      <c r="Y953">
        <v>92.486762999999996</v>
      </c>
      <c r="Z953">
        <v>0</v>
      </c>
      <c r="AA953">
        <v>0</v>
      </c>
      <c r="AB953">
        <v>0</v>
      </c>
      <c r="AC953">
        <v>1.022089</v>
      </c>
      <c r="AD953">
        <v>0.99163500000000004</v>
      </c>
      <c r="AE953">
        <v>22.485966999999999</v>
      </c>
      <c r="AF953">
        <v>21.815964999999998</v>
      </c>
      <c r="AH953">
        <v>1.028851</v>
      </c>
      <c r="AI953">
        <v>0.84289800000000004</v>
      </c>
      <c r="AJ953">
        <v>22.634732</v>
      </c>
      <c r="AK953">
        <v>18.543754</v>
      </c>
    </row>
    <row r="954" spans="1:37" x14ac:dyDescent="0.25">
      <c r="A954">
        <v>59</v>
      </c>
      <c r="B954">
        <v>422316</v>
      </c>
      <c r="C954" t="s">
        <v>83</v>
      </c>
      <c r="D954" t="s">
        <v>868</v>
      </c>
      <c r="E954" t="s">
        <v>869</v>
      </c>
      <c r="F954">
        <v>66810</v>
      </c>
      <c r="G954">
        <v>8</v>
      </c>
      <c r="H954">
        <v>4181</v>
      </c>
      <c r="I954">
        <v>0</v>
      </c>
      <c r="J954">
        <v>0</v>
      </c>
      <c r="K954">
        <v>0</v>
      </c>
      <c r="L954">
        <v>0</v>
      </c>
      <c r="M954">
        <v>20</v>
      </c>
      <c r="N954">
        <v>0</v>
      </c>
      <c r="O954">
        <v>3</v>
      </c>
      <c r="P954">
        <v>0</v>
      </c>
      <c r="Q954">
        <v>0</v>
      </c>
      <c r="R954">
        <v>82.144778000000002</v>
      </c>
      <c r="S954" t="s">
        <v>73</v>
      </c>
      <c r="T954">
        <v>71.949996999999996</v>
      </c>
      <c r="U954">
        <v>74.260002</v>
      </c>
      <c r="V954">
        <v>2.3100049999999999</v>
      </c>
      <c r="X954">
        <v>2.8119999999999998</v>
      </c>
      <c r="Y954">
        <v>82.144778000000002</v>
      </c>
      <c r="Z954">
        <v>0</v>
      </c>
      <c r="AA954">
        <v>0</v>
      </c>
      <c r="AB954">
        <v>0</v>
      </c>
      <c r="AC954">
        <v>1.1235520000000001</v>
      </c>
      <c r="AD954">
        <v>0.95321100000000003</v>
      </c>
      <c r="AE954">
        <v>22.471045</v>
      </c>
      <c r="AF954">
        <v>19.064219999999999</v>
      </c>
      <c r="AH954">
        <v>1.1613739999999999</v>
      </c>
      <c r="AI954">
        <v>0.652756</v>
      </c>
      <c r="AJ954">
        <v>23.227487</v>
      </c>
      <c r="AK954">
        <v>13.055125</v>
      </c>
    </row>
    <row r="955" spans="1:37" x14ac:dyDescent="0.25">
      <c r="A955">
        <v>2774</v>
      </c>
      <c r="B955">
        <v>437356</v>
      </c>
      <c r="C955" t="s">
        <v>83</v>
      </c>
      <c r="D955" t="s">
        <v>701</v>
      </c>
      <c r="E955" t="s">
        <v>702</v>
      </c>
      <c r="F955">
        <v>67027</v>
      </c>
      <c r="G955">
        <v>8</v>
      </c>
      <c r="H955">
        <v>13109</v>
      </c>
      <c r="I955">
        <v>0</v>
      </c>
      <c r="J955">
        <v>0</v>
      </c>
      <c r="K955">
        <v>0</v>
      </c>
      <c r="L955">
        <v>0</v>
      </c>
      <c r="M955">
        <v>17</v>
      </c>
      <c r="N955">
        <v>0</v>
      </c>
      <c r="O955">
        <v>4</v>
      </c>
      <c r="P955">
        <v>0</v>
      </c>
      <c r="Q955">
        <v>0</v>
      </c>
      <c r="R955">
        <v>72.519518000000005</v>
      </c>
      <c r="S955" t="s">
        <v>73</v>
      </c>
      <c r="T955">
        <v>81.510002</v>
      </c>
      <c r="U955">
        <v>84.800003000000004</v>
      </c>
      <c r="V955">
        <v>3.2900010000000002</v>
      </c>
      <c r="X955">
        <v>4.5369999999999999</v>
      </c>
      <c r="Y955">
        <v>72.519518000000005</v>
      </c>
      <c r="Z955">
        <v>0</v>
      </c>
      <c r="AA955">
        <v>0</v>
      </c>
      <c r="AB955">
        <v>0</v>
      </c>
      <c r="AC955">
        <v>1.321631</v>
      </c>
      <c r="AD955">
        <v>0.87819899999999995</v>
      </c>
      <c r="AE955">
        <v>22.467722999999999</v>
      </c>
      <c r="AF955">
        <v>14.929383</v>
      </c>
      <c r="AH955">
        <v>1.4200889999999999</v>
      </c>
      <c r="AI955">
        <v>0.48142099999999999</v>
      </c>
      <c r="AJ955">
        <v>24.141515999999999</v>
      </c>
      <c r="AK955">
        <v>8.1841550000000005</v>
      </c>
    </row>
    <row r="956" spans="1:37" x14ac:dyDescent="0.25">
      <c r="A956">
        <v>2066</v>
      </c>
      <c r="B956">
        <v>427331</v>
      </c>
      <c r="C956" t="s">
        <v>83</v>
      </c>
      <c r="D956" t="s">
        <v>329</v>
      </c>
      <c r="E956" t="s">
        <v>330</v>
      </c>
      <c r="F956">
        <v>34525</v>
      </c>
      <c r="G956">
        <v>8</v>
      </c>
      <c r="H956">
        <v>7828</v>
      </c>
      <c r="I956">
        <v>0</v>
      </c>
      <c r="J956">
        <v>0</v>
      </c>
      <c r="K956">
        <v>0</v>
      </c>
      <c r="L956">
        <v>0</v>
      </c>
      <c r="M956">
        <v>19</v>
      </c>
      <c r="N956">
        <v>0</v>
      </c>
      <c r="O956">
        <v>4</v>
      </c>
      <c r="P956">
        <v>0</v>
      </c>
      <c r="Q956">
        <v>0</v>
      </c>
      <c r="R956">
        <v>79.997726</v>
      </c>
      <c r="S956" t="s">
        <v>73</v>
      </c>
      <c r="T956">
        <v>74.680000000000007</v>
      </c>
      <c r="U956">
        <v>77.400002000000001</v>
      </c>
      <c r="V956">
        <v>2.7200009999999999</v>
      </c>
      <c r="X956">
        <v>3.4</v>
      </c>
      <c r="Y956">
        <v>79.997726</v>
      </c>
      <c r="Z956">
        <v>0</v>
      </c>
      <c r="AA956">
        <v>0</v>
      </c>
      <c r="AB956">
        <v>0</v>
      </c>
      <c r="AC956">
        <v>1.180625</v>
      </c>
      <c r="AD956">
        <v>0.93159800000000004</v>
      </c>
      <c r="AE956">
        <v>22.431875000000002</v>
      </c>
      <c r="AF956">
        <v>17.700354999999998</v>
      </c>
      <c r="AH956">
        <v>1.2359180000000001</v>
      </c>
      <c r="AI956">
        <v>0.59079300000000001</v>
      </c>
      <c r="AJ956">
        <v>23.482448999999999</v>
      </c>
      <c r="AK956">
        <v>11.225065000000001</v>
      </c>
    </row>
    <row r="957" spans="1:37" x14ac:dyDescent="0.25">
      <c r="A957">
        <v>1968</v>
      </c>
      <c r="B957">
        <v>428215</v>
      </c>
      <c r="C957" t="s">
        <v>83</v>
      </c>
      <c r="D957" t="s">
        <v>467</v>
      </c>
      <c r="E957" t="s">
        <v>468</v>
      </c>
      <c r="F957">
        <v>34283</v>
      </c>
      <c r="G957">
        <v>8</v>
      </c>
      <c r="H957">
        <v>7332</v>
      </c>
      <c r="I957">
        <v>0</v>
      </c>
      <c r="J957">
        <v>0</v>
      </c>
      <c r="K957">
        <v>0</v>
      </c>
      <c r="L957">
        <v>0</v>
      </c>
      <c r="M957">
        <v>17</v>
      </c>
      <c r="N957">
        <v>0</v>
      </c>
      <c r="O957">
        <v>3</v>
      </c>
      <c r="P957">
        <v>0</v>
      </c>
      <c r="Q957">
        <v>0</v>
      </c>
      <c r="R957">
        <v>71.182652000000004</v>
      </c>
      <c r="S957" t="s">
        <v>73</v>
      </c>
      <c r="T957">
        <v>45.779998999999997</v>
      </c>
      <c r="U957">
        <v>48.990001999999997</v>
      </c>
      <c r="V957">
        <v>3.2100029999999999</v>
      </c>
      <c r="X957">
        <v>4.51</v>
      </c>
      <c r="Y957">
        <v>71.182652000000004</v>
      </c>
      <c r="Z957">
        <v>1</v>
      </c>
      <c r="AA957">
        <v>0</v>
      </c>
      <c r="AB957">
        <v>0</v>
      </c>
      <c r="AC957">
        <v>1.317814</v>
      </c>
      <c r="AD957">
        <v>0.87964399999999998</v>
      </c>
      <c r="AE957">
        <v>22.402840000000001</v>
      </c>
      <c r="AF957">
        <v>14.953954</v>
      </c>
      <c r="AH957">
        <v>1.4151039999999999</v>
      </c>
      <c r="AI957">
        <v>0.48385899999999998</v>
      </c>
      <c r="AJ957">
        <v>24.05677</v>
      </c>
      <c r="AK957">
        <v>8.2255950000000002</v>
      </c>
    </row>
    <row r="958" spans="1:37" x14ac:dyDescent="0.25">
      <c r="A958">
        <v>3315</v>
      </c>
      <c r="B958">
        <v>434927</v>
      </c>
      <c r="C958" t="s">
        <v>90</v>
      </c>
      <c r="D958" t="s">
        <v>238</v>
      </c>
      <c r="E958" t="s">
        <v>239</v>
      </c>
      <c r="F958">
        <v>34237</v>
      </c>
      <c r="G958">
        <v>8</v>
      </c>
      <c r="H958">
        <v>8225</v>
      </c>
      <c r="I958">
        <v>0</v>
      </c>
      <c r="J958">
        <v>0</v>
      </c>
      <c r="K958">
        <v>0</v>
      </c>
      <c r="L958">
        <v>0</v>
      </c>
      <c r="M958">
        <v>7</v>
      </c>
      <c r="N958">
        <v>0</v>
      </c>
      <c r="O958">
        <v>4</v>
      </c>
      <c r="P958">
        <v>0</v>
      </c>
      <c r="Q958">
        <v>0</v>
      </c>
      <c r="R958">
        <v>28.769601999999999</v>
      </c>
      <c r="S958" t="s">
        <v>73</v>
      </c>
      <c r="T958">
        <v>56.59</v>
      </c>
      <c r="U958">
        <v>60</v>
      </c>
      <c r="V958">
        <v>3.41</v>
      </c>
      <c r="X958">
        <v>11.853</v>
      </c>
      <c r="Y958">
        <v>28.769601999999999</v>
      </c>
      <c r="Z958">
        <v>0</v>
      </c>
      <c r="AA958">
        <v>0</v>
      </c>
      <c r="AB958">
        <v>0</v>
      </c>
      <c r="AC958">
        <v>3.1952129999999999</v>
      </c>
      <c r="AD958">
        <v>0.16867699999999999</v>
      </c>
      <c r="AE958">
        <v>22.366488</v>
      </c>
      <c r="AF958">
        <v>1.1807380000000001</v>
      </c>
      <c r="AG958">
        <f>1+(X958/4.5)^2</f>
        <v>7.9379559999999998</v>
      </c>
      <c r="AH958">
        <v>7.9379559999999998</v>
      </c>
      <c r="AI958">
        <v>0.107006</v>
      </c>
      <c r="AJ958">
        <v>55.565688999999999</v>
      </c>
      <c r="AK958">
        <v>0.74904300000000001</v>
      </c>
    </row>
    <row r="959" spans="1:37" x14ac:dyDescent="0.25">
      <c r="A959">
        <v>1694</v>
      </c>
      <c r="B959">
        <v>434611</v>
      </c>
      <c r="C959" t="s">
        <v>83</v>
      </c>
      <c r="D959" t="s">
        <v>778</v>
      </c>
      <c r="E959" t="s">
        <v>779</v>
      </c>
      <c r="F959">
        <v>33904</v>
      </c>
      <c r="G959">
        <v>8</v>
      </c>
      <c r="H959">
        <v>8591</v>
      </c>
      <c r="I959">
        <v>0</v>
      </c>
      <c r="J959">
        <v>0</v>
      </c>
      <c r="K959">
        <v>0</v>
      </c>
      <c r="L959">
        <v>0</v>
      </c>
      <c r="M959">
        <v>18</v>
      </c>
      <c r="N959">
        <v>0</v>
      </c>
      <c r="O959">
        <v>4</v>
      </c>
      <c r="P959">
        <v>0</v>
      </c>
      <c r="Q959">
        <v>0</v>
      </c>
      <c r="R959">
        <v>74.214212000000003</v>
      </c>
      <c r="S959" t="s">
        <v>73</v>
      </c>
      <c r="T959">
        <v>50.130001</v>
      </c>
      <c r="U959">
        <v>53.049999</v>
      </c>
      <c r="V959">
        <v>2.9199980000000001</v>
      </c>
      <c r="X959">
        <v>3.9350000000000001</v>
      </c>
      <c r="Y959">
        <v>74.214212000000003</v>
      </c>
      <c r="Z959">
        <v>0</v>
      </c>
      <c r="AA959">
        <v>0</v>
      </c>
      <c r="AB959">
        <v>0</v>
      </c>
      <c r="AC959">
        <v>1.241941</v>
      </c>
      <c r="AD959">
        <v>0.90837699999999999</v>
      </c>
      <c r="AE959">
        <v>22.354938000000001</v>
      </c>
      <c r="AF959">
        <v>16.350792999999999</v>
      </c>
      <c r="AH959">
        <v>1.3160050000000001</v>
      </c>
      <c r="AI959">
        <v>0.53761400000000004</v>
      </c>
      <c r="AJ959">
        <v>23.688082000000001</v>
      </c>
      <c r="AK959">
        <v>9.6770560000000003</v>
      </c>
    </row>
    <row r="960" spans="1:37" x14ac:dyDescent="0.25">
      <c r="A960">
        <v>21</v>
      </c>
      <c r="B960">
        <v>425968</v>
      </c>
      <c r="C960" t="s">
        <v>181</v>
      </c>
      <c r="D960" t="s">
        <v>437</v>
      </c>
      <c r="E960" t="s">
        <v>438</v>
      </c>
      <c r="F960">
        <v>66801</v>
      </c>
      <c r="G960">
        <v>8</v>
      </c>
      <c r="H960">
        <v>15428</v>
      </c>
      <c r="I960">
        <v>0</v>
      </c>
      <c r="J960">
        <v>0</v>
      </c>
      <c r="K960">
        <v>0</v>
      </c>
      <c r="L960">
        <v>0</v>
      </c>
      <c r="M960">
        <v>22</v>
      </c>
      <c r="N960">
        <v>0</v>
      </c>
      <c r="O960">
        <v>2</v>
      </c>
      <c r="P960">
        <v>0</v>
      </c>
      <c r="Q960">
        <v>0</v>
      </c>
      <c r="R960">
        <v>92.982508999999993</v>
      </c>
      <c r="S960" t="s">
        <v>154</v>
      </c>
      <c r="T960">
        <v>99.449996999999996</v>
      </c>
      <c r="U960">
        <v>100.39</v>
      </c>
      <c r="V960">
        <v>0.940002</v>
      </c>
      <c r="X960">
        <v>1.0109999999999999</v>
      </c>
      <c r="Y960">
        <v>92.982508999999993</v>
      </c>
      <c r="Z960">
        <v>0</v>
      </c>
      <c r="AA960">
        <v>0</v>
      </c>
      <c r="AB960">
        <v>0</v>
      </c>
      <c r="AC960">
        <v>1.015971</v>
      </c>
      <c r="AD960">
        <v>0.99395199999999995</v>
      </c>
      <c r="AE960">
        <v>22.351354000000001</v>
      </c>
      <c r="AF960">
        <v>21.866942999999999</v>
      </c>
      <c r="AH960">
        <v>1.0208600000000001</v>
      </c>
      <c r="AI960">
        <v>0.86545899999999998</v>
      </c>
      <c r="AJ960">
        <v>22.458912000000002</v>
      </c>
      <c r="AK960">
        <v>19.040089999999999</v>
      </c>
    </row>
    <row r="961" spans="1:37" x14ac:dyDescent="0.25">
      <c r="A961">
        <v>2775</v>
      </c>
      <c r="B961">
        <v>436179</v>
      </c>
      <c r="C961" t="s">
        <v>83</v>
      </c>
      <c r="D961" t="s">
        <v>485</v>
      </c>
      <c r="E961" t="s">
        <v>486</v>
      </c>
      <c r="F961">
        <v>66900</v>
      </c>
      <c r="G961">
        <v>8</v>
      </c>
      <c r="H961">
        <v>4095</v>
      </c>
      <c r="I961">
        <v>0</v>
      </c>
      <c r="J961">
        <v>0</v>
      </c>
      <c r="K961">
        <v>0</v>
      </c>
      <c r="L961">
        <v>0</v>
      </c>
      <c r="M961">
        <v>17</v>
      </c>
      <c r="N961">
        <v>0</v>
      </c>
      <c r="O961">
        <v>4</v>
      </c>
      <c r="P961">
        <v>0</v>
      </c>
      <c r="Q961">
        <v>0</v>
      </c>
      <c r="R961">
        <v>69.624975000000006</v>
      </c>
      <c r="S961" t="s">
        <v>73</v>
      </c>
      <c r="T961">
        <v>89.230002999999996</v>
      </c>
      <c r="U961">
        <v>92.349997999999999</v>
      </c>
      <c r="V961">
        <v>3.1199949999999999</v>
      </c>
      <c r="X961">
        <v>4.4809999999999999</v>
      </c>
      <c r="Y961">
        <v>69.624975000000006</v>
      </c>
      <c r="Z961">
        <v>0</v>
      </c>
      <c r="AA961">
        <v>0</v>
      </c>
      <c r="AB961">
        <v>0</v>
      </c>
      <c r="AC961">
        <v>1.3137399999999999</v>
      </c>
      <c r="AD961">
        <v>0.88118700000000005</v>
      </c>
      <c r="AE961">
        <v>22.333580000000001</v>
      </c>
      <c r="AF961">
        <v>14.980183</v>
      </c>
      <c r="AH961">
        <v>1.409783</v>
      </c>
      <c r="AI961">
        <v>0.486485</v>
      </c>
      <c r="AJ961">
        <v>23.966308999999999</v>
      </c>
      <c r="AK961">
        <v>8.270251</v>
      </c>
    </row>
    <row r="962" spans="1:37" x14ac:dyDescent="0.25">
      <c r="A962">
        <v>652</v>
      </c>
      <c r="B962">
        <v>435792</v>
      </c>
      <c r="C962" t="s">
        <v>83</v>
      </c>
      <c r="D962" t="s">
        <v>300</v>
      </c>
      <c r="E962" t="s">
        <v>301</v>
      </c>
      <c r="F962">
        <v>34284</v>
      </c>
      <c r="G962">
        <v>8</v>
      </c>
      <c r="H962">
        <v>7670</v>
      </c>
      <c r="I962">
        <v>0</v>
      </c>
      <c r="J962">
        <v>0</v>
      </c>
      <c r="K962">
        <v>0</v>
      </c>
      <c r="L962">
        <v>0</v>
      </c>
      <c r="M962">
        <v>21</v>
      </c>
      <c r="N962">
        <v>0</v>
      </c>
      <c r="O962">
        <v>4</v>
      </c>
      <c r="P962">
        <v>0</v>
      </c>
      <c r="Q962">
        <v>0</v>
      </c>
      <c r="R962">
        <v>87.505591999999993</v>
      </c>
      <c r="S962" t="s">
        <v>73</v>
      </c>
      <c r="T962">
        <v>51.07</v>
      </c>
      <c r="U962">
        <v>52.830002</v>
      </c>
      <c r="V962">
        <v>1.7600020000000001</v>
      </c>
      <c r="X962">
        <v>2.0110000000000001</v>
      </c>
      <c r="Y962">
        <v>87.505591999999993</v>
      </c>
      <c r="Z962">
        <v>1</v>
      </c>
      <c r="AA962">
        <v>0</v>
      </c>
      <c r="AB962">
        <v>0</v>
      </c>
      <c r="AC962">
        <v>1.0631889999999999</v>
      </c>
      <c r="AD962">
        <v>0.97606999999999999</v>
      </c>
      <c r="AE962">
        <v>22.326976999999999</v>
      </c>
      <c r="AF962">
        <v>20.497475999999999</v>
      </c>
      <c r="AH962">
        <v>1.082533</v>
      </c>
      <c r="AI962">
        <v>0.74309099999999995</v>
      </c>
      <c r="AJ962">
        <v>22.733194999999998</v>
      </c>
      <c r="AK962">
        <v>15.604901999999999</v>
      </c>
    </row>
    <row r="963" spans="1:37" x14ac:dyDescent="0.25">
      <c r="A963">
        <v>2072</v>
      </c>
      <c r="B963">
        <v>434955</v>
      </c>
      <c r="C963" t="s">
        <v>83</v>
      </c>
      <c r="D963" t="s">
        <v>979</v>
      </c>
      <c r="E963" t="s">
        <v>980</v>
      </c>
      <c r="F963">
        <v>67139</v>
      </c>
      <c r="G963">
        <v>8</v>
      </c>
      <c r="H963">
        <v>6294</v>
      </c>
      <c r="I963">
        <v>0</v>
      </c>
      <c r="J963">
        <v>0</v>
      </c>
      <c r="K963">
        <v>0</v>
      </c>
      <c r="L963">
        <v>0</v>
      </c>
      <c r="M963">
        <v>22</v>
      </c>
      <c r="N963">
        <v>0</v>
      </c>
      <c r="O963">
        <v>4</v>
      </c>
      <c r="P963">
        <v>0</v>
      </c>
      <c r="Q963">
        <v>0</v>
      </c>
      <c r="R963">
        <v>89.601523999999998</v>
      </c>
      <c r="S963" t="s">
        <v>126</v>
      </c>
      <c r="T963">
        <v>55.400002000000001</v>
      </c>
      <c r="U963">
        <v>56.209999000000003</v>
      </c>
      <c r="V963">
        <v>0.809998</v>
      </c>
      <c r="X963">
        <v>0.90400000000000003</v>
      </c>
      <c r="Y963">
        <v>89.601523999999998</v>
      </c>
      <c r="Z963">
        <v>1</v>
      </c>
      <c r="AA963">
        <v>0</v>
      </c>
      <c r="AB963">
        <v>0</v>
      </c>
      <c r="AC963">
        <v>1.012769</v>
      </c>
      <c r="AD963">
        <v>0.99516400000000005</v>
      </c>
      <c r="AE963">
        <v>22.280918</v>
      </c>
      <c r="AF963">
        <v>21.893616999999999</v>
      </c>
      <c r="AH963">
        <v>1.016678</v>
      </c>
      <c r="AI963">
        <v>0.87918300000000005</v>
      </c>
      <c r="AJ963">
        <v>22.366913</v>
      </c>
      <c r="AK963">
        <v>19.342022</v>
      </c>
    </row>
    <row r="964" spans="1:37" x14ac:dyDescent="0.25">
      <c r="A964">
        <v>1533</v>
      </c>
      <c r="B964">
        <v>437684</v>
      </c>
      <c r="C964" t="s">
        <v>83</v>
      </c>
      <c r="D964" t="s">
        <v>304</v>
      </c>
      <c r="E964" t="s">
        <v>305</v>
      </c>
      <c r="F964">
        <v>67102</v>
      </c>
      <c r="G964">
        <v>8</v>
      </c>
      <c r="H964">
        <v>6128</v>
      </c>
      <c r="I964">
        <v>0</v>
      </c>
      <c r="J964">
        <v>0</v>
      </c>
      <c r="K964">
        <v>0</v>
      </c>
      <c r="L964">
        <v>0</v>
      </c>
      <c r="M964">
        <v>16</v>
      </c>
      <c r="N964">
        <v>0</v>
      </c>
      <c r="O964">
        <v>4</v>
      </c>
      <c r="P964">
        <v>0</v>
      </c>
      <c r="Q964">
        <v>0</v>
      </c>
      <c r="R964">
        <v>65.649298999999999</v>
      </c>
      <c r="S964" t="s">
        <v>73</v>
      </c>
      <c r="T964">
        <v>65.010002</v>
      </c>
      <c r="U964">
        <v>68.300003000000004</v>
      </c>
      <c r="V964">
        <v>3.2900010000000002</v>
      </c>
      <c r="X964">
        <v>5.0110000000000001</v>
      </c>
      <c r="Y964">
        <v>65.649298999999999</v>
      </c>
      <c r="Z964">
        <v>0</v>
      </c>
      <c r="AA964">
        <v>0</v>
      </c>
      <c r="AB964">
        <v>0</v>
      </c>
      <c r="AC964">
        <v>1.3923460000000001</v>
      </c>
      <c r="AD964">
        <v>0.85141900000000004</v>
      </c>
      <c r="AE964">
        <v>22.277531</v>
      </c>
      <c r="AF964">
        <v>13.62271</v>
      </c>
      <c r="AH964">
        <v>2.0044050000000002</v>
      </c>
      <c r="AI964">
        <v>0.43989200000000001</v>
      </c>
      <c r="AJ964">
        <v>32.070478000000001</v>
      </c>
      <c r="AK964">
        <v>7.0382680000000004</v>
      </c>
    </row>
    <row r="965" spans="1:37" x14ac:dyDescent="0.25">
      <c r="A965">
        <v>3045</v>
      </c>
      <c r="B965">
        <v>431768</v>
      </c>
      <c r="C965" t="s">
        <v>73</v>
      </c>
      <c r="D965" t="s">
        <v>1074</v>
      </c>
      <c r="E965" t="s">
        <v>1074</v>
      </c>
      <c r="F965">
        <v>66964</v>
      </c>
      <c r="G965">
        <v>8</v>
      </c>
      <c r="H965">
        <v>4523</v>
      </c>
      <c r="I965">
        <v>0</v>
      </c>
      <c r="J965">
        <v>0</v>
      </c>
      <c r="K965">
        <v>0</v>
      </c>
      <c r="L965">
        <v>0</v>
      </c>
      <c r="M965">
        <v>22</v>
      </c>
      <c r="N965">
        <v>0</v>
      </c>
      <c r="O965">
        <v>4</v>
      </c>
      <c r="P965">
        <v>0</v>
      </c>
      <c r="Q965">
        <v>0</v>
      </c>
      <c r="R965">
        <v>90.907728000000006</v>
      </c>
      <c r="S965" t="s">
        <v>73</v>
      </c>
      <c r="T965">
        <v>72.540001000000004</v>
      </c>
      <c r="U965">
        <v>73.309997999999993</v>
      </c>
      <c r="V965">
        <v>0.76999700000000004</v>
      </c>
      <c r="X965">
        <v>0.84699999999999998</v>
      </c>
      <c r="Y965">
        <v>90.907728000000006</v>
      </c>
      <c r="Z965">
        <v>1</v>
      </c>
      <c r="AA965">
        <v>0</v>
      </c>
      <c r="AB965">
        <v>0</v>
      </c>
      <c r="AC965">
        <v>1.0112099999999999</v>
      </c>
      <c r="AD965">
        <v>0.99575499999999995</v>
      </c>
      <c r="AE965">
        <v>22.246608999999999</v>
      </c>
      <c r="AF965">
        <v>21.906609</v>
      </c>
      <c r="AH965">
        <v>1.0146409999999999</v>
      </c>
      <c r="AI965">
        <v>0.886544</v>
      </c>
      <c r="AJ965">
        <v>22.322102000000001</v>
      </c>
      <c r="AK965">
        <v>19.503958999999998</v>
      </c>
    </row>
    <row r="966" spans="1:37" x14ac:dyDescent="0.25">
      <c r="A966">
        <v>445</v>
      </c>
      <c r="B966">
        <v>432801</v>
      </c>
      <c r="C966" t="s">
        <v>83</v>
      </c>
      <c r="D966" t="s">
        <v>1029</v>
      </c>
      <c r="E966" t="s">
        <v>1030</v>
      </c>
      <c r="F966">
        <v>66912</v>
      </c>
      <c r="G966">
        <v>8</v>
      </c>
      <c r="H966">
        <v>4085</v>
      </c>
      <c r="I966">
        <v>0</v>
      </c>
      <c r="J966">
        <v>0</v>
      </c>
      <c r="K966">
        <v>0</v>
      </c>
      <c r="L966">
        <v>0</v>
      </c>
      <c r="M966">
        <v>21</v>
      </c>
      <c r="N966">
        <v>0</v>
      </c>
      <c r="O966">
        <v>4</v>
      </c>
      <c r="P966">
        <v>0</v>
      </c>
      <c r="Q966">
        <v>0</v>
      </c>
      <c r="R966">
        <v>87.891513000000003</v>
      </c>
      <c r="S966" t="s">
        <v>73</v>
      </c>
      <c r="T966">
        <v>84.559997999999993</v>
      </c>
      <c r="U966">
        <v>86.269997000000004</v>
      </c>
      <c r="V966">
        <v>1.709999</v>
      </c>
      <c r="X966">
        <v>1.946</v>
      </c>
      <c r="Y966">
        <v>87.891513000000003</v>
      </c>
      <c r="Z966">
        <v>0</v>
      </c>
      <c r="AA966">
        <v>0</v>
      </c>
      <c r="AB966">
        <v>0</v>
      </c>
      <c r="AC966">
        <v>1.0591710000000001</v>
      </c>
      <c r="AD966">
        <v>0.97759200000000002</v>
      </c>
      <c r="AE966">
        <v>22.242581999999999</v>
      </c>
      <c r="AF966">
        <v>20.529436</v>
      </c>
      <c r="AH966">
        <v>1.0772839999999999</v>
      </c>
      <c r="AI966">
        <v>0.75072099999999997</v>
      </c>
      <c r="AJ966">
        <v>22.622964</v>
      </c>
      <c r="AK966">
        <v>15.765138</v>
      </c>
    </row>
    <row r="967" spans="1:37" x14ac:dyDescent="0.25">
      <c r="A967">
        <v>1328</v>
      </c>
      <c r="B967">
        <v>425403</v>
      </c>
      <c r="C967" t="s">
        <v>83</v>
      </c>
      <c r="D967" t="s">
        <v>588</v>
      </c>
      <c r="E967" t="s">
        <v>589</v>
      </c>
      <c r="F967">
        <v>67086</v>
      </c>
      <c r="G967">
        <v>8</v>
      </c>
      <c r="H967">
        <v>6683</v>
      </c>
      <c r="I967">
        <v>0</v>
      </c>
      <c r="J967">
        <v>0</v>
      </c>
      <c r="K967">
        <v>0</v>
      </c>
      <c r="L967">
        <v>0</v>
      </c>
      <c r="M967">
        <v>22</v>
      </c>
      <c r="N967">
        <v>0</v>
      </c>
      <c r="O967">
        <v>4</v>
      </c>
      <c r="P967">
        <v>0</v>
      </c>
      <c r="Q967">
        <v>0</v>
      </c>
      <c r="R967">
        <v>91.579725999999994</v>
      </c>
      <c r="S967" t="s">
        <v>73</v>
      </c>
      <c r="T967">
        <v>57</v>
      </c>
      <c r="U967">
        <v>57.740001999999997</v>
      </c>
      <c r="V967">
        <v>0.74000200000000005</v>
      </c>
      <c r="X967">
        <v>0.80800000000000005</v>
      </c>
      <c r="Y967">
        <v>91.579725999999994</v>
      </c>
      <c r="Z967">
        <v>1</v>
      </c>
      <c r="AA967">
        <v>0</v>
      </c>
      <c r="AB967">
        <v>0</v>
      </c>
      <c r="AC967">
        <v>1.0102009999999999</v>
      </c>
      <c r="AD967">
        <v>0.99613700000000005</v>
      </c>
      <c r="AE967">
        <v>22.224422000000001</v>
      </c>
      <c r="AF967">
        <v>21.915012000000001</v>
      </c>
      <c r="AH967">
        <v>1.0133239999999999</v>
      </c>
      <c r="AI967">
        <v>0.89159999999999995</v>
      </c>
      <c r="AJ967">
        <v>22.293123000000001</v>
      </c>
      <c r="AK967">
        <v>19.615196999999998</v>
      </c>
    </row>
    <row r="968" spans="1:37" x14ac:dyDescent="0.25">
      <c r="A968">
        <v>778</v>
      </c>
      <c r="B968">
        <v>438198</v>
      </c>
      <c r="C968" t="s">
        <v>181</v>
      </c>
      <c r="D968" t="s">
        <v>552</v>
      </c>
      <c r="E968" t="s">
        <v>553</v>
      </c>
      <c r="F968">
        <v>66802</v>
      </c>
      <c r="G968">
        <v>8</v>
      </c>
      <c r="H968">
        <v>21452</v>
      </c>
      <c r="I968">
        <v>0</v>
      </c>
      <c r="J968">
        <v>0</v>
      </c>
      <c r="K968">
        <v>0</v>
      </c>
      <c r="L968">
        <v>0</v>
      </c>
      <c r="M968">
        <v>22</v>
      </c>
      <c r="N968">
        <v>0</v>
      </c>
      <c r="O968">
        <v>3</v>
      </c>
      <c r="P968">
        <v>0</v>
      </c>
      <c r="Q968">
        <v>0</v>
      </c>
      <c r="R968">
        <v>90.082706000000002</v>
      </c>
      <c r="S968" t="s">
        <v>126</v>
      </c>
      <c r="T968">
        <v>70.610000999999997</v>
      </c>
      <c r="U968">
        <v>71.080001999999993</v>
      </c>
      <c r="V968">
        <v>0.470001</v>
      </c>
      <c r="X968">
        <v>0.52200000000000002</v>
      </c>
      <c r="Y968">
        <v>90.082706000000002</v>
      </c>
      <c r="Z968">
        <v>0</v>
      </c>
      <c r="AA968">
        <v>0</v>
      </c>
      <c r="AB968">
        <v>0</v>
      </c>
      <c r="AC968">
        <v>1.0042580000000001</v>
      </c>
      <c r="AD968">
        <v>0.99838800000000005</v>
      </c>
      <c r="AE968">
        <v>22.093665999999999</v>
      </c>
      <c r="AF968">
        <v>21.964528999999999</v>
      </c>
      <c r="AH968">
        <v>1.0055609999999999</v>
      </c>
      <c r="AI968">
        <v>0.92917400000000006</v>
      </c>
      <c r="AJ968">
        <v>22.122340000000001</v>
      </c>
      <c r="AK968">
        <v>20.441832000000002</v>
      </c>
    </row>
    <row r="969" spans="1:37" x14ac:dyDescent="0.25">
      <c r="A969">
        <v>2096</v>
      </c>
      <c r="B969">
        <v>423702</v>
      </c>
      <c r="C969" t="s">
        <v>83</v>
      </c>
      <c r="D969" t="s">
        <v>433</v>
      </c>
      <c r="E969" t="s">
        <v>434</v>
      </c>
      <c r="F969">
        <v>66956</v>
      </c>
      <c r="G969">
        <v>8</v>
      </c>
      <c r="H969">
        <v>4509</v>
      </c>
      <c r="I969">
        <v>0</v>
      </c>
      <c r="J969">
        <v>0</v>
      </c>
      <c r="K969">
        <v>0</v>
      </c>
      <c r="L969">
        <v>0</v>
      </c>
      <c r="M969">
        <v>17</v>
      </c>
      <c r="N969">
        <v>0</v>
      </c>
      <c r="O969">
        <v>4</v>
      </c>
      <c r="P969">
        <v>0</v>
      </c>
      <c r="Q969">
        <v>0</v>
      </c>
      <c r="R969">
        <v>72.651501999999994</v>
      </c>
      <c r="S969" t="s">
        <v>73</v>
      </c>
      <c r="T969">
        <v>82.080001999999993</v>
      </c>
      <c r="U969">
        <v>85.260002</v>
      </c>
      <c r="V969">
        <v>3.18</v>
      </c>
      <c r="X969">
        <v>4.3769999999999998</v>
      </c>
      <c r="Y969">
        <v>72.651501999999994</v>
      </c>
      <c r="Z969">
        <v>0</v>
      </c>
      <c r="AA969">
        <v>0</v>
      </c>
      <c r="AB969">
        <v>0</v>
      </c>
      <c r="AC969">
        <v>1.2993459999999999</v>
      </c>
      <c r="AD969">
        <v>0.88663800000000004</v>
      </c>
      <c r="AE969">
        <v>22.088878000000001</v>
      </c>
      <c r="AF969">
        <v>15.072851</v>
      </c>
      <c r="AH969">
        <v>1.3909819999999999</v>
      </c>
      <c r="AI969">
        <v>0.495979</v>
      </c>
      <c r="AJ969">
        <v>23.646697</v>
      </c>
      <c r="AK969">
        <v>8.4316499999999994</v>
      </c>
    </row>
    <row r="970" spans="1:37" x14ac:dyDescent="0.25">
      <c r="A970">
        <v>544</v>
      </c>
      <c r="B970">
        <v>433139</v>
      </c>
      <c r="C970" t="s">
        <v>73</v>
      </c>
      <c r="D970" t="s">
        <v>460</v>
      </c>
      <c r="E970" t="s">
        <v>460</v>
      </c>
      <c r="F970">
        <v>34177</v>
      </c>
      <c r="G970">
        <v>8</v>
      </c>
      <c r="H970">
        <v>7870</v>
      </c>
      <c r="I970">
        <v>0</v>
      </c>
      <c r="J970">
        <v>0</v>
      </c>
      <c r="K970">
        <v>0</v>
      </c>
      <c r="L970">
        <v>0</v>
      </c>
      <c r="M970">
        <v>22</v>
      </c>
      <c r="N970">
        <v>0</v>
      </c>
      <c r="O970">
        <v>4</v>
      </c>
      <c r="P970">
        <v>0</v>
      </c>
      <c r="Q970">
        <v>0</v>
      </c>
      <c r="R970">
        <v>92.781368000000001</v>
      </c>
      <c r="S970" t="s">
        <v>73</v>
      </c>
      <c r="T970">
        <v>60.669998</v>
      </c>
      <c r="U970">
        <v>60.959999000000003</v>
      </c>
      <c r="V970">
        <v>0.29000100000000001</v>
      </c>
      <c r="X970">
        <v>0.313</v>
      </c>
      <c r="Y970">
        <v>92.781368000000001</v>
      </c>
      <c r="Z970">
        <v>1</v>
      </c>
      <c r="AA970">
        <v>0</v>
      </c>
      <c r="AB970">
        <v>0</v>
      </c>
      <c r="AC970">
        <v>1.0015309999999999</v>
      </c>
      <c r="AD970">
        <v>0.99941999999999998</v>
      </c>
      <c r="AE970">
        <v>22.033677000000001</v>
      </c>
      <c r="AF970">
        <v>21.987247</v>
      </c>
      <c r="AH970">
        <v>1.0019990000000001</v>
      </c>
      <c r="AI970">
        <v>0.95718300000000001</v>
      </c>
      <c r="AJ970">
        <v>22.043986</v>
      </c>
      <c r="AK970">
        <v>21.058032000000001</v>
      </c>
    </row>
    <row r="971" spans="1:37" x14ac:dyDescent="0.25">
      <c r="A971">
        <v>561</v>
      </c>
      <c r="B971">
        <v>435395</v>
      </c>
      <c r="C971" t="s">
        <v>83</v>
      </c>
      <c r="D971" t="s">
        <v>471</v>
      </c>
      <c r="E971" t="s">
        <v>472</v>
      </c>
      <c r="F971">
        <v>66987</v>
      </c>
      <c r="G971">
        <v>8</v>
      </c>
      <c r="H971">
        <v>4564</v>
      </c>
      <c r="I971">
        <v>0</v>
      </c>
      <c r="J971">
        <v>0</v>
      </c>
      <c r="K971">
        <v>0</v>
      </c>
      <c r="L971">
        <v>0</v>
      </c>
      <c r="M971">
        <v>15</v>
      </c>
      <c r="N971">
        <v>0</v>
      </c>
      <c r="O971">
        <v>4</v>
      </c>
      <c r="P971">
        <v>0</v>
      </c>
      <c r="Q971">
        <v>0</v>
      </c>
      <c r="R971">
        <v>63.731729000000001</v>
      </c>
      <c r="S971" t="s">
        <v>73</v>
      </c>
      <c r="T971">
        <v>80</v>
      </c>
      <c r="U971">
        <v>83.489998</v>
      </c>
      <c r="V971">
        <v>3.4899979999999999</v>
      </c>
      <c r="X971">
        <v>5.476</v>
      </c>
      <c r="Y971">
        <v>63.731729000000001</v>
      </c>
      <c r="Z971">
        <v>0</v>
      </c>
      <c r="AA971">
        <v>0</v>
      </c>
      <c r="AB971">
        <v>0</v>
      </c>
      <c r="AC971">
        <v>1.46854</v>
      </c>
      <c r="AD971">
        <v>0.82256499999999999</v>
      </c>
      <c r="AE971">
        <v>22.028103000000002</v>
      </c>
      <c r="AF971">
        <v>12.338469999999999</v>
      </c>
      <c r="AH971">
        <v>2.1994630000000002</v>
      </c>
      <c r="AI971">
        <v>0.401476</v>
      </c>
      <c r="AJ971">
        <v>32.991943999999997</v>
      </c>
      <c r="AK971">
        <v>6.0221470000000004</v>
      </c>
    </row>
    <row r="972" spans="1:37" x14ac:dyDescent="0.25">
      <c r="A972">
        <v>308</v>
      </c>
      <c r="B972">
        <v>425535</v>
      </c>
      <c r="C972" t="s">
        <v>181</v>
      </c>
      <c r="D972" t="s">
        <v>182</v>
      </c>
      <c r="E972" t="s">
        <v>183</v>
      </c>
      <c r="F972">
        <v>101320</v>
      </c>
      <c r="G972">
        <v>8</v>
      </c>
      <c r="H972">
        <v>21979</v>
      </c>
      <c r="I972">
        <v>0</v>
      </c>
      <c r="J972">
        <v>0</v>
      </c>
      <c r="K972">
        <v>0</v>
      </c>
      <c r="L972">
        <v>0</v>
      </c>
      <c r="M972">
        <v>21</v>
      </c>
      <c r="N972">
        <v>0</v>
      </c>
      <c r="O972">
        <v>4</v>
      </c>
      <c r="P972">
        <v>0</v>
      </c>
      <c r="Q972">
        <v>0</v>
      </c>
      <c r="R972">
        <v>89.292041999999995</v>
      </c>
      <c r="S972" t="s">
        <v>73</v>
      </c>
      <c r="T972">
        <v>79.690002000000007</v>
      </c>
      <c r="U972">
        <v>81.269997000000004</v>
      </c>
      <c r="V972">
        <v>1.5799939999999999</v>
      </c>
      <c r="X972">
        <v>1.7689999999999999</v>
      </c>
      <c r="Y972">
        <v>89.292041999999995</v>
      </c>
      <c r="Z972">
        <v>0</v>
      </c>
      <c r="AA972">
        <v>0</v>
      </c>
      <c r="AB972">
        <v>0</v>
      </c>
      <c r="AC972">
        <v>1.0488960000000001</v>
      </c>
      <c r="AD972">
        <v>0.98148299999999999</v>
      </c>
      <c r="AE972">
        <v>22.026821999999999</v>
      </c>
      <c r="AF972">
        <v>20.611143999999999</v>
      </c>
      <c r="AH972">
        <v>1.0638650000000001</v>
      </c>
      <c r="AI972">
        <v>0.77172700000000005</v>
      </c>
      <c r="AJ972">
        <v>22.341155000000001</v>
      </c>
      <c r="AK972">
        <v>16.206261999999999</v>
      </c>
    </row>
    <row r="973" spans="1:37" x14ac:dyDescent="0.25">
      <c r="A973">
        <v>584</v>
      </c>
      <c r="B973">
        <v>436646</v>
      </c>
      <c r="C973" t="s">
        <v>181</v>
      </c>
      <c r="D973" t="s">
        <v>1099</v>
      </c>
      <c r="E973" t="s">
        <v>1100</v>
      </c>
      <c r="F973">
        <v>67007</v>
      </c>
      <c r="G973">
        <v>8</v>
      </c>
      <c r="H973">
        <v>4401</v>
      </c>
      <c r="I973">
        <v>0</v>
      </c>
      <c r="J973">
        <v>0</v>
      </c>
      <c r="K973">
        <v>0</v>
      </c>
      <c r="L973">
        <v>0</v>
      </c>
      <c r="M973">
        <v>22</v>
      </c>
      <c r="N973">
        <v>0</v>
      </c>
      <c r="O973">
        <v>4</v>
      </c>
      <c r="P973">
        <v>0</v>
      </c>
      <c r="Q973">
        <v>0</v>
      </c>
      <c r="R973">
        <v>90.698837999999995</v>
      </c>
      <c r="S973" t="s">
        <v>73</v>
      </c>
      <c r="T973">
        <v>79.209998999999996</v>
      </c>
      <c r="U973">
        <v>79.419998000000007</v>
      </c>
      <c r="V973">
        <v>0.20999899999999999</v>
      </c>
      <c r="X973">
        <v>0.23200000000000001</v>
      </c>
      <c r="Y973">
        <v>90.698837999999995</v>
      </c>
      <c r="Z973">
        <v>1</v>
      </c>
      <c r="AA973">
        <v>0</v>
      </c>
      <c r="AB973">
        <v>0</v>
      </c>
      <c r="AC973">
        <v>1.0008410000000001</v>
      </c>
      <c r="AD973">
        <v>0.99968199999999996</v>
      </c>
      <c r="AE973">
        <v>22.018502000000002</v>
      </c>
      <c r="AF973">
        <v>21.992992999999998</v>
      </c>
      <c r="AH973">
        <v>1.001098</v>
      </c>
      <c r="AI973">
        <v>0.96816400000000002</v>
      </c>
      <c r="AJ973">
        <v>22.024166000000001</v>
      </c>
      <c r="AK973">
        <v>21.299598</v>
      </c>
    </row>
    <row r="974" spans="1:37" x14ac:dyDescent="0.25">
      <c r="A974">
        <v>1704</v>
      </c>
      <c r="B974">
        <v>438023</v>
      </c>
      <c r="C974" t="s">
        <v>83</v>
      </c>
      <c r="D974" t="s">
        <v>1284</v>
      </c>
      <c r="E974" t="s">
        <v>1285</v>
      </c>
      <c r="F974">
        <v>67072</v>
      </c>
      <c r="G974">
        <v>8</v>
      </c>
      <c r="H974">
        <v>5143</v>
      </c>
      <c r="I974">
        <v>0</v>
      </c>
      <c r="J974">
        <v>0</v>
      </c>
      <c r="K974">
        <v>0</v>
      </c>
      <c r="L974">
        <v>0</v>
      </c>
      <c r="M974">
        <v>22</v>
      </c>
      <c r="N974">
        <v>0</v>
      </c>
      <c r="O974">
        <v>4</v>
      </c>
      <c r="P974">
        <v>0</v>
      </c>
      <c r="Q974">
        <v>0</v>
      </c>
      <c r="R974">
        <v>91.299963000000005</v>
      </c>
      <c r="S974" t="s">
        <v>73</v>
      </c>
      <c r="T974">
        <v>74.900002000000001</v>
      </c>
      <c r="U974">
        <v>74.989998</v>
      </c>
      <c r="V974">
        <v>8.9996000000000007E-2</v>
      </c>
      <c r="X974">
        <v>9.9000000000000005E-2</v>
      </c>
      <c r="Y974">
        <v>91.299963000000005</v>
      </c>
      <c r="Z974">
        <v>0</v>
      </c>
      <c r="AA974">
        <v>0</v>
      </c>
      <c r="AB974">
        <v>0</v>
      </c>
      <c r="AC974">
        <v>1.0001530000000001</v>
      </c>
      <c r="AD974">
        <v>0.999942</v>
      </c>
      <c r="AE974">
        <v>22.003368999999999</v>
      </c>
      <c r="AF974">
        <v>21.998723999999999</v>
      </c>
      <c r="AH974">
        <v>1.0002</v>
      </c>
      <c r="AI974">
        <v>0.98634500000000003</v>
      </c>
      <c r="AJ974">
        <v>22.0044</v>
      </c>
      <c r="AK974">
        <v>21.699579</v>
      </c>
    </row>
    <row r="975" spans="1:37" x14ac:dyDescent="0.25">
      <c r="A975">
        <v>2160</v>
      </c>
      <c r="B975">
        <v>430973</v>
      </c>
      <c r="C975" t="s">
        <v>181</v>
      </c>
      <c r="D975" t="s">
        <v>782</v>
      </c>
      <c r="E975" t="s">
        <v>783</v>
      </c>
      <c r="F975">
        <v>66803</v>
      </c>
      <c r="G975">
        <v>8</v>
      </c>
      <c r="H975">
        <v>15506</v>
      </c>
      <c r="I975">
        <v>0</v>
      </c>
      <c r="J975">
        <v>0</v>
      </c>
      <c r="K975">
        <v>0</v>
      </c>
      <c r="L975">
        <v>0</v>
      </c>
      <c r="M975">
        <v>22</v>
      </c>
      <c r="N975">
        <v>0</v>
      </c>
      <c r="O975">
        <v>4</v>
      </c>
      <c r="P975">
        <v>0</v>
      </c>
      <c r="Q975">
        <v>0</v>
      </c>
      <c r="R975">
        <v>90.142362000000006</v>
      </c>
      <c r="S975" t="s">
        <v>154</v>
      </c>
      <c r="T975">
        <v>71.25</v>
      </c>
      <c r="U975">
        <v>71.330001999999993</v>
      </c>
      <c r="V975">
        <v>8.0002000000000004E-2</v>
      </c>
      <c r="X975">
        <v>8.8999999999999996E-2</v>
      </c>
      <c r="Y975">
        <v>90.142362000000006</v>
      </c>
      <c r="Z975">
        <v>0</v>
      </c>
      <c r="AA975">
        <v>0</v>
      </c>
      <c r="AB975">
        <v>0</v>
      </c>
      <c r="AC975">
        <v>1.000124</v>
      </c>
      <c r="AD975">
        <v>0.99995299999999998</v>
      </c>
      <c r="AE975">
        <v>22.002723</v>
      </c>
      <c r="AF975">
        <v>21.998968999999999</v>
      </c>
      <c r="AH975">
        <v>1.000162</v>
      </c>
      <c r="AI975">
        <v>0.98771900000000001</v>
      </c>
      <c r="AJ975">
        <v>22.003556</v>
      </c>
      <c r="AK975">
        <v>21.72982</v>
      </c>
    </row>
    <row r="976" spans="1:37" x14ac:dyDescent="0.25">
      <c r="A976">
        <v>3027</v>
      </c>
      <c r="B976">
        <v>424383</v>
      </c>
      <c r="C976" t="s">
        <v>95</v>
      </c>
      <c r="D976" t="s">
        <v>662</v>
      </c>
      <c r="E976" t="s">
        <v>663</v>
      </c>
      <c r="F976">
        <v>34078</v>
      </c>
      <c r="G976" t="s">
        <v>73</v>
      </c>
      <c r="H976">
        <v>9513</v>
      </c>
      <c r="I976">
        <v>0</v>
      </c>
      <c r="J976">
        <v>0</v>
      </c>
      <c r="K976">
        <v>0</v>
      </c>
      <c r="L976">
        <v>0</v>
      </c>
      <c r="M976">
        <v>16</v>
      </c>
      <c r="N976">
        <v>0</v>
      </c>
      <c r="O976">
        <v>4</v>
      </c>
      <c r="P976">
        <v>0</v>
      </c>
      <c r="Q976">
        <v>0</v>
      </c>
      <c r="R976">
        <v>65.108626999999998</v>
      </c>
      <c r="S976" t="s">
        <v>73</v>
      </c>
      <c r="T976">
        <v>55.290000999999997</v>
      </c>
      <c r="U976">
        <v>58.48</v>
      </c>
      <c r="V976">
        <v>3.1899989999999998</v>
      </c>
      <c r="X976">
        <v>4.9000000000000004</v>
      </c>
      <c r="Y976">
        <v>65.108626999999998</v>
      </c>
      <c r="Z976">
        <v>0</v>
      </c>
      <c r="AA976">
        <v>1</v>
      </c>
      <c r="AB976">
        <v>0</v>
      </c>
      <c r="AC976">
        <v>1.375156</v>
      </c>
      <c r="AD976">
        <v>0.85792900000000005</v>
      </c>
      <c r="AE976">
        <v>22.002500000000001</v>
      </c>
      <c r="AF976">
        <v>13.726864000000001</v>
      </c>
      <c r="AH976">
        <v>1.49</v>
      </c>
      <c r="AI976">
        <v>0.44940200000000002</v>
      </c>
      <c r="AJ976">
        <v>23.84</v>
      </c>
      <c r="AK976">
        <v>7.1904380000000003</v>
      </c>
    </row>
    <row r="977" spans="1:37" x14ac:dyDescent="0.25">
      <c r="A977">
        <v>298</v>
      </c>
      <c r="B977">
        <v>421299</v>
      </c>
      <c r="C977" t="s">
        <v>181</v>
      </c>
      <c r="D977" t="s">
        <v>556</v>
      </c>
      <c r="E977" t="s">
        <v>557</v>
      </c>
      <c r="F977">
        <v>66931</v>
      </c>
      <c r="G977">
        <v>8</v>
      </c>
      <c r="H977">
        <v>21591</v>
      </c>
      <c r="I977">
        <v>0</v>
      </c>
      <c r="J977">
        <v>0</v>
      </c>
      <c r="K977">
        <v>0</v>
      </c>
      <c r="L977">
        <v>0</v>
      </c>
      <c r="M977">
        <v>22</v>
      </c>
      <c r="N977">
        <v>0</v>
      </c>
      <c r="O977">
        <v>2</v>
      </c>
      <c r="P977">
        <v>0</v>
      </c>
      <c r="Q977">
        <v>0</v>
      </c>
      <c r="R977">
        <v>91.013482999999994</v>
      </c>
      <c r="S977" t="s">
        <v>126</v>
      </c>
      <c r="T977">
        <v>60</v>
      </c>
      <c r="U977">
        <v>60</v>
      </c>
      <c r="V977">
        <v>0</v>
      </c>
      <c r="X977">
        <v>0</v>
      </c>
      <c r="Y977">
        <v>91.013482999999994</v>
      </c>
      <c r="Z977">
        <v>0</v>
      </c>
      <c r="AA977">
        <v>0</v>
      </c>
      <c r="AB977">
        <v>0</v>
      </c>
      <c r="AC977">
        <v>1</v>
      </c>
      <c r="AD977">
        <v>1</v>
      </c>
      <c r="AE977">
        <v>22</v>
      </c>
      <c r="AF977">
        <v>22</v>
      </c>
      <c r="AH977">
        <v>1</v>
      </c>
      <c r="AI977">
        <v>1</v>
      </c>
      <c r="AJ977">
        <v>22</v>
      </c>
      <c r="AK977">
        <v>22</v>
      </c>
    </row>
    <row r="978" spans="1:37" x14ac:dyDescent="0.25">
      <c r="A978">
        <v>1267</v>
      </c>
      <c r="B978">
        <v>437595</v>
      </c>
      <c r="C978" t="s">
        <v>181</v>
      </c>
      <c r="D978" t="s">
        <v>556</v>
      </c>
      <c r="E978" t="s">
        <v>557</v>
      </c>
      <c r="F978">
        <v>66931</v>
      </c>
      <c r="G978">
        <v>8</v>
      </c>
      <c r="H978">
        <v>5509</v>
      </c>
      <c r="I978">
        <v>0</v>
      </c>
      <c r="J978">
        <v>0</v>
      </c>
      <c r="K978">
        <v>0</v>
      </c>
      <c r="L978">
        <v>0</v>
      </c>
      <c r="M978">
        <v>22</v>
      </c>
      <c r="N978">
        <v>0</v>
      </c>
      <c r="O978">
        <v>2</v>
      </c>
      <c r="P978">
        <v>0</v>
      </c>
      <c r="Q978">
        <v>0</v>
      </c>
      <c r="R978">
        <v>91.417811</v>
      </c>
      <c r="S978" t="s">
        <v>154</v>
      </c>
      <c r="T978">
        <v>60.02</v>
      </c>
      <c r="U978">
        <v>60</v>
      </c>
      <c r="V978">
        <v>-0.02</v>
      </c>
      <c r="X978">
        <v>-2.1999999999999999E-2</v>
      </c>
      <c r="Y978">
        <v>91.417811</v>
      </c>
      <c r="Z978">
        <v>0</v>
      </c>
      <c r="AA978">
        <v>0</v>
      </c>
      <c r="AB978">
        <v>0</v>
      </c>
      <c r="AC978">
        <v>0.99999700000000002</v>
      </c>
      <c r="AD978">
        <v>1.000008</v>
      </c>
      <c r="AE978">
        <v>21.999936999999999</v>
      </c>
      <c r="AF978">
        <v>22.000166</v>
      </c>
      <c r="AH978">
        <v>0.99695599999999995</v>
      </c>
      <c r="AI978">
        <v>1.0000100000000001</v>
      </c>
      <c r="AJ978">
        <v>21.933040999999999</v>
      </c>
      <c r="AK978">
        <v>22.000216999999999</v>
      </c>
    </row>
    <row r="979" spans="1:37" x14ac:dyDescent="0.25">
      <c r="A979">
        <v>351</v>
      </c>
      <c r="B979">
        <v>428611</v>
      </c>
      <c r="C979" t="s">
        <v>181</v>
      </c>
      <c r="D979" t="s">
        <v>782</v>
      </c>
      <c r="E979" t="s">
        <v>783</v>
      </c>
      <c r="F979">
        <v>66803</v>
      </c>
      <c r="G979">
        <v>8</v>
      </c>
      <c r="H979">
        <v>15161</v>
      </c>
      <c r="I979">
        <v>0</v>
      </c>
      <c r="J979">
        <v>0</v>
      </c>
      <c r="K979">
        <v>0</v>
      </c>
      <c r="L979">
        <v>0</v>
      </c>
      <c r="M979">
        <v>22</v>
      </c>
      <c r="N979">
        <v>0</v>
      </c>
      <c r="O979">
        <v>4</v>
      </c>
      <c r="P979">
        <v>0</v>
      </c>
      <c r="Q979">
        <v>0</v>
      </c>
      <c r="R979">
        <v>90.109796000000003</v>
      </c>
      <c r="S979" t="s">
        <v>73</v>
      </c>
      <c r="T979">
        <v>73.559997999999993</v>
      </c>
      <c r="U979">
        <v>73.489998</v>
      </c>
      <c r="V979">
        <v>-7.0000000000000007E-2</v>
      </c>
      <c r="X979">
        <v>-7.8E-2</v>
      </c>
      <c r="Y979">
        <v>90.109796000000003</v>
      </c>
      <c r="Z979">
        <v>0</v>
      </c>
      <c r="AA979">
        <v>0</v>
      </c>
      <c r="AB979">
        <v>0</v>
      </c>
      <c r="AC979">
        <v>0.99996399999999996</v>
      </c>
      <c r="AD979">
        <v>1.000095</v>
      </c>
      <c r="AE979">
        <v>21.999207999999999</v>
      </c>
      <c r="AF979">
        <v>22.002091</v>
      </c>
      <c r="AH979">
        <v>0.989232</v>
      </c>
      <c r="AI979">
        <v>1.000124</v>
      </c>
      <c r="AJ979">
        <v>21.763113000000001</v>
      </c>
      <c r="AK979">
        <v>22.002732000000002</v>
      </c>
    </row>
    <row r="980" spans="1:37" x14ac:dyDescent="0.25">
      <c r="A980">
        <v>2537</v>
      </c>
      <c r="B980">
        <v>427862</v>
      </c>
      <c r="C980" t="s">
        <v>83</v>
      </c>
      <c r="D980" t="s">
        <v>795</v>
      </c>
      <c r="E980" t="s">
        <v>796</v>
      </c>
      <c r="F980">
        <v>100368</v>
      </c>
      <c r="G980">
        <v>8</v>
      </c>
      <c r="H980">
        <v>19424</v>
      </c>
      <c r="I980">
        <v>0</v>
      </c>
      <c r="J980">
        <v>0</v>
      </c>
      <c r="K980">
        <v>0</v>
      </c>
      <c r="L980">
        <v>0</v>
      </c>
      <c r="M980">
        <v>18</v>
      </c>
      <c r="N980">
        <v>0</v>
      </c>
      <c r="O980">
        <v>3</v>
      </c>
      <c r="P980">
        <v>0</v>
      </c>
      <c r="Q980">
        <v>0</v>
      </c>
      <c r="R980">
        <v>74.282662000000002</v>
      </c>
      <c r="S980" t="s">
        <v>126</v>
      </c>
      <c r="T980">
        <v>75.669998000000007</v>
      </c>
      <c r="U980">
        <v>78.470000999999996</v>
      </c>
      <c r="V980">
        <v>2.8000029999999998</v>
      </c>
      <c r="X980">
        <v>3.7690000000000001</v>
      </c>
      <c r="Y980">
        <v>74.282662000000002</v>
      </c>
      <c r="Z980">
        <v>0</v>
      </c>
      <c r="AA980">
        <v>0</v>
      </c>
      <c r="AB980">
        <v>0</v>
      </c>
      <c r="AC980">
        <v>1.221959</v>
      </c>
      <c r="AD980">
        <v>0.91594500000000001</v>
      </c>
      <c r="AE980">
        <v>21.995258</v>
      </c>
      <c r="AF980">
        <v>16.487003000000001</v>
      </c>
      <c r="AH980">
        <v>1.2899050000000001</v>
      </c>
      <c r="AI980">
        <v>0.55378799999999995</v>
      </c>
      <c r="AJ980">
        <v>23.218297</v>
      </c>
      <c r="AK980">
        <v>9.9681899999999999</v>
      </c>
    </row>
    <row r="981" spans="1:37" x14ac:dyDescent="0.25">
      <c r="A981">
        <v>2343</v>
      </c>
      <c r="B981">
        <v>436270</v>
      </c>
      <c r="C981" t="s">
        <v>95</v>
      </c>
      <c r="D981" t="s">
        <v>668</v>
      </c>
      <c r="E981" t="s">
        <v>669</v>
      </c>
      <c r="F981">
        <v>34282</v>
      </c>
      <c r="G981">
        <v>8</v>
      </c>
      <c r="H981">
        <v>7998</v>
      </c>
      <c r="I981">
        <v>0</v>
      </c>
      <c r="J981">
        <v>0</v>
      </c>
      <c r="K981">
        <v>0</v>
      </c>
      <c r="L981">
        <v>0</v>
      </c>
      <c r="M981">
        <v>16</v>
      </c>
      <c r="N981">
        <v>0</v>
      </c>
      <c r="O981">
        <v>4</v>
      </c>
      <c r="P981">
        <v>0</v>
      </c>
      <c r="Q981">
        <v>0</v>
      </c>
      <c r="R981">
        <v>65.473237999999995</v>
      </c>
      <c r="S981" t="s">
        <v>73</v>
      </c>
      <c r="T981">
        <v>68.569999999999993</v>
      </c>
      <c r="U981">
        <v>71.769997000000004</v>
      </c>
      <c r="V981">
        <v>3.1999970000000002</v>
      </c>
      <c r="X981">
        <v>4.8869999999999996</v>
      </c>
      <c r="Y981">
        <v>65.473237999999995</v>
      </c>
      <c r="Z981">
        <v>1</v>
      </c>
      <c r="AA981">
        <v>0</v>
      </c>
      <c r="AB981">
        <v>0</v>
      </c>
      <c r="AC981">
        <v>1.3731679999999999</v>
      </c>
      <c r="AD981">
        <v>0.85868199999999995</v>
      </c>
      <c r="AE981">
        <v>21.970692</v>
      </c>
      <c r="AF981">
        <v>13.738909</v>
      </c>
      <c r="AH981">
        <v>1.487403</v>
      </c>
      <c r="AI981">
        <v>0.45052500000000001</v>
      </c>
      <c r="AJ981">
        <v>23.798456000000002</v>
      </c>
      <c r="AK981">
        <v>7.2083969999999997</v>
      </c>
    </row>
    <row r="982" spans="1:37" x14ac:dyDescent="0.25">
      <c r="A982">
        <v>354</v>
      </c>
      <c r="B982">
        <v>425142</v>
      </c>
      <c r="C982" t="s">
        <v>83</v>
      </c>
      <c r="D982" t="s">
        <v>194</v>
      </c>
      <c r="E982" t="s">
        <v>195</v>
      </c>
      <c r="F982">
        <v>33886</v>
      </c>
      <c r="G982">
        <v>8</v>
      </c>
      <c r="H982">
        <v>8178</v>
      </c>
      <c r="I982">
        <v>0</v>
      </c>
      <c r="J982">
        <v>0</v>
      </c>
      <c r="K982">
        <v>0</v>
      </c>
      <c r="L982">
        <v>0</v>
      </c>
      <c r="M982">
        <v>6</v>
      </c>
      <c r="N982">
        <v>0</v>
      </c>
      <c r="O982">
        <v>4</v>
      </c>
      <c r="P982">
        <v>0</v>
      </c>
      <c r="Q982">
        <v>0</v>
      </c>
      <c r="R982">
        <v>23.610738000000001</v>
      </c>
      <c r="S982" t="s">
        <v>73</v>
      </c>
      <c r="T982">
        <v>36.439999</v>
      </c>
      <c r="U982">
        <v>39.520000000000003</v>
      </c>
      <c r="V982">
        <v>3.0800019999999999</v>
      </c>
      <c r="X982">
        <v>13.045</v>
      </c>
      <c r="Y982">
        <v>23.610738000000001</v>
      </c>
      <c r="Z982">
        <v>0</v>
      </c>
      <c r="AA982">
        <v>0</v>
      </c>
      <c r="AB982">
        <v>0</v>
      </c>
      <c r="AC982">
        <v>3.658938</v>
      </c>
      <c r="AD982">
        <v>0.1</v>
      </c>
      <c r="AE982">
        <v>21.953627999999998</v>
      </c>
      <c r="AF982">
        <v>0.6</v>
      </c>
      <c r="AH982">
        <v>10</v>
      </c>
      <c r="AI982">
        <v>0.100011</v>
      </c>
      <c r="AJ982">
        <v>60</v>
      </c>
      <c r="AK982">
        <v>0.60006499999999996</v>
      </c>
    </row>
    <row r="983" spans="1:37" x14ac:dyDescent="0.25">
      <c r="A983">
        <v>461</v>
      </c>
      <c r="B983">
        <v>437579</v>
      </c>
      <c r="C983" t="s">
        <v>83</v>
      </c>
      <c r="D983" t="s">
        <v>504</v>
      </c>
      <c r="E983" t="s">
        <v>505</v>
      </c>
      <c r="F983">
        <v>67401</v>
      </c>
      <c r="G983">
        <v>8</v>
      </c>
      <c r="H983">
        <v>4811</v>
      </c>
      <c r="I983">
        <v>0</v>
      </c>
      <c r="J983">
        <v>0</v>
      </c>
      <c r="K983">
        <v>0</v>
      </c>
      <c r="L983">
        <v>0</v>
      </c>
      <c r="M983">
        <v>15</v>
      </c>
      <c r="N983">
        <v>0</v>
      </c>
      <c r="O983">
        <v>4</v>
      </c>
      <c r="P983">
        <v>0</v>
      </c>
      <c r="Q983">
        <v>0</v>
      </c>
      <c r="R983">
        <v>61.325730999999998</v>
      </c>
      <c r="S983" t="s">
        <v>73</v>
      </c>
      <c r="T983">
        <v>76.160004000000001</v>
      </c>
      <c r="U983">
        <v>79.5</v>
      </c>
      <c r="V983">
        <v>3.3399960000000002</v>
      </c>
      <c r="X983">
        <v>5.4459999999999997</v>
      </c>
      <c r="Y983">
        <v>61.325730999999998</v>
      </c>
      <c r="Z983">
        <v>0</v>
      </c>
      <c r="AA983">
        <v>0</v>
      </c>
      <c r="AB983">
        <v>0</v>
      </c>
      <c r="AC983">
        <v>1.4634210000000001</v>
      </c>
      <c r="AD983">
        <v>0.82450299999999999</v>
      </c>
      <c r="AE983">
        <v>21.951308999999998</v>
      </c>
      <c r="AF983">
        <v>12.367552</v>
      </c>
      <c r="AH983">
        <v>2.1863570000000001</v>
      </c>
      <c r="AI983">
        <v>0.40388499999999999</v>
      </c>
      <c r="AJ983">
        <v>32.795349999999999</v>
      </c>
      <c r="AK983">
        <v>6.0582799999999999</v>
      </c>
    </row>
    <row r="984" spans="1:37" x14ac:dyDescent="0.25">
      <c r="A984">
        <v>2025</v>
      </c>
      <c r="B984">
        <v>426545</v>
      </c>
      <c r="C984" t="s">
        <v>83</v>
      </c>
      <c r="D984" t="s">
        <v>561</v>
      </c>
      <c r="E984" t="s">
        <v>562</v>
      </c>
      <c r="F984">
        <v>67084</v>
      </c>
      <c r="G984">
        <v>8</v>
      </c>
      <c r="H984">
        <v>6577</v>
      </c>
      <c r="I984">
        <v>0</v>
      </c>
      <c r="J984">
        <v>0</v>
      </c>
      <c r="K984">
        <v>0</v>
      </c>
      <c r="L984">
        <v>0</v>
      </c>
      <c r="M984">
        <v>14</v>
      </c>
      <c r="N984">
        <v>0</v>
      </c>
      <c r="O984">
        <v>4</v>
      </c>
      <c r="P984">
        <v>0</v>
      </c>
      <c r="Q984">
        <v>0</v>
      </c>
      <c r="R984">
        <v>57.919373999999998</v>
      </c>
      <c r="S984" t="s">
        <v>73</v>
      </c>
      <c r="T984">
        <v>61.41</v>
      </c>
      <c r="U984">
        <v>64.900002000000001</v>
      </c>
      <c r="V984">
        <v>3.490002</v>
      </c>
      <c r="X984">
        <v>6.0259999999999998</v>
      </c>
      <c r="Y984">
        <v>57.919373999999998</v>
      </c>
      <c r="Z984">
        <v>0</v>
      </c>
      <c r="AA984">
        <v>0</v>
      </c>
      <c r="AB984">
        <v>0</v>
      </c>
      <c r="AC984">
        <v>1.5673859999999999</v>
      </c>
      <c r="AD984">
        <v>0.78513200000000005</v>
      </c>
      <c r="AE984">
        <v>21.943397999999998</v>
      </c>
      <c r="AF984">
        <v>10.991849</v>
      </c>
      <c r="AH984">
        <v>1.7410749999999999</v>
      </c>
      <c r="AI984">
        <v>0.359012</v>
      </c>
      <c r="AJ984">
        <v>24.375050000000002</v>
      </c>
      <c r="AK984">
        <v>5.0261659999999999</v>
      </c>
    </row>
    <row r="985" spans="1:37" x14ac:dyDescent="0.25">
      <c r="A985">
        <v>1770</v>
      </c>
      <c r="B985">
        <v>485233</v>
      </c>
      <c r="C985" t="s">
        <v>181</v>
      </c>
      <c r="D985" t="s">
        <v>632</v>
      </c>
      <c r="E985" t="s">
        <v>633</v>
      </c>
      <c r="F985">
        <v>67031</v>
      </c>
      <c r="G985">
        <v>8</v>
      </c>
      <c r="H985">
        <v>23134</v>
      </c>
      <c r="I985">
        <v>0</v>
      </c>
      <c r="J985">
        <v>0</v>
      </c>
      <c r="K985">
        <v>0</v>
      </c>
      <c r="L985">
        <v>0</v>
      </c>
      <c r="M985">
        <v>18</v>
      </c>
      <c r="N985">
        <v>0</v>
      </c>
      <c r="O985">
        <v>2</v>
      </c>
      <c r="P985">
        <v>0</v>
      </c>
      <c r="Q985">
        <v>0</v>
      </c>
      <c r="R985">
        <v>77.049659000000005</v>
      </c>
      <c r="S985" t="s">
        <v>126</v>
      </c>
      <c r="T985">
        <v>63.5</v>
      </c>
      <c r="U985">
        <v>66.379997000000003</v>
      </c>
      <c r="V985">
        <v>2.8799969999999999</v>
      </c>
      <c r="X985">
        <v>3.738</v>
      </c>
      <c r="Y985">
        <v>77.049659000000005</v>
      </c>
      <c r="Z985">
        <v>1</v>
      </c>
      <c r="AA985">
        <v>0</v>
      </c>
      <c r="AB985">
        <v>0</v>
      </c>
      <c r="AC985">
        <v>1.218323</v>
      </c>
      <c r="AD985">
        <v>0.91732199999999997</v>
      </c>
      <c r="AE985">
        <v>21.929805999999999</v>
      </c>
      <c r="AF985">
        <v>16.511789</v>
      </c>
      <c r="AH985">
        <v>1.285156</v>
      </c>
      <c r="AI985">
        <v>0.55684100000000003</v>
      </c>
      <c r="AJ985">
        <v>23.132808000000001</v>
      </c>
      <c r="AK985">
        <v>10.023144</v>
      </c>
    </row>
    <row r="986" spans="1:37" x14ac:dyDescent="0.25">
      <c r="A986">
        <v>146</v>
      </c>
      <c r="B986">
        <v>427352</v>
      </c>
      <c r="C986" t="s">
        <v>83</v>
      </c>
      <c r="D986" t="s">
        <v>875</v>
      </c>
      <c r="E986" t="s">
        <v>876</v>
      </c>
      <c r="F986">
        <v>655</v>
      </c>
      <c r="G986">
        <v>8</v>
      </c>
      <c r="H986">
        <v>6200</v>
      </c>
      <c r="I986">
        <v>0</v>
      </c>
      <c r="J986">
        <v>0</v>
      </c>
      <c r="K986">
        <v>0</v>
      </c>
      <c r="L986">
        <v>0</v>
      </c>
      <c r="M986">
        <v>21</v>
      </c>
      <c r="N986">
        <v>0</v>
      </c>
      <c r="O986">
        <v>4</v>
      </c>
      <c r="P986">
        <v>0</v>
      </c>
      <c r="Q986">
        <v>0</v>
      </c>
      <c r="R986">
        <v>88.782364999999999</v>
      </c>
      <c r="S986" t="s">
        <v>73</v>
      </c>
      <c r="T986">
        <v>72.809997999999993</v>
      </c>
      <c r="U986">
        <v>74.279999000000004</v>
      </c>
      <c r="V986">
        <v>1.4700009999999999</v>
      </c>
      <c r="X986">
        <v>1.6559999999999999</v>
      </c>
      <c r="Y986">
        <v>88.782364999999999</v>
      </c>
      <c r="Z986">
        <v>0</v>
      </c>
      <c r="AA986">
        <v>0</v>
      </c>
      <c r="AB986">
        <v>1</v>
      </c>
      <c r="AC986">
        <v>1.0428489999999999</v>
      </c>
      <c r="AD986">
        <v>0.98377300000000001</v>
      </c>
      <c r="AE986">
        <v>21.899829</v>
      </c>
      <c r="AF986">
        <v>20.659236</v>
      </c>
      <c r="AH986">
        <v>1.055966</v>
      </c>
      <c r="AI986">
        <v>0.78531200000000001</v>
      </c>
      <c r="AJ986">
        <v>22.175287000000001</v>
      </c>
      <c r="AK986">
        <v>16.491548999999999</v>
      </c>
    </row>
    <row r="987" spans="1:37" x14ac:dyDescent="0.25">
      <c r="A987">
        <v>2440</v>
      </c>
      <c r="B987">
        <v>485210</v>
      </c>
      <c r="C987" t="s">
        <v>83</v>
      </c>
      <c r="D987" t="s">
        <v>124</v>
      </c>
      <c r="E987" t="s">
        <v>125</v>
      </c>
      <c r="F987">
        <v>34346</v>
      </c>
      <c r="G987">
        <v>8</v>
      </c>
      <c r="H987">
        <v>23116</v>
      </c>
      <c r="I987">
        <v>0</v>
      </c>
      <c r="J987">
        <v>0</v>
      </c>
      <c r="K987">
        <v>0</v>
      </c>
      <c r="L987">
        <v>0</v>
      </c>
      <c r="M987">
        <v>9</v>
      </c>
      <c r="N987">
        <v>0</v>
      </c>
      <c r="O987">
        <v>2</v>
      </c>
      <c r="P987">
        <v>0</v>
      </c>
      <c r="Q987">
        <v>0</v>
      </c>
      <c r="R987">
        <v>37.609642999999998</v>
      </c>
      <c r="S987" t="s">
        <v>126</v>
      </c>
      <c r="T987">
        <v>72.199996999999996</v>
      </c>
      <c r="U987">
        <v>75.779999000000004</v>
      </c>
      <c r="V987">
        <v>3.5800019999999999</v>
      </c>
      <c r="X987">
        <v>9.5190000000000001</v>
      </c>
      <c r="Y987">
        <v>37.609642999999998</v>
      </c>
      <c r="Z987">
        <v>1</v>
      </c>
      <c r="AA987">
        <v>0</v>
      </c>
      <c r="AB987">
        <v>0</v>
      </c>
      <c r="AC987">
        <v>2.4158029999999999</v>
      </c>
      <c r="AD987">
        <v>0.46383799999999997</v>
      </c>
      <c r="AE987">
        <v>21.742222999999999</v>
      </c>
      <c r="AF987">
        <v>4.1745429999999999</v>
      </c>
      <c r="AG987">
        <f>1+(X987/4.5)^2</f>
        <v>5.4746351111111116</v>
      </c>
      <c r="AH987">
        <v>5.4746350000000001</v>
      </c>
      <c r="AI987">
        <v>0.16453000000000001</v>
      </c>
      <c r="AJ987">
        <v>49.271715999999998</v>
      </c>
      <c r="AK987">
        <v>1.4807729999999999</v>
      </c>
    </row>
    <row r="988" spans="1:37" x14ac:dyDescent="0.25">
      <c r="A988">
        <v>1363</v>
      </c>
      <c r="B988">
        <v>429835</v>
      </c>
      <c r="C988" t="s">
        <v>83</v>
      </c>
      <c r="D988" t="s">
        <v>253</v>
      </c>
      <c r="E988" t="s">
        <v>254</v>
      </c>
      <c r="F988">
        <v>67131</v>
      </c>
      <c r="G988">
        <v>8</v>
      </c>
      <c r="H988">
        <v>7188</v>
      </c>
      <c r="I988">
        <v>0</v>
      </c>
      <c r="J988">
        <v>0</v>
      </c>
      <c r="K988">
        <v>0</v>
      </c>
      <c r="L988">
        <v>0</v>
      </c>
      <c r="M988">
        <v>7</v>
      </c>
      <c r="N988">
        <v>0</v>
      </c>
      <c r="O988">
        <v>4</v>
      </c>
      <c r="P988">
        <v>0</v>
      </c>
      <c r="Q988">
        <v>0</v>
      </c>
      <c r="R988">
        <v>28.578299999999999</v>
      </c>
      <c r="S988" t="s">
        <v>73</v>
      </c>
      <c r="T988">
        <v>53.419998</v>
      </c>
      <c r="U988">
        <v>56.73</v>
      </c>
      <c r="V988">
        <v>3.3100010000000002</v>
      </c>
      <c r="X988">
        <v>11.582000000000001</v>
      </c>
      <c r="Y988">
        <v>28.578299999999999</v>
      </c>
      <c r="Z988">
        <v>0</v>
      </c>
      <c r="AA988">
        <v>0</v>
      </c>
      <c r="AB988">
        <v>0</v>
      </c>
      <c r="AC988">
        <v>3.09598</v>
      </c>
      <c r="AD988">
        <v>0.20625599999999999</v>
      </c>
      <c r="AE988">
        <v>21.671859999999999</v>
      </c>
      <c r="AF988">
        <v>1.443792</v>
      </c>
      <c r="AG988">
        <f>1+(X988/4.5)^2</f>
        <v>7.6243320493827165</v>
      </c>
      <c r="AH988">
        <v>7.6243319999999999</v>
      </c>
      <c r="AI988">
        <v>0.110708</v>
      </c>
      <c r="AJ988">
        <v>53.370322999999999</v>
      </c>
      <c r="AK988">
        <v>0.77495599999999998</v>
      </c>
    </row>
    <row r="989" spans="1:37" x14ac:dyDescent="0.25">
      <c r="A989">
        <v>2232</v>
      </c>
      <c r="B989">
        <v>432918</v>
      </c>
      <c r="C989" t="s">
        <v>181</v>
      </c>
      <c r="D989" t="s">
        <v>766</v>
      </c>
      <c r="E989" t="s">
        <v>767</v>
      </c>
      <c r="F989">
        <v>67101</v>
      </c>
      <c r="G989">
        <v>8</v>
      </c>
      <c r="H989">
        <v>5943</v>
      </c>
      <c r="I989">
        <v>0</v>
      </c>
      <c r="J989">
        <v>0</v>
      </c>
      <c r="K989">
        <v>0</v>
      </c>
      <c r="L989">
        <v>0</v>
      </c>
      <c r="M989">
        <v>19</v>
      </c>
      <c r="N989">
        <v>0</v>
      </c>
      <c r="O989">
        <v>4</v>
      </c>
      <c r="P989">
        <v>0</v>
      </c>
      <c r="Q989">
        <v>0</v>
      </c>
      <c r="R989">
        <v>80.997371000000001</v>
      </c>
      <c r="S989" t="s">
        <v>154</v>
      </c>
      <c r="T989">
        <v>78.209998999999996</v>
      </c>
      <c r="U989">
        <v>80.620002999999997</v>
      </c>
      <c r="V989">
        <v>2.4100039999999998</v>
      </c>
      <c r="X989">
        <v>2.9750000000000001</v>
      </c>
      <c r="Y989">
        <v>80.997371000000001</v>
      </c>
      <c r="Z989">
        <v>1</v>
      </c>
      <c r="AA989">
        <v>0</v>
      </c>
      <c r="AB989">
        <v>0</v>
      </c>
      <c r="AC989">
        <v>1.1382909999999999</v>
      </c>
      <c r="AD989">
        <v>0.94762900000000005</v>
      </c>
      <c r="AE989">
        <v>21.627528999999999</v>
      </c>
      <c r="AF989">
        <v>18.004958999999999</v>
      </c>
      <c r="AH989">
        <v>1.180625</v>
      </c>
      <c r="AI989">
        <v>0.63521000000000005</v>
      </c>
      <c r="AJ989">
        <v>22.431875000000002</v>
      </c>
      <c r="AK989">
        <v>12.068998000000001</v>
      </c>
    </row>
    <row r="990" spans="1:37" x14ac:dyDescent="0.25">
      <c r="A990">
        <v>2679</v>
      </c>
      <c r="B990">
        <v>522954</v>
      </c>
      <c r="C990" t="s">
        <v>83</v>
      </c>
      <c r="D990" t="s">
        <v>567</v>
      </c>
      <c r="E990" t="s">
        <v>568</v>
      </c>
      <c r="F990">
        <v>67341</v>
      </c>
      <c r="G990">
        <v>8</v>
      </c>
      <c r="H990">
        <v>23710</v>
      </c>
      <c r="I990">
        <v>0</v>
      </c>
      <c r="J990">
        <v>0</v>
      </c>
      <c r="K990">
        <v>0</v>
      </c>
      <c r="L990">
        <v>0</v>
      </c>
      <c r="M990">
        <v>14</v>
      </c>
      <c r="N990">
        <v>0</v>
      </c>
      <c r="O990">
        <v>4</v>
      </c>
      <c r="P990">
        <v>0</v>
      </c>
      <c r="Q990">
        <v>0</v>
      </c>
      <c r="R990">
        <v>59.484549000000001</v>
      </c>
      <c r="S990" t="s">
        <v>154</v>
      </c>
      <c r="T990">
        <v>101.37</v>
      </c>
      <c r="U990">
        <v>104.88</v>
      </c>
      <c r="V990">
        <v>3.509995</v>
      </c>
      <c r="X990">
        <v>5.9009999999999998</v>
      </c>
      <c r="Y990">
        <v>59.484549000000001</v>
      </c>
      <c r="Z990">
        <v>1</v>
      </c>
      <c r="AA990">
        <v>0</v>
      </c>
      <c r="AB990">
        <v>0</v>
      </c>
      <c r="AC990">
        <v>1.5440910000000001</v>
      </c>
      <c r="AD990">
        <v>0.79395400000000005</v>
      </c>
      <c r="AE990">
        <v>21.617269</v>
      </c>
      <c r="AF990">
        <v>11.115354</v>
      </c>
      <c r="AH990">
        <v>1.7106490000000001</v>
      </c>
      <c r="AI990">
        <v>0.36837999999999999</v>
      </c>
      <c r="AJ990">
        <v>23.949086000000001</v>
      </c>
      <c r="AK990">
        <v>5.1573200000000003</v>
      </c>
    </row>
    <row r="991" spans="1:37" x14ac:dyDescent="0.25">
      <c r="A991">
        <v>1668</v>
      </c>
      <c r="B991">
        <v>486101</v>
      </c>
      <c r="C991" t="s">
        <v>83</v>
      </c>
      <c r="D991" t="s">
        <v>469</v>
      </c>
      <c r="E991" t="s">
        <v>470</v>
      </c>
      <c r="F991">
        <v>34343</v>
      </c>
      <c r="G991">
        <v>8</v>
      </c>
      <c r="H991">
        <v>23154</v>
      </c>
      <c r="I991">
        <v>0</v>
      </c>
      <c r="J991">
        <v>0</v>
      </c>
      <c r="K991">
        <v>0</v>
      </c>
      <c r="L991">
        <v>0</v>
      </c>
      <c r="M991">
        <v>12</v>
      </c>
      <c r="N991">
        <v>0</v>
      </c>
      <c r="O991">
        <v>4</v>
      </c>
      <c r="P991">
        <v>0</v>
      </c>
      <c r="Q991">
        <v>0</v>
      </c>
      <c r="R991">
        <v>49.844439000000001</v>
      </c>
      <c r="S991" t="s">
        <v>73</v>
      </c>
      <c r="T991">
        <v>56.990001999999997</v>
      </c>
      <c r="U991">
        <v>60.549999</v>
      </c>
      <c r="V991">
        <v>3.5599980000000002</v>
      </c>
      <c r="X991">
        <v>7.1420000000000003</v>
      </c>
      <c r="Y991">
        <v>49.844439000000001</v>
      </c>
      <c r="Z991">
        <v>0</v>
      </c>
      <c r="AA991">
        <v>0</v>
      </c>
      <c r="AB991">
        <v>0</v>
      </c>
      <c r="AC991">
        <v>1.7970029999999999</v>
      </c>
      <c r="AD991">
        <v>0.69817700000000005</v>
      </c>
      <c r="AE991">
        <v>21.564031</v>
      </c>
      <c r="AF991">
        <v>8.3781180000000006</v>
      </c>
      <c r="AH991">
        <v>2.0409830000000002</v>
      </c>
      <c r="AI991">
        <v>0.28274899999999997</v>
      </c>
      <c r="AJ991">
        <v>24.491796000000001</v>
      </c>
      <c r="AK991">
        <v>3.3929849999999999</v>
      </c>
    </row>
    <row r="992" spans="1:37" x14ac:dyDescent="0.25">
      <c r="A992">
        <v>2624</v>
      </c>
      <c r="B992">
        <v>427080</v>
      </c>
      <c r="C992" t="s">
        <v>83</v>
      </c>
      <c r="D992" t="s">
        <v>416</v>
      </c>
      <c r="E992" t="s">
        <v>417</v>
      </c>
      <c r="F992">
        <v>66985</v>
      </c>
      <c r="G992">
        <v>8</v>
      </c>
      <c r="H992">
        <v>5044</v>
      </c>
      <c r="I992">
        <v>0</v>
      </c>
      <c r="J992">
        <v>0</v>
      </c>
      <c r="K992">
        <v>0</v>
      </c>
      <c r="L992">
        <v>0</v>
      </c>
      <c r="M992">
        <v>11</v>
      </c>
      <c r="N992">
        <v>0</v>
      </c>
      <c r="O992">
        <v>4</v>
      </c>
      <c r="P992">
        <v>0</v>
      </c>
      <c r="Q992">
        <v>0</v>
      </c>
      <c r="R992">
        <v>45.802247000000001</v>
      </c>
      <c r="S992" t="s">
        <v>73</v>
      </c>
      <c r="T992">
        <v>84.5</v>
      </c>
      <c r="U992">
        <v>88.089995999999999</v>
      </c>
      <c r="V992">
        <v>3.5899960000000002</v>
      </c>
      <c r="X992">
        <v>7.8380000000000001</v>
      </c>
      <c r="Y992">
        <v>45.802247000000001</v>
      </c>
      <c r="Z992">
        <v>0</v>
      </c>
      <c r="AA992">
        <v>0</v>
      </c>
      <c r="AB992">
        <v>0</v>
      </c>
      <c r="AC992">
        <v>1.95991</v>
      </c>
      <c r="AD992">
        <v>0.63648400000000005</v>
      </c>
      <c r="AE992">
        <v>21.559010000000001</v>
      </c>
      <c r="AF992">
        <v>7.001322</v>
      </c>
      <c r="AH992">
        <v>2.2537600000000002</v>
      </c>
      <c r="AI992">
        <v>0.24190300000000001</v>
      </c>
      <c r="AJ992">
        <v>24.791360000000001</v>
      </c>
      <c r="AK992">
        <v>2.6609340000000001</v>
      </c>
    </row>
    <row r="993" spans="1:37" x14ac:dyDescent="0.25">
      <c r="A993">
        <v>2135</v>
      </c>
      <c r="B993">
        <v>433962</v>
      </c>
      <c r="C993" t="s">
        <v>83</v>
      </c>
      <c r="D993" t="s">
        <v>529</v>
      </c>
      <c r="E993" t="s">
        <v>530</v>
      </c>
      <c r="F993">
        <v>34469</v>
      </c>
      <c r="G993">
        <v>8</v>
      </c>
      <c r="H993">
        <v>7151</v>
      </c>
      <c r="I993">
        <v>0</v>
      </c>
      <c r="J993">
        <v>0</v>
      </c>
      <c r="K993">
        <v>0</v>
      </c>
      <c r="L993">
        <v>0</v>
      </c>
      <c r="M993">
        <v>17</v>
      </c>
      <c r="N993">
        <v>0</v>
      </c>
      <c r="O993">
        <v>4</v>
      </c>
      <c r="P993">
        <v>0</v>
      </c>
      <c r="Q993">
        <v>0</v>
      </c>
      <c r="R993">
        <v>71.752163999999993</v>
      </c>
      <c r="S993" t="s">
        <v>73</v>
      </c>
      <c r="T993">
        <v>38.049999</v>
      </c>
      <c r="U993">
        <v>41</v>
      </c>
      <c r="V993">
        <v>2.9500009999999999</v>
      </c>
      <c r="X993">
        <v>4.1109999999999998</v>
      </c>
      <c r="Y993">
        <v>71.752163999999993</v>
      </c>
      <c r="Z993">
        <v>1</v>
      </c>
      <c r="AA993">
        <v>0</v>
      </c>
      <c r="AB993">
        <v>1</v>
      </c>
      <c r="AC993">
        <v>1.264068</v>
      </c>
      <c r="AD993">
        <v>0.89999799999999996</v>
      </c>
      <c r="AE993">
        <v>21.489148</v>
      </c>
      <c r="AF993">
        <v>15.299968</v>
      </c>
      <c r="AH993">
        <v>1.3449040000000001</v>
      </c>
      <c r="AI993">
        <v>0.52078599999999997</v>
      </c>
      <c r="AJ993">
        <v>22.863375999999999</v>
      </c>
      <c r="AK993">
        <v>8.8533670000000004</v>
      </c>
    </row>
    <row r="994" spans="1:37" x14ac:dyDescent="0.25">
      <c r="A994">
        <v>1056</v>
      </c>
      <c r="B994">
        <v>434850</v>
      </c>
      <c r="C994" t="s">
        <v>83</v>
      </c>
      <c r="D994" t="s">
        <v>756</v>
      </c>
      <c r="E994" t="s">
        <v>757</v>
      </c>
      <c r="F994">
        <v>67040</v>
      </c>
      <c r="G994">
        <v>8</v>
      </c>
      <c r="H994">
        <v>22052</v>
      </c>
      <c r="I994">
        <v>0</v>
      </c>
      <c r="J994">
        <v>0</v>
      </c>
      <c r="K994">
        <v>0</v>
      </c>
      <c r="L994">
        <v>0</v>
      </c>
      <c r="M994">
        <v>17</v>
      </c>
      <c r="N994">
        <v>0</v>
      </c>
      <c r="O994">
        <v>4</v>
      </c>
      <c r="P994">
        <v>0</v>
      </c>
      <c r="Q994">
        <v>0</v>
      </c>
      <c r="R994">
        <v>70.351187999999993</v>
      </c>
      <c r="S994" t="s">
        <v>126</v>
      </c>
      <c r="T994">
        <v>82.239998</v>
      </c>
      <c r="U994">
        <v>85.129997000000003</v>
      </c>
      <c r="V994">
        <v>2.889999</v>
      </c>
      <c r="X994">
        <v>4.1079999999999997</v>
      </c>
      <c r="Y994">
        <v>70.351187999999993</v>
      </c>
      <c r="Z994">
        <v>1</v>
      </c>
      <c r="AA994">
        <v>0</v>
      </c>
      <c r="AB994">
        <v>0</v>
      </c>
      <c r="AC994">
        <v>1.263682</v>
      </c>
      <c r="AD994">
        <v>0.90014400000000006</v>
      </c>
      <c r="AE994">
        <v>21.482597999999999</v>
      </c>
      <c r="AF994">
        <v>15.302448</v>
      </c>
      <c r="AH994">
        <v>1.344401</v>
      </c>
      <c r="AI994">
        <v>0.52107000000000003</v>
      </c>
      <c r="AJ994">
        <v>22.854821999999999</v>
      </c>
      <c r="AK994">
        <v>8.8581970000000005</v>
      </c>
    </row>
    <row r="995" spans="1:37" x14ac:dyDescent="0.25">
      <c r="A995">
        <v>330</v>
      </c>
      <c r="B995">
        <v>438480</v>
      </c>
      <c r="C995" t="s">
        <v>181</v>
      </c>
      <c r="D995" t="s">
        <v>766</v>
      </c>
      <c r="E995" t="s">
        <v>767</v>
      </c>
      <c r="F995">
        <v>67101</v>
      </c>
      <c r="G995">
        <v>8</v>
      </c>
      <c r="H995">
        <v>22105</v>
      </c>
      <c r="I995">
        <v>0</v>
      </c>
      <c r="J995">
        <v>0</v>
      </c>
      <c r="K995">
        <v>0</v>
      </c>
      <c r="L995">
        <v>0</v>
      </c>
      <c r="M995">
        <v>19</v>
      </c>
      <c r="N995">
        <v>0</v>
      </c>
      <c r="O995">
        <v>4</v>
      </c>
      <c r="P995">
        <v>0</v>
      </c>
      <c r="Q995">
        <v>0</v>
      </c>
      <c r="R995">
        <v>80.183601999999993</v>
      </c>
      <c r="S995" t="s">
        <v>126</v>
      </c>
      <c r="T995">
        <v>78.349997999999999</v>
      </c>
      <c r="U995">
        <v>80.660004000000001</v>
      </c>
      <c r="V995">
        <v>2.3100049999999999</v>
      </c>
      <c r="X995">
        <v>2.8809999999999998</v>
      </c>
      <c r="Y995">
        <v>80.183601999999993</v>
      </c>
      <c r="Z995">
        <v>1</v>
      </c>
      <c r="AA995">
        <v>0</v>
      </c>
      <c r="AB995">
        <v>0</v>
      </c>
      <c r="AC995">
        <v>1.1296900000000001</v>
      </c>
      <c r="AD995">
        <v>0.95088700000000004</v>
      </c>
      <c r="AE995">
        <v>21.464110000000002</v>
      </c>
      <c r="AF995">
        <v>18.066846000000002</v>
      </c>
      <c r="AH995">
        <v>1.1693910000000001</v>
      </c>
      <c r="AI995">
        <v>0.64529400000000003</v>
      </c>
      <c r="AJ995">
        <v>22.218430000000001</v>
      </c>
      <c r="AK995">
        <v>12.260593</v>
      </c>
    </row>
    <row r="996" spans="1:37" x14ac:dyDescent="0.25">
      <c r="A996">
        <v>1368</v>
      </c>
      <c r="B996">
        <v>436285</v>
      </c>
      <c r="C996" t="s">
        <v>83</v>
      </c>
      <c r="D996" t="s">
        <v>969</v>
      </c>
      <c r="E996" t="s">
        <v>970</v>
      </c>
      <c r="F996">
        <v>67351</v>
      </c>
      <c r="G996">
        <v>8</v>
      </c>
      <c r="H996">
        <v>15980</v>
      </c>
      <c r="I996">
        <v>0</v>
      </c>
      <c r="J996">
        <v>0</v>
      </c>
      <c r="K996">
        <v>0</v>
      </c>
      <c r="L996">
        <v>0</v>
      </c>
      <c r="M996">
        <v>20</v>
      </c>
      <c r="N996">
        <v>0</v>
      </c>
      <c r="O996">
        <v>4</v>
      </c>
      <c r="P996">
        <v>0</v>
      </c>
      <c r="Q996">
        <v>0</v>
      </c>
      <c r="R996">
        <v>83.895388999999994</v>
      </c>
      <c r="S996" t="s">
        <v>73</v>
      </c>
      <c r="T996">
        <v>90.889999000000003</v>
      </c>
      <c r="U996">
        <v>92.699996999999996</v>
      </c>
      <c r="V996">
        <v>1.809998</v>
      </c>
      <c r="X996">
        <v>2.157</v>
      </c>
      <c r="Y996">
        <v>83.895388999999994</v>
      </c>
      <c r="Z996">
        <v>0</v>
      </c>
      <c r="AA996">
        <v>0</v>
      </c>
      <c r="AB996">
        <v>0</v>
      </c>
      <c r="AC996">
        <v>1.0726979999999999</v>
      </c>
      <c r="AD996">
        <v>0.97246999999999995</v>
      </c>
      <c r="AE996">
        <v>21.453952999999998</v>
      </c>
      <c r="AF996">
        <v>19.449390999999999</v>
      </c>
      <c r="AH996">
        <v>1.0949519999999999</v>
      </c>
      <c r="AI996">
        <v>0.72611599999999998</v>
      </c>
      <c r="AJ996">
        <v>21.899041</v>
      </c>
      <c r="AK996">
        <v>14.522316999999999</v>
      </c>
    </row>
    <row r="997" spans="1:37" x14ac:dyDescent="0.25">
      <c r="A997">
        <v>1813</v>
      </c>
      <c r="B997">
        <v>427882</v>
      </c>
      <c r="C997" t="s">
        <v>145</v>
      </c>
      <c r="D997" t="s">
        <v>998</v>
      </c>
      <c r="E997" t="s">
        <v>999</v>
      </c>
      <c r="F997">
        <v>100029</v>
      </c>
      <c r="G997">
        <v>8</v>
      </c>
      <c r="H997">
        <v>9167</v>
      </c>
      <c r="I997">
        <v>0</v>
      </c>
      <c r="J997">
        <v>0</v>
      </c>
      <c r="K997">
        <v>0</v>
      </c>
      <c r="L997">
        <v>0</v>
      </c>
      <c r="M997">
        <v>20</v>
      </c>
      <c r="N997">
        <v>0</v>
      </c>
      <c r="O997">
        <v>4</v>
      </c>
      <c r="P997">
        <v>0</v>
      </c>
      <c r="Q997">
        <v>0</v>
      </c>
      <c r="R997">
        <v>82.468778</v>
      </c>
      <c r="S997" t="s">
        <v>73</v>
      </c>
      <c r="T997">
        <v>10</v>
      </c>
      <c r="U997">
        <v>11.77</v>
      </c>
      <c r="V997">
        <v>1.77</v>
      </c>
      <c r="X997">
        <v>2.1459999999999999</v>
      </c>
      <c r="Y997">
        <v>82.468778</v>
      </c>
      <c r="Z997">
        <v>0</v>
      </c>
      <c r="AA997">
        <v>0</v>
      </c>
      <c r="AB997">
        <v>1</v>
      </c>
      <c r="AC997">
        <v>1.071958</v>
      </c>
      <c r="AD997">
        <v>0.97275</v>
      </c>
      <c r="AE997">
        <v>21.439160999999999</v>
      </c>
      <c r="AF997">
        <v>19.454992000000001</v>
      </c>
      <c r="AH997">
        <v>1.0939859999999999</v>
      </c>
      <c r="AI997">
        <v>0.72738700000000001</v>
      </c>
      <c r="AJ997">
        <v>21.879721</v>
      </c>
      <c r="AK997">
        <v>14.547738000000001</v>
      </c>
    </row>
    <row r="998" spans="1:37" x14ac:dyDescent="0.25">
      <c r="A998">
        <v>1965</v>
      </c>
      <c r="B998">
        <v>430191</v>
      </c>
      <c r="C998" t="s">
        <v>74</v>
      </c>
      <c r="D998" t="s">
        <v>244</v>
      </c>
      <c r="E998" t="s">
        <v>245</v>
      </c>
      <c r="F998">
        <v>34418</v>
      </c>
      <c r="G998">
        <v>8</v>
      </c>
      <c r="H998">
        <v>836</v>
      </c>
      <c r="I998">
        <v>0</v>
      </c>
      <c r="J998">
        <v>0</v>
      </c>
      <c r="K998">
        <v>0</v>
      </c>
      <c r="L998">
        <v>0</v>
      </c>
      <c r="M998">
        <v>10</v>
      </c>
      <c r="N998">
        <v>0</v>
      </c>
      <c r="O998">
        <v>4</v>
      </c>
      <c r="P998">
        <v>0</v>
      </c>
      <c r="Q998">
        <v>0</v>
      </c>
      <c r="R998">
        <v>41.804338000000001</v>
      </c>
      <c r="S998" t="s">
        <v>73</v>
      </c>
      <c r="T998">
        <v>79.279999000000004</v>
      </c>
      <c r="U998">
        <v>82.849997999999999</v>
      </c>
      <c r="V998">
        <v>3.57</v>
      </c>
      <c r="X998">
        <v>8.5399999999999991</v>
      </c>
      <c r="Y998">
        <v>41.804338000000001</v>
      </c>
      <c r="Z998">
        <v>1</v>
      </c>
      <c r="AA998">
        <v>0</v>
      </c>
      <c r="AB998">
        <v>0</v>
      </c>
      <c r="AC998">
        <v>2.1395559999999998</v>
      </c>
      <c r="AD998">
        <v>0.56845199999999996</v>
      </c>
      <c r="AE998">
        <v>21.395562000000002</v>
      </c>
      <c r="AF998">
        <v>5.6845210000000002</v>
      </c>
      <c r="AG998">
        <f>1+(X998/4.5)^2</f>
        <v>4.6015604938271597</v>
      </c>
      <c r="AH998">
        <v>4.6015600000000001</v>
      </c>
      <c r="AI998">
        <v>0.205932</v>
      </c>
      <c r="AJ998">
        <v>46.015605000000001</v>
      </c>
      <c r="AK998">
        <v>2.0593159999999999</v>
      </c>
    </row>
    <row r="999" spans="1:37" x14ac:dyDescent="0.25">
      <c r="A999">
        <v>2218</v>
      </c>
      <c r="B999">
        <v>423082</v>
      </c>
      <c r="C999" t="s">
        <v>83</v>
      </c>
      <c r="D999" t="s">
        <v>762</v>
      </c>
      <c r="E999" t="s">
        <v>763</v>
      </c>
      <c r="F999">
        <v>100389</v>
      </c>
      <c r="G999">
        <v>8</v>
      </c>
      <c r="H999">
        <v>13068</v>
      </c>
      <c r="I999">
        <v>0</v>
      </c>
      <c r="J999">
        <v>0</v>
      </c>
      <c r="K999">
        <v>0</v>
      </c>
      <c r="L999">
        <v>0</v>
      </c>
      <c r="M999">
        <v>17</v>
      </c>
      <c r="N999">
        <v>0</v>
      </c>
      <c r="O999">
        <v>4</v>
      </c>
      <c r="P999">
        <v>0</v>
      </c>
      <c r="Q999">
        <v>0</v>
      </c>
      <c r="R999">
        <v>70.587626999999998</v>
      </c>
      <c r="S999" t="s">
        <v>73</v>
      </c>
      <c r="T999">
        <v>83.110000999999997</v>
      </c>
      <c r="U999">
        <v>85.980002999999996</v>
      </c>
      <c r="V999">
        <v>2.8700030000000001</v>
      </c>
      <c r="X999">
        <v>4.0659999999999998</v>
      </c>
      <c r="Y999">
        <v>70.587626999999998</v>
      </c>
      <c r="Z999">
        <v>0</v>
      </c>
      <c r="AA999">
        <v>0</v>
      </c>
      <c r="AB999">
        <v>0</v>
      </c>
      <c r="AC999">
        <v>1.258318</v>
      </c>
      <c r="AD999">
        <v>0.90217499999999995</v>
      </c>
      <c r="AE999">
        <v>21.391407000000001</v>
      </c>
      <c r="AF999">
        <v>15.336982000000001</v>
      </c>
      <c r="AH999">
        <v>1.3373949999999999</v>
      </c>
      <c r="AI999">
        <v>0.52505800000000002</v>
      </c>
      <c r="AJ999">
        <v>22.735716</v>
      </c>
      <c r="AK999">
        <v>8.9259780000000006</v>
      </c>
    </row>
    <row r="1000" spans="1:37" x14ac:dyDescent="0.25">
      <c r="A1000">
        <v>1825</v>
      </c>
      <c r="B1000">
        <v>437018</v>
      </c>
      <c r="C1000" t="s">
        <v>83</v>
      </c>
      <c r="D1000" t="s">
        <v>477</v>
      </c>
      <c r="E1000" t="s">
        <v>478</v>
      </c>
      <c r="F1000">
        <v>67045</v>
      </c>
      <c r="G1000">
        <v>8</v>
      </c>
      <c r="H1000">
        <v>13124</v>
      </c>
      <c r="I1000">
        <v>0</v>
      </c>
      <c r="J1000">
        <v>0</v>
      </c>
      <c r="K1000">
        <v>0</v>
      </c>
      <c r="L1000">
        <v>0</v>
      </c>
      <c r="M1000">
        <v>12</v>
      </c>
      <c r="N1000">
        <v>0</v>
      </c>
      <c r="O1000">
        <v>4</v>
      </c>
      <c r="P1000">
        <v>0</v>
      </c>
      <c r="Q1000">
        <v>0</v>
      </c>
      <c r="R1000">
        <v>49.069848</v>
      </c>
      <c r="S1000" t="s">
        <v>73</v>
      </c>
      <c r="T1000">
        <v>85.199996999999996</v>
      </c>
      <c r="U1000">
        <v>88.669998000000007</v>
      </c>
      <c r="V1000">
        <v>3.4700009999999999</v>
      </c>
      <c r="X1000">
        <v>7.0720000000000001</v>
      </c>
      <c r="Y1000">
        <v>49.069848</v>
      </c>
      <c r="Z1000">
        <v>0</v>
      </c>
      <c r="AA1000">
        <v>0</v>
      </c>
      <c r="AB1000">
        <v>0</v>
      </c>
      <c r="AC1000">
        <v>1.7814559999999999</v>
      </c>
      <c r="AD1000">
        <v>0.70406400000000002</v>
      </c>
      <c r="AE1000">
        <v>21.377472000000001</v>
      </c>
      <c r="AF1000">
        <v>8.4487679999999994</v>
      </c>
      <c r="AH1000">
        <v>2.0206770000000001</v>
      </c>
      <c r="AI1000">
        <v>0.28714200000000001</v>
      </c>
      <c r="AJ1000">
        <v>24.248127</v>
      </c>
      <c r="AK1000">
        <v>3.4457089999999999</v>
      </c>
    </row>
    <row r="1001" spans="1:37" x14ac:dyDescent="0.25">
      <c r="A1001">
        <v>353</v>
      </c>
      <c r="B1001">
        <v>436319</v>
      </c>
      <c r="C1001" t="s">
        <v>83</v>
      </c>
      <c r="D1001" t="s">
        <v>1004</v>
      </c>
      <c r="E1001" t="s">
        <v>1005</v>
      </c>
      <c r="F1001">
        <v>34512</v>
      </c>
      <c r="G1001">
        <v>8</v>
      </c>
      <c r="H1001">
        <v>7956</v>
      </c>
      <c r="I1001">
        <v>0</v>
      </c>
      <c r="J1001">
        <v>0</v>
      </c>
      <c r="K1001">
        <v>0</v>
      </c>
      <c r="L1001">
        <v>0</v>
      </c>
      <c r="M1001">
        <v>20</v>
      </c>
      <c r="N1001">
        <v>0</v>
      </c>
      <c r="O1001">
        <v>4</v>
      </c>
      <c r="P1001">
        <v>0</v>
      </c>
      <c r="Q1001">
        <v>0</v>
      </c>
      <c r="R1001">
        <v>82.988395999999995</v>
      </c>
      <c r="S1001" t="s">
        <v>73</v>
      </c>
      <c r="T1001">
        <v>47.77</v>
      </c>
      <c r="U1001">
        <v>49.509998000000003</v>
      </c>
      <c r="V1001">
        <v>1.7399979999999999</v>
      </c>
      <c r="X1001">
        <v>2.097</v>
      </c>
      <c r="Y1001">
        <v>82.988395999999995</v>
      </c>
      <c r="Z1001">
        <v>0</v>
      </c>
      <c r="AA1001">
        <v>0</v>
      </c>
      <c r="AB1001">
        <v>0</v>
      </c>
      <c r="AC1001">
        <v>1.06871</v>
      </c>
      <c r="AD1001">
        <v>0.97397999999999996</v>
      </c>
      <c r="AE1001">
        <v>21.374189999999999</v>
      </c>
      <c r="AF1001">
        <v>19.479596999999998</v>
      </c>
      <c r="AH1001">
        <v>1.0897429999999999</v>
      </c>
      <c r="AI1001">
        <v>0.73306400000000005</v>
      </c>
      <c r="AJ1001">
        <v>21.794861000000001</v>
      </c>
      <c r="AK1001">
        <v>14.661286</v>
      </c>
    </row>
    <row r="1002" spans="1:37" x14ac:dyDescent="0.25">
      <c r="A1002">
        <v>611</v>
      </c>
      <c r="B1002">
        <v>435519</v>
      </c>
      <c r="C1002" t="s">
        <v>145</v>
      </c>
      <c r="D1002" t="s">
        <v>194</v>
      </c>
      <c r="E1002" t="s">
        <v>535</v>
      </c>
      <c r="F1002">
        <v>33887</v>
      </c>
      <c r="G1002">
        <v>8</v>
      </c>
      <c r="H1002">
        <v>929</v>
      </c>
      <c r="I1002">
        <v>0</v>
      </c>
      <c r="J1002">
        <v>0</v>
      </c>
      <c r="K1002">
        <v>0</v>
      </c>
      <c r="L1002">
        <v>0</v>
      </c>
      <c r="M1002">
        <v>19</v>
      </c>
      <c r="N1002">
        <v>0</v>
      </c>
      <c r="O1002">
        <v>4</v>
      </c>
      <c r="P1002">
        <v>0</v>
      </c>
      <c r="Q1002">
        <v>0</v>
      </c>
      <c r="R1002">
        <v>80.195268999999996</v>
      </c>
      <c r="S1002" t="s">
        <v>154</v>
      </c>
      <c r="T1002">
        <v>29.809999000000001</v>
      </c>
      <c r="U1002">
        <v>32.060001</v>
      </c>
      <c r="V1002">
        <v>2.2500019999999998</v>
      </c>
      <c r="X1002">
        <v>2.806</v>
      </c>
      <c r="Y1002">
        <v>80.195268999999996</v>
      </c>
      <c r="Z1002">
        <v>1</v>
      </c>
      <c r="AA1002">
        <v>0</v>
      </c>
      <c r="AB1002">
        <v>0</v>
      </c>
      <c r="AC1002">
        <v>1.1230260000000001</v>
      </c>
      <c r="AD1002">
        <v>0.95340999999999998</v>
      </c>
      <c r="AE1002">
        <v>21.337485999999998</v>
      </c>
      <c r="AF1002">
        <v>18.114798</v>
      </c>
      <c r="AH1002">
        <v>1.1606860000000001</v>
      </c>
      <c r="AI1002">
        <v>0.65340799999999999</v>
      </c>
      <c r="AJ1002">
        <v>22.053042999999999</v>
      </c>
      <c r="AK1002">
        <v>12.414743</v>
      </c>
    </row>
    <row r="1003" spans="1:37" x14ac:dyDescent="0.25">
      <c r="A1003">
        <v>1591</v>
      </c>
      <c r="B1003">
        <v>522953</v>
      </c>
      <c r="C1003" t="s">
        <v>83</v>
      </c>
      <c r="D1003" t="s">
        <v>567</v>
      </c>
      <c r="E1003" t="s">
        <v>568</v>
      </c>
      <c r="F1003">
        <v>67341</v>
      </c>
      <c r="G1003">
        <v>8</v>
      </c>
      <c r="H1003">
        <v>6781</v>
      </c>
      <c r="I1003">
        <v>0</v>
      </c>
      <c r="J1003">
        <v>0</v>
      </c>
      <c r="K1003">
        <v>0</v>
      </c>
      <c r="L1003">
        <v>0</v>
      </c>
      <c r="M1003">
        <v>19</v>
      </c>
      <c r="N1003">
        <v>0</v>
      </c>
      <c r="O1003">
        <v>4</v>
      </c>
      <c r="P1003">
        <v>0</v>
      </c>
      <c r="Q1003">
        <v>0</v>
      </c>
      <c r="R1003">
        <v>77.908959999999993</v>
      </c>
      <c r="S1003" t="s">
        <v>126</v>
      </c>
      <c r="T1003">
        <v>104.88</v>
      </c>
      <c r="U1003">
        <v>107.06</v>
      </c>
      <c r="V1003">
        <v>2.1800000000000002</v>
      </c>
      <c r="X1003">
        <v>2.798</v>
      </c>
      <c r="Y1003">
        <v>77.908959999999993</v>
      </c>
      <c r="Z1003">
        <v>1</v>
      </c>
      <c r="AA1003">
        <v>0</v>
      </c>
      <c r="AB1003">
        <v>0</v>
      </c>
      <c r="AC1003">
        <v>1.122325</v>
      </c>
      <c r="AD1003">
        <v>0.95367599999999997</v>
      </c>
      <c r="AE1003">
        <v>21.324176000000001</v>
      </c>
      <c r="AF1003">
        <v>18.119838999999999</v>
      </c>
      <c r="AH1003">
        <v>1.159772</v>
      </c>
      <c r="AI1003">
        <v>0.65427599999999997</v>
      </c>
      <c r="AJ1003">
        <v>22.035658999999999</v>
      </c>
      <c r="AK1003">
        <v>12.431253</v>
      </c>
    </row>
    <row r="1004" spans="1:37" x14ac:dyDescent="0.25">
      <c r="A1004">
        <v>1587</v>
      </c>
      <c r="B1004">
        <v>522952</v>
      </c>
      <c r="C1004" t="s">
        <v>83</v>
      </c>
      <c r="D1004" t="s">
        <v>567</v>
      </c>
      <c r="E1004" t="s">
        <v>568</v>
      </c>
      <c r="F1004">
        <v>67341</v>
      </c>
      <c r="G1004">
        <v>8</v>
      </c>
      <c r="H1004">
        <v>23696</v>
      </c>
      <c r="I1004">
        <v>0</v>
      </c>
      <c r="J1004">
        <v>0</v>
      </c>
      <c r="K1004">
        <v>0</v>
      </c>
      <c r="L1004">
        <v>0</v>
      </c>
      <c r="M1004">
        <v>19</v>
      </c>
      <c r="N1004">
        <v>0</v>
      </c>
      <c r="O1004">
        <v>4</v>
      </c>
      <c r="P1004">
        <v>0</v>
      </c>
      <c r="Q1004">
        <v>0</v>
      </c>
      <c r="R1004">
        <v>78.566748000000004</v>
      </c>
      <c r="S1004" t="s">
        <v>154</v>
      </c>
      <c r="T1004">
        <v>104.88</v>
      </c>
      <c r="U1004">
        <v>107.06</v>
      </c>
      <c r="V1004">
        <v>2.1800000000000002</v>
      </c>
      <c r="X1004">
        <v>2.7749999999999999</v>
      </c>
      <c r="Y1004">
        <v>78.566748000000004</v>
      </c>
      <c r="Z1004">
        <v>1</v>
      </c>
      <c r="AA1004">
        <v>0</v>
      </c>
      <c r="AB1004">
        <v>0</v>
      </c>
      <c r="AC1004">
        <v>1.120322</v>
      </c>
      <c r="AD1004">
        <v>0.954434</v>
      </c>
      <c r="AE1004">
        <v>21.286123</v>
      </c>
      <c r="AF1004">
        <v>18.134249000000001</v>
      </c>
      <c r="AH1004">
        <v>1.1571560000000001</v>
      </c>
      <c r="AI1004">
        <v>0.65677799999999997</v>
      </c>
      <c r="AJ1004">
        <v>21.985956999999999</v>
      </c>
      <c r="AK1004">
        <v>12.478790999999999</v>
      </c>
    </row>
    <row r="1005" spans="1:37" x14ac:dyDescent="0.25">
      <c r="A1005">
        <v>756</v>
      </c>
      <c r="B1005">
        <v>496034</v>
      </c>
      <c r="C1005" t="s">
        <v>181</v>
      </c>
      <c r="D1005" t="s">
        <v>840</v>
      </c>
      <c r="E1005" t="s">
        <v>841</v>
      </c>
      <c r="F1005">
        <v>457</v>
      </c>
      <c r="G1005">
        <v>8</v>
      </c>
      <c r="H1005">
        <v>23239</v>
      </c>
      <c r="I1005">
        <v>0</v>
      </c>
      <c r="J1005">
        <v>0</v>
      </c>
      <c r="K1005">
        <v>0</v>
      </c>
      <c r="L1005">
        <v>0</v>
      </c>
      <c r="M1005">
        <v>21</v>
      </c>
      <c r="N1005">
        <v>0</v>
      </c>
      <c r="O1005">
        <v>4</v>
      </c>
      <c r="P1005">
        <v>0</v>
      </c>
      <c r="Q1005">
        <v>0</v>
      </c>
      <c r="R1005">
        <v>85.424199999999999</v>
      </c>
      <c r="S1005" t="s">
        <v>73</v>
      </c>
      <c r="T1005">
        <v>72.300003000000004</v>
      </c>
      <c r="U1005">
        <v>73.050003000000004</v>
      </c>
      <c r="V1005">
        <v>0.75</v>
      </c>
      <c r="X1005">
        <v>0.878</v>
      </c>
      <c r="Y1005">
        <v>85.424199999999999</v>
      </c>
      <c r="Z1005">
        <v>0</v>
      </c>
      <c r="AA1005">
        <v>0</v>
      </c>
      <c r="AB1005">
        <v>0</v>
      </c>
      <c r="AC1005">
        <v>1.0120450000000001</v>
      </c>
      <c r="AD1005">
        <v>0.99543899999999996</v>
      </c>
      <c r="AE1005">
        <v>21.252946000000001</v>
      </c>
      <c r="AF1005">
        <v>20.904209999999999</v>
      </c>
      <c r="AH1005">
        <v>1.0157320000000001</v>
      </c>
      <c r="AI1005">
        <v>0.88253599999999999</v>
      </c>
      <c r="AJ1005">
        <v>21.330379000000001</v>
      </c>
      <c r="AK1005">
        <v>18.533256999999999</v>
      </c>
    </row>
    <row r="1006" spans="1:37" x14ac:dyDescent="0.25">
      <c r="A1006">
        <v>1496</v>
      </c>
      <c r="B1006">
        <v>496027</v>
      </c>
      <c r="C1006" t="s">
        <v>181</v>
      </c>
      <c r="D1006" t="s">
        <v>840</v>
      </c>
      <c r="E1006" t="s">
        <v>841</v>
      </c>
      <c r="F1006">
        <v>457</v>
      </c>
      <c r="G1006">
        <v>8</v>
      </c>
      <c r="H1006">
        <v>23238</v>
      </c>
      <c r="I1006">
        <v>0</v>
      </c>
      <c r="J1006">
        <v>0</v>
      </c>
      <c r="K1006">
        <v>0</v>
      </c>
      <c r="L1006">
        <v>0</v>
      </c>
      <c r="M1006">
        <v>20</v>
      </c>
      <c r="N1006">
        <v>0</v>
      </c>
      <c r="O1006">
        <v>4</v>
      </c>
      <c r="P1006">
        <v>0</v>
      </c>
      <c r="Q1006">
        <v>0</v>
      </c>
      <c r="R1006">
        <v>81.576611</v>
      </c>
      <c r="S1006" t="s">
        <v>73</v>
      </c>
      <c r="T1006">
        <v>71.419998000000007</v>
      </c>
      <c r="U1006">
        <v>73.050003000000004</v>
      </c>
      <c r="V1006">
        <v>1.6300049999999999</v>
      </c>
      <c r="X1006">
        <v>1.998</v>
      </c>
      <c r="Y1006">
        <v>81.576611</v>
      </c>
      <c r="Z1006">
        <v>0</v>
      </c>
      <c r="AA1006">
        <v>0</v>
      </c>
      <c r="AB1006">
        <v>0</v>
      </c>
      <c r="AC1006">
        <v>1.0623750000000001</v>
      </c>
      <c r="AD1006">
        <v>0.976379</v>
      </c>
      <c r="AE1006">
        <v>21.247501</v>
      </c>
      <c r="AF1006">
        <v>19.527574000000001</v>
      </c>
      <c r="AH1006">
        <v>1.081469</v>
      </c>
      <c r="AI1006">
        <v>0.74461299999999997</v>
      </c>
      <c r="AJ1006">
        <v>21.629390000000001</v>
      </c>
      <c r="AK1006">
        <v>14.892261</v>
      </c>
    </row>
    <row r="1007" spans="1:37" x14ac:dyDescent="0.25">
      <c r="A1007">
        <v>1579</v>
      </c>
      <c r="B1007">
        <v>438815</v>
      </c>
      <c r="C1007" t="s">
        <v>100</v>
      </c>
      <c r="D1007" t="s">
        <v>584</v>
      </c>
      <c r="E1007" t="s">
        <v>585</v>
      </c>
      <c r="F1007">
        <v>34216</v>
      </c>
      <c r="G1007">
        <v>8</v>
      </c>
      <c r="H1007">
        <v>7465</v>
      </c>
      <c r="I1007">
        <v>0</v>
      </c>
      <c r="J1007">
        <v>0</v>
      </c>
      <c r="K1007">
        <v>0</v>
      </c>
      <c r="L1007">
        <v>0</v>
      </c>
      <c r="M1007">
        <v>14</v>
      </c>
      <c r="N1007">
        <v>0</v>
      </c>
      <c r="O1007">
        <v>4</v>
      </c>
      <c r="P1007">
        <v>0</v>
      </c>
      <c r="Q1007">
        <v>0</v>
      </c>
      <c r="R1007">
        <v>57.868560000000002</v>
      </c>
      <c r="S1007" t="s">
        <v>73</v>
      </c>
      <c r="T1007">
        <v>55.599997999999999</v>
      </c>
      <c r="U1007">
        <v>58.93</v>
      </c>
      <c r="V1007">
        <v>3.3300019999999999</v>
      </c>
      <c r="X1007">
        <v>5.7539999999999996</v>
      </c>
      <c r="Y1007">
        <v>57.868560000000002</v>
      </c>
      <c r="Z1007">
        <v>0</v>
      </c>
      <c r="AA1007">
        <v>0</v>
      </c>
      <c r="AB1007">
        <v>0</v>
      </c>
      <c r="AC1007">
        <v>1.5173209999999999</v>
      </c>
      <c r="AD1007">
        <v>0.80409200000000003</v>
      </c>
      <c r="AE1007">
        <v>21.242488000000002</v>
      </c>
      <c r="AF1007">
        <v>11.257282999999999</v>
      </c>
      <c r="AH1007">
        <v>1.675684</v>
      </c>
      <c r="AI1007">
        <v>0.37961</v>
      </c>
      <c r="AJ1007">
        <v>23.459576999999999</v>
      </c>
      <c r="AK1007">
        <v>5.3145379999999998</v>
      </c>
    </row>
    <row r="1008" spans="1:37" x14ac:dyDescent="0.25">
      <c r="A1008">
        <v>1062</v>
      </c>
      <c r="B1008">
        <v>427606</v>
      </c>
      <c r="C1008" t="s">
        <v>83</v>
      </c>
      <c r="D1008" t="s">
        <v>407</v>
      </c>
      <c r="E1008" t="s">
        <v>408</v>
      </c>
      <c r="F1008">
        <v>67396</v>
      </c>
      <c r="G1008">
        <v>8</v>
      </c>
      <c r="H1008">
        <v>4658</v>
      </c>
      <c r="I1008">
        <v>0</v>
      </c>
      <c r="J1008">
        <v>0</v>
      </c>
      <c r="K1008">
        <v>0</v>
      </c>
      <c r="L1008">
        <v>0</v>
      </c>
      <c r="M1008">
        <v>19</v>
      </c>
      <c r="N1008">
        <v>0</v>
      </c>
      <c r="O1008">
        <v>4</v>
      </c>
      <c r="P1008">
        <v>0</v>
      </c>
      <c r="Q1008">
        <v>0</v>
      </c>
      <c r="R1008">
        <v>80.025542999999999</v>
      </c>
      <c r="S1008" t="s">
        <v>73</v>
      </c>
      <c r="T1008">
        <v>80.139999000000003</v>
      </c>
      <c r="U1008">
        <v>82.330001999999993</v>
      </c>
      <c r="V1008">
        <v>2.1900019999999998</v>
      </c>
      <c r="X1008">
        <v>2.7370000000000001</v>
      </c>
      <c r="Y1008">
        <v>80.025542999999999</v>
      </c>
      <c r="Z1008">
        <v>0</v>
      </c>
      <c r="AA1008">
        <v>0</v>
      </c>
      <c r="AB1008">
        <v>0</v>
      </c>
      <c r="AC1008">
        <v>1.1170500000000001</v>
      </c>
      <c r="AD1008">
        <v>0.95567400000000002</v>
      </c>
      <c r="AE1008">
        <v>21.223941</v>
      </c>
      <c r="AF1008">
        <v>18.157798</v>
      </c>
      <c r="AH1008">
        <v>1.152881</v>
      </c>
      <c r="AI1008">
        <v>0.66092499999999998</v>
      </c>
      <c r="AJ1008">
        <v>21.904738999999999</v>
      </c>
      <c r="AK1008">
        <v>12.557567000000001</v>
      </c>
    </row>
    <row r="1009" spans="1:37" x14ac:dyDescent="0.25">
      <c r="A1009">
        <v>50</v>
      </c>
      <c r="B1009">
        <v>432347</v>
      </c>
      <c r="C1009" t="s">
        <v>83</v>
      </c>
      <c r="D1009" t="s">
        <v>597</v>
      </c>
      <c r="E1009" t="s">
        <v>598</v>
      </c>
      <c r="F1009">
        <v>66778</v>
      </c>
      <c r="G1009">
        <v>8</v>
      </c>
      <c r="H1009">
        <v>4160</v>
      </c>
      <c r="I1009">
        <v>0</v>
      </c>
      <c r="J1009">
        <v>0</v>
      </c>
      <c r="K1009">
        <v>0</v>
      </c>
      <c r="L1009">
        <v>0</v>
      </c>
      <c r="M1009">
        <v>21</v>
      </c>
      <c r="N1009">
        <v>0</v>
      </c>
      <c r="O1009">
        <v>4</v>
      </c>
      <c r="P1009">
        <v>0</v>
      </c>
      <c r="Q1009">
        <v>0</v>
      </c>
      <c r="R1009">
        <v>86.529647999999995</v>
      </c>
      <c r="S1009" t="s">
        <v>73</v>
      </c>
      <c r="T1009">
        <v>67.839995999999999</v>
      </c>
      <c r="U1009">
        <v>68.440002000000007</v>
      </c>
      <c r="V1009">
        <v>0.60000600000000004</v>
      </c>
      <c r="X1009">
        <v>0.69299999999999995</v>
      </c>
      <c r="Y1009">
        <v>86.529647999999995</v>
      </c>
      <c r="Z1009">
        <v>0</v>
      </c>
      <c r="AA1009">
        <v>0</v>
      </c>
      <c r="AB1009">
        <v>0</v>
      </c>
      <c r="AC1009">
        <v>1.007504</v>
      </c>
      <c r="AD1009">
        <v>0.99715799999999999</v>
      </c>
      <c r="AE1009">
        <v>21.157582000000001</v>
      </c>
      <c r="AF1009">
        <v>20.940324</v>
      </c>
      <c r="AH1009">
        <v>1.0098009999999999</v>
      </c>
      <c r="AI1009">
        <v>0.90660399999999997</v>
      </c>
      <c r="AJ1009">
        <v>21.205821</v>
      </c>
      <c r="AK1009">
        <v>19.038677</v>
      </c>
    </row>
    <row r="1010" spans="1:37" x14ac:dyDescent="0.25">
      <c r="A1010">
        <v>2797</v>
      </c>
      <c r="B1010">
        <v>485187</v>
      </c>
      <c r="C1010" t="s">
        <v>83</v>
      </c>
      <c r="D1010" t="s">
        <v>542</v>
      </c>
      <c r="E1010" t="s">
        <v>543</v>
      </c>
      <c r="F1010">
        <v>67348</v>
      </c>
      <c r="G1010">
        <v>8</v>
      </c>
      <c r="H1010">
        <v>16588</v>
      </c>
      <c r="I1010">
        <v>0</v>
      </c>
      <c r="J1010">
        <v>0</v>
      </c>
      <c r="K1010">
        <v>0</v>
      </c>
      <c r="L1010">
        <v>0</v>
      </c>
      <c r="M1010">
        <v>16</v>
      </c>
      <c r="N1010">
        <v>0</v>
      </c>
      <c r="O1010">
        <v>4</v>
      </c>
      <c r="P1010">
        <v>0</v>
      </c>
      <c r="Q1010">
        <v>0</v>
      </c>
      <c r="R1010">
        <v>66.546778000000003</v>
      </c>
      <c r="S1010" t="s">
        <v>73</v>
      </c>
      <c r="T1010">
        <v>99.790001000000004</v>
      </c>
      <c r="U1010">
        <v>102.81</v>
      </c>
      <c r="V1010">
        <v>3.019997</v>
      </c>
      <c r="X1010">
        <v>4.5380000000000003</v>
      </c>
      <c r="Y1010">
        <v>66.546778000000003</v>
      </c>
      <c r="Z1010">
        <v>1</v>
      </c>
      <c r="AA1010">
        <v>0</v>
      </c>
      <c r="AB1010">
        <v>0</v>
      </c>
      <c r="AC1010">
        <v>1.3217730000000001</v>
      </c>
      <c r="AD1010">
        <v>0.87814499999999995</v>
      </c>
      <c r="AE1010">
        <v>21.148361000000001</v>
      </c>
      <c r="AF1010">
        <v>14.050325000000001</v>
      </c>
      <c r="AH1010">
        <v>1.420274</v>
      </c>
      <c r="AI1010">
        <v>0.48133100000000001</v>
      </c>
      <c r="AJ1010">
        <v>22.724391000000001</v>
      </c>
      <c r="AK1010">
        <v>7.7012919999999996</v>
      </c>
    </row>
    <row r="1011" spans="1:37" x14ac:dyDescent="0.25">
      <c r="A1011">
        <v>1883</v>
      </c>
      <c r="B1011">
        <v>438012</v>
      </c>
      <c r="C1011" t="s">
        <v>83</v>
      </c>
      <c r="D1011" t="s">
        <v>925</v>
      </c>
      <c r="E1011" t="s">
        <v>926</v>
      </c>
      <c r="F1011">
        <v>67018</v>
      </c>
      <c r="G1011">
        <v>8</v>
      </c>
      <c r="H1011">
        <v>4887</v>
      </c>
      <c r="I1011">
        <v>0</v>
      </c>
      <c r="J1011">
        <v>0</v>
      </c>
      <c r="K1011">
        <v>0</v>
      </c>
      <c r="L1011">
        <v>0</v>
      </c>
      <c r="M1011">
        <v>19</v>
      </c>
      <c r="N1011">
        <v>0</v>
      </c>
      <c r="O1011">
        <v>4</v>
      </c>
      <c r="P1011">
        <v>0</v>
      </c>
      <c r="Q1011">
        <v>0</v>
      </c>
      <c r="R1011">
        <v>79.487056999999993</v>
      </c>
      <c r="S1011" t="s">
        <v>73</v>
      </c>
      <c r="T1011">
        <v>76.480002999999996</v>
      </c>
      <c r="U1011">
        <v>78.610000999999997</v>
      </c>
      <c r="V1011">
        <v>2.1299969999999999</v>
      </c>
      <c r="X1011">
        <v>2.68</v>
      </c>
      <c r="Y1011">
        <v>79.487056999999993</v>
      </c>
      <c r="Z1011">
        <v>1</v>
      </c>
      <c r="AA1011">
        <v>0</v>
      </c>
      <c r="AB1011">
        <v>0</v>
      </c>
      <c r="AC1011">
        <v>1.112225</v>
      </c>
      <c r="AD1011">
        <v>0.95750100000000005</v>
      </c>
      <c r="AE1011">
        <v>21.132275</v>
      </c>
      <c r="AF1011">
        <v>18.192511</v>
      </c>
      <c r="AH1011">
        <v>1.1465799999999999</v>
      </c>
      <c r="AI1011">
        <v>0.66717300000000002</v>
      </c>
      <c r="AJ1011">
        <v>21.785011999999998</v>
      </c>
      <c r="AK1011">
        <v>12.676278</v>
      </c>
    </row>
    <row r="1012" spans="1:37" x14ac:dyDescent="0.25">
      <c r="A1012">
        <v>1294</v>
      </c>
      <c r="B1012">
        <v>435376</v>
      </c>
      <c r="C1012" t="s">
        <v>73</v>
      </c>
      <c r="D1012" t="s">
        <v>460</v>
      </c>
      <c r="E1012" t="s">
        <v>460</v>
      </c>
      <c r="F1012">
        <v>34177</v>
      </c>
      <c r="G1012">
        <v>8</v>
      </c>
      <c r="H1012">
        <v>16373</v>
      </c>
      <c r="I1012">
        <v>0</v>
      </c>
      <c r="J1012">
        <v>0</v>
      </c>
      <c r="K1012">
        <v>0</v>
      </c>
      <c r="L1012">
        <v>0</v>
      </c>
      <c r="M1012">
        <v>15</v>
      </c>
      <c r="N1012">
        <v>0</v>
      </c>
      <c r="O1012">
        <v>4</v>
      </c>
      <c r="P1012">
        <v>0</v>
      </c>
      <c r="Q1012">
        <v>0</v>
      </c>
      <c r="R1012">
        <v>62.013854000000002</v>
      </c>
      <c r="S1012" t="s">
        <v>154</v>
      </c>
      <c r="T1012">
        <v>56.84</v>
      </c>
      <c r="U1012">
        <v>60.009998000000003</v>
      </c>
      <c r="V1012">
        <v>3.1699980000000001</v>
      </c>
      <c r="X1012">
        <v>5.1120000000000001</v>
      </c>
      <c r="Y1012">
        <v>62.013854000000002</v>
      </c>
      <c r="Z1012">
        <v>1</v>
      </c>
      <c r="AA1012">
        <v>0</v>
      </c>
      <c r="AB1012">
        <v>0</v>
      </c>
      <c r="AC1012">
        <v>1.4083209999999999</v>
      </c>
      <c r="AD1012">
        <v>0.84536999999999995</v>
      </c>
      <c r="AE1012">
        <v>21.124815000000002</v>
      </c>
      <c r="AF1012">
        <v>12.680543</v>
      </c>
      <c r="AH1012">
        <v>2.045302</v>
      </c>
      <c r="AI1012">
        <v>0.43135200000000001</v>
      </c>
      <c r="AJ1012">
        <v>30.679527</v>
      </c>
      <c r="AK1012">
        <v>6.4702799999999998</v>
      </c>
    </row>
    <row r="1013" spans="1:37" x14ac:dyDescent="0.25">
      <c r="A1013">
        <v>1525</v>
      </c>
      <c r="B1013">
        <v>423268</v>
      </c>
      <c r="C1013" t="s">
        <v>83</v>
      </c>
      <c r="D1013" t="s">
        <v>485</v>
      </c>
      <c r="E1013" t="s">
        <v>486</v>
      </c>
      <c r="F1013">
        <v>66900</v>
      </c>
      <c r="G1013">
        <v>8</v>
      </c>
      <c r="H1013">
        <v>4018</v>
      </c>
      <c r="I1013">
        <v>0</v>
      </c>
      <c r="J1013">
        <v>0</v>
      </c>
      <c r="K1013">
        <v>0</v>
      </c>
      <c r="L1013">
        <v>0</v>
      </c>
      <c r="M1013">
        <v>20</v>
      </c>
      <c r="N1013">
        <v>0</v>
      </c>
      <c r="O1013">
        <v>4</v>
      </c>
      <c r="P1013">
        <v>0</v>
      </c>
      <c r="Q1013">
        <v>0</v>
      </c>
      <c r="R1013">
        <v>82.663462999999993</v>
      </c>
      <c r="S1013" t="s">
        <v>73</v>
      </c>
      <c r="T1013">
        <v>92.349997999999999</v>
      </c>
      <c r="U1013">
        <v>93.910004000000001</v>
      </c>
      <c r="V1013">
        <v>1.5600050000000001</v>
      </c>
      <c r="X1013">
        <v>1.887</v>
      </c>
      <c r="Y1013">
        <v>82.663462999999993</v>
      </c>
      <c r="Z1013">
        <v>0</v>
      </c>
      <c r="AA1013">
        <v>0</v>
      </c>
      <c r="AB1013">
        <v>0</v>
      </c>
      <c r="AC1013">
        <v>1.0556369999999999</v>
      </c>
      <c r="AD1013">
        <v>0.97892999999999997</v>
      </c>
      <c r="AE1013">
        <v>21.112739999999999</v>
      </c>
      <c r="AF1013">
        <v>19.578607000000002</v>
      </c>
      <c r="AH1013">
        <v>1.0726690000000001</v>
      </c>
      <c r="AI1013">
        <v>0.75768599999999997</v>
      </c>
      <c r="AJ1013">
        <v>21.453375000000001</v>
      </c>
      <c r="AK1013">
        <v>15.153715</v>
      </c>
    </row>
    <row r="1014" spans="1:37" x14ac:dyDescent="0.25">
      <c r="A1014">
        <v>1466</v>
      </c>
      <c r="B1014">
        <v>428841</v>
      </c>
      <c r="C1014" t="s">
        <v>181</v>
      </c>
      <c r="D1014" t="s">
        <v>782</v>
      </c>
      <c r="E1014" t="s">
        <v>783</v>
      </c>
      <c r="F1014">
        <v>66803</v>
      </c>
      <c r="G1014">
        <v>8</v>
      </c>
      <c r="H1014">
        <v>15493</v>
      </c>
      <c r="I1014">
        <v>0</v>
      </c>
      <c r="J1014">
        <v>0</v>
      </c>
      <c r="K1014">
        <v>0</v>
      </c>
      <c r="L1014">
        <v>0</v>
      </c>
      <c r="M1014">
        <v>21</v>
      </c>
      <c r="N1014">
        <v>0</v>
      </c>
      <c r="O1014">
        <v>4</v>
      </c>
      <c r="P1014">
        <v>0</v>
      </c>
      <c r="Q1014">
        <v>0</v>
      </c>
      <c r="R1014">
        <v>87.692511999999994</v>
      </c>
      <c r="S1014" t="s">
        <v>73</v>
      </c>
      <c r="T1014">
        <v>71.690002000000007</v>
      </c>
      <c r="U1014">
        <v>72.199996999999996</v>
      </c>
      <c r="V1014">
        <v>0.50999499999999998</v>
      </c>
      <c r="X1014">
        <v>0.58199999999999996</v>
      </c>
      <c r="Y1014">
        <v>87.692511999999994</v>
      </c>
      <c r="Z1014">
        <v>1</v>
      </c>
      <c r="AA1014">
        <v>0</v>
      </c>
      <c r="AB1014">
        <v>0</v>
      </c>
      <c r="AC1014">
        <v>1.005293</v>
      </c>
      <c r="AD1014">
        <v>0.99799599999999999</v>
      </c>
      <c r="AE1014">
        <v>21.111143999999999</v>
      </c>
      <c r="AF1014">
        <v>20.957909999999998</v>
      </c>
      <c r="AH1014">
        <v>1.0069129999999999</v>
      </c>
      <c r="AI1014">
        <v>0.92121900000000001</v>
      </c>
      <c r="AJ1014">
        <v>21.145167000000001</v>
      </c>
      <c r="AK1014">
        <v>19.345604000000002</v>
      </c>
    </row>
    <row r="1015" spans="1:37" x14ac:dyDescent="0.25">
      <c r="A1015">
        <v>1734</v>
      </c>
      <c r="B1015">
        <v>524503</v>
      </c>
      <c r="C1015" t="s">
        <v>83</v>
      </c>
      <c r="D1015" t="s">
        <v>414</v>
      </c>
      <c r="E1015" t="s">
        <v>415</v>
      </c>
      <c r="F1015">
        <v>34290</v>
      </c>
      <c r="G1015">
        <v>8</v>
      </c>
      <c r="H1015">
        <v>6504</v>
      </c>
      <c r="I1015">
        <v>0</v>
      </c>
      <c r="J1015">
        <v>0</v>
      </c>
      <c r="K1015">
        <v>0</v>
      </c>
      <c r="L1015">
        <v>0</v>
      </c>
      <c r="M1015">
        <v>20</v>
      </c>
      <c r="N1015">
        <v>0</v>
      </c>
      <c r="O1015">
        <v>4</v>
      </c>
      <c r="P1015">
        <v>0</v>
      </c>
      <c r="Q1015">
        <v>0</v>
      </c>
      <c r="R1015">
        <v>82.031120999999999</v>
      </c>
      <c r="S1015" t="s">
        <v>126</v>
      </c>
      <c r="T1015">
        <v>109.01</v>
      </c>
      <c r="U1015">
        <v>110.55</v>
      </c>
      <c r="V1015">
        <v>1.540001</v>
      </c>
      <c r="X1015">
        <v>1.877</v>
      </c>
      <c r="Y1015">
        <v>82.031120999999999</v>
      </c>
      <c r="Z1015">
        <v>1</v>
      </c>
      <c r="AA1015">
        <v>0</v>
      </c>
      <c r="AB1015">
        <v>0</v>
      </c>
      <c r="AC1015">
        <v>1.0550489999999999</v>
      </c>
      <c r="AD1015">
        <v>0.97915300000000005</v>
      </c>
      <c r="AE1015">
        <v>21.100978000000001</v>
      </c>
      <c r="AF1015">
        <v>19.583062000000002</v>
      </c>
      <c r="AH1015">
        <v>1.071901</v>
      </c>
      <c r="AI1015">
        <v>0.75887000000000004</v>
      </c>
      <c r="AJ1015">
        <v>21.438012000000001</v>
      </c>
      <c r="AK1015">
        <v>15.177398</v>
      </c>
    </row>
    <row r="1016" spans="1:37" x14ac:dyDescent="0.25">
      <c r="A1016">
        <v>2434</v>
      </c>
      <c r="B1016">
        <v>437113</v>
      </c>
      <c r="C1016" t="s">
        <v>83</v>
      </c>
      <c r="D1016" t="s">
        <v>1208</v>
      </c>
      <c r="E1016" t="s">
        <v>1209</v>
      </c>
      <c r="F1016">
        <v>100081</v>
      </c>
      <c r="G1016">
        <v>8</v>
      </c>
      <c r="H1016">
        <v>9054</v>
      </c>
      <c r="I1016">
        <v>0</v>
      </c>
      <c r="J1016">
        <v>0</v>
      </c>
      <c r="K1016">
        <v>0</v>
      </c>
      <c r="L1016">
        <v>0</v>
      </c>
      <c r="M1016">
        <v>21</v>
      </c>
      <c r="N1016">
        <v>0</v>
      </c>
      <c r="O1016">
        <v>4</v>
      </c>
      <c r="P1016">
        <v>0</v>
      </c>
      <c r="Q1016">
        <v>0</v>
      </c>
      <c r="R1016">
        <v>85.971861000000004</v>
      </c>
      <c r="S1016" t="s">
        <v>73</v>
      </c>
      <c r="T1016">
        <v>14.53</v>
      </c>
      <c r="U1016">
        <v>15</v>
      </c>
      <c r="V1016">
        <v>0.47</v>
      </c>
      <c r="X1016">
        <v>0.54700000000000004</v>
      </c>
      <c r="Y1016">
        <v>85.971861000000004</v>
      </c>
      <c r="Z1016">
        <v>0</v>
      </c>
      <c r="AA1016">
        <v>0</v>
      </c>
      <c r="AB1016">
        <v>0</v>
      </c>
      <c r="AC1016">
        <v>1.004675</v>
      </c>
      <c r="AD1016">
        <v>0.99822999999999995</v>
      </c>
      <c r="AE1016">
        <v>21.098178000000001</v>
      </c>
      <c r="AF1016">
        <v>20.962820000000001</v>
      </c>
      <c r="AH1016">
        <v>1.0061059999999999</v>
      </c>
      <c r="AI1016">
        <v>0.92585499999999998</v>
      </c>
      <c r="AJ1016">
        <v>21.128232000000001</v>
      </c>
      <c r="AK1016">
        <v>19.442954</v>
      </c>
    </row>
    <row r="1017" spans="1:37" x14ac:dyDescent="0.25">
      <c r="A1017">
        <v>659</v>
      </c>
      <c r="B1017">
        <v>428314</v>
      </c>
      <c r="C1017" t="s">
        <v>109</v>
      </c>
      <c r="D1017" t="s">
        <v>1213</v>
      </c>
      <c r="E1017" t="s">
        <v>1214</v>
      </c>
      <c r="F1017">
        <v>35107</v>
      </c>
      <c r="G1017">
        <v>8</v>
      </c>
      <c r="H1017">
        <v>14449</v>
      </c>
      <c r="I1017">
        <v>0</v>
      </c>
      <c r="J1017">
        <v>0</v>
      </c>
      <c r="K1017">
        <v>0</v>
      </c>
      <c r="L1017">
        <v>0</v>
      </c>
      <c r="M1017">
        <v>21</v>
      </c>
      <c r="N1017">
        <v>0</v>
      </c>
      <c r="O1017">
        <v>4</v>
      </c>
      <c r="P1017">
        <v>0</v>
      </c>
      <c r="Q1017">
        <v>0</v>
      </c>
      <c r="R1017">
        <v>86.385807999999997</v>
      </c>
      <c r="S1017" t="s">
        <v>73</v>
      </c>
      <c r="T1017">
        <v>99.919998000000007</v>
      </c>
      <c r="U1017">
        <v>100.38</v>
      </c>
      <c r="V1017">
        <v>0.45999899999999999</v>
      </c>
      <c r="X1017">
        <v>0.53200000000000003</v>
      </c>
      <c r="Y1017">
        <v>86.385807999999997</v>
      </c>
      <c r="Z1017">
        <v>0</v>
      </c>
      <c r="AA1017">
        <v>0</v>
      </c>
      <c r="AB1017">
        <v>0</v>
      </c>
      <c r="AC1017">
        <v>1.0044219999999999</v>
      </c>
      <c r="AD1017">
        <v>0.99832500000000002</v>
      </c>
      <c r="AE1017">
        <v>21.092866999999998</v>
      </c>
      <c r="AF1017">
        <v>20.964831</v>
      </c>
      <c r="AH1017">
        <v>1.005776</v>
      </c>
      <c r="AI1017">
        <v>0.92784599999999995</v>
      </c>
      <c r="AJ1017">
        <v>21.121296000000001</v>
      </c>
      <c r="AK1017">
        <v>19.484759</v>
      </c>
    </row>
    <row r="1018" spans="1:37" x14ac:dyDescent="0.25">
      <c r="A1018">
        <v>2130</v>
      </c>
      <c r="B1018">
        <v>524502</v>
      </c>
      <c r="C1018" t="s">
        <v>83</v>
      </c>
      <c r="D1018" t="s">
        <v>414</v>
      </c>
      <c r="E1018" t="s">
        <v>415</v>
      </c>
      <c r="F1018">
        <v>34290</v>
      </c>
      <c r="G1018">
        <v>8</v>
      </c>
      <c r="H1018">
        <v>23664</v>
      </c>
      <c r="I1018">
        <v>0</v>
      </c>
      <c r="J1018">
        <v>0</v>
      </c>
      <c r="K1018">
        <v>0</v>
      </c>
      <c r="L1018">
        <v>0</v>
      </c>
      <c r="M1018">
        <v>20</v>
      </c>
      <c r="N1018">
        <v>0</v>
      </c>
      <c r="O1018">
        <v>4</v>
      </c>
      <c r="P1018">
        <v>0</v>
      </c>
      <c r="Q1018">
        <v>0</v>
      </c>
      <c r="R1018">
        <v>82.400457000000003</v>
      </c>
      <c r="S1018" t="s">
        <v>73</v>
      </c>
      <c r="T1018">
        <v>109.01</v>
      </c>
      <c r="U1018">
        <v>110.55</v>
      </c>
      <c r="V1018">
        <v>1.540001</v>
      </c>
      <c r="X1018">
        <v>1.869</v>
      </c>
      <c r="Y1018">
        <v>82.400457000000003</v>
      </c>
      <c r="Z1018">
        <v>1</v>
      </c>
      <c r="AA1018">
        <v>0</v>
      </c>
      <c r="AB1018">
        <v>0</v>
      </c>
      <c r="AC1018">
        <v>1.054581</v>
      </c>
      <c r="AD1018">
        <v>0.97933000000000003</v>
      </c>
      <c r="AE1018">
        <v>21.091612999999999</v>
      </c>
      <c r="AF1018">
        <v>19.586607999999998</v>
      </c>
      <c r="AH1018">
        <v>1.0712889999999999</v>
      </c>
      <c r="AI1018">
        <v>0.75981799999999999</v>
      </c>
      <c r="AJ1018">
        <v>21.42578</v>
      </c>
      <c r="AK1018">
        <v>15.19636</v>
      </c>
    </row>
    <row r="1019" spans="1:37" x14ac:dyDescent="0.25">
      <c r="A1019">
        <v>2741</v>
      </c>
      <c r="B1019">
        <v>433967</v>
      </c>
      <c r="C1019" t="s">
        <v>83</v>
      </c>
      <c r="D1019" t="s">
        <v>253</v>
      </c>
      <c r="E1019" t="s">
        <v>254</v>
      </c>
      <c r="F1019">
        <v>67131</v>
      </c>
      <c r="G1019">
        <v>8</v>
      </c>
      <c r="H1019">
        <v>7162</v>
      </c>
      <c r="I1019">
        <v>0</v>
      </c>
      <c r="J1019">
        <v>0</v>
      </c>
      <c r="K1019">
        <v>0</v>
      </c>
      <c r="L1019">
        <v>0</v>
      </c>
      <c r="M1019">
        <v>7</v>
      </c>
      <c r="N1019">
        <v>0</v>
      </c>
      <c r="O1019">
        <v>4</v>
      </c>
      <c r="P1019">
        <v>0</v>
      </c>
      <c r="Q1019">
        <v>0</v>
      </c>
      <c r="R1019">
        <v>29.626192</v>
      </c>
      <c r="S1019" t="s">
        <v>73</v>
      </c>
      <c r="T1019">
        <v>56.73</v>
      </c>
      <c r="U1019">
        <v>60.09</v>
      </c>
      <c r="V1019">
        <v>3.360001</v>
      </c>
      <c r="X1019">
        <v>11.340999999999999</v>
      </c>
      <c r="Y1019">
        <v>29.626192</v>
      </c>
      <c r="Z1019">
        <v>0</v>
      </c>
      <c r="AA1019">
        <v>0</v>
      </c>
      <c r="AB1019">
        <v>0</v>
      </c>
      <c r="AC1019">
        <v>3.0096609999999999</v>
      </c>
      <c r="AD1019">
        <v>0.23894499999999999</v>
      </c>
      <c r="AE1019">
        <v>21.067623999999999</v>
      </c>
      <c r="AF1019">
        <v>1.6726160000000001</v>
      </c>
      <c r="AG1019">
        <f>1+(X1019/4.5)^2</f>
        <v>7.3515200493827146</v>
      </c>
      <c r="AH1019">
        <v>7.3515199999999998</v>
      </c>
      <c r="AI1019">
        <v>0.114657</v>
      </c>
      <c r="AJ1019">
        <v>51.460636999999998</v>
      </c>
      <c r="AK1019">
        <v>0.80259999999999998</v>
      </c>
    </row>
    <row r="1020" spans="1:37" x14ac:dyDescent="0.25">
      <c r="A1020">
        <v>321</v>
      </c>
      <c r="B1020">
        <v>422341</v>
      </c>
      <c r="C1020" t="s">
        <v>83</v>
      </c>
      <c r="D1020" t="s">
        <v>613</v>
      </c>
      <c r="E1020" t="s">
        <v>614</v>
      </c>
      <c r="F1020">
        <v>66909</v>
      </c>
      <c r="G1020">
        <v>8</v>
      </c>
      <c r="H1020">
        <v>3920</v>
      </c>
      <c r="I1020">
        <v>0</v>
      </c>
      <c r="J1020">
        <v>0</v>
      </c>
      <c r="K1020">
        <v>0</v>
      </c>
      <c r="L1020">
        <v>0</v>
      </c>
      <c r="M1020">
        <v>20</v>
      </c>
      <c r="N1020">
        <v>0</v>
      </c>
      <c r="O1020">
        <v>4</v>
      </c>
      <c r="P1020">
        <v>0</v>
      </c>
      <c r="Q1020">
        <v>0</v>
      </c>
      <c r="R1020">
        <v>82.750663000000003</v>
      </c>
      <c r="S1020" t="s">
        <v>73</v>
      </c>
      <c r="T1020">
        <v>79.819999999999993</v>
      </c>
      <c r="U1020">
        <v>81.339995999999999</v>
      </c>
      <c r="V1020">
        <v>1.519997</v>
      </c>
      <c r="X1020">
        <v>1.837</v>
      </c>
      <c r="Y1020">
        <v>82.750663000000003</v>
      </c>
      <c r="Z1020">
        <v>0</v>
      </c>
      <c r="AA1020">
        <v>0</v>
      </c>
      <c r="AB1020">
        <v>0</v>
      </c>
      <c r="AC1020">
        <v>1.0527280000000001</v>
      </c>
      <c r="AD1020">
        <v>0.98003200000000001</v>
      </c>
      <c r="AE1020">
        <v>21.054552999999999</v>
      </c>
      <c r="AF1020">
        <v>19.600643000000002</v>
      </c>
      <c r="AH1020">
        <v>1.0688690000000001</v>
      </c>
      <c r="AI1020">
        <v>0.76361699999999999</v>
      </c>
      <c r="AJ1020">
        <v>21.377375000000001</v>
      </c>
      <c r="AK1020">
        <v>15.272345</v>
      </c>
    </row>
    <row r="1021" spans="1:37" x14ac:dyDescent="0.25">
      <c r="A1021">
        <v>2464</v>
      </c>
      <c r="B1021">
        <v>434935</v>
      </c>
      <c r="C1021" t="s">
        <v>83</v>
      </c>
      <c r="D1021" t="s">
        <v>931</v>
      </c>
      <c r="E1021" t="s">
        <v>932</v>
      </c>
      <c r="F1021">
        <v>67026</v>
      </c>
      <c r="G1021">
        <v>8</v>
      </c>
      <c r="H1021">
        <v>4833</v>
      </c>
      <c r="I1021">
        <v>0</v>
      </c>
      <c r="J1021">
        <v>0</v>
      </c>
      <c r="K1021">
        <v>0</v>
      </c>
      <c r="L1021">
        <v>0</v>
      </c>
      <c r="M1021">
        <v>19</v>
      </c>
      <c r="N1021">
        <v>0</v>
      </c>
      <c r="O1021">
        <v>4</v>
      </c>
      <c r="P1021">
        <v>0</v>
      </c>
      <c r="Q1021">
        <v>0</v>
      </c>
      <c r="R1021">
        <v>79.384894000000003</v>
      </c>
      <c r="S1021" t="s">
        <v>73</v>
      </c>
      <c r="T1021">
        <v>76.910004000000001</v>
      </c>
      <c r="U1021">
        <v>78.989998</v>
      </c>
      <c r="V1021">
        <v>2.0799940000000001</v>
      </c>
      <c r="X1021">
        <v>2.62</v>
      </c>
      <c r="Y1021">
        <v>79.384894000000003</v>
      </c>
      <c r="Z1021">
        <v>1</v>
      </c>
      <c r="AA1021">
        <v>0</v>
      </c>
      <c r="AB1021">
        <v>0</v>
      </c>
      <c r="AC1021">
        <v>1.107256</v>
      </c>
      <c r="AD1021">
        <v>0.95938199999999996</v>
      </c>
      <c r="AE1021">
        <v>21.037869000000001</v>
      </c>
      <c r="AF1021">
        <v>18.228262999999998</v>
      </c>
      <c r="AH1021">
        <v>1.14009</v>
      </c>
      <c r="AI1021">
        <v>0.67378700000000002</v>
      </c>
      <c r="AJ1021">
        <v>21.661705999999999</v>
      </c>
      <c r="AK1021">
        <v>12.801947999999999</v>
      </c>
    </row>
    <row r="1022" spans="1:37" x14ac:dyDescent="0.25">
      <c r="A1022">
        <v>492</v>
      </c>
      <c r="B1022">
        <v>421849</v>
      </c>
      <c r="C1022" t="s">
        <v>181</v>
      </c>
      <c r="D1022" t="s">
        <v>693</v>
      </c>
      <c r="E1022" t="s">
        <v>694</v>
      </c>
      <c r="F1022">
        <v>66782</v>
      </c>
      <c r="G1022">
        <v>8</v>
      </c>
      <c r="H1022">
        <v>15128</v>
      </c>
      <c r="I1022">
        <v>0</v>
      </c>
      <c r="J1022">
        <v>0</v>
      </c>
      <c r="K1022">
        <v>0</v>
      </c>
      <c r="L1022">
        <v>0</v>
      </c>
      <c r="M1022">
        <v>21</v>
      </c>
      <c r="N1022">
        <v>0</v>
      </c>
      <c r="O1022">
        <v>4</v>
      </c>
      <c r="P1022">
        <v>0</v>
      </c>
      <c r="Q1022">
        <v>0</v>
      </c>
      <c r="R1022">
        <v>86.446628000000004</v>
      </c>
      <c r="S1022" t="s">
        <v>73</v>
      </c>
      <c r="T1022">
        <v>85</v>
      </c>
      <c r="U1022">
        <v>85.080001999999993</v>
      </c>
      <c r="V1022">
        <v>8.0002000000000004E-2</v>
      </c>
      <c r="X1022">
        <v>9.2999999999999999E-2</v>
      </c>
      <c r="Y1022">
        <v>86.446628000000004</v>
      </c>
      <c r="Z1022">
        <v>0</v>
      </c>
      <c r="AA1022">
        <v>0</v>
      </c>
      <c r="AB1022">
        <v>0</v>
      </c>
      <c r="AC1022">
        <v>1.000135</v>
      </c>
      <c r="AD1022">
        <v>0.99994899999999998</v>
      </c>
      <c r="AE1022">
        <v>21.002838000000001</v>
      </c>
      <c r="AF1022">
        <v>20.998925</v>
      </c>
      <c r="AH1022">
        <v>1.0001770000000001</v>
      </c>
      <c r="AI1022">
        <v>0.98716899999999996</v>
      </c>
      <c r="AJ1022">
        <v>21.003706999999999</v>
      </c>
      <c r="AK1022">
        <v>20.730551999999999</v>
      </c>
    </row>
    <row r="1023" spans="1:37" x14ac:dyDescent="0.25">
      <c r="A1023">
        <v>3253</v>
      </c>
      <c r="B1023">
        <v>424582</v>
      </c>
      <c r="C1023" t="s">
        <v>83</v>
      </c>
      <c r="D1023" t="s">
        <v>242</v>
      </c>
      <c r="E1023" t="s">
        <v>455</v>
      </c>
      <c r="F1023">
        <v>100085</v>
      </c>
      <c r="G1023">
        <v>8</v>
      </c>
      <c r="H1023">
        <v>7629</v>
      </c>
      <c r="I1023">
        <v>0</v>
      </c>
      <c r="J1023">
        <v>0</v>
      </c>
      <c r="K1023">
        <v>0</v>
      </c>
      <c r="L1023">
        <v>0</v>
      </c>
      <c r="M1023">
        <v>21</v>
      </c>
      <c r="N1023">
        <v>0</v>
      </c>
      <c r="O1023">
        <v>4</v>
      </c>
      <c r="P1023">
        <v>0</v>
      </c>
      <c r="Q1023">
        <v>0</v>
      </c>
      <c r="R1023">
        <v>89.088958000000005</v>
      </c>
      <c r="S1023" t="s">
        <v>73</v>
      </c>
      <c r="T1023">
        <v>29.969999000000001</v>
      </c>
      <c r="U1023">
        <v>30</v>
      </c>
      <c r="V1023">
        <v>3.0001E-2</v>
      </c>
      <c r="X1023">
        <v>3.4000000000000002E-2</v>
      </c>
      <c r="Y1023">
        <v>89.088958000000005</v>
      </c>
      <c r="Z1023">
        <v>0</v>
      </c>
      <c r="AA1023">
        <v>0</v>
      </c>
      <c r="AB1023">
        <v>1</v>
      </c>
      <c r="AC1023">
        <v>1.0000180000000001</v>
      </c>
      <c r="AD1023">
        <v>0.99999300000000002</v>
      </c>
      <c r="AE1023">
        <v>21.000378999999999</v>
      </c>
      <c r="AF1023">
        <v>20.999856000000001</v>
      </c>
      <c r="AH1023">
        <v>1.000024</v>
      </c>
      <c r="AI1023">
        <v>0.99529800000000002</v>
      </c>
      <c r="AJ1023">
        <v>21.000495000000001</v>
      </c>
      <c r="AK1023">
        <v>20.901268000000002</v>
      </c>
    </row>
    <row r="1024" spans="1:37" x14ac:dyDescent="0.25">
      <c r="A1024">
        <v>24</v>
      </c>
      <c r="B1024">
        <v>435559</v>
      </c>
      <c r="C1024" t="s">
        <v>83</v>
      </c>
      <c r="D1024" t="s">
        <v>756</v>
      </c>
      <c r="E1024" t="s">
        <v>757</v>
      </c>
      <c r="F1024">
        <v>67040</v>
      </c>
      <c r="G1024">
        <v>8</v>
      </c>
      <c r="H1024">
        <v>22053</v>
      </c>
      <c r="I1024">
        <v>0</v>
      </c>
      <c r="J1024">
        <v>0</v>
      </c>
      <c r="K1024">
        <v>0</v>
      </c>
      <c r="L1024">
        <v>0</v>
      </c>
      <c r="M1024">
        <v>21</v>
      </c>
      <c r="N1024">
        <v>0</v>
      </c>
      <c r="O1024">
        <v>4</v>
      </c>
      <c r="P1024">
        <v>0</v>
      </c>
      <c r="Q1024">
        <v>0</v>
      </c>
      <c r="R1024">
        <v>86.900229999999993</v>
      </c>
      <c r="S1024" t="s">
        <v>154</v>
      </c>
      <c r="T1024">
        <v>85.120002999999997</v>
      </c>
      <c r="U1024">
        <v>85</v>
      </c>
      <c r="V1024">
        <v>-0.120003</v>
      </c>
      <c r="X1024">
        <v>-0.13800000000000001</v>
      </c>
      <c r="Y1024">
        <v>86.900229999999993</v>
      </c>
      <c r="Z1024">
        <v>1</v>
      </c>
      <c r="AA1024">
        <v>0</v>
      </c>
      <c r="AB1024">
        <v>0</v>
      </c>
      <c r="AC1024">
        <v>0.99988699999999997</v>
      </c>
      <c r="AD1024">
        <v>1.0002979999999999</v>
      </c>
      <c r="AE1024">
        <v>20.997634000000001</v>
      </c>
      <c r="AF1024">
        <v>21.006249</v>
      </c>
      <c r="AH1024">
        <v>0.98099400000000003</v>
      </c>
      <c r="AI1024">
        <v>1.000389</v>
      </c>
      <c r="AJ1024">
        <v>20.600867999999998</v>
      </c>
      <c r="AK1024">
        <v>21.008161999999999</v>
      </c>
    </row>
    <row r="1025" spans="1:37" x14ac:dyDescent="0.25">
      <c r="A1025">
        <v>297</v>
      </c>
      <c r="B1025">
        <v>438497</v>
      </c>
      <c r="C1025" t="s">
        <v>83</v>
      </c>
      <c r="D1025" t="s">
        <v>756</v>
      </c>
      <c r="E1025" t="s">
        <v>757</v>
      </c>
      <c r="F1025">
        <v>67040</v>
      </c>
      <c r="G1025">
        <v>8</v>
      </c>
      <c r="H1025">
        <v>22058</v>
      </c>
      <c r="I1025">
        <v>0</v>
      </c>
      <c r="J1025">
        <v>0</v>
      </c>
      <c r="K1025">
        <v>0</v>
      </c>
      <c r="L1025">
        <v>0</v>
      </c>
      <c r="M1025">
        <v>21</v>
      </c>
      <c r="N1025">
        <v>0</v>
      </c>
      <c r="O1025">
        <v>4</v>
      </c>
      <c r="P1025">
        <v>0</v>
      </c>
      <c r="Q1025">
        <v>0</v>
      </c>
      <c r="R1025">
        <v>86.313383000000002</v>
      </c>
      <c r="S1025" t="s">
        <v>154</v>
      </c>
      <c r="T1025">
        <v>85</v>
      </c>
      <c r="U1025">
        <v>84.870002999999997</v>
      </c>
      <c r="V1025">
        <v>-0.129997</v>
      </c>
      <c r="X1025">
        <v>-0.151</v>
      </c>
      <c r="Y1025">
        <v>86.313383000000002</v>
      </c>
      <c r="Z1025">
        <v>1</v>
      </c>
      <c r="AA1025">
        <v>0</v>
      </c>
      <c r="AB1025">
        <v>0</v>
      </c>
      <c r="AC1025">
        <v>0.999865</v>
      </c>
      <c r="AD1025">
        <v>1.000356</v>
      </c>
      <c r="AE1025">
        <v>20.997167000000001</v>
      </c>
      <c r="AF1025">
        <v>21.007482</v>
      </c>
      <c r="AH1025">
        <v>0.97921400000000003</v>
      </c>
      <c r="AI1025">
        <v>1.0004649999999999</v>
      </c>
      <c r="AJ1025">
        <v>20.563488</v>
      </c>
      <c r="AK1025">
        <v>21.009772000000002</v>
      </c>
    </row>
    <row r="1026" spans="1:37" x14ac:dyDescent="0.25">
      <c r="A1026">
        <v>2263</v>
      </c>
      <c r="B1026">
        <v>431942</v>
      </c>
      <c r="C1026" t="s">
        <v>181</v>
      </c>
      <c r="D1026" t="s">
        <v>552</v>
      </c>
      <c r="E1026" t="s">
        <v>553</v>
      </c>
      <c r="F1026">
        <v>66802</v>
      </c>
      <c r="G1026">
        <v>8</v>
      </c>
      <c r="H1026">
        <v>5945</v>
      </c>
      <c r="I1026">
        <v>0</v>
      </c>
      <c r="J1026">
        <v>0</v>
      </c>
      <c r="K1026">
        <v>0</v>
      </c>
      <c r="L1026">
        <v>0</v>
      </c>
      <c r="M1026">
        <v>16</v>
      </c>
      <c r="N1026">
        <v>0</v>
      </c>
      <c r="O1026">
        <v>3</v>
      </c>
      <c r="P1026">
        <v>0</v>
      </c>
      <c r="Q1026">
        <v>0</v>
      </c>
      <c r="R1026">
        <v>66.441704000000001</v>
      </c>
      <c r="S1026" t="s">
        <v>126</v>
      </c>
      <c r="T1026">
        <v>81.709998999999996</v>
      </c>
      <c r="U1026">
        <v>84.68</v>
      </c>
      <c r="V1026">
        <v>2.9700009999999999</v>
      </c>
      <c r="X1026">
        <v>4.47</v>
      </c>
      <c r="Y1026">
        <v>66.441704000000001</v>
      </c>
      <c r="Z1026">
        <v>1</v>
      </c>
      <c r="AA1026">
        <v>0</v>
      </c>
      <c r="AB1026">
        <v>0</v>
      </c>
      <c r="AC1026">
        <v>1.3122020000000001</v>
      </c>
      <c r="AD1026">
        <v>0.88177000000000005</v>
      </c>
      <c r="AE1026">
        <v>20.995225000000001</v>
      </c>
      <c r="AF1026">
        <v>14.108317</v>
      </c>
      <c r="AH1026">
        <v>1.4077729999999999</v>
      </c>
      <c r="AI1026">
        <v>0.48748399999999997</v>
      </c>
      <c r="AJ1026">
        <v>22.524374999999999</v>
      </c>
      <c r="AK1026">
        <v>7.7997459999999998</v>
      </c>
    </row>
    <row r="1027" spans="1:37" x14ac:dyDescent="0.25">
      <c r="A1027">
        <v>3237</v>
      </c>
      <c r="B1027">
        <v>438494</v>
      </c>
      <c r="C1027" t="s">
        <v>83</v>
      </c>
      <c r="D1027" t="s">
        <v>756</v>
      </c>
      <c r="E1027" t="s">
        <v>757</v>
      </c>
      <c r="F1027">
        <v>67040</v>
      </c>
      <c r="G1027">
        <v>8</v>
      </c>
      <c r="H1027">
        <v>22055</v>
      </c>
      <c r="I1027">
        <v>0</v>
      </c>
      <c r="J1027">
        <v>0</v>
      </c>
      <c r="K1027">
        <v>0</v>
      </c>
      <c r="L1027">
        <v>0</v>
      </c>
      <c r="M1027">
        <v>21</v>
      </c>
      <c r="N1027">
        <v>0</v>
      </c>
      <c r="O1027">
        <v>4</v>
      </c>
      <c r="P1027">
        <v>0</v>
      </c>
      <c r="Q1027">
        <v>0</v>
      </c>
      <c r="R1027">
        <v>87.520111999999997</v>
      </c>
      <c r="S1027" t="s">
        <v>126</v>
      </c>
      <c r="T1027">
        <v>85.18</v>
      </c>
      <c r="U1027">
        <v>85</v>
      </c>
      <c r="V1027">
        <v>-0.18</v>
      </c>
      <c r="X1027">
        <v>-0.20599999999999999</v>
      </c>
      <c r="Y1027">
        <v>87.520111999999997</v>
      </c>
      <c r="Z1027">
        <v>1</v>
      </c>
      <c r="AA1027">
        <v>0</v>
      </c>
      <c r="AB1027">
        <v>0</v>
      </c>
      <c r="AC1027">
        <v>0.999749</v>
      </c>
      <c r="AD1027">
        <v>1.0006630000000001</v>
      </c>
      <c r="AE1027">
        <v>20.994727000000001</v>
      </c>
      <c r="AF1027">
        <v>21.013923999999999</v>
      </c>
      <c r="AH1027">
        <v>0.97170299999999998</v>
      </c>
      <c r="AI1027">
        <v>1.000866</v>
      </c>
      <c r="AJ1027">
        <v>20.405760999999998</v>
      </c>
      <c r="AK1027">
        <v>21.018187000000001</v>
      </c>
    </row>
    <row r="1028" spans="1:37" x14ac:dyDescent="0.25">
      <c r="A1028">
        <v>2603</v>
      </c>
      <c r="B1028">
        <v>430476</v>
      </c>
      <c r="C1028" t="s">
        <v>181</v>
      </c>
      <c r="D1028" t="s">
        <v>884</v>
      </c>
      <c r="E1028" t="s">
        <v>885</v>
      </c>
      <c r="F1028">
        <v>67048</v>
      </c>
      <c r="G1028">
        <v>8</v>
      </c>
      <c r="H1028">
        <v>22085</v>
      </c>
      <c r="I1028">
        <v>0</v>
      </c>
      <c r="J1028">
        <v>0</v>
      </c>
      <c r="K1028">
        <v>0</v>
      </c>
      <c r="L1028">
        <v>0</v>
      </c>
      <c r="M1028">
        <v>21</v>
      </c>
      <c r="N1028">
        <v>0</v>
      </c>
      <c r="O1028">
        <v>4</v>
      </c>
      <c r="P1028">
        <v>0</v>
      </c>
      <c r="Q1028">
        <v>0</v>
      </c>
      <c r="R1028">
        <v>87.281211999999996</v>
      </c>
      <c r="S1028" t="s">
        <v>154</v>
      </c>
      <c r="T1028">
        <v>80.769997000000004</v>
      </c>
      <c r="U1028">
        <v>80.569999999999993</v>
      </c>
      <c r="V1028">
        <v>-0.19999700000000001</v>
      </c>
      <c r="X1028">
        <v>-0.22900000000000001</v>
      </c>
      <c r="Y1028">
        <v>87.281211999999996</v>
      </c>
      <c r="Z1028">
        <v>1</v>
      </c>
      <c r="AA1028">
        <v>0</v>
      </c>
      <c r="AB1028">
        <v>0</v>
      </c>
      <c r="AC1028">
        <v>0.99968999999999997</v>
      </c>
      <c r="AD1028">
        <v>1.0008189999999999</v>
      </c>
      <c r="AE1028">
        <v>20.993483999999999</v>
      </c>
      <c r="AF1028">
        <v>21.017206999999999</v>
      </c>
      <c r="AH1028">
        <v>0.96857199999999999</v>
      </c>
      <c r="AI1028">
        <v>1.0010699999999999</v>
      </c>
      <c r="AJ1028">
        <v>20.340002999999999</v>
      </c>
      <c r="AK1028">
        <v>21.022475</v>
      </c>
    </row>
    <row r="1029" spans="1:37" x14ac:dyDescent="0.25">
      <c r="A1029">
        <v>1195</v>
      </c>
      <c r="B1029">
        <v>421835</v>
      </c>
      <c r="C1029" t="s">
        <v>83</v>
      </c>
      <c r="D1029" t="s">
        <v>352</v>
      </c>
      <c r="E1029" t="s">
        <v>353</v>
      </c>
      <c r="F1029">
        <v>67036</v>
      </c>
      <c r="G1029">
        <v>8</v>
      </c>
      <c r="H1029">
        <v>6401</v>
      </c>
      <c r="I1029">
        <v>0</v>
      </c>
      <c r="J1029">
        <v>0</v>
      </c>
      <c r="K1029">
        <v>0</v>
      </c>
      <c r="L1029">
        <v>0</v>
      </c>
      <c r="M1029">
        <v>19</v>
      </c>
      <c r="N1029">
        <v>0</v>
      </c>
      <c r="O1029">
        <v>4</v>
      </c>
      <c r="P1029">
        <v>0</v>
      </c>
      <c r="Q1029">
        <v>0</v>
      </c>
      <c r="R1029">
        <v>77.591881000000001</v>
      </c>
      <c r="S1029" t="s">
        <v>154</v>
      </c>
      <c r="T1029">
        <v>64.519997000000004</v>
      </c>
      <c r="U1029">
        <v>66.529999000000004</v>
      </c>
      <c r="V1029">
        <v>2.0100020000000001</v>
      </c>
      <c r="X1029">
        <v>2.59</v>
      </c>
      <c r="Y1029">
        <v>77.591881000000001</v>
      </c>
      <c r="Z1029">
        <v>1</v>
      </c>
      <c r="AA1029">
        <v>0</v>
      </c>
      <c r="AB1029">
        <v>1</v>
      </c>
      <c r="AC1029">
        <v>1.104814</v>
      </c>
      <c r="AD1029">
        <v>0.96030700000000002</v>
      </c>
      <c r="AE1029">
        <v>20.991467</v>
      </c>
      <c r="AF1029">
        <v>18.245835</v>
      </c>
      <c r="AH1029">
        <v>1.1369</v>
      </c>
      <c r="AI1029">
        <v>0.67710800000000004</v>
      </c>
      <c r="AJ1029">
        <v>21.601099999999999</v>
      </c>
      <c r="AK1029">
        <v>12.865055999999999</v>
      </c>
    </row>
    <row r="1030" spans="1:37" x14ac:dyDescent="0.25">
      <c r="A1030">
        <v>2298</v>
      </c>
      <c r="B1030">
        <v>437463</v>
      </c>
      <c r="C1030" t="s">
        <v>83</v>
      </c>
      <c r="D1030" t="s">
        <v>471</v>
      </c>
      <c r="E1030" t="s">
        <v>472</v>
      </c>
      <c r="F1030">
        <v>66987</v>
      </c>
      <c r="G1030">
        <v>8</v>
      </c>
      <c r="H1030">
        <v>4484</v>
      </c>
      <c r="I1030">
        <v>0</v>
      </c>
      <c r="J1030">
        <v>0</v>
      </c>
      <c r="K1030">
        <v>0</v>
      </c>
      <c r="L1030">
        <v>0</v>
      </c>
      <c r="M1030">
        <v>14</v>
      </c>
      <c r="N1030">
        <v>0</v>
      </c>
      <c r="O1030">
        <v>4</v>
      </c>
      <c r="P1030">
        <v>0</v>
      </c>
      <c r="Q1030">
        <v>0</v>
      </c>
      <c r="R1030">
        <v>57.314157999999999</v>
      </c>
      <c r="S1030" t="s">
        <v>73</v>
      </c>
      <c r="T1030">
        <v>84.459998999999996</v>
      </c>
      <c r="U1030">
        <v>87.699996999999996</v>
      </c>
      <c r="V1030">
        <v>3.2399979999999999</v>
      </c>
      <c r="X1030">
        <v>5.6529999999999996</v>
      </c>
      <c r="Y1030">
        <v>57.314157999999999</v>
      </c>
      <c r="Z1030">
        <v>0</v>
      </c>
      <c r="AA1030">
        <v>0</v>
      </c>
      <c r="AB1030">
        <v>0</v>
      </c>
      <c r="AC1030">
        <v>1.4993190000000001</v>
      </c>
      <c r="AD1030">
        <v>0.81090899999999999</v>
      </c>
      <c r="AE1030">
        <v>20.990463999999999</v>
      </c>
      <c r="AF1030">
        <v>11.352724</v>
      </c>
      <c r="AH1030">
        <v>1.652172</v>
      </c>
      <c r="AI1030">
        <v>0.387459</v>
      </c>
      <c r="AJ1030">
        <v>23.130402</v>
      </c>
      <c r="AK1030">
        <v>5.4244260000000004</v>
      </c>
    </row>
    <row r="1031" spans="1:37" x14ac:dyDescent="0.25">
      <c r="A1031">
        <v>229</v>
      </c>
      <c r="B1031">
        <v>431943</v>
      </c>
      <c r="C1031" t="s">
        <v>83</v>
      </c>
      <c r="D1031" t="s">
        <v>756</v>
      </c>
      <c r="E1031" t="s">
        <v>757</v>
      </c>
      <c r="F1031">
        <v>67040</v>
      </c>
      <c r="G1031">
        <v>8</v>
      </c>
      <c r="H1031">
        <v>5946</v>
      </c>
      <c r="I1031">
        <v>0</v>
      </c>
      <c r="J1031">
        <v>0</v>
      </c>
      <c r="K1031">
        <v>0</v>
      </c>
      <c r="L1031">
        <v>0</v>
      </c>
      <c r="M1031">
        <v>17</v>
      </c>
      <c r="N1031">
        <v>0</v>
      </c>
      <c r="O1031">
        <v>4</v>
      </c>
      <c r="P1031">
        <v>0</v>
      </c>
      <c r="Q1031">
        <v>0</v>
      </c>
      <c r="R1031">
        <v>72.886127000000002</v>
      </c>
      <c r="S1031" t="s">
        <v>154</v>
      </c>
      <c r="T1031">
        <v>82.239998</v>
      </c>
      <c r="U1031">
        <v>85.050003000000004</v>
      </c>
      <c r="V1031">
        <v>2.8100049999999999</v>
      </c>
      <c r="X1031">
        <v>3.855</v>
      </c>
      <c r="Y1031">
        <v>72.886127000000002</v>
      </c>
      <c r="Z1031">
        <v>1</v>
      </c>
      <c r="AA1031">
        <v>0</v>
      </c>
      <c r="AB1031">
        <v>0</v>
      </c>
      <c r="AC1031">
        <v>1.2322040000000001</v>
      </c>
      <c r="AD1031">
        <v>0.91206500000000001</v>
      </c>
      <c r="AE1031">
        <v>20.94746</v>
      </c>
      <c r="AF1031">
        <v>15.505103999999999</v>
      </c>
      <c r="AH1031">
        <v>1.3032859999999999</v>
      </c>
      <c r="AI1031">
        <v>0.54537199999999997</v>
      </c>
      <c r="AJ1031">
        <v>22.155866</v>
      </c>
      <c r="AK1031">
        <v>9.2713289999999997</v>
      </c>
    </row>
    <row r="1032" spans="1:37" x14ac:dyDescent="0.25">
      <c r="A1032">
        <v>578</v>
      </c>
      <c r="B1032">
        <v>434824</v>
      </c>
      <c r="C1032" t="s">
        <v>83</v>
      </c>
      <c r="D1032" t="s">
        <v>219</v>
      </c>
      <c r="E1032" t="s">
        <v>220</v>
      </c>
      <c r="F1032">
        <v>35057</v>
      </c>
      <c r="G1032">
        <v>8</v>
      </c>
      <c r="H1032">
        <v>16342</v>
      </c>
      <c r="I1032">
        <v>0</v>
      </c>
      <c r="J1032">
        <v>0</v>
      </c>
      <c r="K1032">
        <v>0</v>
      </c>
      <c r="L1032">
        <v>0</v>
      </c>
      <c r="M1032">
        <v>6</v>
      </c>
      <c r="N1032">
        <v>0</v>
      </c>
      <c r="O1032">
        <v>3</v>
      </c>
      <c r="P1032">
        <v>0</v>
      </c>
      <c r="Q1032">
        <v>0</v>
      </c>
      <c r="R1032">
        <v>25.769238999999999</v>
      </c>
      <c r="S1032" t="s">
        <v>154</v>
      </c>
      <c r="T1032">
        <v>65.900002000000001</v>
      </c>
      <c r="U1032">
        <v>69.150002000000001</v>
      </c>
      <c r="V1032">
        <v>3.25</v>
      </c>
      <c r="X1032">
        <v>12.612</v>
      </c>
      <c r="Y1032">
        <v>25.769238999999999</v>
      </c>
      <c r="Z1032">
        <v>0</v>
      </c>
      <c r="AA1032">
        <v>1</v>
      </c>
      <c r="AB1032">
        <v>0</v>
      </c>
      <c r="AC1032">
        <v>3.4853519999999998</v>
      </c>
      <c r="AD1032">
        <v>5.8800999999999999E-2</v>
      </c>
      <c r="AE1032">
        <v>20.912115</v>
      </c>
      <c r="AF1032">
        <v>0.35280899999999998</v>
      </c>
      <c r="AG1032">
        <f>1+(X1032/4.5)^2</f>
        <v>8.8549404444444448</v>
      </c>
      <c r="AH1032">
        <v>8.8549410000000002</v>
      </c>
      <c r="AI1032">
        <v>0.100802</v>
      </c>
      <c r="AJ1032">
        <v>53.129646000000001</v>
      </c>
      <c r="AK1032">
        <v>0.60480999999999996</v>
      </c>
    </row>
    <row r="1033" spans="1:37" x14ac:dyDescent="0.25">
      <c r="A1033">
        <v>3290</v>
      </c>
      <c r="B1033">
        <v>433326</v>
      </c>
      <c r="C1033" t="s">
        <v>181</v>
      </c>
      <c r="D1033" t="s">
        <v>546</v>
      </c>
      <c r="E1033" t="s">
        <v>547</v>
      </c>
      <c r="F1033">
        <v>66929</v>
      </c>
      <c r="G1033">
        <v>8</v>
      </c>
      <c r="H1033">
        <v>15581</v>
      </c>
      <c r="I1033">
        <v>0</v>
      </c>
      <c r="J1033">
        <v>0</v>
      </c>
      <c r="K1033">
        <v>0</v>
      </c>
      <c r="L1033">
        <v>0</v>
      </c>
      <c r="M1033">
        <v>14</v>
      </c>
      <c r="N1033">
        <v>0</v>
      </c>
      <c r="O1033">
        <v>3</v>
      </c>
      <c r="P1033">
        <v>0</v>
      </c>
      <c r="Q1033">
        <v>0</v>
      </c>
      <c r="R1033">
        <v>58.883071000000001</v>
      </c>
      <c r="S1033" t="s">
        <v>154</v>
      </c>
      <c r="T1033">
        <v>80.300003000000004</v>
      </c>
      <c r="U1033">
        <v>83.610000999999997</v>
      </c>
      <c r="V1033">
        <v>3.3099980000000002</v>
      </c>
      <c r="X1033">
        <v>5.6210000000000004</v>
      </c>
      <c r="Y1033">
        <v>58.883071000000001</v>
      </c>
      <c r="Z1033">
        <v>0</v>
      </c>
      <c r="AA1033">
        <v>0</v>
      </c>
      <c r="AB1033">
        <v>0</v>
      </c>
      <c r="AC1033">
        <v>1.493682</v>
      </c>
      <c r="AD1033">
        <v>0.81304399999999999</v>
      </c>
      <c r="AE1033">
        <v>20.911546000000001</v>
      </c>
      <c r="AF1033">
        <v>11.38261</v>
      </c>
      <c r="AH1033">
        <v>1.644809</v>
      </c>
      <c r="AI1033">
        <v>0.38996900000000001</v>
      </c>
      <c r="AJ1033">
        <v>23.027325000000001</v>
      </c>
      <c r="AK1033">
        <v>5.4595589999999996</v>
      </c>
    </row>
    <row r="1034" spans="1:37" x14ac:dyDescent="0.25">
      <c r="A1034">
        <v>257</v>
      </c>
      <c r="B1034">
        <v>437599</v>
      </c>
      <c r="C1034" t="s">
        <v>83</v>
      </c>
      <c r="D1034" t="s">
        <v>1045</v>
      </c>
      <c r="E1034" t="s">
        <v>1046</v>
      </c>
      <c r="F1034">
        <v>67113</v>
      </c>
      <c r="G1034">
        <v>8</v>
      </c>
      <c r="H1034">
        <v>5746</v>
      </c>
      <c r="I1034">
        <v>0</v>
      </c>
      <c r="J1034">
        <v>0</v>
      </c>
      <c r="K1034">
        <v>0</v>
      </c>
      <c r="L1034">
        <v>0</v>
      </c>
      <c r="M1034">
        <v>20</v>
      </c>
      <c r="N1034">
        <v>0</v>
      </c>
      <c r="O1034">
        <v>4</v>
      </c>
      <c r="P1034">
        <v>0</v>
      </c>
      <c r="Q1034">
        <v>0</v>
      </c>
      <c r="R1034">
        <v>84.314390000000003</v>
      </c>
      <c r="S1034" t="s">
        <v>73</v>
      </c>
      <c r="T1034">
        <v>67.440002000000007</v>
      </c>
      <c r="U1034">
        <v>68.860000999999997</v>
      </c>
      <c r="V1034">
        <v>1.4199980000000001</v>
      </c>
      <c r="X1034">
        <v>1.6839999999999999</v>
      </c>
      <c r="Y1034">
        <v>84.314390000000003</v>
      </c>
      <c r="Z1034">
        <v>0</v>
      </c>
      <c r="AA1034">
        <v>0</v>
      </c>
      <c r="AB1034">
        <v>0</v>
      </c>
      <c r="AC1034">
        <v>1.0443100000000001</v>
      </c>
      <c r="AD1034">
        <v>0.98321999999999998</v>
      </c>
      <c r="AE1034">
        <v>20.886205</v>
      </c>
      <c r="AF1034">
        <v>19.664396</v>
      </c>
      <c r="AH1034">
        <v>1.0578749999999999</v>
      </c>
      <c r="AI1034">
        <v>0.78193299999999999</v>
      </c>
      <c r="AJ1034">
        <v>21.157492000000001</v>
      </c>
      <c r="AK1034">
        <v>15.638659000000001</v>
      </c>
    </row>
    <row r="1035" spans="1:37" x14ac:dyDescent="0.25">
      <c r="A1035">
        <v>2743</v>
      </c>
      <c r="B1035">
        <v>433521</v>
      </c>
      <c r="C1035" t="s">
        <v>83</v>
      </c>
      <c r="D1035" t="s">
        <v>538</v>
      </c>
      <c r="E1035" t="s">
        <v>539</v>
      </c>
      <c r="F1035">
        <v>100077</v>
      </c>
      <c r="G1035">
        <v>8</v>
      </c>
      <c r="H1035">
        <v>7680</v>
      </c>
      <c r="I1035">
        <v>0</v>
      </c>
      <c r="J1035">
        <v>0</v>
      </c>
      <c r="K1035">
        <v>0</v>
      </c>
      <c r="L1035">
        <v>0</v>
      </c>
      <c r="M1035">
        <v>13</v>
      </c>
      <c r="N1035">
        <v>0</v>
      </c>
      <c r="O1035">
        <v>4</v>
      </c>
      <c r="P1035">
        <v>0</v>
      </c>
      <c r="Q1035">
        <v>0</v>
      </c>
      <c r="R1035">
        <v>55.705322000000002</v>
      </c>
      <c r="S1035" t="s">
        <v>73</v>
      </c>
      <c r="T1035">
        <v>44.43</v>
      </c>
      <c r="U1035">
        <v>47.900002000000001</v>
      </c>
      <c r="V1035">
        <v>3.4700009999999999</v>
      </c>
      <c r="X1035">
        <v>6.2290000000000001</v>
      </c>
      <c r="Y1035">
        <v>55.705322000000002</v>
      </c>
      <c r="Z1035">
        <v>0</v>
      </c>
      <c r="AA1035">
        <v>0</v>
      </c>
      <c r="AB1035">
        <v>0</v>
      </c>
      <c r="AC1035">
        <v>1.606257</v>
      </c>
      <c r="AD1035">
        <v>0.77041199999999999</v>
      </c>
      <c r="AE1035">
        <v>20.881340000000002</v>
      </c>
      <c r="AF1035">
        <v>10.015351000000001</v>
      </c>
      <c r="AH1035">
        <v>1.791846</v>
      </c>
      <c r="AI1035">
        <v>0.34415299999999999</v>
      </c>
      <c r="AJ1035">
        <v>23.293994999999999</v>
      </c>
      <c r="AK1035">
        <v>4.4739839999999997</v>
      </c>
    </row>
    <row r="1036" spans="1:37" x14ac:dyDescent="0.25">
      <c r="A1036">
        <v>3007</v>
      </c>
      <c r="B1036">
        <v>425072</v>
      </c>
      <c r="C1036" t="s">
        <v>83</v>
      </c>
      <c r="D1036" t="s">
        <v>136</v>
      </c>
      <c r="E1036" t="s">
        <v>150</v>
      </c>
      <c r="F1036">
        <v>34199</v>
      </c>
      <c r="G1036">
        <v>8</v>
      </c>
      <c r="H1036">
        <v>7801</v>
      </c>
      <c r="I1036">
        <v>0</v>
      </c>
      <c r="J1036">
        <v>0</v>
      </c>
      <c r="K1036">
        <v>0</v>
      </c>
      <c r="L1036">
        <v>0</v>
      </c>
      <c r="M1036">
        <v>13</v>
      </c>
      <c r="N1036">
        <v>0</v>
      </c>
      <c r="O1036">
        <v>3</v>
      </c>
      <c r="P1036">
        <v>0</v>
      </c>
      <c r="Q1036">
        <v>0</v>
      </c>
      <c r="R1036">
        <v>54.853737000000002</v>
      </c>
      <c r="S1036" t="s">
        <v>73</v>
      </c>
      <c r="T1036">
        <v>42.91</v>
      </c>
      <c r="U1036">
        <v>46.32</v>
      </c>
      <c r="V1036">
        <v>3.41</v>
      </c>
      <c r="X1036">
        <v>6.2169999999999996</v>
      </c>
      <c r="Y1036">
        <v>54.853737000000002</v>
      </c>
      <c r="Z1036">
        <v>0</v>
      </c>
      <c r="AA1036">
        <v>0</v>
      </c>
      <c r="AB1036">
        <v>0</v>
      </c>
      <c r="AC1036">
        <v>1.603923</v>
      </c>
      <c r="AD1036">
        <v>0.77129499999999995</v>
      </c>
      <c r="AE1036">
        <v>20.851002000000001</v>
      </c>
      <c r="AF1036">
        <v>10.026839000000001</v>
      </c>
      <c r="AH1036">
        <v>1.7887980000000001</v>
      </c>
      <c r="AI1036">
        <v>0.34501900000000002</v>
      </c>
      <c r="AJ1036">
        <v>23.254370999999999</v>
      </c>
      <c r="AK1036">
        <v>4.4852449999999999</v>
      </c>
    </row>
    <row r="1037" spans="1:37" x14ac:dyDescent="0.25">
      <c r="A1037">
        <v>1286</v>
      </c>
      <c r="B1037">
        <v>427657</v>
      </c>
      <c r="C1037" t="s">
        <v>83</v>
      </c>
      <c r="D1037" t="s">
        <v>731</v>
      </c>
      <c r="E1037" t="s">
        <v>732</v>
      </c>
      <c r="F1037">
        <v>688</v>
      </c>
      <c r="G1037">
        <v>8</v>
      </c>
      <c r="H1037">
        <v>6856</v>
      </c>
      <c r="I1037">
        <v>0</v>
      </c>
      <c r="J1037">
        <v>0</v>
      </c>
      <c r="K1037">
        <v>0</v>
      </c>
      <c r="L1037">
        <v>0</v>
      </c>
      <c r="M1037">
        <v>16</v>
      </c>
      <c r="N1037">
        <v>0</v>
      </c>
      <c r="O1037">
        <v>4</v>
      </c>
      <c r="P1037">
        <v>0</v>
      </c>
      <c r="Q1037">
        <v>0</v>
      </c>
      <c r="R1037">
        <v>64.83708</v>
      </c>
      <c r="S1037" t="s">
        <v>73</v>
      </c>
      <c r="T1037">
        <v>49.84</v>
      </c>
      <c r="U1037">
        <v>52.689999</v>
      </c>
      <c r="V1037">
        <v>2.8499979999999998</v>
      </c>
      <c r="X1037">
        <v>4.3959999999999999</v>
      </c>
      <c r="Y1037">
        <v>64.83708</v>
      </c>
      <c r="Z1037">
        <v>0</v>
      </c>
      <c r="AA1037">
        <v>0</v>
      </c>
      <c r="AB1037">
        <v>0</v>
      </c>
      <c r="AC1037">
        <v>1.3019499999999999</v>
      </c>
      <c r="AD1037">
        <v>0.88565199999999999</v>
      </c>
      <c r="AE1037">
        <v>20.831204</v>
      </c>
      <c r="AF1037">
        <v>14.170432</v>
      </c>
      <c r="AH1037">
        <v>1.3943840000000001</v>
      </c>
      <c r="AI1037">
        <v>0.49423600000000001</v>
      </c>
      <c r="AJ1037">
        <v>22.310143</v>
      </c>
      <c r="AK1037">
        <v>7.9077809999999999</v>
      </c>
    </row>
    <row r="1038" spans="1:37" x14ac:dyDescent="0.25">
      <c r="A1038">
        <v>1961</v>
      </c>
      <c r="B1038">
        <v>428458</v>
      </c>
      <c r="C1038" t="s">
        <v>83</v>
      </c>
      <c r="D1038" t="s">
        <v>542</v>
      </c>
      <c r="E1038" t="s">
        <v>543</v>
      </c>
      <c r="F1038">
        <v>67348</v>
      </c>
      <c r="G1038">
        <v>8</v>
      </c>
      <c r="H1038">
        <v>6585</v>
      </c>
      <c r="I1038">
        <v>0</v>
      </c>
      <c r="J1038">
        <v>0</v>
      </c>
      <c r="K1038">
        <v>0</v>
      </c>
      <c r="L1038">
        <v>0</v>
      </c>
      <c r="M1038">
        <v>15</v>
      </c>
      <c r="N1038">
        <v>0</v>
      </c>
      <c r="O1038">
        <v>3</v>
      </c>
      <c r="P1038">
        <v>0</v>
      </c>
      <c r="Q1038">
        <v>0</v>
      </c>
      <c r="R1038">
        <v>62.195456</v>
      </c>
      <c r="S1038" t="s">
        <v>73</v>
      </c>
      <c r="T1038">
        <v>111.51</v>
      </c>
      <c r="U1038">
        <v>114.6</v>
      </c>
      <c r="V1038">
        <v>3.0899960000000002</v>
      </c>
      <c r="X1038">
        <v>4.968</v>
      </c>
      <c r="Y1038">
        <v>62.195456</v>
      </c>
      <c r="Z1038">
        <v>0</v>
      </c>
      <c r="AA1038">
        <v>0</v>
      </c>
      <c r="AB1038">
        <v>0</v>
      </c>
      <c r="AC1038">
        <v>1.3856409999999999</v>
      </c>
      <c r="AD1038">
        <v>0.85395799999999999</v>
      </c>
      <c r="AE1038">
        <v>20.784614999999999</v>
      </c>
      <c r="AF1038">
        <v>12.809377</v>
      </c>
      <c r="AH1038">
        <v>1.5036940000000001</v>
      </c>
      <c r="AI1038">
        <v>0.44356000000000001</v>
      </c>
      <c r="AJ1038">
        <v>22.555416000000001</v>
      </c>
      <c r="AK1038">
        <v>6.6534069999999996</v>
      </c>
    </row>
    <row r="1039" spans="1:37" x14ac:dyDescent="0.25">
      <c r="A1039">
        <v>1574</v>
      </c>
      <c r="B1039">
        <v>437793</v>
      </c>
      <c r="C1039" t="s">
        <v>83</v>
      </c>
      <c r="D1039" t="s">
        <v>741</v>
      </c>
      <c r="E1039" t="s">
        <v>742</v>
      </c>
      <c r="F1039">
        <v>67070</v>
      </c>
      <c r="G1039">
        <v>8</v>
      </c>
      <c r="H1039">
        <v>5152</v>
      </c>
      <c r="I1039">
        <v>0</v>
      </c>
      <c r="J1039">
        <v>0</v>
      </c>
      <c r="K1039">
        <v>0</v>
      </c>
      <c r="L1039">
        <v>0</v>
      </c>
      <c r="M1039">
        <v>19</v>
      </c>
      <c r="N1039">
        <v>0</v>
      </c>
      <c r="O1039">
        <v>4</v>
      </c>
      <c r="P1039">
        <v>0</v>
      </c>
      <c r="Q1039">
        <v>0</v>
      </c>
      <c r="R1039">
        <v>79.666535999999994</v>
      </c>
      <c r="S1039" t="s">
        <v>73</v>
      </c>
      <c r="T1039">
        <v>78.809997999999993</v>
      </c>
      <c r="U1039">
        <v>80.760002</v>
      </c>
      <c r="V1039">
        <v>1.950005</v>
      </c>
      <c r="X1039">
        <v>2.448</v>
      </c>
      <c r="Y1039">
        <v>79.666535999999994</v>
      </c>
      <c r="Z1039">
        <v>0</v>
      </c>
      <c r="AA1039">
        <v>0</v>
      </c>
      <c r="AB1039">
        <v>0</v>
      </c>
      <c r="AC1039">
        <v>1.0936360000000001</v>
      </c>
      <c r="AD1039">
        <v>0.96453999999999995</v>
      </c>
      <c r="AE1039">
        <v>20.779084000000001</v>
      </c>
      <c r="AF1039">
        <v>18.326263999999998</v>
      </c>
      <c r="AH1039">
        <v>1.1223000000000001</v>
      </c>
      <c r="AI1039">
        <v>0.69296000000000002</v>
      </c>
      <c r="AJ1039">
        <v>21.323701</v>
      </c>
      <c r="AK1039">
        <v>13.166238999999999</v>
      </c>
    </row>
    <row r="1040" spans="1:37" x14ac:dyDescent="0.25">
      <c r="A1040">
        <v>2816</v>
      </c>
      <c r="B1040">
        <v>487702</v>
      </c>
      <c r="C1040" t="s">
        <v>83</v>
      </c>
      <c r="D1040" t="s">
        <v>350</v>
      </c>
      <c r="E1040" t="s">
        <v>351</v>
      </c>
      <c r="F1040">
        <v>67126</v>
      </c>
      <c r="G1040">
        <v>8</v>
      </c>
      <c r="H1040">
        <v>23159</v>
      </c>
      <c r="I1040">
        <v>0</v>
      </c>
      <c r="J1040">
        <v>0</v>
      </c>
      <c r="K1040">
        <v>0</v>
      </c>
      <c r="L1040">
        <v>0</v>
      </c>
      <c r="M1040">
        <v>9</v>
      </c>
      <c r="N1040">
        <v>0</v>
      </c>
      <c r="O1040">
        <v>4</v>
      </c>
      <c r="P1040">
        <v>0</v>
      </c>
      <c r="Q1040">
        <v>0</v>
      </c>
      <c r="R1040">
        <v>36.669016999999997</v>
      </c>
      <c r="S1040" t="s">
        <v>73</v>
      </c>
      <c r="T1040">
        <v>70.360000999999997</v>
      </c>
      <c r="U1040">
        <v>73.709998999999996</v>
      </c>
      <c r="V1040">
        <v>3.3499979999999998</v>
      </c>
      <c r="X1040">
        <v>9.1359999999999992</v>
      </c>
      <c r="Y1040">
        <v>36.669016999999997</v>
      </c>
      <c r="Z1040">
        <v>1</v>
      </c>
      <c r="AA1040">
        <v>1</v>
      </c>
      <c r="AB1040">
        <v>0</v>
      </c>
      <c r="AC1040">
        <v>2.3041640000000001</v>
      </c>
      <c r="AD1040">
        <v>0.50611499999999998</v>
      </c>
      <c r="AE1040">
        <v>20.737475</v>
      </c>
      <c r="AF1040">
        <v>4.5550389999999998</v>
      </c>
      <c r="AG1040">
        <f>1+(X1040/4.5)^2</f>
        <v>5.1218022716049383</v>
      </c>
      <c r="AH1040">
        <v>5.1218019999999997</v>
      </c>
      <c r="AI1040">
        <v>0.179512</v>
      </c>
      <c r="AJ1040">
        <v>46.096218</v>
      </c>
      <c r="AK1040">
        <v>1.615604</v>
      </c>
    </row>
    <row r="1041" spans="1:37" x14ac:dyDescent="0.25">
      <c r="A1041">
        <v>1750</v>
      </c>
      <c r="B1041">
        <v>436333</v>
      </c>
      <c r="C1041" t="s">
        <v>95</v>
      </c>
      <c r="D1041" t="s">
        <v>314</v>
      </c>
      <c r="E1041" t="s">
        <v>315</v>
      </c>
      <c r="F1041">
        <v>34197</v>
      </c>
      <c r="G1041">
        <v>8</v>
      </c>
      <c r="H1041">
        <v>7561</v>
      </c>
      <c r="I1041">
        <v>0</v>
      </c>
      <c r="J1041">
        <v>0</v>
      </c>
      <c r="K1041">
        <v>0</v>
      </c>
      <c r="L1041">
        <v>0</v>
      </c>
      <c r="M1041">
        <v>8</v>
      </c>
      <c r="N1041">
        <v>0</v>
      </c>
      <c r="O1041">
        <v>4</v>
      </c>
      <c r="P1041">
        <v>0</v>
      </c>
      <c r="Q1041">
        <v>0</v>
      </c>
      <c r="R1041">
        <v>34.279440000000001</v>
      </c>
      <c r="S1041" t="s">
        <v>73</v>
      </c>
      <c r="T1041">
        <v>52.009998000000003</v>
      </c>
      <c r="U1041">
        <v>55.470001000000003</v>
      </c>
      <c r="V1041">
        <v>3.4600029999999999</v>
      </c>
      <c r="X1041">
        <v>10.093999999999999</v>
      </c>
      <c r="Y1041">
        <v>34.279440000000001</v>
      </c>
      <c r="Z1041">
        <v>1</v>
      </c>
      <c r="AA1041">
        <v>0</v>
      </c>
      <c r="AB1041">
        <v>0</v>
      </c>
      <c r="AC1041">
        <v>2.5920130000000001</v>
      </c>
      <c r="AD1041">
        <v>0.39710699999999999</v>
      </c>
      <c r="AE1041">
        <v>20.736104000000001</v>
      </c>
      <c r="AF1041">
        <v>3.17686</v>
      </c>
      <c r="AG1041">
        <f>1+(X1041/4.5)^2</f>
        <v>6.0315474567901219</v>
      </c>
      <c r="AH1041">
        <v>6.0315469999999998</v>
      </c>
      <c r="AI1041">
        <v>0.14497299999999999</v>
      </c>
      <c r="AJ1041">
        <v>48.252378999999998</v>
      </c>
      <c r="AK1041">
        <v>1.15978</v>
      </c>
    </row>
    <row r="1042" spans="1:37" x14ac:dyDescent="0.25">
      <c r="A1042">
        <v>1500</v>
      </c>
      <c r="B1042">
        <v>425555</v>
      </c>
      <c r="C1042" t="s">
        <v>83</v>
      </c>
      <c r="D1042" t="s">
        <v>133</v>
      </c>
      <c r="E1042" t="s">
        <v>134</v>
      </c>
      <c r="F1042">
        <v>33906</v>
      </c>
      <c r="G1042" t="s">
        <v>73</v>
      </c>
      <c r="H1042">
        <v>8498</v>
      </c>
      <c r="I1042">
        <v>0</v>
      </c>
      <c r="J1042">
        <v>0</v>
      </c>
      <c r="K1042">
        <v>0</v>
      </c>
      <c r="L1042">
        <v>0</v>
      </c>
      <c r="M1042">
        <v>7</v>
      </c>
      <c r="N1042">
        <v>0</v>
      </c>
      <c r="O1042">
        <v>4</v>
      </c>
      <c r="P1042">
        <v>0</v>
      </c>
      <c r="Q1042">
        <v>0</v>
      </c>
      <c r="R1042">
        <v>28.775869</v>
      </c>
      <c r="S1042" t="s">
        <v>73</v>
      </c>
      <c r="T1042">
        <v>51.68</v>
      </c>
      <c r="U1042">
        <v>54.900002000000001</v>
      </c>
      <c r="V1042">
        <v>3.2200009999999999</v>
      </c>
      <c r="X1042">
        <v>11.19</v>
      </c>
      <c r="Y1042">
        <v>28.775869</v>
      </c>
      <c r="Z1042">
        <v>0</v>
      </c>
      <c r="AA1042">
        <v>0</v>
      </c>
      <c r="AB1042">
        <v>0</v>
      </c>
      <c r="AC1042">
        <v>2.9565009999999998</v>
      </c>
      <c r="AD1042">
        <v>0.25907599999999997</v>
      </c>
      <c r="AE1042">
        <v>20.695509999999999</v>
      </c>
      <c r="AF1042">
        <v>1.8135349999999999</v>
      </c>
      <c r="AG1042">
        <f>1+(X1042/4.5)^2</f>
        <v>7.1835111111111098</v>
      </c>
      <c r="AH1042">
        <v>7.1835110000000002</v>
      </c>
      <c r="AI1042">
        <v>0.117447</v>
      </c>
      <c r="AJ1042">
        <v>50.284574999999997</v>
      </c>
      <c r="AK1042">
        <v>0.82212700000000005</v>
      </c>
    </row>
    <row r="1043" spans="1:37" x14ac:dyDescent="0.25">
      <c r="A1043">
        <v>1823</v>
      </c>
      <c r="B1043">
        <v>437261</v>
      </c>
      <c r="C1043" t="s">
        <v>181</v>
      </c>
      <c r="D1043" t="s">
        <v>280</v>
      </c>
      <c r="E1043" t="s">
        <v>281</v>
      </c>
      <c r="F1043">
        <v>506</v>
      </c>
      <c r="G1043">
        <v>8</v>
      </c>
      <c r="H1043">
        <v>7022</v>
      </c>
      <c r="I1043">
        <v>0</v>
      </c>
      <c r="J1043">
        <v>0</v>
      </c>
      <c r="K1043">
        <v>0</v>
      </c>
      <c r="L1043">
        <v>0</v>
      </c>
      <c r="M1043">
        <v>20</v>
      </c>
      <c r="N1043">
        <v>0</v>
      </c>
      <c r="O1043">
        <v>4</v>
      </c>
      <c r="P1043">
        <v>0</v>
      </c>
      <c r="Q1043">
        <v>0</v>
      </c>
      <c r="R1043">
        <v>82.851298</v>
      </c>
      <c r="S1043" t="s">
        <v>73</v>
      </c>
      <c r="T1043">
        <v>57.049999</v>
      </c>
      <c r="U1043">
        <v>58.27</v>
      </c>
      <c r="V1043">
        <v>1.2200009999999999</v>
      </c>
      <c r="X1043">
        <v>1.4730000000000001</v>
      </c>
      <c r="Y1043">
        <v>82.851298</v>
      </c>
      <c r="Z1043">
        <v>0</v>
      </c>
      <c r="AA1043">
        <v>0</v>
      </c>
      <c r="AB1043">
        <v>0</v>
      </c>
      <c r="AC1043">
        <v>1.0339020000000001</v>
      </c>
      <c r="AD1043">
        <v>0.98716099999999996</v>
      </c>
      <c r="AE1043">
        <v>20.678039999999999</v>
      </c>
      <c r="AF1043">
        <v>19.743227000000001</v>
      </c>
      <c r="AH1043">
        <v>1.0442800000000001</v>
      </c>
      <c r="AI1043">
        <v>0.80760100000000001</v>
      </c>
      <c r="AJ1043">
        <v>20.885604000000001</v>
      </c>
      <c r="AK1043">
        <v>16.152018000000002</v>
      </c>
    </row>
    <row r="1044" spans="1:37" x14ac:dyDescent="0.25">
      <c r="A1044">
        <v>54</v>
      </c>
      <c r="B1044">
        <v>432923</v>
      </c>
      <c r="C1044" t="s">
        <v>83</v>
      </c>
      <c r="D1044" t="s">
        <v>361</v>
      </c>
      <c r="E1044" t="s">
        <v>362</v>
      </c>
      <c r="F1044">
        <v>66808</v>
      </c>
      <c r="G1044">
        <v>8</v>
      </c>
      <c r="H1044">
        <v>15423</v>
      </c>
      <c r="I1044">
        <v>0</v>
      </c>
      <c r="J1044">
        <v>0</v>
      </c>
      <c r="K1044">
        <v>0</v>
      </c>
      <c r="L1044">
        <v>0</v>
      </c>
      <c r="M1044">
        <v>20</v>
      </c>
      <c r="N1044">
        <v>0</v>
      </c>
      <c r="O1044">
        <v>4</v>
      </c>
      <c r="P1044">
        <v>0</v>
      </c>
      <c r="Q1044">
        <v>0</v>
      </c>
      <c r="R1044">
        <v>84.698819</v>
      </c>
      <c r="S1044" t="s">
        <v>73</v>
      </c>
      <c r="T1044">
        <v>97.779999000000004</v>
      </c>
      <c r="U1044">
        <v>99.019997000000004</v>
      </c>
      <c r="V1044">
        <v>1.2399979999999999</v>
      </c>
      <c r="X1044">
        <v>1.464</v>
      </c>
      <c r="Y1044">
        <v>84.698819</v>
      </c>
      <c r="Z1044">
        <v>0</v>
      </c>
      <c r="AA1044">
        <v>0</v>
      </c>
      <c r="AB1044">
        <v>0</v>
      </c>
      <c r="AC1044">
        <v>1.0334890000000001</v>
      </c>
      <c r="AD1044">
        <v>0.98731800000000003</v>
      </c>
      <c r="AE1044">
        <v>20.669779999999999</v>
      </c>
      <c r="AF1044">
        <v>19.746355999999999</v>
      </c>
      <c r="AH1044">
        <v>1.043741</v>
      </c>
      <c r="AI1044">
        <v>0.80870600000000004</v>
      </c>
      <c r="AJ1044">
        <v>20.874815000000002</v>
      </c>
      <c r="AK1044">
        <v>16.174126000000001</v>
      </c>
    </row>
    <row r="1045" spans="1:37" x14ac:dyDescent="0.25">
      <c r="A1045">
        <v>170</v>
      </c>
      <c r="B1045">
        <v>436664</v>
      </c>
      <c r="C1045" t="s">
        <v>83</v>
      </c>
      <c r="D1045" t="s">
        <v>990</v>
      </c>
      <c r="E1045" t="s">
        <v>991</v>
      </c>
      <c r="F1045">
        <v>709</v>
      </c>
      <c r="G1045">
        <v>8</v>
      </c>
      <c r="H1045">
        <v>5695</v>
      </c>
      <c r="I1045">
        <v>0</v>
      </c>
      <c r="J1045">
        <v>0</v>
      </c>
      <c r="K1045">
        <v>0</v>
      </c>
      <c r="L1045">
        <v>0</v>
      </c>
      <c r="M1045">
        <v>19</v>
      </c>
      <c r="N1045">
        <v>0</v>
      </c>
      <c r="O1045">
        <v>4</v>
      </c>
      <c r="P1045">
        <v>0</v>
      </c>
      <c r="Q1045">
        <v>0</v>
      </c>
      <c r="R1045">
        <v>77.566028000000003</v>
      </c>
      <c r="S1045" t="s">
        <v>73</v>
      </c>
      <c r="T1045">
        <v>58.48</v>
      </c>
      <c r="U1045">
        <v>60.290000999999997</v>
      </c>
      <c r="V1045">
        <v>1.810001</v>
      </c>
      <c r="X1045">
        <v>2.3330000000000002</v>
      </c>
      <c r="Y1045">
        <v>77.566028000000003</v>
      </c>
      <c r="Z1045">
        <v>0</v>
      </c>
      <c r="AA1045">
        <v>0</v>
      </c>
      <c r="AB1045">
        <v>1</v>
      </c>
      <c r="AC1045">
        <v>1.085045</v>
      </c>
      <c r="AD1045">
        <v>0.96779400000000004</v>
      </c>
      <c r="AE1045">
        <v>20.615857999999999</v>
      </c>
      <c r="AF1045">
        <v>18.388078</v>
      </c>
      <c r="AH1045">
        <v>1.1110789999999999</v>
      </c>
      <c r="AI1045">
        <v>0.705955</v>
      </c>
      <c r="AJ1045">
        <v>21.110507999999999</v>
      </c>
      <c r="AK1045">
        <v>13.413145999999999</v>
      </c>
    </row>
    <row r="1046" spans="1:37" x14ac:dyDescent="0.25">
      <c r="A1046">
        <v>3050</v>
      </c>
      <c r="B1046">
        <v>428636</v>
      </c>
      <c r="C1046" t="s">
        <v>83</v>
      </c>
      <c r="D1046" t="s">
        <v>858</v>
      </c>
      <c r="E1046" t="s">
        <v>859</v>
      </c>
      <c r="F1046">
        <v>66975</v>
      </c>
      <c r="G1046">
        <v>8</v>
      </c>
      <c r="H1046">
        <v>13113</v>
      </c>
      <c r="I1046">
        <v>0</v>
      </c>
      <c r="J1046">
        <v>0</v>
      </c>
      <c r="K1046">
        <v>0</v>
      </c>
      <c r="L1046">
        <v>0</v>
      </c>
      <c r="M1046">
        <v>20</v>
      </c>
      <c r="N1046">
        <v>0</v>
      </c>
      <c r="O1046">
        <v>4</v>
      </c>
      <c r="P1046">
        <v>0</v>
      </c>
      <c r="Q1046">
        <v>0</v>
      </c>
      <c r="R1046">
        <v>82.980858999999995</v>
      </c>
      <c r="S1046" t="s">
        <v>73</v>
      </c>
      <c r="T1046">
        <v>63.82</v>
      </c>
      <c r="U1046">
        <v>64.940002000000007</v>
      </c>
      <c r="V1046">
        <v>1.1200030000000001</v>
      </c>
      <c r="X1046">
        <v>1.35</v>
      </c>
      <c r="Y1046">
        <v>82.980858999999995</v>
      </c>
      <c r="Z1046">
        <v>0</v>
      </c>
      <c r="AA1046">
        <v>0</v>
      </c>
      <c r="AB1046">
        <v>0</v>
      </c>
      <c r="AC1046">
        <v>1.0284770000000001</v>
      </c>
      <c r="AD1046">
        <v>0.98921599999999998</v>
      </c>
      <c r="AE1046">
        <v>20.569531000000001</v>
      </c>
      <c r="AF1046">
        <v>19.784320000000001</v>
      </c>
      <c r="AH1046">
        <v>1.0371939999999999</v>
      </c>
      <c r="AI1046">
        <v>0.82278300000000004</v>
      </c>
      <c r="AJ1046">
        <v>20.743877999999999</v>
      </c>
      <c r="AK1046">
        <v>16.455651</v>
      </c>
    </row>
    <row r="1047" spans="1:37" x14ac:dyDescent="0.25">
      <c r="A1047">
        <v>186</v>
      </c>
      <c r="B1047">
        <v>427528</v>
      </c>
      <c r="C1047" t="s">
        <v>181</v>
      </c>
      <c r="D1047" t="s">
        <v>782</v>
      </c>
      <c r="E1047" t="s">
        <v>783</v>
      </c>
      <c r="F1047">
        <v>66803</v>
      </c>
      <c r="G1047">
        <v>8</v>
      </c>
      <c r="H1047">
        <v>15086</v>
      </c>
      <c r="I1047">
        <v>0</v>
      </c>
      <c r="J1047">
        <v>0</v>
      </c>
      <c r="K1047">
        <v>0</v>
      </c>
      <c r="L1047">
        <v>0</v>
      </c>
      <c r="M1047">
        <v>20</v>
      </c>
      <c r="N1047">
        <v>0</v>
      </c>
      <c r="O1047">
        <v>4</v>
      </c>
      <c r="P1047">
        <v>0</v>
      </c>
      <c r="Q1047">
        <v>0</v>
      </c>
      <c r="R1047">
        <v>82.802053000000001</v>
      </c>
      <c r="S1047" t="s">
        <v>126</v>
      </c>
      <c r="T1047">
        <v>72.480002999999996</v>
      </c>
      <c r="U1047">
        <v>73.559997999999993</v>
      </c>
      <c r="V1047">
        <v>1.0799939999999999</v>
      </c>
      <c r="X1047">
        <v>1.304</v>
      </c>
      <c r="Y1047">
        <v>82.802053000000001</v>
      </c>
      <c r="Z1047">
        <v>0</v>
      </c>
      <c r="AA1047">
        <v>0</v>
      </c>
      <c r="AB1047">
        <v>0</v>
      </c>
      <c r="AC1047">
        <v>1.0265690000000001</v>
      </c>
      <c r="AD1047">
        <v>0.98993799999999998</v>
      </c>
      <c r="AE1047">
        <v>20.531379999999999</v>
      </c>
      <c r="AF1047">
        <v>19.798767000000002</v>
      </c>
      <c r="AH1047">
        <v>1.034702</v>
      </c>
      <c r="AI1047">
        <v>0.82850199999999996</v>
      </c>
      <c r="AJ1047">
        <v>20.694047000000001</v>
      </c>
      <c r="AK1047">
        <v>16.570032000000001</v>
      </c>
    </row>
    <row r="1048" spans="1:37" x14ac:dyDescent="0.25">
      <c r="A1048">
        <v>1015</v>
      </c>
      <c r="B1048">
        <v>425413</v>
      </c>
      <c r="C1048" t="s">
        <v>181</v>
      </c>
      <c r="D1048" t="s">
        <v>546</v>
      </c>
      <c r="E1048" t="s">
        <v>547</v>
      </c>
      <c r="F1048">
        <v>66929</v>
      </c>
      <c r="G1048">
        <v>8</v>
      </c>
      <c r="H1048">
        <v>15492</v>
      </c>
      <c r="I1048">
        <v>0</v>
      </c>
      <c r="J1048">
        <v>0</v>
      </c>
      <c r="K1048">
        <v>0</v>
      </c>
      <c r="L1048">
        <v>0</v>
      </c>
      <c r="M1048">
        <v>20</v>
      </c>
      <c r="N1048">
        <v>0</v>
      </c>
      <c r="O1048">
        <v>3</v>
      </c>
      <c r="P1048">
        <v>0</v>
      </c>
      <c r="Q1048">
        <v>0</v>
      </c>
      <c r="R1048">
        <v>85.379884000000004</v>
      </c>
      <c r="S1048" t="s">
        <v>154</v>
      </c>
      <c r="T1048">
        <v>79.199996999999996</v>
      </c>
      <c r="U1048">
        <v>80.300003000000004</v>
      </c>
      <c r="V1048">
        <v>1.100006</v>
      </c>
      <c r="X1048">
        <v>1.288</v>
      </c>
      <c r="Y1048">
        <v>85.379884000000004</v>
      </c>
      <c r="Z1048">
        <v>0</v>
      </c>
      <c r="AA1048">
        <v>0</v>
      </c>
      <c r="AB1048">
        <v>0</v>
      </c>
      <c r="AC1048">
        <v>1.0259210000000001</v>
      </c>
      <c r="AD1048">
        <v>0.99018399999999995</v>
      </c>
      <c r="AE1048">
        <v>20.518419999999999</v>
      </c>
      <c r="AF1048">
        <v>19.803674999999998</v>
      </c>
      <c r="AH1048">
        <v>1.0338560000000001</v>
      </c>
      <c r="AI1048">
        <v>0.83049600000000001</v>
      </c>
      <c r="AJ1048">
        <v>20.677119999999999</v>
      </c>
      <c r="AK1048">
        <v>16.609922999999998</v>
      </c>
    </row>
    <row r="1049" spans="1:37" x14ac:dyDescent="0.25">
      <c r="A1049">
        <v>1355</v>
      </c>
      <c r="B1049">
        <v>437580</v>
      </c>
      <c r="C1049" t="s">
        <v>83</v>
      </c>
      <c r="D1049" t="s">
        <v>1113</v>
      </c>
      <c r="E1049" t="s">
        <v>1114</v>
      </c>
      <c r="F1049">
        <v>67400</v>
      </c>
      <c r="G1049">
        <v>8</v>
      </c>
      <c r="H1049">
        <v>4812</v>
      </c>
      <c r="I1049">
        <v>0</v>
      </c>
      <c r="J1049">
        <v>0</v>
      </c>
      <c r="K1049">
        <v>0</v>
      </c>
      <c r="L1049">
        <v>0</v>
      </c>
      <c r="M1049">
        <v>20</v>
      </c>
      <c r="N1049">
        <v>0</v>
      </c>
      <c r="O1049">
        <v>4</v>
      </c>
      <c r="P1049">
        <v>0</v>
      </c>
      <c r="Q1049">
        <v>0</v>
      </c>
      <c r="R1049">
        <v>82.322564999999997</v>
      </c>
      <c r="S1049" t="s">
        <v>73</v>
      </c>
      <c r="T1049">
        <v>75.120002999999997</v>
      </c>
      <c r="U1049">
        <v>76.160004000000001</v>
      </c>
      <c r="V1049">
        <v>1.040001</v>
      </c>
      <c r="X1049">
        <v>1.2629999999999999</v>
      </c>
      <c r="Y1049">
        <v>82.322564999999997</v>
      </c>
      <c r="Z1049">
        <v>0</v>
      </c>
      <c r="AA1049">
        <v>0</v>
      </c>
      <c r="AB1049">
        <v>0</v>
      </c>
      <c r="AC1049">
        <v>1.0249250000000001</v>
      </c>
      <c r="AD1049">
        <v>0.99056100000000002</v>
      </c>
      <c r="AE1049">
        <v>20.49849</v>
      </c>
      <c r="AF1049">
        <v>19.811222999999998</v>
      </c>
      <c r="AH1049">
        <v>1.032554</v>
      </c>
      <c r="AI1049">
        <v>0.83361799999999997</v>
      </c>
      <c r="AJ1049">
        <v>20.651088999999999</v>
      </c>
      <c r="AK1049">
        <v>16.672360999999999</v>
      </c>
    </row>
    <row r="1050" spans="1:37" x14ac:dyDescent="0.25">
      <c r="A1050">
        <v>2622</v>
      </c>
      <c r="B1050">
        <v>430696</v>
      </c>
      <c r="C1050" t="s">
        <v>83</v>
      </c>
      <c r="D1050" t="s">
        <v>401</v>
      </c>
      <c r="E1050" t="s">
        <v>402</v>
      </c>
      <c r="F1050">
        <v>33896</v>
      </c>
      <c r="G1050">
        <v>8</v>
      </c>
      <c r="H1050">
        <v>8760</v>
      </c>
      <c r="I1050">
        <v>0</v>
      </c>
      <c r="J1050">
        <v>0</v>
      </c>
      <c r="K1050">
        <v>0</v>
      </c>
      <c r="L1050">
        <v>0</v>
      </c>
      <c r="M1050">
        <v>19</v>
      </c>
      <c r="N1050">
        <v>0</v>
      </c>
      <c r="O1050">
        <v>4</v>
      </c>
      <c r="P1050">
        <v>0</v>
      </c>
      <c r="Q1050">
        <v>0</v>
      </c>
      <c r="R1050">
        <v>78.801187999999996</v>
      </c>
      <c r="S1050" t="s">
        <v>73</v>
      </c>
      <c r="T1050">
        <v>58.52</v>
      </c>
      <c r="U1050">
        <v>60.23</v>
      </c>
      <c r="V1050">
        <v>1.709999</v>
      </c>
      <c r="X1050">
        <v>2.17</v>
      </c>
      <c r="Y1050">
        <v>78.801187999999996</v>
      </c>
      <c r="Z1050">
        <v>0</v>
      </c>
      <c r="AA1050">
        <v>0</v>
      </c>
      <c r="AB1050">
        <v>0</v>
      </c>
      <c r="AC1050">
        <v>1.073577</v>
      </c>
      <c r="AD1050">
        <v>0.97213700000000003</v>
      </c>
      <c r="AE1050">
        <v>20.397955</v>
      </c>
      <c r="AF1050">
        <v>18.470597000000001</v>
      </c>
      <c r="AH1050">
        <v>1.0961000000000001</v>
      </c>
      <c r="AI1050">
        <v>0.72461500000000001</v>
      </c>
      <c r="AJ1050">
        <v>20.825900000000001</v>
      </c>
      <c r="AK1050">
        <v>13.767693</v>
      </c>
    </row>
    <row r="1051" spans="1:37" x14ac:dyDescent="0.25">
      <c r="A1051">
        <v>1755</v>
      </c>
      <c r="B1051">
        <v>426946</v>
      </c>
      <c r="C1051" t="s">
        <v>83</v>
      </c>
      <c r="D1051" t="s">
        <v>401</v>
      </c>
      <c r="E1051" t="s">
        <v>402</v>
      </c>
      <c r="F1051">
        <v>33896</v>
      </c>
      <c r="G1051">
        <v>8</v>
      </c>
      <c r="H1051">
        <v>13286</v>
      </c>
      <c r="I1051">
        <v>0</v>
      </c>
      <c r="J1051">
        <v>0</v>
      </c>
      <c r="K1051">
        <v>0</v>
      </c>
      <c r="L1051">
        <v>0</v>
      </c>
      <c r="M1051">
        <v>15</v>
      </c>
      <c r="N1051">
        <v>0</v>
      </c>
      <c r="O1051">
        <v>4</v>
      </c>
      <c r="P1051">
        <v>0</v>
      </c>
      <c r="Q1051">
        <v>0</v>
      </c>
      <c r="R1051">
        <v>60.570703000000002</v>
      </c>
      <c r="S1051" t="s">
        <v>73</v>
      </c>
      <c r="T1051">
        <v>67.099997999999999</v>
      </c>
      <c r="U1051">
        <v>70</v>
      </c>
      <c r="V1051">
        <v>2.9000020000000002</v>
      </c>
      <c r="X1051">
        <v>4.7880000000000003</v>
      </c>
      <c r="Y1051">
        <v>60.570703000000002</v>
      </c>
      <c r="Z1051">
        <v>0</v>
      </c>
      <c r="AA1051">
        <v>0</v>
      </c>
      <c r="AB1051">
        <v>0</v>
      </c>
      <c r="AC1051">
        <v>1.3582019999999999</v>
      </c>
      <c r="AD1051">
        <v>0.86434900000000003</v>
      </c>
      <c r="AE1051">
        <v>20.373034000000001</v>
      </c>
      <c r="AF1051">
        <v>12.965241000000001</v>
      </c>
      <c r="AH1051">
        <v>1.467856</v>
      </c>
      <c r="AI1051">
        <v>0.45913199999999998</v>
      </c>
      <c r="AJ1051">
        <v>22.01784</v>
      </c>
      <c r="AK1051">
        <v>6.8869749999999996</v>
      </c>
    </row>
    <row r="1052" spans="1:37" x14ac:dyDescent="0.25">
      <c r="A1052">
        <v>2073</v>
      </c>
      <c r="B1052">
        <v>430171</v>
      </c>
      <c r="C1052" t="s">
        <v>83</v>
      </c>
      <c r="D1052" t="s">
        <v>1151</v>
      </c>
      <c r="E1052" t="s">
        <v>1152</v>
      </c>
      <c r="F1052">
        <v>510</v>
      </c>
      <c r="G1052">
        <v>8</v>
      </c>
      <c r="H1052">
        <v>6223</v>
      </c>
      <c r="I1052">
        <v>0</v>
      </c>
      <c r="J1052">
        <v>0</v>
      </c>
      <c r="K1052">
        <v>0</v>
      </c>
      <c r="L1052">
        <v>0</v>
      </c>
      <c r="M1052">
        <v>20</v>
      </c>
      <c r="N1052">
        <v>3</v>
      </c>
      <c r="O1052">
        <v>4</v>
      </c>
      <c r="P1052">
        <v>0</v>
      </c>
      <c r="Q1052">
        <v>0</v>
      </c>
      <c r="R1052">
        <v>82.990233000000003</v>
      </c>
      <c r="S1052" t="s">
        <v>73</v>
      </c>
      <c r="T1052">
        <v>74.110000999999997</v>
      </c>
      <c r="U1052">
        <v>74.940002000000007</v>
      </c>
      <c r="V1052">
        <v>0.83000200000000002</v>
      </c>
      <c r="X1052">
        <v>1</v>
      </c>
      <c r="Y1052">
        <v>82.990233000000003</v>
      </c>
      <c r="Z1052">
        <v>1</v>
      </c>
      <c r="AA1052">
        <v>0</v>
      </c>
      <c r="AB1052">
        <v>0</v>
      </c>
      <c r="AC1052">
        <v>1.015625</v>
      </c>
      <c r="AD1052">
        <v>0.99408300000000005</v>
      </c>
      <c r="AE1052">
        <v>20.3125</v>
      </c>
      <c r="AF1052">
        <v>19.881657000000001</v>
      </c>
      <c r="AH1052">
        <v>1.020408</v>
      </c>
      <c r="AI1052">
        <v>0.86686399999999997</v>
      </c>
      <c r="AJ1052">
        <v>20.408162999999998</v>
      </c>
      <c r="AK1052">
        <v>17.337278000000001</v>
      </c>
    </row>
    <row r="1053" spans="1:37" x14ac:dyDescent="0.25">
      <c r="A1053">
        <v>2676</v>
      </c>
      <c r="B1053">
        <v>429352</v>
      </c>
      <c r="C1053" t="s">
        <v>83</v>
      </c>
      <c r="D1053" t="s">
        <v>607</v>
      </c>
      <c r="E1053" t="s">
        <v>608</v>
      </c>
      <c r="F1053">
        <v>609</v>
      </c>
      <c r="G1053">
        <v>8</v>
      </c>
      <c r="H1053">
        <v>12424</v>
      </c>
      <c r="I1053">
        <v>0</v>
      </c>
      <c r="J1053">
        <v>0</v>
      </c>
      <c r="K1053">
        <v>0</v>
      </c>
      <c r="L1053">
        <v>0</v>
      </c>
      <c r="M1053">
        <v>19</v>
      </c>
      <c r="N1053">
        <v>0</v>
      </c>
      <c r="O1053">
        <v>4</v>
      </c>
      <c r="P1053">
        <v>0</v>
      </c>
      <c r="Q1053">
        <v>0</v>
      </c>
      <c r="R1053">
        <v>79.851082000000005</v>
      </c>
      <c r="S1053" t="s">
        <v>73</v>
      </c>
      <c r="T1053">
        <v>70.110000999999997</v>
      </c>
      <c r="U1053">
        <v>71.779999000000004</v>
      </c>
      <c r="V1053">
        <v>1.6699980000000001</v>
      </c>
      <c r="X1053">
        <v>2.0910000000000002</v>
      </c>
      <c r="Y1053">
        <v>79.851082000000005</v>
      </c>
      <c r="Z1053">
        <v>0</v>
      </c>
      <c r="AA1053">
        <v>0</v>
      </c>
      <c r="AB1053">
        <v>0</v>
      </c>
      <c r="AC1053">
        <v>1.068317</v>
      </c>
      <c r="AD1053">
        <v>0.97412900000000002</v>
      </c>
      <c r="AE1053">
        <v>20.298020999999999</v>
      </c>
      <c r="AF1053">
        <v>18.508441999999999</v>
      </c>
      <c r="AH1053">
        <v>1.0892299999999999</v>
      </c>
      <c r="AI1053">
        <v>0.733761</v>
      </c>
      <c r="AJ1053">
        <v>20.695374999999999</v>
      </c>
      <c r="AK1053">
        <v>13.941464</v>
      </c>
    </row>
    <row r="1054" spans="1:37" x14ac:dyDescent="0.25">
      <c r="A1054">
        <v>435</v>
      </c>
      <c r="B1054">
        <v>433126</v>
      </c>
      <c r="C1054" t="s">
        <v>83</v>
      </c>
      <c r="D1054" t="s">
        <v>1153</v>
      </c>
      <c r="E1054" t="s">
        <v>1154</v>
      </c>
      <c r="F1054">
        <v>33672</v>
      </c>
      <c r="G1054" t="s">
        <v>73</v>
      </c>
      <c r="H1054">
        <v>9411</v>
      </c>
      <c r="I1054">
        <v>0</v>
      </c>
      <c r="J1054">
        <v>0</v>
      </c>
      <c r="K1054">
        <v>0</v>
      </c>
      <c r="L1054">
        <v>0</v>
      </c>
      <c r="M1054">
        <v>20</v>
      </c>
      <c r="N1054">
        <v>0</v>
      </c>
      <c r="O1054">
        <v>4</v>
      </c>
      <c r="P1054">
        <v>0</v>
      </c>
      <c r="Q1054">
        <v>0</v>
      </c>
      <c r="R1054">
        <v>82.147334999999998</v>
      </c>
      <c r="S1054" t="s">
        <v>73</v>
      </c>
      <c r="T1054">
        <v>9.7200000000000006</v>
      </c>
      <c r="U1054">
        <v>10.52</v>
      </c>
      <c r="V1054">
        <v>0.8</v>
      </c>
      <c r="X1054">
        <v>0.97399999999999998</v>
      </c>
      <c r="Y1054">
        <v>82.147334999999998</v>
      </c>
      <c r="Z1054">
        <v>0</v>
      </c>
      <c r="AA1054">
        <v>0</v>
      </c>
      <c r="AB1054">
        <v>0</v>
      </c>
      <c r="AC1054">
        <v>1.014823</v>
      </c>
      <c r="AD1054">
        <v>0.99438700000000002</v>
      </c>
      <c r="AE1054">
        <v>20.296461000000001</v>
      </c>
      <c r="AF1054">
        <v>19.887730999999999</v>
      </c>
      <c r="AH1054">
        <v>1.019361</v>
      </c>
      <c r="AI1054">
        <v>0.87019100000000005</v>
      </c>
      <c r="AJ1054">
        <v>20.387215000000001</v>
      </c>
      <c r="AK1054">
        <v>17.403811999999999</v>
      </c>
    </row>
    <row r="1055" spans="1:37" x14ac:dyDescent="0.25">
      <c r="A1055">
        <v>1572</v>
      </c>
      <c r="B1055">
        <v>422297</v>
      </c>
      <c r="C1055" t="s">
        <v>83</v>
      </c>
      <c r="D1055" t="s">
        <v>624</v>
      </c>
      <c r="E1055" t="s">
        <v>625</v>
      </c>
      <c r="F1055">
        <v>67132</v>
      </c>
      <c r="G1055">
        <v>8</v>
      </c>
      <c r="H1055">
        <v>6537</v>
      </c>
      <c r="I1055">
        <v>0</v>
      </c>
      <c r="J1055">
        <v>0</v>
      </c>
      <c r="K1055">
        <v>0</v>
      </c>
      <c r="L1055">
        <v>0</v>
      </c>
      <c r="M1055">
        <v>14</v>
      </c>
      <c r="N1055">
        <v>0</v>
      </c>
      <c r="O1055">
        <v>4</v>
      </c>
      <c r="P1055">
        <v>0</v>
      </c>
      <c r="Q1055">
        <v>0</v>
      </c>
      <c r="R1055">
        <v>58.807622000000002</v>
      </c>
      <c r="S1055" t="s">
        <v>73</v>
      </c>
      <c r="T1055">
        <v>51.189999</v>
      </c>
      <c r="U1055">
        <v>54.34</v>
      </c>
      <c r="V1055">
        <v>3.1500020000000002</v>
      </c>
      <c r="X1055">
        <v>5.3559999999999999</v>
      </c>
      <c r="Y1055">
        <v>58.807622000000002</v>
      </c>
      <c r="Z1055">
        <v>0</v>
      </c>
      <c r="AA1055">
        <v>0</v>
      </c>
      <c r="AB1055">
        <v>0</v>
      </c>
      <c r="AC1055">
        <v>1.4482299999999999</v>
      </c>
      <c r="AD1055">
        <v>0.83025599999999999</v>
      </c>
      <c r="AE1055">
        <v>20.275223</v>
      </c>
      <c r="AF1055">
        <v>11.623583999999999</v>
      </c>
      <c r="AH1055">
        <v>1.5854440000000001</v>
      </c>
      <c r="AI1055">
        <v>0.41116999999999998</v>
      </c>
      <c r="AJ1055">
        <v>22.196210000000001</v>
      </c>
      <c r="AK1055">
        <v>5.7563740000000001</v>
      </c>
    </row>
    <row r="1056" spans="1:37" x14ac:dyDescent="0.25">
      <c r="A1056">
        <v>2169</v>
      </c>
      <c r="B1056">
        <v>422510</v>
      </c>
      <c r="C1056" t="s">
        <v>1012</v>
      </c>
      <c r="D1056" t="s">
        <v>1013</v>
      </c>
      <c r="E1056" t="s">
        <v>1014</v>
      </c>
      <c r="F1056">
        <v>6279</v>
      </c>
      <c r="G1056">
        <v>8</v>
      </c>
      <c r="H1056">
        <v>4396</v>
      </c>
      <c r="I1056">
        <v>0</v>
      </c>
      <c r="J1056">
        <v>0</v>
      </c>
      <c r="K1056">
        <v>0</v>
      </c>
      <c r="L1056">
        <v>0</v>
      </c>
      <c r="M1056">
        <v>19</v>
      </c>
      <c r="N1056">
        <v>0</v>
      </c>
      <c r="O1056">
        <v>4</v>
      </c>
      <c r="P1056">
        <v>0</v>
      </c>
      <c r="Q1056">
        <v>0</v>
      </c>
      <c r="R1056">
        <v>79.323633999999998</v>
      </c>
      <c r="S1056" t="s">
        <v>73</v>
      </c>
      <c r="T1056">
        <v>88.120002999999997</v>
      </c>
      <c r="U1056">
        <v>89.75</v>
      </c>
      <c r="V1056">
        <v>1.6299969999999999</v>
      </c>
      <c r="X1056">
        <v>2.0550000000000002</v>
      </c>
      <c r="Y1056">
        <v>79.323633999999998</v>
      </c>
      <c r="Z1056">
        <v>0</v>
      </c>
      <c r="AA1056">
        <v>0</v>
      </c>
      <c r="AB1056">
        <v>0</v>
      </c>
      <c r="AC1056">
        <v>1.065985</v>
      </c>
      <c r="AD1056">
        <v>0.97501199999999999</v>
      </c>
      <c r="AE1056">
        <v>20.253710999999999</v>
      </c>
      <c r="AF1056">
        <v>18.525221999999999</v>
      </c>
      <c r="AH1056">
        <v>1.086184</v>
      </c>
      <c r="AI1056">
        <v>0.73795100000000002</v>
      </c>
      <c r="AJ1056">
        <v>20.637499999999999</v>
      </c>
      <c r="AK1056">
        <v>14.021069000000001</v>
      </c>
    </row>
    <row r="1057" spans="1:37" x14ac:dyDescent="0.25">
      <c r="A1057">
        <v>3206</v>
      </c>
      <c r="B1057">
        <v>430389</v>
      </c>
      <c r="C1057" t="s">
        <v>181</v>
      </c>
      <c r="D1057" t="s">
        <v>397</v>
      </c>
      <c r="E1057" t="s">
        <v>398</v>
      </c>
      <c r="F1057">
        <v>67034</v>
      </c>
      <c r="G1057">
        <v>8</v>
      </c>
      <c r="H1057">
        <v>15804</v>
      </c>
      <c r="I1057">
        <v>0</v>
      </c>
      <c r="J1057">
        <v>0</v>
      </c>
      <c r="K1057">
        <v>0</v>
      </c>
      <c r="L1057">
        <v>0</v>
      </c>
      <c r="M1057">
        <v>17</v>
      </c>
      <c r="N1057">
        <v>0</v>
      </c>
      <c r="O1057">
        <v>3</v>
      </c>
      <c r="P1057">
        <v>0</v>
      </c>
      <c r="Q1057">
        <v>0</v>
      </c>
      <c r="R1057">
        <v>71.576398999999995</v>
      </c>
      <c r="S1057" t="s">
        <v>154</v>
      </c>
      <c r="T1057">
        <v>70</v>
      </c>
      <c r="U1057">
        <v>72.5</v>
      </c>
      <c r="V1057">
        <v>2.5</v>
      </c>
      <c r="X1057">
        <v>3.4929999999999999</v>
      </c>
      <c r="Y1057">
        <v>71.576398999999995</v>
      </c>
      <c r="Z1057">
        <v>1</v>
      </c>
      <c r="AA1057">
        <v>0</v>
      </c>
      <c r="AB1057">
        <v>0</v>
      </c>
      <c r="AC1057">
        <v>1.1906410000000001</v>
      </c>
      <c r="AD1057">
        <v>0.92780399999999996</v>
      </c>
      <c r="AE1057">
        <v>20.240904</v>
      </c>
      <c r="AF1057">
        <v>15.772675</v>
      </c>
      <c r="AH1057">
        <v>1.249001</v>
      </c>
      <c r="AI1057">
        <v>0.58133000000000001</v>
      </c>
      <c r="AJ1057">
        <v>21.233017</v>
      </c>
      <c r="AK1057">
        <v>9.8826070000000001</v>
      </c>
    </row>
    <row r="1058" spans="1:37" x14ac:dyDescent="0.25">
      <c r="A1058">
        <v>1941</v>
      </c>
      <c r="B1058">
        <v>442918</v>
      </c>
      <c r="C1058" t="s">
        <v>83</v>
      </c>
      <c r="D1058" t="s">
        <v>204</v>
      </c>
      <c r="E1058" t="s">
        <v>205</v>
      </c>
      <c r="F1058">
        <v>34196</v>
      </c>
      <c r="G1058">
        <v>8</v>
      </c>
      <c r="H1058">
        <v>7830</v>
      </c>
      <c r="I1058">
        <v>0</v>
      </c>
      <c r="J1058">
        <v>0</v>
      </c>
      <c r="K1058">
        <v>0</v>
      </c>
      <c r="L1058">
        <v>0</v>
      </c>
      <c r="M1058">
        <v>16</v>
      </c>
      <c r="N1058">
        <v>0</v>
      </c>
      <c r="O1058">
        <v>4</v>
      </c>
      <c r="P1058">
        <v>0</v>
      </c>
      <c r="Q1058">
        <v>0</v>
      </c>
      <c r="R1058">
        <v>66.112707</v>
      </c>
      <c r="S1058" t="s">
        <v>73</v>
      </c>
      <c r="T1058">
        <v>40.400002000000001</v>
      </c>
      <c r="U1058">
        <v>43.119999</v>
      </c>
      <c r="V1058">
        <v>2.7199970000000002</v>
      </c>
      <c r="X1058">
        <v>4.1139999999999999</v>
      </c>
      <c r="Y1058">
        <v>66.112707</v>
      </c>
      <c r="Z1058">
        <v>0</v>
      </c>
      <c r="AA1058">
        <v>0</v>
      </c>
      <c r="AB1058">
        <v>0</v>
      </c>
      <c r="AC1058">
        <v>1.264453</v>
      </c>
      <c r="AD1058">
        <v>0.89985199999999999</v>
      </c>
      <c r="AE1058">
        <v>20.231248999999998</v>
      </c>
      <c r="AF1058">
        <v>14.397634</v>
      </c>
      <c r="AH1058">
        <v>1.3454079999999999</v>
      </c>
      <c r="AI1058">
        <v>0.52050200000000002</v>
      </c>
      <c r="AJ1058">
        <v>21.526529</v>
      </c>
      <c r="AK1058">
        <v>8.3280379999999994</v>
      </c>
    </row>
    <row r="1059" spans="1:37" x14ac:dyDescent="0.25">
      <c r="A1059">
        <v>2252</v>
      </c>
      <c r="B1059">
        <v>435270</v>
      </c>
      <c r="C1059" t="s">
        <v>83</v>
      </c>
      <c r="D1059" t="s">
        <v>1175</v>
      </c>
      <c r="E1059" t="s">
        <v>1176</v>
      </c>
      <c r="F1059">
        <v>66997</v>
      </c>
      <c r="G1059">
        <v>8</v>
      </c>
      <c r="H1059">
        <v>5232</v>
      </c>
      <c r="I1059">
        <v>0</v>
      </c>
      <c r="J1059">
        <v>0</v>
      </c>
      <c r="K1059">
        <v>0</v>
      </c>
      <c r="L1059">
        <v>0</v>
      </c>
      <c r="M1059">
        <v>20</v>
      </c>
      <c r="N1059">
        <v>0</v>
      </c>
      <c r="O1059">
        <v>3</v>
      </c>
      <c r="P1059">
        <v>0</v>
      </c>
      <c r="Q1059">
        <v>0</v>
      </c>
      <c r="R1059">
        <v>83.920079999999999</v>
      </c>
      <c r="S1059" t="s">
        <v>126</v>
      </c>
      <c r="T1059">
        <v>66.970000999999996</v>
      </c>
      <c r="U1059">
        <v>67.690002000000007</v>
      </c>
      <c r="V1059">
        <v>0.720001</v>
      </c>
      <c r="X1059">
        <v>0.85799999999999998</v>
      </c>
      <c r="Y1059">
        <v>83.920079999999999</v>
      </c>
      <c r="Z1059">
        <v>0</v>
      </c>
      <c r="AA1059">
        <v>0</v>
      </c>
      <c r="AB1059">
        <v>0</v>
      </c>
      <c r="AC1059">
        <v>1.011503</v>
      </c>
      <c r="AD1059">
        <v>0.99564399999999997</v>
      </c>
      <c r="AE1059">
        <v>20.230051</v>
      </c>
      <c r="AF1059">
        <v>19.912880000000001</v>
      </c>
      <c r="AH1059">
        <v>1.0150239999999999</v>
      </c>
      <c r="AI1059">
        <v>0.88512000000000002</v>
      </c>
      <c r="AJ1059">
        <v>20.300474999999999</v>
      </c>
      <c r="AK1059">
        <v>17.702407999999998</v>
      </c>
    </row>
    <row r="1060" spans="1:37" x14ac:dyDescent="0.25">
      <c r="A1060">
        <v>1519</v>
      </c>
      <c r="B1060">
        <v>421893</v>
      </c>
      <c r="C1060" t="s">
        <v>83</v>
      </c>
      <c r="D1060" t="s">
        <v>1184</v>
      </c>
      <c r="E1060" t="s">
        <v>1185</v>
      </c>
      <c r="F1060">
        <v>33671</v>
      </c>
      <c r="G1060" t="s">
        <v>73</v>
      </c>
      <c r="H1060">
        <v>9345</v>
      </c>
      <c r="I1060">
        <v>0</v>
      </c>
      <c r="J1060">
        <v>0</v>
      </c>
      <c r="K1060">
        <v>0</v>
      </c>
      <c r="L1060">
        <v>0</v>
      </c>
      <c r="M1060">
        <v>20</v>
      </c>
      <c r="N1060">
        <v>0</v>
      </c>
      <c r="O1060">
        <v>4</v>
      </c>
      <c r="P1060">
        <v>0</v>
      </c>
      <c r="Q1060">
        <v>0</v>
      </c>
      <c r="R1060">
        <v>81.559061</v>
      </c>
      <c r="S1060" t="s">
        <v>126</v>
      </c>
      <c r="T1060">
        <v>9.3699999999999992</v>
      </c>
      <c r="U1060">
        <v>10</v>
      </c>
      <c r="V1060">
        <v>0.63</v>
      </c>
      <c r="X1060">
        <v>0.77200000000000002</v>
      </c>
      <c r="Y1060">
        <v>81.559061</v>
      </c>
      <c r="Z1060">
        <v>0</v>
      </c>
      <c r="AA1060">
        <v>1</v>
      </c>
      <c r="AB1060">
        <v>0</v>
      </c>
      <c r="AC1060">
        <v>1.009312</v>
      </c>
      <c r="AD1060">
        <v>0.99647300000000005</v>
      </c>
      <c r="AE1060">
        <v>20.186245</v>
      </c>
      <c r="AF1060">
        <v>19.929469000000001</v>
      </c>
      <c r="AH1060">
        <v>1.0121629999999999</v>
      </c>
      <c r="AI1060">
        <v>0.89628200000000002</v>
      </c>
      <c r="AJ1060">
        <v>20.243258999999998</v>
      </c>
      <c r="AK1060">
        <v>17.925630999999999</v>
      </c>
    </row>
    <row r="1061" spans="1:37" x14ac:dyDescent="0.25">
      <c r="A1061">
        <v>2228</v>
      </c>
      <c r="B1061">
        <v>435581</v>
      </c>
      <c r="C1061" t="s">
        <v>83</v>
      </c>
      <c r="D1061" t="s">
        <v>348</v>
      </c>
      <c r="E1061" t="s">
        <v>349</v>
      </c>
      <c r="F1061">
        <v>701</v>
      </c>
      <c r="G1061">
        <v>8</v>
      </c>
      <c r="H1061">
        <v>5745</v>
      </c>
      <c r="I1061">
        <v>0</v>
      </c>
      <c r="J1061">
        <v>0</v>
      </c>
      <c r="K1061">
        <v>0</v>
      </c>
      <c r="L1061">
        <v>0</v>
      </c>
      <c r="M1061">
        <v>20</v>
      </c>
      <c r="N1061">
        <v>0</v>
      </c>
      <c r="O1061">
        <v>4</v>
      </c>
      <c r="P1061">
        <v>0</v>
      </c>
      <c r="Q1061">
        <v>0</v>
      </c>
      <c r="R1061">
        <v>84.341376999999994</v>
      </c>
      <c r="S1061" t="s">
        <v>73</v>
      </c>
      <c r="T1061">
        <v>98.330001999999993</v>
      </c>
      <c r="U1061">
        <v>98.980002999999996</v>
      </c>
      <c r="V1061">
        <v>0.65000199999999997</v>
      </c>
      <c r="X1061">
        <v>0.77100000000000002</v>
      </c>
      <c r="Y1061">
        <v>84.341376999999994</v>
      </c>
      <c r="Z1061">
        <v>0</v>
      </c>
      <c r="AA1061">
        <v>0</v>
      </c>
      <c r="AB1061">
        <v>0</v>
      </c>
      <c r="AC1061">
        <v>1.009288</v>
      </c>
      <c r="AD1061">
        <v>0.99648300000000001</v>
      </c>
      <c r="AE1061">
        <v>20.185763000000001</v>
      </c>
      <c r="AF1061">
        <v>19.929652000000001</v>
      </c>
      <c r="AH1061">
        <v>1.0121309999999999</v>
      </c>
      <c r="AI1061">
        <v>0.89641199999999999</v>
      </c>
      <c r="AJ1061">
        <v>20.242629000000001</v>
      </c>
      <c r="AK1061">
        <v>17.928235999999998</v>
      </c>
    </row>
    <row r="1062" spans="1:37" x14ac:dyDescent="0.25">
      <c r="A1062">
        <v>3185</v>
      </c>
      <c r="B1062">
        <v>428211</v>
      </c>
      <c r="C1062" t="s">
        <v>83</v>
      </c>
      <c r="D1062" t="s">
        <v>514</v>
      </c>
      <c r="E1062" t="s">
        <v>515</v>
      </c>
      <c r="F1062">
        <v>67095</v>
      </c>
      <c r="G1062">
        <v>8</v>
      </c>
      <c r="H1062">
        <v>6198</v>
      </c>
      <c r="I1062">
        <v>0</v>
      </c>
      <c r="J1062">
        <v>0</v>
      </c>
      <c r="K1062">
        <v>0</v>
      </c>
      <c r="L1062">
        <v>0</v>
      </c>
      <c r="M1062">
        <v>15</v>
      </c>
      <c r="N1062">
        <v>0</v>
      </c>
      <c r="O1062">
        <v>4</v>
      </c>
      <c r="P1062">
        <v>0</v>
      </c>
      <c r="Q1062">
        <v>0</v>
      </c>
      <c r="R1062">
        <v>60.959166000000003</v>
      </c>
      <c r="S1062" t="s">
        <v>73</v>
      </c>
      <c r="T1062">
        <v>56.209999000000003</v>
      </c>
      <c r="U1062">
        <v>59.07</v>
      </c>
      <c r="V1062">
        <v>2.860001</v>
      </c>
      <c r="X1062">
        <v>4.6920000000000002</v>
      </c>
      <c r="Y1062">
        <v>60.959166000000003</v>
      </c>
      <c r="Z1062">
        <v>1</v>
      </c>
      <c r="AA1062">
        <v>0</v>
      </c>
      <c r="AB1062">
        <v>0</v>
      </c>
      <c r="AC1062">
        <v>1.343982</v>
      </c>
      <c r="AD1062">
        <v>0.86973500000000004</v>
      </c>
      <c r="AE1062">
        <v>20.159734</v>
      </c>
      <c r="AF1062">
        <v>13.046018</v>
      </c>
      <c r="AH1062">
        <v>1.4492830000000001</v>
      </c>
      <c r="AI1062">
        <v>0.46757700000000002</v>
      </c>
      <c r="AJ1062">
        <v>21.739243999999999</v>
      </c>
      <c r="AK1062">
        <v>7.0136609999999999</v>
      </c>
    </row>
    <row r="1063" spans="1:37" x14ac:dyDescent="0.25">
      <c r="A1063">
        <v>2318</v>
      </c>
      <c r="B1063">
        <v>435840</v>
      </c>
      <c r="C1063" t="s">
        <v>83</v>
      </c>
      <c r="D1063" t="s">
        <v>921</v>
      </c>
      <c r="E1063" t="s">
        <v>922</v>
      </c>
      <c r="F1063">
        <v>67068</v>
      </c>
      <c r="G1063">
        <v>8</v>
      </c>
      <c r="H1063">
        <v>5069</v>
      </c>
      <c r="I1063">
        <v>0</v>
      </c>
      <c r="J1063">
        <v>0</v>
      </c>
      <c r="K1063">
        <v>0</v>
      </c>
      <c r="L1063">
        <v>0</v>
      </c>
      <c r="M1063">
        <v>19</v>
      </c>
      <c r="N1063">
        <v>0</v>
      </c>
      <c r="O1063">
        <v>4</v>
      </c>
      <c r="P1063">
        <v>0</v>
      </c>
      <c r="Q1063">
        <v>0</v>
      </c>
      <c r="R1063">
        <v>79.808857000000003</v>
      </c>
      <c r="S1063" t="s">
        <v>73</v>
      </c>
      <c r="T1063">
        <v>75.980002999999996</v>
      </c>
      <c r="U1063">
        <v>77.540001000000004</v>
      </c>
      <c r="V1063">
        <v>1.559998</v>
      </c>
      <c r="X1063">
        <v>1.9550000000000001</v>
      </c>
      <c r="Y1063">
        <v>79.808857000000003</v>
      </c>
      <c r="Z1063">
        <v>1</v>
      </c>
      <c r="AA1063">
        <v>0</v>
      </c>
      <c r="AB1063">
        <v>0</v>
      </c>
      <c r="AC1063">
        <v>1.0597190000000001</v>
      </c>
      <c r="AD1063">
        <v>0.97738400000000003</v>
      </c>
      <c r="AE1063">
        <v>20.134664000000001</v>
      </c>
      <c r="AF1063">
        <v>18.570305000000001</v>
      </c>
      <c r="AH1063">
        <v>1.078001</v>
      </c>
      <c r="AI1063">
        <v>0.74966200000000005</v>
      </c>
      <c r="AJ1063">
        <v>20.482009999999999</v>
      </c>
      <c r="AK1063">
        <v>14.243572</v>
      </c>
    </row>
    <row r="1064" spans="1:37" x14ac:dyDescent="0.25">
      <c r="A1064">
        <v>1298</v>
      </c>
      <c r="B1064">
        <v>436048</v>
      </c>
      <c r="C1064" t="s">
        <v>73</v>
      </c>
      <c r="D1064" t="s">
        <v>460</v>
      </c>
      <c r="E1064" t="s">
        <v>460</v>
      </c>
      <c r="F1064">
        <v>34177</v>
      </c>
      <c r="G1064">
        <v>8</v>
      </c>
      <c r="H1064">
        <v>7445</v>
      </c>
      <c r="I1064">
        <v>0</v>
      </c>
      <c r="J1064">
        <v>0</v>
      </c>
      <c r="K1064">
        <v>0</v>
      </c>
      <c r="L1064">
        <v>0</v>
      </c>
      <c r="M1064">
        <v>11</v>
      </c>
      <c r="N1064">
        <v>0</v>
      </c>
      <c r="O1064">
        <v>4</v>
      </c>
      <c r="P1064">
        <v>0</v>
      </c>
      <c r="Q1064">
        <v>0</v>
      </c>
      <c r="R1064">
        <v>47.890709000000001</v>
      </c>
      <c r="S1064" t="s">
        <v>154</v>
      </c>
      <c r="T1064">
        <v>60.220001000000003</v>
      </c>
      <c r="U1064">
        <v>63.709999000000003</v>
      </c>
      <c r="V1064">
        <v>3.4899979999999999</v>
      </c>
      <c r="X1064">
        <v>7.2869999999999999</v>
      </c>
      <c r="Y1064">
        <v>47.890709000000001</v>
      </c>
      <c r="Z1064">
        <v>1</v>
      </c>
      <c r="AA1064">
        <v>0</v>
      </c>
      <c r="AB1064">
        <v>0</v>
      </c>
      <c r="AC1064">
        <v>1.829693</v>
      </c>
      <c r="AD1064">
        <v>0.68579699999999999</v>
      </c>
      <c r="AE1064">
        <v>20.126626000000002</v>
      </c>
      <c r="AF1064">
        <v>7.5437630000000002</v>
      </c>
      <c r="AH1064">
        <v>2.0836809999999999</v>
      </c>
      <c r="AI1064">
        <v>0.273814</v>
      </c>
      <c r="AJ1064">
        <v>22.920490999999998</v>
      </c>
      <c r="AK1064">
        <v>3.011952</v>
      </c>
    </row>
    <row r="1065" spans="1:37" x14ac:dyDescent="0.25">
      <c r="A1065">
        <v>3279</v>
      </c>
      <c r="B1065">
        <v>434545</v>
      </c>
      <c r="C1065" t="s">
        <v>181</v>
      </c>
      <c r="D1065" t="s">
        <v>832</v>
      </c>
      <c r="E1065" t="s">
        <v>833</v>
      </c>
      <c r="F1065">
        <v>67087</v>
      </c>
      <c r="G1065">
        <v>8</v>
      </c>
      <c r="H1065">
        <v>6909</v>
      </c>
      <c r="I1065">
        <v>0</v>
      </c>
      <c r="J1065">
        <v>0</v>
      </c>
      <c r="K1065">
        <v>0</v>
      </c>
      <c r="L1065">
        <v>0</v>
      </c>
      <c r="M1065">
        <v>18</v>
      </c>
      <c r="N1065">
        <v>0</v>
      </c>
      <c r="O1065">
        <v>2</v>
      </c>
      <c r="P1065">
        <v>0</v>
      </c>
      <c r="Q1065">
        <v>0</v>
      </c>
      <c r="R1065">
        <v>73.555206999999996</v>
      </c>
      <c r="S1065" t="s">
        <v>126</v>
      </c>
      <c r="T1065">
        <v>50.759998000000003</v>
      </c>
      <c r="U1065">
        <v>52.779998999999997</v>
      </c>
      <c r="V1065">
        <v>2.02</v>
      </c>
      <c r="X1065">
        <v>2.746</v>
      </c>
      <c r="Y1065">
        <v>73.555206999999996</v>
      </c>
      <c r="Z1065">
        <v>1</v>
      </c>
      <c r="AA1065">
        <v>0</v>
      </c>
      <c r="AB1065">
        <v>0</v>
      </c>
      <c r="AC1065">
        <v>1.117821</v>
      </c>
      <c r="AD1065">
        <v>0.95538199999999995</v>
      </c>
      <c r="AE1065">
        <v>20.12077</v>
      </c>
      <c r="AF1065">
        <v>17.196867999999998</v>
      </c>
      <c r="AH1065">
        <v>1.153888</v>
      </c>
      <c r="AI1065">
        <v>0.659941</v>
      </c>
      <c r="AJ1065">
        <v>20.769985999999999</v>
      </c>
      <c r="AK1065">
        <v>11.878942</v>
      </c>
    </row>
    <row r="1066" spans="1:37" x14ac:dyDescent="0.25">
      <c r="A1066">
        <v>1537</v>
      </c>
      <c r="B1066">
        <v>434901</v>
      </c>
      <c r="C1066" t="s">
        <v>95</v>
      </c>
      <c r="D1066" t="s">
        <v>314</v>
      </c>
      <c r="E1066" t="s">
        <v>315</v>
      </c>
      <c r="F1066">
        <v>34197</v>
      </c>
      <c r="G1066">
        <v>8</v>
      </c>
      <c r="H1066">
        <v>7541</v>
      </c>
      <c r="I1066">
        <v>0</v>
      </c>
      <c r="J1066">
        <v>0</v>
      </c>
      <c r="K1066">
        <v>0</v>
      </c>
      <c r="L1066">
        <v>0</v>
      </c>
      <c r="M1066">
        <v>14</v>
      </c>
      <c r="N1066">
        <v>0</v>
      </c>
      <c r="O1066">
        <v>3</v>
      </c>
      <c r="P1066">
        <v>0</v>
      </c>
      <c r="Q1066">
        <v>0</v>
      </c>
      <c r="R1066">
        <v>57.108488000000001</v>
      </c>
      <c r="S1066" t="s">
        <v>73</v>
      </c>
      <c r="T1066">
        <v>52.009998000000003</v>
      </c>
      <c r="U1066">
        <v>55.029998999999997</v>
      </c>
      <c r="V1066">
        <v>3.02</v>
      </c>
      <c r="X1066">
        <v>5.2880000000000003</v>
      </c>
      <c r="Y1066">
        <v>57.108488000000001</v>
      </c>
      <c r="Z1066">
        <v>0</v>
      </c>
      <c r="AA1066">
        <v>1</v>
      </c>
      <c r="AB1066">
        <v>0</v>
      </c>
      <c r="AC1066">
        <v>1.4369209999999999</v>
      </c>
      <c r="AD1066">
        <v>0.83453900000000003</v>
      </c>
      <c r="AE1066">
        <v>20.116893999999998</v>
      </c>
      <c r="AF1066">
        <v>11.683543</v>
      </c>
      <c r="AH1066">
        <v>1.5706720000000001</v>
      </c>
      <c r="AI1066">
        <v>0.41672999999999999</v>
      </c>
      <c r="AJ1066">
        <v>21.989412999999999</v>
      </c>
      <c r="AK1066">
        <v>5.8342260000000001</v>
      </c>
    </row>
    <row r="1067" spans="1:37" x14ac:dyDescent="0.25">
      <c r="A1067">
        <v>1165</v>
      </c>
      <c r="B1067">
        <v>431019</v>
      </c>
      <c r="C1067" t="s">
        <v>83</v>
      </c>
      <c r="D1067" t="s">
        <v>927</v>
      </c>
      <c r="E1067" t="s">
        <v>928</v>
      </c>
      <c r="F1067">
        <v>67032</v>
      </c>
      <c r="G1067">
        <v>8</v>
      </c>
      <c r="H1067">
        <v>6246</v>
      </c>
      <c r="I1067">
        <v>0</v>
      </c>
      <c r="J1067">
        <v>0</v>
      </c>
      <c r="K1067">
        <v>0</v>
      </c>
      <c r="L1067">
        <v>0</v>
      </c>
      <c r="M1067">
        <v>20</v>
      </c>
      <c r="N1067">
        <v>0</v>
      </c>
      <c r="O1067">
        <v>4</v>
      </c>
      <c r="P1067">
        <v>0</v>
      </c>
      <c r="Q1067">
        <v>0</v>
      </c>
      <c r="R1067">
        <v>81.796006000000006</v>
      </c>
      <c r="S1067" t="s">
        <v>73</v>
      </c>
      <c r="T1067">
        <v>77.389999000000003</v>
      </c>
      <c r="U1067">
        <v>77.860000999999997</v>
      </c>
      <c r="V1067">
        <v>0.470001</v>
      </c>
      <c r="X1067">
        <v>0.57499999999999996</v>
      </c>
      <c r="Y1067">
        <v>81.796006000000006</v>
      </c>
      <c r="Z1067">
        <v>0</v>
      </c>
      <c r="AA1067">
        <v>0</v>
      </c>
      <c r="AB1067">
        <v>0</v>
      </c>
      <c r="AC1067">
        <v>1.005166</v>
      </c>
      <c r="AD1067">
        <v>0.99804400000000004</v>
      </c>
      <c r="AE1067">
        <v>20.10332</v>
      </c>
      <c r="AF1067">
        <v>19.960872999999999</v>
      </c>
      <c r="AH1067">
        <v>1.0067470000000001</v>
      </c>
      <c r="AI1067">
        <v>0.92214499999999999</v>
      </c>
      <c r="AJ1067">
        <v>20.134948999999999</v>
      </c>
      <c r="AK1067">
        <v>18.442907000000002</v>
      </c>
    </row>
    <row r="1068" spans="1:37" x14ac:dyDescent="0.25">
      <c r="A1068">
        <v>1828</v>
      </c>
      <c r="B1068">
        <v>445468</v>
      </c>
      <c r="C1068" t="s">
        <v>83</v>
      </c>
      <c r="D1068" t="s">
        <v>471</v>
      </c>
      <c r="E1068" t="s">
        <v>472</v>
      </c>
      <c r="F1068">
        <v>66987</v>
      </c>
      <c r="G1068">
        <v>8</v>
      </c>
      <c r="H1068">
        <v>13045</v>
      </c>
      <c r="I1068">
        <v>0</v>
      </c>
      <c r="J1068">
        <v>0</v>
      </c>
      <c r="K1068">
        <v>0</v>
      </c>
      <c r="L1068">
        <v>0</v>
      </c>
      <c r="M1068">
        <v>20</v>
      </c>
      <c r="N1068">
        <v>0</v>
      </c>
      <c r="O1068">
        <v>4</v>
      </c>
      <c r="P1068">
        <v>0</v>
      </c>
      <c r="Q1068">
        <v>0</v>
      </c>
      <c r="R1068">
        <v>83.650008</v>
      </c>
      <c r="S1068" t="s">
        <v>73</v>
      </c>
      <c r="T1068">
        <v>69.989998</v>
      </c>
      <c r="U1068">
        <v>70.430000000000007</v>
      </c>
      <c r="V1068">
        <v>0.440002</v>
      </c>
      <c r="X1068">
        <v>0.52600000000000002</v>
      </c>
      <c r="Y1068">
        <v>83.650008</v>
      </c>
      <c r="Z1068">
        <v>0</v>
      </c>
      <c r="AA1068">
        <v>0</v>
      </c>
      <c r="AB1068">
        <v>0</v>
      </c>
      <c r="AC1068">
        <v>1.0043230000000001</v>
      </c>
      <c r="AD1068">
        <v>0.998363</v>
      </c>
      <c r="AE1068">
        <v>20.086461</v>
      </c>
      <c r="AF1068">
        <v>19.967257</v>
      </c>
      <c r="AH1068">
        <v>1.005646</v>
      </c>
      <c r="AI1068">
        <v>0.928643</v>
      </c>
      <c r="AJ1068">
        <v>20.112929000000001</v>
      </c>
      <c r="AK1068">
        <v>18.572852999999999</v>
      </c>
    </row>
    <row r="1069" spans="1:37" x14ac:dyDescent="0.25">
      <c r="A1069">
        <v>1848</v>
      </c>
      <c r="B1069">
        <v>424894</v>
      </c>
      <c r="C1069" t="s">
        <v>95</v>
      </c>
      <c r="D1069" t="s">
        <v>826</v>
      </c>
      <c r="E1069" t="s">
        <v>827</v>
      </c>
      <c r="F1069">
        <v>34504</v>
      </c>
      <c r="G1069">
        <v>8</v>
      </c>
      <c r="H1069">
        <v>7719</v>
      </c>
      <c r="I1069">
        <v>0</v>
      </c>
      <c r="J1069">
        <v>0</v>
      </c>
      <c r="K1069">
        <v>0</v>
      </c>
      <c r="L1069">
        <v>0</v>
      </c>
      <c r="M1069">
        <v>17</v>
      </c>
      <c r="N1069">
        <v>0</v>
      </c>
      <c r="O1069">
        <v>4</v>
      </c>
      <c r="P1069">
        <v>0</v>
      </c>
      <c r="Q1069">
        <v>0</v>
      </c>
      <c r="R1069">
        <v>72.575913999999997</v>
      </c>
      <c r="S1069" t="s">
        <v>73</v>
      </c>
      <c r="T1069">
        <v>25.17</v>
      </c>
      <c r="U1069">
        <v>27.639999</v>
      </c>
      <c r="V1069">
        <v>2.4699990000000001</v>
      </c>
      <c r="X1069">
        <v>3.403</v>
      </c>
      <c r="Y1069">
        <v>72.575913999999997</v>
      </c>
      <c r="Z1069">
        <v>0</v>
      </c>
      <c r="AA1069">
        <v>0</v>
      </c>
      <c r="AB1069">
        <v>0</v>
      </c>
      <c r="AC1069">
        <v>1.180944</v>
      </c>
      <c r="AD1069">
        <v>0.931477</v>
      </c>
      <c r="AE1069">
        <v>20.076046000000002</v>
      </c>
      <c r="AF1069">
        <v>15.835107000000001</v>
      </c>
      <c r="AH1069">
        <v>1.236335</v>
      </c>
      <c r="AI1069">
        <v>0.59048599999999996</v>
      </c>
      <c r="AJ1069">
        <v>21.017693000000001</v>
      </c>
      <c r="AK1069">
        <v>10.038265000000001</v>
      </c>
    </row>
    <row r="1070" spans="1:37" x14ac:dyDescent="0.25">
      <c r="A1070">
        <v>16</v>
      </c>
      <c r="B1070">
        <v>428482</v>
      </c>
      <c r="C1070" t="s">
        <v>83</v>
      </c>
      <c r="D1070" t="s">
        <v>1135</v>
      </c>
      <c r="E1070" t="s">
        <v>1136</v>
      </c>
      <c r="F1070">
        <v>66914</v>
      </c>
      <c r="G1070">
        <v>8</v>
      </c>
      <c r="H1070">
        <v>4029</v>
      </c>
      <c r="I1070">
        <v>0</v>
      </c>
      <c r="J1070">
        <v>0</v>
      </c>
      <c r="K1070">
        <v>0</v>
      </c>
      <c r="L1070">
        <v>0</v>
      </c>
      <c r="M1070">
        <v>20</v>
      </c>
      <c r="N1070">
        <v>0</v>
      </c>
      <c r="O1070">
        <v>4</v>
      </c>
      <c r="P1070">
        <v>0</v>
      </c>
      <c r="Q1070">
        <v>0</v>
      </c>
      <c r="R1070">
        <v>82.129422000000005</v>
      </c>
      <c r="S1070" t="s">
        <v>73</v>
      </c>
      <c r="T1070">
        <v>74.599997999999999</v>
      </c>
      <c r="U1070">
        <v>74.970000999999996</v>
      </c>
      <c r="V1070">
        <v>0.37000300000000003</v>
      </c>
      <c r="X1070">
        <v>0.45100000000000001</v>
      </c>
      <c r="Y1070">
        <v>82.129422000000005</v>
      </c>
      <c r="Z1070">
        <v>0</v>
      </c>
      <c r="AA1070">
        <v>0</v>
      </c>
      <c r="AB1070">
        <v>0</v>
      </c>
      <c r="AC1070">
        <v>1.0031779999999999</v>
      </c>
      <c r="AD1070">
        <v>0.99879600000000002</v>
      </c>
      <c r="AE1070">
        <v>20.063562999999998</v>
      </c>
      <c r="AF1070">
        <v>19.975929000000001</v>
      </c>
      <c r="AH1070">
        <v>1.004151</v>
      </c>
      <c r="AI1070">
        <v>0.93863700000000005</v>
      </c>
      <c r="AJ1070">
        <v>20.083020999999999</v>
      </c>
      <c r="AK1070">
        <v>18.772741</v>
      </c>
    </row>
    <row r="1071" spans="1:37" x14ac:dyDescent="0.25">
      <c r="A1071">
        <v>1804</v>
      </c>
      <c r="B1071">
        <v>435855</v>
      </c>
      <c r="C1071" t="s">
        <v>145</v>
      </c>
      <c r="D1071" t="s">
        <v>1238</v>
      </c>
      <c r="E1071" t="s">
        <v>1239</v>
      </c>
      <c r="F1071">
        <v>100656</v>
      </c>
      <c r="G1071">
        <v>8</v>
      </c>
      <c r="H1071">
        <v>13953</v>
      </c>
      <c r="I1071">
        <v>0</v>
      </c>
      <c r="J1071">
        <v>0</v>
      </c>
      <c r="K1071">
        <v>0</v>
      </c>
      <c r="L1071">
        <v>0</v>
      </c>
      <c r="M1071">
        <v>20</v>
      </c>
      <c r="N1071">
        <v>0</v>
      </c>
      <c r="O1071">
        <v>3</v>
      </c>
      <c r="P1071">
        <v>0</v>
      </c>
      <c r="Q1071">
        <v>0</v>
      </c>
      <c r="R1071">
        <v>84.925044</v>
      </c>
      <c r="S1071" t="s">
        <v>154</v>
      </c>
      <c r="T1071">
        <v>13.69</v>
      </c>
      <c r="U1071">
        <v>14.02</v>
      </c>
      <c r="V1071">
        <v>0.33000099999999999</v>
      </c>
      <c r="X1071">
        <v>0.38900000000000001</v>
      </c>
      <c r="Y1071">
        <v>84.925044</v>
      </c>
      <c r="Z1071">
        <v>1</v>
      </c>
      <c r="AA1071">
        <v>1</v>
      </c>
      <c r="AB1071">
        <v>0</v>
      </c>
      <c r="AC1071">
        <v>1.002364</v>
      </c>
      <c r="AD1071">
        <v>0.99910500000000002</v>
      </c>
      <c r="AE1071">
        <v>20.047288000000002</v>
      </c>
      <c r="AF1071">
        <v>19.982092000000002</v>
      </c>
      <c r="AH1071">
        <v>1.003088</v>
      </c>
      <c r="AI1071">
        <v>0.94694400000000001</v>
      </c>
      <c r="AJ1071">
        <v>20.061764</v>
      </c>
      <c r="AK1071">
        <v>18.938886</v>
      </c>
    </row>
    <row r="1072" spans="1:37" x14ac:dyDescent="0.25">
      <c r="A1072">
        <v>1499</v>
      </c>
      <c r="B1072">
        <v>425997</v>
      </c>
      <c r="C1072" t="s">
        <v>83</v>
      </c>
      <c r="D1072" t="s">
        <v>1280</v>
      </c>
      <c r="E1072" t="s">
        <v>1281</v>
      </c>
      <c r="F1072">
        <v>33786</v>
      </c>
      <c r="G1072" t="s">
        <v>73</v>
      </c>
      <c r="H1072">
        <v>9320</v>
      </c>
      <c r="I1072">
        <v>0</v>
      </c>
      <c r="J1072">
        <v>0</v>
      </c>
      <c r="K1072">
        <v>0</v>
      </c>
      <c r="L1072">
        <v>0</v>
      </c>
      <c r="M1072">
        <v>20</v>
      </c>
      <c r="N1072">
        <v>0</v>
      </c>
      <c r="O1072">
        <v>4</v>
      </c>
      <c r="P1072">
        <v>0</v>
      </c>
      <c r="Q1072">
        <v>0</v>
      </c>
      <c r="R1072">
        <v>81.797950999999998</v>
      </c>
      <c r="S1072" t="s">
        <v>154</v>
      </c>
      <c r="T1072">
        <v>10.039999999999999</v>
      </c>
      <c r="U1072">
        <v>10.15</v>
      </c>
      <c r="V1072">
        <v>0.11</v>
      </c>
      <c r="X1072">
        <v>0.13400000000000001</v>
      </c>
      <c r="Y1072">
        <v>81.797950999999998</v>
      </c>
      <c r="Z1072">
        <v>0</v>
      </c>
      <c r="AA1072">
        <v>0</v>
      </c>
      <c r="AB1072">
        <v>0</v>
      </c>
      <c r="AC1072">
        <v>1.000281</v>
      </c>
      <c r="AD1072">
        <v>0.99989399999999995</v>
      </c>
      <c r="AE1072">
        <v>20.005610999999998</v>
      </c>
      <c r="AF1072">
        <v>19.997875000000001</v>
      </c>
      <c r="AH1072">
        <v>1.0003660000000001</v>
      </c>
      <c r="AI1072">
        <v>0.98154200000000003</v>
      </c>
      <c r="AJ1072">
        <v>20.007328999999999</v>
      </c>
      <c r="AK1072">
        <v>19.630835999999999</v>
      </c>
    </row>
    <row r="1073" spans="1:37" x14ac:dyDescent="0.25">
      <c r="A1073">
        <v>1074</v>
      </c>
      <c r="B1073">
        <v>432915</v>
      </c>
      <c r="C1073" t="s">
        <v>83</v>
      </c>
      <c r="D1073" t="s">
        <v>1309</v>
      </c>
      <c r="E1073" t="s">
        <v>1310</v>
      </c>
      <c r="F1073">
        <v>66977</v>
      </c>
      <c r="G1073">
        <v>8</v>
      </c>
      <c r="H1073">
        <v>5318</v>
      </c>
      <c r="I1073">
        <v>0</v>
      </c>
      <c r="J1073">
        <v>0</v>
      </c>
      <c r="K1073">
        <v>0</v>
      </c>
      <c r="L1073">
        <v>0</v>
      </c>
      <c r="M1073">
        <v>20</v>
      </c>
      <c r="N1073">
        <v>0</v>
      </c>
      <c r="O1073">
        <v>4</v>
      </c>
      <c r="P1073">
        <v>0</v>
      </c>
      <c r="Q1073">
        <v>0</v>
      </c>
      <c r="R1073">
        <v>82.263667999999996</v>
      </c>
      <c r="S1073" t="s">
        <v>73</v>
      </c>
      <c r="T1073">
        <v>73.449996999999996</v>
      </c>
      <c r="U1073">
        <v>73.449996999999996</v>
      </c>
      <c r="V1073">
        <v>0</v>
      </c>
      <c r="X1073">
        <v>0</v>
      </c>
      <c r="Y1073">
        <v>82.263667999999996</v>
      </c>
      <c r="Z1073">
        <v>1</v>
      </c>
      <c r="AA1073">
        <v>0</v>
      </c>
      <c r="AB1073">
        <v>0</v>
      </c>
      <c r="AC1073">
        <v>1</v>
      </c>
      <c r="AD1073">
        <v>1</v>
      </c>
      <c r="AE1073">
        <v>20</v>
      </c>
      <c r="AF1073">
        <v>20</v>
      </c>
      <c r="AH1073">
        <v>1</v>
      </c>
      <c r="AI1073">
        <v>1</v>
      </c>
      <c r="AJ1073">
        <v>20</v>
      </c>
      <c r="AK1073">
        <v>20</v>
      </c>
    </row>
    <row r="1074" spans="1:37" x14ac:dyDescent="0.25">
      <c r="A1074">
        <v>2989</v>
      </c>
      <c r="B1074">
        <v>542742</v>
      </c>
      <c r="C1074" t="s">
        <v>100</v>
      </c>
      <c r="D1074" t="s">
        <v>184</v>
      </c>
      <c r="E1074" t="s">
        <v>185</v>
      </c>
      <c r="F1074">
        <v>33025</v>
      </c>
      <c r="G1074" t="s">
        <v>73</v>
      </c>
      <c r="H1074">
        <v>151505</v>
      </c>
      <c r="I1074">
        <v>0</v>
      </c>
      <c r="J1074">
        <v>0</v>
      </c>
      <c r="K1074">
        <v>0</v>
      </c>
      <c r="L1074">
        <v>0</v>
      </c>
      <c r="M1074">
        <v>5</v>
      </c>
      <c r="N1074">
        <v>0</v>
      </c>
      <c r="O1074">
        <v>4</v>
      </c>
      <c r="P1074">
        <v>1</v>
      </c>
      <c r="Q1074">
        <v>0</v>
      </c>
      <c r="R1074">
        <v>19.131363</v>
      </c>
      <c r="S1074" t="s">
        <v>73</v>
      </c>
      <c r="T1074">
        <v>19.649999999999999</v>
      </c>
      <c r="U1074">
        <v>22.4</v>
      </c>
      <c r="V1074">
        <v>2.75</v>
      </c>
      <c r="X1074">
        <v>14.374000000000001</v>
      </c>
      <c r="Y1074">
        <v>19.131363</v>
      </c>
      <c r="Z1074">
        <v>0</v>
      </c>
      <c r="AA1074">
        <v>0</v>
      </c>
      <c r="AB1074">
        <v>0</v>
      </c>
      <c r="AC1074">
        <v>4</v>
      </c>
      <c r="AD1074">
        <v>0.1</v>
      </c>
      <c r="AE1074">
        <v>20</v>
      </c>
      <c r="AF1074">
        <v>0.5</v>
      </c>
      <c r="AH1074">
        <v>10</v>
      </c>
      <c r="AI1074">
        <v>0.110054</v>
      </c>
      <c r="AJ1074">
        <v>50</v>
      </c>
      <c r="AK1074">
        <v>0.55026900000000001</v>
      </c>
    </row>
    <row r="1075" spans="1:37" x14ac:dyDescent="0.25">
      <c r="A1075">
        <v>1738</v>
      </c>
      <c r="B1075">
        <v>434571</v>
      </c>
      <c r="C1075" t="s">
        <v>100</v>
      </c>
      <c r="D1075" t="s">
        <v>164</v>
      </c>
      <c r="E1075" t="s">
        <v>165</v>
      </c>
      <c r="F1075">
        <v>34455</v>
      </c>
      <c r="G1075">
        <v>8</v>
      </c>
      <c r="H1075">
        <v>8471</v>
      </c>
      <c r="I1075">
        <v>0</v>
      </c>
      <c r="J1075">
        <v>0</v>
      </c>
      <c r="K1075">
        <v>0</v>
      </c>
      <c r="L1075">
        <v>0</v>
      </c>
      <c r="M1075">
        <v>5</v>
      </c>
      <c r="N1075">
        <v>0</v>
      </c>
      <c r="O1075">
        <v>4</v>
      </c>
      <c r="P1075">
        <v>0</v>
      </c>
      <c r="Q1075">
        <v>0</v>
      </c>
      <c r="R1075">
        <v>20.106964000000001</v>
      </c>
      <c r="S1075" t="s">
        <v>73</v>
      </c>
      <c r="T1075">
        <v>21.01</v>
      </c>
      <c r="U1075">
        <v>24.040001</v>
      </c>
      <c r="V1075">
        <v>3.0300009999999999</v>
      </c>
      <c r="X1075">
        <v>15.069000000000001</v>
      </c>
      <c r="Y1075">
        <v>20.106964000000001</v>
      </c>
      <c r="Z1075">
        <v>0</v>
      </c>
      <c r="AA1075">
        <v>0</v>
      </c>
      <c r="AB1075">
        <v>0</v>
      </c>
      <c r="AC1075">
        <v>4</v>
      </c>
      <c r="AD1075">
        <v>0.1</v>
      </c>
      <c r="AE1075">
        <v>20</v>
      </c>
      <c r="AF1075">
        <v>0.5</v>
      </c>
      <c r="AH1075">
        <v>10</v>
      </c>
      <c r="AI1075">
        <v>0.122797</v>
      </c>
      <c r="AJ1075">
        <v>50</v>
      </c>
      <c r="AK1075">
        <v>0.613985</v>
      </c>
    </row>
    <row r="1076" spans="1:37" x14ac:dyDescent="0.25">
      <c r="A1076">
        <v>1493</v>
      </c>
      <c r="B1076">
        <v>426592</v>
      </c>
      <c r="C1076" t="s">
        <v>95</v>
      </c>
      <c r="D1076" t="s">
        <v>122</v>
      </c>
      <c r="E1076" t="s">
        <v>123</v>
      </c>
      <c r="F1076">
        <v>34084</v>
      </c>
      <c r="G1076">
        <v>8</v>
      </c>
      <c r="H1076">
        <v>16720</v>
      </c>
      <c r="I1076">
        <v>0</v>
      </c>
      <c r="J1076">
        <v>0</v>
      </c>
      <c r="K1076">
        <v>0</v>
      </c>
      <c r="L1076">
        <v>0</v>
      </c>
      <c r="M1076">
        <v>5</v>
      </c>
      <c r="N1076">
        <v>0</v>
      </c>
      <c r="O1076">
        <v>4</v>
      </c>
      <c r="P1076">
        <v>0</v>
      </c>
      <c r="Q1076">
        <v>0</v>
      </c>
      <c r="R1076">
        <v>19.647392</v>
      </c>
      <c r="S1076" t="s">
        <v>73</v>
      </c>
      <c r="T1076">
        <v>64.040001000000004</v>
      </c>
      <c r="U1076">
        <v>67.040001000000004</v>
      </c>
      <c r="V1076">
        <v>3</v>
      </c>
      <c r="X1076">
        <v>15.269</v>
      </c>
      <c r="Y1076">
        <v>19.647392</v>
      </c>
      <c r="Z1076">
        <v>0</v>
      </c>
      <c r="AA1076">
        <v>0</v>
      </c>
      <c r="AB1076">
        <v>0</v>
      </c>
      <c r="AC1076">
        <v>4</v>
      </c>
      <c r="AD1076">
        <v>0.1</v>
      </c>
      <c r="AE1076">
        <v>20</v>
      </c>
      <c r="AF1076">
        <v>0.5</v>
      </c>
      <c r="AH1076">
        <v>10</v>
      </c>
      <c r="AI1076">
        <v>0.127417</v>
      </c>
      <c r="AJ1076">
        <v>50</v>
      </c>
      <c r="AK1076">
        <v>0.63708699999999996</v>
      </c>
    </row>
    <row r="1077" spans="1:37" x14ac:dyDescent="0.25">
      <c r="A1077">
        <v>2787</v>
      </c>
      <c r="B1077">
        <v>430472</v>
      </c>
      <c r="C1077" t="s">
        <v>83</v>
      </c>
      <c r="D1077" t="s">
        <v>103</v>
      </c>
      <c r="E1077" t="s">
        <v>104</v>
      </c>
      <c r="F1077">
        <v>67041</v>
      </c>
      <c r="G1077">
        <v>8</v>
      </c>
      <c r="H1077">
        <v>22082</v>
      </c>
      <c r="I1077">
        <v>0</v>
      </c>
      <c r="J1077">
        <v>0</v>
      </c>
      <c r="K1077">
        <v>0</v>
      </c>
      <c r="L1077">
        <v>0</v>
      </c>
      <c r="M1077">
        <v>4</v>
      </c>
      <c r="N1077">
        <v>0</v>
      </c>
      <c r="O1077">
        <v>4</v>
      </c>
      <c r="P1077">
        <v>0</v>
      </c>
      <c r="Q1077">
        <v>0</v>
      </c>
      <c r="R1077">
        <v>15.302614</v>
      </c>
      <c r="S1077" t="s">
        <v>73</v>
      </c>
      <c r="T1077">
        <v>74.989998</v>
      </c>
      <c r="U1077">
        <v>78.680000000000007</v>
      </c>
      <c r="V1077">
        <v>3.6900019999999998</v>
      </c>
      <c r="X1077">
        <v>24.114000000000001</v>
      </c>
      <c r="Y1077">
        <v>15.302614</v>
      </c>
      <c r="Z1077">
        <v>1</v>
      </c>
      <c r="AA1077">
        <v>0</v>
      </c>
      <c r="AB1077">
        <v>0</v>
      </c>
      <c r="AC1077">
        <v>5</v>
      </c>
      <c r="AD1077">
        <v>0.5</v>
      </c>
      <c r="AE1077">
        <v>20</v>
      </c>
      <c r="AF1077">
        <v>2</v>
      </c>
      <c r="AH1077">
        <v>10</v>
      </c>
      <c r="AI1077">
        <v>0.75780400000000003</v>
      </c>
      <c r="AJ1077">
        <v>40</v>
      </c>
      <c r="AK1077">
        <v>3.0312169999999998</v>
      </c>
    </row>
    <row r="1078" spans="1:37" x14ac:dyDescent="0.25">
      <c r="A1078">
        <v>947</v>
      </c>
      <c r="B1078">
        <v>435638</v>
      </c>
      <c r="C1078" t="s">
        <v>90</v>
      </c>
      <c r="D1078" t="s">
        <v>91</v>
      </c>
      <c r="E1078" t="s">
        <v>92</v>
      </c>
      <c r="F1078">
        <v>34207</v>
      </c>
      <c r="G1078">
        <v>8</v>
      </c>
      <c r="H1078">
        <v>7607</v>
      </c>
      <c r="I1078">
        <v>0</v>
      </c>
      <c r="J1078">
        <v>0</v>
      </c>
      <c r="K1078">
        <v>0</v>
      </c>
      <c r="L1078">
        <v>0</v>
      </c>
      <c r="M1078">
        <v>4</v>
      </c>
      <c r="N1078">
        <v>0</v>
      </c>
      <c r="O1078">
        <v>4</v>
      </c>
      <c r="P1078">
        <v>0</v>
      </c>
      <c r="Q1078">
        <v>0</v>
      </c>
      <c r="R1078">
        <v>16.066331000000002</v>
      </c>
      <c r="S1078" t="s">
        <v>73</v>
      </c>
      <c r="T1078">
        <v>47.25</v>
      </c>
      <c r="U1078">
        <v>51.34</v>
      </c>
      <c r="V1078">
        <v>4.09</v>
      </c>
      <c r="X1078">
        <v>25.457001000000002</v>
      </c>
      <c r="Y1078">
        <v>16.066331000000002</v>
      </c>
      <c r="Z1078">
        <v>0</v>
      </c>
      <c r="AA1078">
        <v>0</v>
      </c>
      <c r="AB1078">
        <v>0</v>
      </c>
      <c r="AC1078">
        <v>5</v>
      </c>
      <c r="AD1078">
        <v>0.75</v>
      </c>
      <c r="AE1078">
        <v>20</v>
      </c>
      <c r="AF1078">
        <v>3</v>
      </c>
      <c r="AH1078">
        <v>10</v>
      </c>
      <c r="AI1078">
        <v>0.75</v>
      </c>
      <c r="AJ1078">
        <v>40</v>
      </c>
      <c r="AK1078">
        <v>3</v>
      </c>
    </row>
    <row r="1079" spans="1:37" x14ac:dyDescent="0.25">
      <c r="A1079">
        <v>2845</v>
      </c>
      <c r="B1079">
        <v>435714</v>
      </c>
      <c r="C1079" t="s">
        <v>70</v>
      </c>
      <c r="D1079" t="s">
        <v>79</v>
      </c>
      <c r="E1079" t="s">
        <v>80</v>
      </c>
      <c r="F1079">
        <v>34201</v>
      </c>
      <c r="G1079">
        <v>8</v>
      </c>
      <c r="H1079">
        <v>2239</v>
      </c>
      <c r="I1079">
        <v>0</v>
      </c>
      <c r="J1079">
        <v>0</v>
      </c>
      <c r="K1079">
        <v>0</v>
      </c>
      <c r="L1079">
        <v>0</v>
      </c>
      <c r="M1079">
        <v>4</v>
      </c>
      <c r="N1079">
        <v>0</v>
      </c>
      <c r="O1079">
        <v>4</v>
      </c>
      <c r="P1079">
        <v>0</v>
      </c>
      <c r="Q1079">
        <v>0</v>
      </c>
      <c r="R1079">
        <v>17.69548</v>
      </c>
      <c r="S1079" t="s">
        <v>73</v>
      </c>
      <c r="T1079">
        <v>31.040001</v>
      </c>
      <c r="U1079">
        <v>36.389999000000003</v>
      </c>
      <c r="V1079">
        <v>5.3499980000000003</v>
      </c>
      <c r="X1079">
        <v>30.233999000000001</v>
      </c>
      <c r="Y1079">
        <v>17.69548</v>
      </c>
      <c r="Z1079">
        <v>0</v>
      </c>
      <c r="AA1079">
        <v>0</v>
      </c>
      <c r="AB1079">
        <v>0</v>
      </c>
      <c r="AC1079">
        <v>5</v>
      </c>
      <c r="AD1079">
        <v>0.75</v>
      </c>
      <c r="AE1079">
        <v>20</v>
      </c>
      <c r="AF1079">
        <v>3</v>
      </c>
      <c r="AH1079">
        <v>10</v>
      </c>
      <c r="AI1079">
        <v>0.75</v>
      </c>
      <c r="AJ1079">
        <v>40</v>
      </c>
      <c r="AK1079">
        <v>3</v>
      </c>
    </row>
    <row r="1080" spans="1:37" x14ac:dyDescent="0.25">
      <c r="A1080">
        <v>2803</v>
      </c>
      <c r="B1080">
        <v>434638</v>
      </c>
      <c r="C1080" t="s">
        <v>83</v>
      </c>
      <c r="D1080" t="s">
        <v>1332</v>
      </c>
      <c r="E1080" t="s">
        <v>1333</v>
      </c>
      <c r="F1080">
        <v>33674</v>
      </c>
      <c r="G1080" t="s">
        <v>73</v>
      </c>
      <c r="H1080">
        <v>9460</v>
      </c>
      <c r="I1080">
        <v>0</v>
      </c>
      <c r="J1080">
        <v>0</v>
      </c>
      <c r="K1080">
        <v>0</v>
      </c>
      <c r="L1080">
        <v>0</v>
      </c>
      <c r="M1080">
        <v>20</v>
      </c>
      <c r="N1080">
        <v>0</v>
      </c>
      <c r="O1080">
        <v>3</v>
      </c>
      <c r="P1080">
        <v>0</v>
      </c>
      <c r="Q1080">
        <v>0</v>
      </c>
      <c r="R1080">
        <v>82.045812999999995</v>
      </c>
      <c r="S1080" t="s">
        <v>154</v>
      </c>
      <c r="T1080">
        <v>14.33</v>
      </c>
      <c r="U1080">
        <v>14.27</v>
      </c>
      <c r="V1080">
        <v>-5.9998999999999997E-2</v>
      </c>
      <c r="X1080">
        <v>-7.2999999999999995E-2</v>
      </c>
      <c r="Y1080">
        <v>82.045812999999995</v>
      </c>
      <c r="Z1080">
        <v>0</v>
      </c>
      <c r="AA1080">
        <v>0</v>
      </c>
      <c r="AB1080">
        <v>0</v>
      </c>
      <c r="AC1080">
        <v>0.99996799999999997</v>
      </c>
      <c r="AD1080">
        <v>1.0000830000000001</v>
      </c>
      <c r="AE1080">
        <v>19.999369000000002</v>
      </c>
      <c r="AF1080">
        <v>20.001664999999999</v>
      </c>
      <c r="AH1080">
        <v>0.98992100000000005</v>
      </c>
      <c r="AI1080">
        <v>1.0001089999999999</v>
      </c>
      <c r="AJ1080">
        <v>19.798414000000001</v>
      </c>
      <c r="AK1080">
        <v>20.002175000000001</v>
      </c>
    </row>
    <row r="1081" spans="1:37" x14ac:dyDescent="0.25">
      <c r="A1081">
        <v>1609</v>
      </c>
      <c r="B1081">
        <v>431045</v>
      </c>
      <c r="C1081" t="s">
        <v>83</v>
      </c>
      <c r="D1081" t="s">
        <v>168</v>
      </c>
      <c r="E1081" t="s">
        <v>169</v>
      </c>
      <c r="F1081">
        <v>66827</v>
      </c>
      <c r="G1081">
        <v>8</v>
      </c>
      <c r="H1081">
        <v>4426</v>
      </c>
      <c r="I1081">
        <v>0</v>
      </c>
      <c r="J1081">
        <v>0</v>
      </c>
      <c r="K1081">
        <v>0</v>
      </c>
      <c r="L1081">
        <v>0</v>
      </c>
      <c r="M1081">
        <v>12</v>
      </c>
      <c r="N1081">
        <v>0</v>
      </c>
      <c r="O1081">
        <v>4</v>
      </c>
      <c r="P1081">
        <v>0</v>
      </c>
      <c r="Q1081">
        <v>0</v>
      </c>
      <c r="R1081">
        <v>51.529840999999998</v>
      </c>
      <c r="S1081" t="s">
        <v>73</v>
      </c>
      <c r="T1081">
        <v>92.870002999999997</v>
      </c>
      <c r="U1081">
        <v>96.230002999999996</v>
      </c>
      <c r="V1081">
        <v>3.360001</v>
      </c>
      <c r="X1081">
        <v>6.52</v>
      </c>
      <c r="Y1081">
        <v>51.529840999999998</v>
      </c>
      <c r="Z1081">
        <v>0</v>
      </c>
      <c r="AA1081">
        <v>0</v>
      </c>
      <c r="AB1081">
        <v>0</v>
      </c>
      <c r="AC1081">
        <v>1.6642250000000001</v>
      </c>
      <c r="AD1081">
        <v>0.74845899999999999</v>
      </c>
      <c r="AE1081">
        <v>19.970700000000001</v>
      </c>
      <c r="AF1081">
        <v>8.9815100000000001</v>
      </c>
      <c r="AH1081">
        <v>1.867559</v>
      </c>
      <c r="AI1081">
        <v>0.32361800000000002</v>
      </c>
      <c r="AJ1081">
        <v>22.410710000000002</v>
      </c>
      <c r="AK1081">
        <v>3.88341</v>
      </c>
    </row>
    <row r="1082" spans="1:37" x14ac:dyDescent="0.25">
      <c r="A1082">
        <v>1425</v>
      </c>
      <c r="B1082">
        <v>437655</v>
      </c>
      <c r="C1082" t="s">
        <v>83</v>
      </c>
      <c r="D1082" t="s">
        <v>772</v>
      </c>
      <c r="E1082" t="s">
        <v>773</v>
      </c>
      <c r="F1082">
        <v>680</v>
      </c>
      <c r="G1082">
        <v>8</v>
      </c>
      <c r="H1082">
        <v>6348</v>
      </c>
      <c r="I1082">
        <v>0</v>
      </c>
      <c r="J1082">
        <v>0</v>
      </c>
      <c r="K1082">
        <v>0</v>
      </c>
      <c r="L1082">
        <v>0</v>
      </c>
      <c r="M1082">
        <v>16</v>
      </c>
      <c r="N1082">
        <v>0</v>
      </c>
      <c r="O1082">
        <v>4</v>
      </c>
      <c r="P1082">
        <v>0</v>
      </c>
      <c r="Q1082">
        <v>0</v>
      </c>
      <c r="R1082">
        <v>66.300712000000004</v>
      </c>
      <c r="S1082" t="s">
        <v>73</v>
      </c>
      <c r="T1082">
        <v>70.849997999999999</v>
      </c>
      <c r="U1082">
        <v>73.489998</v>
      </c>
      <c r="V1082">
        <v>2.639999</v>
      </c>
      <c r="X1082">
        <v>3.9820000000000002</v>
      </c>
      <c r="Y1082">
        <v>66.300712000000004</v>
      </c>
      <c r="Z1082">
        <v>0</v>
      </c>
      <c r="AA1082">
        <v>0</v>
      </c>
      <c r="AB1082">
        <v>1</v>
      </c>
      <c r="AC1082">
        <v>1.2477549999999999</v>
      </c>
      <c r="AD1082">
        <v>0.90617599999999998</v>
      </c>
      <c r="AE1082">
        <v>19.964081</v>
      </c>
      <c r="AF1082">
        <v>14.498809</v>
      </c>
      <c r="AH1082">
        <v>1.3235980000000001</v>
      </c>
      <c r="AI1082">
        <v>0.53308800000000001</v>
      </c>
      <c r="AJ1082">
        <v>21.177575000000001</v>
      </c>
      <c r="AK1082">
        <v>8.5294100000000004</v>
      </c>
    </row>
    <row r="1083" spans="1:37" x14ac:dyDescent="0.25">
      <c r="A1083">
        <v>862</v>
      </c>
      <c r="B1083">
        <v>434372</v>
      </c>
      <c r="C1083" t="s">
        <v>83</v>
      </c>
      <c r="D1083" t="s">
        <v>899</v>
      </c>
      <c r="E1083" t="s">
        <v>900</v>
      </c>
      <c r="F1083">
        <v>67069</v>
      </c>
      <c r="G1083">
        <v>8</v>
      </c>
      <c r="H1083">
        <v>5103</v>
      </c>
      <c r="I1083">
        <v>0</v>
      </c>
      <c r="J1083">
        <v>0</v>
      </c>
      <c r="K1083">
        <v>0</v>
      </c>
      <c r="L1083">
        <v>0</v>
      </c>
      <c r="M1083">
        <v>19</v>
      </c>
      <c r="N1083">
        <v>0</v>
      </c>
      <c r="O1083">
        <v>4</v>
      </c>
      <c r="P1083">
        <v>0</v>
      </c>
      <c r="Q1083">
        <v>0</v>
      </c>
      <c r="R1083">
        <v>79.578337000000005</v>
      </c>
      <c r="S1083" t="s">
        <v>73</v>
      </c>
      <c r="T1083">
        <v>77.510002</v>
      </c>
      <c r="U1083">
        <v>78.940002000000007</v>
      </c>
      <c r="V1083">
        <v>1.43</v>
      </c>
      <c r="X1083">
        <v>1.7969999999999999</v>
      </c>
      <c r="Y1083">
        <v>79.578337000000005</v>
      </c>
      <c r="Z1083">
        <v>1</v>
      </c>
      <c r="AA1083">
        <v>0</v>
      </c>
      <c r="AB1083">
        <v>0</v>
      </c>
      <c r="AC1083">
        <v>1.0504560000000001</v>
      </c>
      <c r="AD1083">
        <v>0.98089199999999999</v>
      </c>
      <c r="AE1083">
        <v>19.958670999999999</v>
      </c>
      <c r="AF1083">
        <v>18.636952999999998</v>
      </c>
      <c r="AH1083">
        <v>1.0659019999999999</v>
      </c>
      <c r="AI1083">
        <v>0.76838200000000001</v>
      </c>
      <c r="AJ1083">
        <v>20.252141999999999</v>
      </c>
      <c r="AK1083">
        <v>14.59925</v>
      </c>
    </row>
    <row r="1084" spans="1:37" x14ac:dyDescent="0.25">
      <c r="A1084">
        <v>689</v>
      </c>
      <c r="B1084">
        <v>432578</v>
      </c>
      <c r="C1084" t="s">
        <v>74</v>
      </c>
      <c r="D1084" t="s">
        <v>263</v>
      </c>
      <c r="E1084" t="s">
        <v>264</v>
      </c>
      <c r="F1084">
        <v>34337</v>
      </c>
      <c r="G1084">
        <v>8</v>
      </c>
      <c r="H1084">
        <v>7256</v>
      </c>
      <c r="I1084">
        <v>0</v>
      </c>
      <c r="J1084">
        <v>0</v>
      </c>
      <c r="K1084">
        <v>0</v>
      </c>
      <c r="L1084">
        <v>0</v>
      </c>
      <c r="M1084">
        <v>12</v>
      </c>
      <c r="N1084">
        <v>0</v>
      </c>
      <c r="O1084">
        <v>4</v>
      </c>
      <c r="P1084">
        <v>0</v>
      </c>
      <c r="Q1084">
        <v>0</v>
      </c>
      <c r="R1084">
        <v>51.885185</v>
      </c>
      <c r="S1084" t="s">
        <v>73</v>
      </c>
      <c r="T1084">
        <v>47.099997999999999</v>
      </c>
      <c r="U1084">
        <v>50.48</v>
      </c>
      <c r="V1084">
        <v>3.380001</v>
      </c>
      <c r="X1084">
        <v>6.5140000000000002</v>
      </c>
      <c r="Y1084">
        <v>51.885185</v>
      </c>
      <c r="Z1084">
        <v>0</v>
      </c>
      <c r="AA1084">
        <v>0</v>
      </c>
      <c r="AB1084">
        <v>0</v>
      </c>
      <c r="AC1084">
        <v>1.663003</v>
      </c>
      <c r="AD1084">
        <v>0.74892199999999998</v>
      </c>
      <c r="AE1084">
        <v>19.956036999999998</v>
      </c>
      <c r="AF1084">
        <v>8.9870629999999991</v>
      </c>
      <c r="AH1084">
        <v>1.865963</v>
      </c>
      <c r="AI1084">
        <v>0.32403199999999999</v>
      </c>
      <c r="AJ1084">
        <v>22.391558</v>
      </c>
      <c r="AK1084">
        <v>3.888382</v>
      </c>
    </row>
    <row r="1085" spans="1:37" x14ac:dyDescent="0.25">
      <c r="A1085">
        <v>2617</v>
      </c>
      <c r="B1085">
        <v>435731</v>
      </c>
      <c r="C1085" t="s">
        <v>83</v>
      </c>
      <c r="D1085" t="s">
        <v>289</v>
      </c>
      <c r="E1085" t="s">
        <v>290</v>
      </c>
      <c r="F1085">
        <v>632</v>
      </c>
      <c r="G1085">
        <v>8</v>
      </c>
      <c r="H1085">
        <v>5928</v>
      </c>
      <c r="I1085">
        <v>0</v>
      </c>
      <c r="J1085">
        <v>0</v>
      </c>
      <c r="K1085">
        <v>0</v>
      </c>
      <c r="L1085">
        <v>0</v>
      </c>
      <c r="M1085">
        <v>7</v>
      </c>
      <c r="N1085">
        <v>0</v>
      </c>
      <c r="O1085">
        <v>4</v>
      </c>
      <c r="P1085">
        <v>0</v>
      </c>
      <c r="Q1085">
        <v>0</v>
      </c>
      <c r="R1085">
        <v>30.334637000000001</v>
      </c>
      <c r="S1085" t="s">
        <v>73</v>
      </c>
      <c r="T1085">
        <v>87.029999000000004</v>
      </c>
      <c r="U1085">
        <v>90.330001999999993</v>
      </c>
      <c r="V1085">
        <v>3.3000029999999998</v>
      </c>
      <c r="X1085">
        <v>10.879</v>
      </c>
      <c r="Y1085">
        <v>30.334637000000001</v>
      </c>
      <c r="Z1085">
        <v>0</v>
      </c>
      <c r="AA1085">
        <v>0</v>
      </c>
      <c r="AB1085">
        <v>0</v>
      </c>
      <c r="AC1085">
        <v>2.8492600000000001</v>
      </c>
      <c r="AD1085">
        <v>0.29968899999999998</v>
      </c>
      <c r="AE1085">
        <v>19.944818999999999</v>
      </c>
      <c r="AF1085">
        <v>2.09782</v>
      </c>
      <c r="AG1085">
        <f>1+(X1085/4.5)^2</f>
        <v>6.8445748641975301</v>
      </c>
      <c r="AH1085">
        <v>6.8445749999999999</v>
      </c>
      <c r="AI1085">
        <v>0.123957</v>
      </c>
      <c r="AJ1085">
        <v>47.912022</v>
      </c>
      <c r="AK1085">
        <v>0.86770099999999994</v>
      </c>
    </row>
    <row r="1086" spans="1:37" x14ac:dyDescent="0.25">
      <c r="A1086">
        <v>2199</v>
      </c>
      <c r="B1086">
        <v>436404</v>
      </c>
      <c r="C1086" t="s">
        <v>83</v>
      </c>
      <c r="D1086" t="s">
        <v>329</v>
      </c>
      <c r="E1086" t="s">
        <v>330</v>
      </c>
      <c r="F1086">
        <v>34525</v>
      </c>
      <c r="G1086">
        <v>8</v>
      </c>
      <c r="H1086">
        <v>7917</v>
      </c>
      <c r="I1086">
        <v>0</v>
      </c>
      <c r="J1086">
        <v>0</v>
      </c>
      <c r="K1086">
        <v>0</v>
      </c>
      <c r="L1086">
        <v>0</v>
      </c>
      <c r="M1086">
        <v>19</v>
      </c>
      <c r="N1086">
        <v>0</v>
      </c>
      <c r="O1086">
        <v>4</v>
      </c>
      <c r="P1086">
        <v>0</v>
      </c>
      <c r="Q1086">
        <v>0</v>
      </c>
      <c r="R1086">
        <v>79.385408999999996</v>
      </c>
      <c r="S1086" t="s">
        <v>73</v>
      </c>
      <c r="T1086">
        <v>73.279999000000004</v>
      </c>
      <c r="U1086">
        <v>74.680000000000007</v>
      </c>
      <c r="V1086">
        <v>1.400002</v>
      </c>
      <c r="X1086">
        <v>1.764</v>
      </c>
      <c r="Y1086">
        <v>79.385408999999996</v>
      </c>
      <c r="Z1086">
        <v>0</v>
      </c>
      <c r="AA1086">
        <v>0</v>
      </c>
      <c r="AB1086">
        <v>0</v>
      </c>
      <c r="AC1086">
        <v>1.0486200000000001</v>
      </c>
      <c r="AD1086">
        <v>0.98158800000000002</v>
      </c>
      <c r="AE1086">
        <v>19.923784999999999</v>
      </c>
      <c r="AF1086">
        <v>18.650164</v>
      </c>
      <c r="AH1086">
        <v>1.063504</v>
      </c>
      <c r="AI1086">
        <v>0.77232500000000004</v>
      </c>
      <c r="AJ1086">
        <v>20.206575999999998</v>
      </c>
      <c r="AK1086">
        <v>14.674175</v>
      </c>
    </row>
    <row r="1087" spans="1:37" x14ac:dyDescent="0.25">
      <c r="A1087">
        <v>1064</v>
      </c>
      <c r="B1087">
        <v>425388</v>
      </c>
      <c r="C1087" t="s">
        <v>95</v>
      </c>
      <c r="D1087" t="s">
        <v>292</v>
      </c>
      <c r="E1087" t="s">
        <v>293</v>
      </c>
      <c r="F1087">
        <v>35066</v>
      </c>
      <c r="G1087">
        <v>8</v>
      </c>
      <c r="H1087">
        <v>16376</v>
      </c>
      <c r="I1087">
        <v>0</v>
      </c>
      <c r="J1087">
        <v>0</v>
      </c>
      <c r="K1087">
        <v>0</v>
      </c>
      <c r="L1087">
        <v>0</v>
      </c>
      <c r="M1087">
        <v>17</v>
      </c>
      <c r="N1087">
        <v>0</v>
      </c>
      <c r="O1087">
        <v>3</v>
      </c>
      <c r="P1087">
        <v>0</v>
      </c>
      <c r="Q1087">
        <v>0</v>
      </c>
      <c r="R1087">
        <v>69.982481000000007</v>
      </c>
      <c r="S1087" t="s">
        <v>126</v>
      </c>
      <c r="T1087">
        <v>65.599997999999999</v>
      </c>
      <c r="U1087">
        <v>67.910004000000001</v>
      </c>
      <c r="V1087">
        <v>2.3100049999999999</v>
      </c>
      <c r="X1087">
        <v>3.3010000000000002</v>
      </c>
      <c r="Y1087">
        <v>69.982481000000007</v>
      </c>
      <c r="Z1087">
        <v>0</v>
      </c>
      <c r="AA1087">
        <v>1</v>
      </c>
      <c r="AB1087">
        <v>0</v>
      </c>
      <c r="AC1087">
        <v>1.1702589999999999</v>
      </c>
      <c r="AD1087">
        <v>0.93552299999999999</v>
      </c>
      <c r="AE1087">
        <v>19.894410000000001</v>
      </c>
      <c r="AF1087">
        <v>15.903892000000001</v>
      </c>
      <c r="AH1087">
        <v>1.22238</v>
      </c>
      <c r="AI1087">
        <v>0.60096799999999995</v>
      </c>
      <c r="AJ1087">
        <v>20.780453999999999</v>
      </c>
      <c r="AK1087">
        <v>10.216450999999999</v>
      </c>
    </row>
    <row r="1088" spans="1:37" x14ac:dyDescent="0.25">
      <c r="A1088">
        <v>2626</v>
      </c>
      <c r="B1088">
        <v>421692</v>
      </c>
      <c r="C1088" t="s">
        <v>83</v>
      </c>
      <c r="D1088" t="s">
        <v>550</v>
      </c>
      <c r="E1088" t="s">
        <v>551</v>
      </c>
      <c r="F1088">
        <v>34080</v>
      </c>
      <c r="G1088" t="s">
        <v>73</v>
      </c>
      <c r="H1088">
        <v>9160</v>
      </c>
      <c r="I1088">
        <v>0</v>
      </c>
      <c r="J1088">
        <v>0</v>
      </c>
      <c r="K1088">
        <v>0</v>
      </c>
      <c r="L1088">
        <v>0</v>
      </c>
      <c r="M1088">
        <v>15</v>
      </c>
      <c r="N1088">
        <v>0</v>
      </c>
      <c r="O1088">
        <v>4</v>
      </c>
      <c r="P1088">
        <v>0</v>
      </c>
      <c r="Q1088">
        <v>0</v>
      </c>
      <c r="R1088">
        <v>62.110633999999997</v>
      </c>
      <c r="S1088" t="s">
        <v>73</v>
      </c>
      <c r="T1088">
        <v>61.59</v>
      </c>
      <c r="U1088">
        <v>64.419998000000007</v>
      </c>
      <c r="V1088">
        <v>2.8299979999999998</v>
      </c>
      <c r="X1088">
        <v>4.556</v>
      </c>
      <c r="Y1088">
        <v>62.110633999999997</v>
      </c>
      <c r="Z1088">
        <v>0</v>
      </c>
      <c r="AA1088">
        <v>0</v>
      </c>
      <c r="AB1088">
        <v>0</v>
      </c>
      <c r="AC1088">
        <v>1.32433</v>
      </c>
      <c r="AD1088">
        <v>0.87717699999999998</v>
      </c>
      <c r="AE1088">
        <v>19.864954000000001</v>
      </c>
      <c r="AF1088">
        <v>13.157651</v>
      </c>
      <c r="AH1088">
        <v>1.4236150000000001</v>
      </c>
      <c r="AI1088">
        <v>0.47971000000000003</v>
      </c>
      <c r="AJ1088">
        <v>21.354225</v>
      </c>
      <c r="AK1088">
        <v>7.1956530000000001</v>
      </c>
    </row>
    <row r="1089" spans="1:37" x14ac:dyDescent="0.25">
      <c r="A1089">
        <v>899</v>
      </c>
      <c r="B1089">
        <v>435429</v>
      </c>
      <c r="C1089" t="s">
        <v>83</v>
      </c>
      <c r="D1089" t="s">
        <v>210</v>
      </c>
      <c r="E1089" t="s">
        <v>211</v>
      </c>
      <c r="F1089">
        <v>33834</v>
      </c>
      <c r="G1089">
        <v>8</v>
      </c>
      <c r="H1089">
        <v>8439</v>
      </c>
      <c r="I1089">
        <v>0</v>
      </c>
      <c r="J1089">
        <v>0</v>
      </c>
      <c r="K1089">
        <v>0</v>
      </c>
      <c r="L1089">
        <v>0</v>
      </c>
      <c r="M1089">
        <v>8</v>
      </c>
      <c r="N1089">
        <v>0</v>
      </c>
      <c r="O1089">
        <v>4</v>
      </c>
      <c r="P1089">
        <v>0</v>
      </c>
      <c r="Q1089">
        <v>0</v>
      </c>
      <c r="R1089">
        <v>34.725923000000002</v>
      </c>
      <c r="S1089" t="s">
        <v>154</v>
      </c>
      <c r="T1089">
        <v>56.41</v>
      </c>
      <c r="U1089">
        <v>59.790000999999997</v>
      </c>
      <c r="V1089">
        <v>3.380001</v>
      </c>
      <c r="X1089">
        <v>9.7330000000000005</v>
      </c>
      <c r="Y1089">
        <v>34.725923000000002</v>
      </c>
      <c r="Z1089">
        <v>0</v>
      </c>
      <c r="AA1089">
        <v>0</v>
      </c>
      <c r="AB1089">
        <v>0</v>
      </c>
      <c r="AC1089">
        <v>2.4801760000000002</v>
      </c>
      <c r="AD1089">
        <v>0.43946000000000002</v>
      </c>
      <c r="AE1089">
        <v>19.841411000000001</v>
      </c>
      <c r="AF1089">
        <v>3.515679</v>
      </c>
      <c r="AG1089">
        <f>1+(X1089/4.5)^2</f>
        <v>5.6780883456790123</v>
      </c>
      <c r="AH1089">
        <v>5.6780879999999998</v>
      </c>
      <c r="AI1089">
        <v>0.15684000000000001</v>
      </c>
      <c r="AJ1089">
        <v>45.424705000000003</v>
      </c>
      <c r="AK1089">
        <v>1.2547200000000001</v>
      </c>
    </row>
    <row r="1090" spans="1:37" x14ac:dyDescent="0.25">
      <c r="A1090">
        <v>138</v>
      </c>
      <c r="B1090">
        <v>435144</v>
      </c>
      <c r="C1090" t="s">
        <v>83</v>
      </c>
      <c r="D1090" t="s">
        <v>514</v>
      </c>
      <c r="E1090" t="s">
        <v>515</v>
      </c>
      <c r="F1090">
        <v>67095</v>
      </c>
      <c r="G1090">
        <v>8</v>
      </c>
      <c r="H1090">
        <v>6185</v>
      </c>
      <c r="I1090">
        <v>0</v>
      </c>
      <c r="J1090">
        <v>0</v>
      </c>
      <c r="K1090">
        <v>0</v>
      </c>
      <c r="L1090">
        <v>0</v>
      </c>
      <c r="M1090">
        <v>18</v>
      </c>
      <c r="N1090">
        <v>0</v>
      </c>
      <c r="O1090">
        <v>4</v>
      </c>
      <c r="P1090">
        <v>0</v>
      </c>
      <c r="Q1090">
        <v>0</v>
      </c>
      <c r="R1090">
        <v>74.574297999999999</v>
      </c>
      <c r="S1090" t="s">
        <v>73</v>
      </c>
      <c r="T1090">
        <v>63.110000999999997</v>
      </c>
      <c r="U1090">
        <v>65.010002</v>
      </c>
      <c r="V1090">
        <v>1.900002</v>
      </c>
      <c r="X1090">
        <v>2.548</v>
      </c>
      <c r="Y1090">
        <v>74.574297999999999</v>
      </c>
      <c r="Z1090">
        <v>1</v>
      </c>
      <c r="AA1090">
        <v>0</v>
      </c>
      <c r="AB1090">
        <v>0</v>
      </c>
      <c r="AC1090">
        <v>1.101442</v>
      </c>
      <c r="AD1090">
        <v>0.96158399999999999</v>
      </c>
      <c r="AE1090">
        <v>19.825961</v>
      </c>
      <c r="AF1090">
        <v>17.308512</v>
      </c>
      <c r="AH1090">
        <v>1.1324959999999999</v>
      </c>
      <c r="AI1090">
        <v>0.68177399999999999</v>
      </c>
      <c r="AJ1090">
        <v>20.384927999999999</v>
      </c>
      <c r="AK1090">
        <v>12.271939</v>
      </c>
    </row>
    <row r="1091" spans="1:37" x14ac:dyDescent="0.25">
      <c r="A1091">
        <v>540</v>
      </c>
      <c r="B1091">
        <v>431220</v>
      </c>
      <c r="C1091" t="s">
        <v>83</v>
      </c>
      <c r="D1091" t="s">
        <v>1047</v>
      </c>
      <c r="E1091" t="s">
        <v>1048</v>
      </c>
      <c r="F1091">
        <v>100355</v>
      </c>
      <c r="G1091">
        <v>8</v>
      </c>
      <c r="H1091">
        <v>8384</v>
      </c>
      <c r="I1091">
        <v>0</v>
      </c>
      <c r="J1091">
        <v>0</v>
      </c>
      <c r="K1091">
        <v>0</v>
      </c>
      <c r="L1091">
        <v>0</v>
      </c>
      <c r="M1091">
        <v>19</v>
      </c>
      <c r="N1091">
        <v>0</v>
      </c>
      <c r="O1091">
        <v>4</v>
      </c>
      <c r="P1091">
        <v>0</v>
      </c>
      <c r="Q1091">
        <v>0</v>
      </c>
      <c r="R1091">
        <v>77.399880999999993</v>
      </c>
      <c r="S1091" t="s">
        <v>73</v>
      </c>
      <c r="T1091">
        <v>59.790000999999997</v>
      </c>
      <c r="U1091">
        <v>61.080002</v>
      </c>
      <c r="V1091">
        <v>1.290001</v>
      </c>
      <c r="X1091">
        <v>1.667</v>
      </c>
      <c r="Y1091">
        <v>77.399880999999993</v>
      </c>
      <c r="Z1091">
        <v>0</v>
      </c>
      <c r="AA1091">
        <v>0</v>
      </c>
      <c r="AB1091">
        <v>0</v>
      </c>
      <c r="AC1091">
        <v>1.04342</v>
      </c>
      <c r="AD1091">
        <v>0.98355700000000001</v>
      </c>
      <c r="AE1091">
        <v>19.824983</v>
      </c>
      <c r="AF1091">
        <v>18.687580000000001</v>
      </c>
      <c r="AH1091">
        <v>1.0567120000000001</v>
      </c>
      <c r="AI1091">
        <v>0.78398299999999999</v>
      </c>
      <c r="AJ1091">
        <v>20.077528000000001</v>
      </c>
      <c r="AK1091">
        <v>14.895685</v>
      </c>
    </row>
    <row r="1092" spans="1:37" x14ac:dyDescent="0.25">
      <c r="A1092">
        <v>3325</v>
      </c>
      <c r="B1092">
        <v>432148</v>
      </c>
      <c r="C1092" t="s">
        <v>90</v>
      </c>
      <c r="D1092" t="s">
        <v>844</v>
      </c>
      <c r="E1092" t="s">
        <v>845</v>
      </c>
      <c r="F1092">
        <v>100096</v>
      </c>
      <c r="G1092">
        <v>8</v>
      </c>
      <c r="H1092">
        <v>7480</v>
      </c>
      <c r="I1092">
        <v>0</v>
      </c>
      <c r="J1092">
        <v>0</v>
      </c>
      <c r="K1092">
        <v>0</v>
      </c>
      <c r="L1092">
        <v>0</v>
      </c>
      <c r="M1092">
        <v>17</v>
      </c>
      <c r="N1092">
        <v>0</v>
      </c>
      <c r="O1092">
        <v>4</v>
      </c>
      <c r="P1092">
        <v>0</v>
      </c>
      <c r="Q1092">
        <v>0</v>
      </c>
      <c r="R1092">
        <v>71.447447999999994</v>
      </c>
      <c r="S1092" t="s">
        <v>154</v>
      </c>
      <c r="T1092">
        <v>81.629997000000003</v>
      </c>
      <c r="U1092">
        <v>83.949996999999996</v>
      </c>
      <c r="V1092">
        <v>2.3199999999999998</v>
      </c>
      <c r="X1092">
        <v>3.2469999999999999</v>
      </c>
      <c r="Y1092">
        <v>71.447447999999994</v>
      </c>
      <c r="Z1092">
        <v>0</v>
      </c>
      <c r="AA1092">
        <v>0</v>
      </c>
      <c r="AB1092">
        <v>0</v>
      </c>
      <c r="AC1092">
        <v>1.1647350000000001</v>
      </c>
      <c r="AD1092">
        <v>0.93761499999999998</v>
      </c>
      <c r="AE1092">
        <v>19.800487</v>
      </c>
      <c r="AF1092">
        <v>15.939461</v>
      </c>
      <c r="AH1092">
        <v>1.215163</v>
      </c>
      <c r="AI1092">
        <v>0.60656200000000005</v>
      </c>
      <c r="AJ1092">
        <v>20.657779000000001</v>
      </c>
      <c r="AK1092">
        <v>10.311546999999999</v>
      </c>
    </row>
    <row r="1093" spans="1:37" x14ac:dyDescent="0.25">
      <c r="A1093">
        <v>95</v>
      </c>
      <c r="B1093">
        <v>434969</v>
      </c>
      <c r="C1093" t="s">
        <v>83</v>
      </c>
      <c r="D1093" t="s">
        <v>467</v>
      </c>
      <c r="E1093" t="s">
        <v>468</v>
      </c>
      <c r="F1093">
        <v>34283</v>
      </c>
      <c r="G1093">
        <v>8</v>
      </c>
      <c r="H1093">
        <v>13205</v>
      </c>
      <c r="I1093">
        <v>0</v>
      </c>
      <c r="J1093">
        <v>0</v>
      </c>
      <c r="K1093">
        <v>0</v>
      </c>
      <c r="L1093">
        <v>0</v>
      </c>
      <c r="M1093">
        <v>17</v>
      </c>
      <c r="N1093">
        <v>0</v>
      </c>
      <c r="O1093">
        <v>2</v>
      </c>
      <c r="P1093">
        <v>0</v>
      </c>
      <c r="Q1093">
        <v>0</v>
      </c>
      <c r="R1093">
        <v>70.398934999999994</v>
      </c>
      <c r="S1093" t="s">
        <v>73</v>
      </c>
      <c r="T1093">
        <v>43.02</v>
      </c>
      <c r="U1093">
        <v>45.299999</v>
      </c>
      <c r="V1093">
        <v>2.2799990000000001</v>
      </c>
      <c r="X1093">
        <v>3.2389999999999999</v>
      </c>
      <c r="Y1093">
        <v>70.398934999999994</v>
      </c>
      <c r="Z1093">
        <v>1</v>
      </c>
      <c r="AA1093">
        <v>1</v>
      </c>
      <c r="AB1093">
        <v>0</v>
      </c>
      <c r="AC1093">
        <v>1.163924</v>
      </c>
      <c r="AD1093">
        <v>0.93792200000000003</v>
      </c>
      <c r="AE1093">
        <v>19.786704</v>
      </c>
      <c r="AF1093">
        <v>15.94468</v>
      </c>
      <c r="AH1093">
        <v>1.214105</v>
      </c>
      <c r="AI1093">
        <v>0.60739299999999996</v>
      </c>
      <c r="AJ1093">
        <v>20.639776999999999</v>
      </c>
      <c r="AK1093">
        <v>10.32568</v>
      </c>
    </row>
    <row r="1094" spans="1:37" x14ac:dyDescent="0.25">
      <c r="A1094">
        <v>2266</v>
      </c>
      <c r="B1094">
        <v>424197</v>
      </c>
      <c r="C1094" t="s">
        <v>83</v>
      </c>
      <c r="D1094" t="s">
        <v>389</v>
      </c>
      <c r="E1094" t="s">
        <v>390</v>
      </c>
      <c r="F1094">
        <v>34461</v>
      </c>
      <c r="G1094">
        <v>8</v>
      </c>
      <c r="H1094">
        <v>8092</v>
      </c>
      <c r="I1094">
        <v>0</v>
      </c>
      <c r="J1094">
        <v>0</v>
      </c>
      <c r="K1094">
        <v>0</v>
      </c>
      <c r="L1094">
        <v>0</v>
      </c>
      <c r="M1094">
        <v>19</v>
      </c>
      <c r="N1094">
        <v>0</v>
      </c>
      <c r="O1094">
        <v>4</v>
      </c>
      <c r="P1094">
        <v>0</v>
      </c>
      <c r="Q1094">
        <v>0</v>
      </c>
      <c r="R1094">
        <v>79.394796999999997</v>
      </c>
      <c r="S1094" t="s">
        <v>73</v>
      </c>
      <c r="T1094">
        <v>63.709999000000003</v>
      </c>
      <c r="U1094">
        <v>65</v>
      </c>
      <c r="V1094">
        <v>1.290001</v>
      </c>
      <c r="X1094">
        <v>1.625</v>
      </c>
      <c r="Y1094">
        <v>79.394796999999997</v>
      </c>
      <c r="Z1094">
        <v>0</v>
      </c>
      <c r="AA1094">
        <v>0</v>
      </c>
      <c r="AB1094">
        <v>1</v>
      </c>
      <c r="AC1094">
        <v>1.0412600000000001</v>
      </c>
      <c r="AD1094">
        <v>0.984375</v>
      </c>
      <c r="AE1094">
        <v>19.783936000000001</v>
      </c>
      <c r="AF1094">
        <v>18.703125</v>
      </c>
      <c r="AH1094">
        <v>1.05389</v>
      </c>
      <c r="AI1094">
        <v>0.78906299999999996</v>
      </c>
      <c r="AJ1094">
        <v>20.023916</v>
      </c>
      <c r="AK1094">
        <v>14.992188000000001</v>
      </c>
    </row>
    <row r="1095" spans="1:37" x14ac:dyDescent="0.25">
      <c r="A1095">
        <v>2433</v>
      </c>
      <c r="B1095">
        <v>432884</v>
      </c>
      <c r="C1095" t="s">
        <v>83</v>
      </c>
      <c r="D1095" t="s">
        <v>648</v>
      </c>
      <c r="E1095" t="s">
        <v>649</v>
      </c>
      <c r="F1095">
        <v>66988</v>
      </c>
      <c r="G1095">
        <v>8</v>
      </c>
      <c r="H1095">
        <v>5289</v>
      </c>
      <c r="I1095">
        <v>0</v>
      </c>
      <c r="J1095">
        <v>0</v>
      </c>
      <c r="K1095">
        <v>0</v>
      </c>
      <c r="L1095">
        <v>0</v>
      </c>
      <c r="M1095">
        <v>15</v>
      </c>
      <c r="N1095">
        <v>0</v>
      </c>
      <c r="O1095">
        <v>4</v>
      </c>
      <c r="P1095">
        <v>0</v>
      </c>
      <c r="Q1095">
        <v>0</v>
      </c>
      <c r="R1095">
        <v>62.748783000000003</v>
      </c>
      <c r="S1095" t="s">
        <v>73</v>
      </c>
      <c r="T1095">
        <v>85.769997000000004</v>
      </c>
      <c r="U1095">
        <v>88.599997999999999</v>
      </c>
      <c r="V1095">
        <v>2.8300019999999999</v>
      </c>
      <c r="X1095">
        <v>4.51</v>
      </c>
      <c r="Y1095">
        <v>62.748783000000003</v>
      </c>
      <c r="Z1095">
        <v>0</v>
      </c>
      <c r="AA1095">
        <v>0</v>
      </c>
      <c r="AB1095">
        <v>0</v>
      </c>
      <c r="AC1095">
        <v>1.317814</v>
      </c>
      <c r="AD1095">
        <v>0.87964399999999998</v>
      </c>
      <c r="AE1095">
        <v>19.767211</v>
      </c>
      <c r="AF1095">
        <v>13.194666</v>
      </c>
      <c r="AH1095">
        <v>1.4151039999999999</v>
      </c>
      <c r="AI1095">
        <v>0.48385899999999998</v>
      </c>
      <c r="AJ1095">
        <v>21.226562000000001</v>
      </c>
      <c r="AK1095">
        <v>7.2578779999999998</v>
      </c>
    </row>
    <row r="1096" spans="1:37" x14ac:dyDescent="0.25">
      <c r="A1096">
        <v>711</v>
      </c>
      <c r="B1096">
        <v>434779</v>
      </c>
      <c r="C1096" t="s">
        <v>181</v>
      </c>
      <c r="D1096" t="s">
        <v>280</v>
      </c>
      <c r="E1096" t="s">
        <v>281</v>
      </c>
      <c r="F1096">
        <v>506</v>
      </c>
      <c r="G1096">
        <v>8</v>
      </c>
      <c r="H1096">
        <v>6921</v>
      </c>
      <c r="I1096">
        <v>0</v>
      </c>
      <c r="J1096">
        <v>0</v>
      </c>
      <c r="K1096">
        <v>0</v>
      </c>
      <c r="L1096">
        <v>0</v>
      </c>
      <c r="M1096">
        <v>18</v>
      </c>
      <c r="N1096">
        <v>0</v>
      </c>
      <c r="O1096">
        <v>4</v>
      </c>
      <c r="P1096">
        <v>0</v>
      </c>
      <c r="Q1096">
        <v>0</v>
      </c>
      <c r="R1096">
        <v>76.199707000000004</v>
      </c>
      <c r="S1096" t="s">
        <v>73</v>
      </c>
      <c r="T1096">
        <v>58.27</v>
      </c>
      <c r="U1096">
        <v>60.139999000000003</v>
      </c>
      <c r="V1096">
        <v>1.869999</v>
      </c>
      <c r="X1096">
        <v>2.4540000000000002</v>
      </c>
      <c r="Y1096">
        <v>76.199707000000004</v>
      </c>
      <c r="Z1096">
        <v>0</v>
      </c>
      <c r="AA1096">
        <v>0</v>
      </c>
      <c r="AB1096">
        <v>0</v>
      </c>
      <c r="AC1096">
        <v>1.094096</v>
      </c>
      <c r="AD1096">
        <v>0.96436599999999995</v>
      </c>
      <c r="AE1096">
        <v>19.693719999999999</v>
      </c>
      <c r="AF1096">
        <v>17.358591000000001</v>
      </c>
      <c r="AH1096">
        <v>1.1229</v>
      </c>
      <c r="AI1096">
        <v>0.69228599999999996</v>
      </c>
      <c r="AJ1096">
        <v>20.212205999999998</v>
      </c>
      <c r="AK1096">
        <v>12.461145</v>
      </c>
    </row>
    <row r="1097" spans="1:37" x14ac:dyDescent="0.25">
      <c r="A1097">
        <v>1473</v>
      </c>
      <c r="B1097">
        <v>421966</v>
      </c>
      <c r="C1097" t="s">
        <v>109</v>
      </c>
      <c r="D1097" t="s">
        <v>666</v>
      </c>
      <c r="E1097" t="s">
        <v>790</v>
      </c>
      <c r="F1097">
        <v>100455</v>
      </c>
      <c r="G1097">
        <v>8</v>
      </c>
      <c r="H1097">
        <v>19813</v>
      </c>
      <c r="I1097">
        <v>0</v>
      </c>
      <c r="J1097">
        <v>0</v>
      </c>
      <c r="K1097">
        <v>0</v>
      </c>
      <c r="L1097">
        <v>0</v>
      </c>
      <c r="M1097">
        <v>16</v>
      </c>
      <c r="N1097">
        <v>0</v>
      </c>
      <c r="O1097">
        <v>4</v>
      </c>
      <c r="P1097">
        <v>0</v>
      </c>
      <c r="Q1097">
        <v>0</v>
      </c>
      <c r="R1097">
        <v>66.090023000000002</v>
      </c>
      <c r="S1097" t="s">
        <v>73</v>
      </c>
      <c r="T1097">
        <v>61.139999000000003</v>
      </c>
      <c r="U1097">
        <v>63.66</v>
      </c>
      <c r="V1097">
        <v>2.52</v>
      </c>
      <c r="X1097">
        <v>3.8130000000000002</v>
      </c>
      <c r="Y1097">
        <v>66.090023000000002</v>
      </c>
      <c r="Z1097">
        <v>0</v>
      </c>
      <c r="AA1097">
        <v>0</v>
      </c>
      <c r="AB1097">
        <v>0</v>
      </c>
      <c r="AC1097">
        <v>1.227171</v>
      </c>
      <c r="AD1097">
        <v>0.91397099999999998</v>
      </c>
      <c r="AE1097">
        <v>19.634741999999999</v>
      </c>
      <c r="AF1097">
        <v>14.623530000000001</v>
      </c>
      <c r="AH1097">
        <v>1.2967139999999999</v>
      </c>
      <c r="AI1097">
        <v>0.54947299999999999</v>
      </c>
      <c r="AJ1097">
        <v>20.747418</v>
      </c>
      <c r="AK1097">
        <v>8.7915620000000008</v>
      </c>
    </row>
    <row r="1098" spans="1:37" x14ac:dyDescent="0.25">
      <c r="A1098">
        <v>1767</v>
      </c>
      <c r="B1098">
        <v>436309</v>
      </c>
      <c r="C1098" t="s">
        <v>145</v>
      </c>
      <c r="D1098" t="s">
        <v>998</v>
      </c>
      <c r="E1098" t="s">
        <v>999</v>
      </c>
      <c r="F1098">
        <v>100029</v>
      </c>
      <c r="G1098">
        <v>8</v>
      </c>
      <c r="H1098">
        <v>9102</v>
      </c>
      <c r="I1098">
        <v>0</v>
      </c>
      <c r="J1098">
        <v>0</v>
      </c>
      <c r="K1098">
        <v>0</v>
      </c>
      <c r="L1098">
        <v>0</v>
      </c>
      <c r="M1098">
        <v>19</v>
      </c>
      <c r="N1098">
        <v>0</v>
      </c>
      <c r="O1098">
        <v>3</v>
      </c>
      <c r="P1098">
        <v>0</v>
      </c>
      <c r="Q1098">
        <v>0</v>
      </c>
      <c r="R1098">
        <v>80.481697999999994</v>
      </c>
      <c r="S1098" t="s">
        <v>126</v>
      </c>
      <c r="T1098">
        <v>11.92</v>
      </c>
      <c r="U1098">
        <v>12.99</v>
      </c>
      <c r="V1098">
        <v>1.07</v>
      </c>
      <c r="X1098">
        <v>1.329</v>
      </c>
      <c r="Y1098">
        <v>80.481697999999994</v>
      </c>
      <c r="Z1098">
        <v>0</v>
      </c>
      <c r="AA1098">
        <v>1</v>
      </c>
      <c r="AB1098">
        <v>1</v>
      </c>
      <c r="AC1098">
        <v>1.027598</v>
      </c>
      <c r="AD1098">
        <v>0.98954900000000001</v>
      </c>
      <c r="AE1098">
        <v>19.524353000000001</v>
      </c>
      <c r="AF1098">
        <v>18.801428999999999</v>
      </c>
      <c r="AH1098">
        <v>1.036046</v>
      </c>
      <c r="AI1098">
        <v>0.82539099999999999</v>
      </c>
      <c r="AJ1098">
        <v>19.684868999999999</v>
      </c>
      <c r="AK1098">
        <v>15.682422000000001</v>
      </c>
    </row>
    <row r="1099" spans="1:37" x14ac:dyDescent="0.25">
      <c r="A1099">
        <v>953</v>
      </c>
      <c r="B1099">
        <v>423401</v>
      </c>
      <c r="C1099" t="s">
        <v>83</v>
      </c>
      <c r="D1099" t="s">
        <v>257</v>
      </c>
      <c r="E1099" t="s">
        <v>258</v>
      </c>
      <c r="F1099">
        <v>67100</v>
      </c>
      <c r="G1099">
        <v>8</v>
      </c>
      <c r="H1099">
        <v>6059</v>
      </c>
      <c r="I1099">
        <v>0</v>
      </c>
      <c r="J1099">
        <v>0</v>
      </c>
      <c r="K1099">
        <v>0</v>
      </c>
      <c r="L1099">
        <v>0</v>
      </c>
      <c r="M1099">
        <v>17</v>
      </c>
      <c r="N1099">
        <v>0</v>
      </c>
      <c r="O1099">
        <v>3</v>
      </c>
      <c r="P1099">
        <v>0</v>
      </c>
      <c r="Q1099">
        <v>0</v>
      </c>
      <c r="R1099">
        <v>72.083635999999998</v>
      </c>
      <c r="S1099" t="s">
        <v>73</v>
      </c>
      <c r="T1099">
        <v>70</v>
      </c>
      <c r="U1099">
        <v>72.220000999999996</v>
      </c>
      <c r="V1099">
        <v>2.2200009999999999</v>
      </c>
      <c r="X1099">
        <v>3.08</v>
      </c>
      <c r="Y1099">
        <v>72.083635999999998</v>
      </c>
      <c r="Z1099">
        <v>1</v>
      </c>
      <c r="AA1099">
        <v>0</v>
      </c>
      <c r="AB1099">
        <v>0</v>
      </c>
      <c r="AC1099">
        <v>1.1482250000000001</v>
      </c>
      <c r="AD1099">
        <v>0.94386700000000001</v>
      </c>
      <c r="AE1099">
        <v>19.519825000000001</v>
      </c>
      <c r="AF1099">
        <v>16.045746999999999</v>
      </c>
      <c r="AH1099">
        <v>1.1936</v>
      </c>
      <c r="AI1099">
        <v>0.624058</v>
      </c>
      <c r="AJ1099">
        <v>20.2912</v>
      </c>
      <c r="AK1099">
        <v>10.608981999999999</v>
      </c>
    </row>
    <row r="1100" spans="1:37" x14ac:dyDescent="0.25">
      <c r="A1100">
        <v>1189</v>
      </c>
      <c r="B1100">
        <v>433837</v>
      </c>
      <c r="C1100" t="s">
        <v>181</v>
      </c>
      <c r="D1100" t="s">
        <v>877</v>
      </c>
      <c r="E1100" t="s">
        <v>878</v>
      </c>
      <c r="F1100">
        <v>66777</v>
      </c>
      <c r="G1100">
        <v>8</v>
      </c>
      <c r="H1100">
        <v>4183</v>
      </c>
      <c r="I1100">
        <v>0</v>
      </c>
      <c r="J1100">
        <v>0</v>
      </c>
      <c r="K1100">
        <v>0</v>
      </c>
      <c r="L1100">
        <v>0</v>
      </c>
      <c r="M1100">
        <v>19</v>
      </c>
      <c r="N1100">
        <v>0</v>
      </c>
      <c r="O1100">
        <v>4</v>
      </c>
      <c r="P1100">
        <v>0</v>
      </c>
      <c r="Q1100">
        <v>0</v>
      </c>
      <c r="R1100">
        <v>79.762663000000003</v>
      </c>
      <c r="S1100" t="s">
        <v>73</v>
      </c>
      <c r="T1100">
        <v>73.949996999999996</v>
      </c>
      <c r="U1100">
        <v>75</v>
      </c>
      <c r="V1100">
        <v>1.050003</v>
      </c>
      <c r="X1100">
        <v>1.3160000000000001</v>
      </c>
      <c r="Y1100">
        <v>79.762663000000003</v>
      </c>
      <c r="Z1100">
        <v>0</v>
      </c>
      <c r="AA1100">
        <v>0</v>
      </c>
      <c r="AB1100">
        <v>0</v>
      </c>
      <c r="AC1100">
        <v>1.0270600000000001</v>
      </c>
      <c r="AD1100">
        <v>0.98975199999999997</v>
      </c>
      <c r="AE1100">
        <v>19.514144999999999</v>
      </c>
      <c r="AF1100">
        <v>18.805294</v>
      </c>
      <c r="AH1100">
        <v>1.035344</v>
      </c>
      <c r="AI1100">
        <v>0.82700799999999997</v>
      </c>
      <c r="AJ1100">
        <v>19.671536</v>
      </c>
      <c r="AK1100">
        <v>15.713143000000001</v>
      </c>
    </row>
    <row r="1101" spans="1:37" x14ac:dyDescent="0.25">
      <c r="A1101">
        <v>587</v>
      </c>
      <c r="B1101">
        <v>436566</v>
      </c>
      <c r="C1101" t="s">
        <v>83</v>
      </c>
      <c r="D1101" t="s">
        <v>731</v>
      </c>
      <c r="E1101" t="s">
        <v>732</v>
      </c>
      <c r="F1101">
        <v>688</v>
      </c>
      <c r="G1101">
        <v>8</v>
      </c>
      <c r="H1101">
        <v>6943</v>
      </c>
      <c r="I1101">
        <v>0</v>
      </c>
      <c r="J1101">
        <v>0</v>
      </c>
      <c r="K1101">
        <v>0</v>
      </c>
      <c r="L1101">
        <v>0</v>
      </c>
      <c r="M1101">
        <v>16</v>
      </c>
      <c r="N1101">
        <v>0</v>
      </c>
      <c r="O1101">
        <v>4</v>
      </c>
      <c r="P1101">
        <v>0</v>
      </c>
      <c r="Q1101">
        <v>0</v>
      </c>
      <c r="R1101">
        <v>66.868252999999996</v>
      </c>
      <c r="S1101" t="s">
        <v>73</v>
      </c>
      <c r="T1101">
        <v>47.360000999999997</v>
      </c>
      <c r="U1101">
        <v>49.84</v>
      </c>
      <c r="V1101">
        <v>2.48</v>
      </c>
      <c r="X1101">
        <v>3.7090000000000001</v>
      </c>
      <c r="Y1101">
        <v>66.868252999999996</v>
      </c>
      <c r="Z1101">
        <v>0</v>
      </c>
      <c r="AA1101">
        <v>0</v>
      </c>
      <c r="AB1101">
        <v>0</v>
      </c>
      <c r="AC1101">
        <v>1.2149479999999999</v>
      </c>
      <c r="AD1101">
        <v>0.91859999999999997</v>
      </c>
      <c r="AE1101">
        <v>19.439170000000001</v>
      </c>
      <c r="AF1101">
        <v>14.697592</v>
      </c>
      <c r="AH1101">
        <v>1.2807489999999999</v>
      </c>
      <c r="AI1101">
        <v>0.55970699999999995</v>
      </c>
      <c r="AJ1101">
        <v>20.491978</v>
      </c>
      <c r="AK1101">
        <v>8.9553049999999992</v>
      </c>
    </row>
    <row r="1102" spans="1:37" x14ac:dyDescent="0.25">
      <c r="A1102">
        <v>3308</v>
      </c>
      <c r="B1102">
        <v>425557</v>
      </c>
      <c r="C1102" t="s">
        <v>83</v>
      </c>
      <c r="D1102" t="s">
        <v>101</v>
      </c>
      <c r="E1102" t="s">
        <v>870</v>
      </c>
      <c r="F1102">
        <v>34399</v>
      </c>
      <c r="G1102">
        <v>8</v>
      </c>
      <c r="H1102">
        <v>13295</v>
      </c>
      <c r="I1102">
        <v>0</v>
      </c>
      <c r="J1102">
        <v>0</v>
      </c>
      <c r="K1102">
        <v>0</v>
      </c>
      <c r="L1102">
        <v>0</v>
      </c>
      <c r="M1102">
        <v>17</v>
      </c>
      <c r="N1102">
        <v>0</v>
      </c>
      <c r="O1102">
        <v>4</v>
      </c>
      <c r="P1102">
        <v>0</v>
      </c>
      <c r="Q1102">
        <v>0</v>
      </c>
      <c r="R1102">
        <v>72.909657999999993</v>
      </c>
      <c r="S1102" t="s">
        <v>73</v>
      </c>
      <c r="T1102">
        <v>25.07</v>
      </c>
      <c r="U1102">
        <v>27.26</v>
      </c>
      <c r="V1102">
        <v>2.1900010000000001</v>
      </c>
      <c r="X1102">
        <v>3.004</v>
      </c>
      <c r="Y1102">
        <v>72.909657999999993</v>
      </c>
      <c r="Z1102">
        <v>0</v>
      </c>
      <c r="AA1102">
        <v>0</v>
      </c>
      <c r="AB1102">
        <v>0</v>
      </c>
      <c r="AC1102">
        <v>1.141</v>
      </c>
      <c r="AD1102">
        <v>0.94660299999999997</v>
      </c>
      <c r="AE1102">
        <v>19.397003999999999</v>
      </c>
      <c r="AF1102">
        <v>16.092258999999999</v>
      </c>
      <c r="AH1102">
        <v>1.184164</v>
      </c>
      <c r="AI1102">
        <v>0.63211799999999996</v>
      </c>
      <c r="AJ1102">
        <v>20.130780999999999</v>
      </c>
      <c r="AK1102">
        <v>10.746013</v>
      </c>
    </row>
    <row r="1103" spans="1:37" x14ac:dyDescent="0.25">
      <c r="A1103">
        <v>1752</v>
      </c>
      <c r="B1103">
        <v>432167</v>
      </c>
      <c r="C1103" t="s">
        <v>83</v>
      </c>
      <c r="D1103" t="s">
        <v>1129</v>
      </c>
      <c r="E1103" t="s">
        <v>1130</v>
      </c>
      <c r="F1103">
        <v>33785</v>
      </c>
      <c r="G1103" t="s">
        <v>73</v>
      </c>
      <c r="H1103">
        <v>9385</v>
      </c>
      <c r="I1103">
        <v>0</v>
      </c>
      <c r="J1103">
        <v>0</v>
      </c>
      <c r="K1103">
        <v>0</v>
      </c>
      <c r="L1103">
        <v>0</v>
      </c>
      <c r="M1103">
        <v>19</v>
      </c>
      <c r="N1103">
        <v>0</v>
      </c>
      <c r="O1103">
        <v>4</v>
      </c>
      <c r="P1103">
        <v>0</v>
      </c>
      <c r="Q1103">
        <v>0</v>
      </c>
      <c r="R1103">
        <v>81.215566999999993</v>
      </c>
      <c r="S1103" t="s">
        <v>73</v>
      </c>
      <c r="T1103">
        <v>9.08</v>
      </c>
      <c r="U1103">
        <v>10</v>
      </c>
      <c r="V1103">
        <v>0.92</v>
      </c>
      <c r="X1103">
        <v>1.133</v>
      </c>
      <c r="Y1103">
        <v>81.215566999999993</v>
      </c>
      <c r="Z1103">
        <v>0</v>
      </c>
      <c r="AA1103">
        <v>0</v>
      </c>
      <c r="AB1103">
        <v>0</v>
      </c>
      <c r="AC1103">
        <v>1.0200579999999999</v>
      </c>
      <c r="AD1103">
        <v>0.99240399999999995</v>
      </c>
      <c r="AE1103">
        <v>19.381094999999998</v>
      </c>
      <c r="AF1103">
        <v>18.85568</v>
      </c>
      <c r="AH1103">
        <v>1.0261979999999999</v>
      </c>
      <c r="AI1103">
        <v>0.84995900000000002</v>
      </c>
      <c r="AJ1103">
        <v>19.497757</v>
      </c>
      <c r="AK1103">
        <v>16.149225999999999</v>
      </c>
    </row>
    <row r="1104" spans="1:37" x14ac:dyDescent="0.25">
      <c r="A1104">
        <v>1456</v>
      </c>
      <c r="B1104">
        <v>433302</v>
      </c>
      <c r="C1104" t="s">
        <v>161</v>
      </c>
      <c r="D1104" t="s">
        <v>188</v>
      </c>
      <c r="E1104" t="s">
        <v>372</v>
      </c>
      <c r="F1104">
        <v>33035</v>
      </c>
      <c r="G1104">
        <v>8</v>
      </c>
      <c r="H1104">
        <v>19440</v>
      </c>
      <c r="I1104">
        <v>0</v>
      </c>
      <c r="J1104">
        <v>0</v>
      </c>
      <c r="K1104">
        <v>0</v>
      </c>
      <c r="L1104">
        <v>0</v>
      </c>
      <c r="M1104">
        <v>9</v>
      </c>
      <c r="N1104">
        <v>0</v>
      </c>
      <c r="O1104">
        <v>4</v>
      </c>
      <c r="P1104">
        <v>0</v>
      </c>
      <c r="Q1104">
        <v>0</v>
      </c>
      <c r="R1104">
        <v>36.035314</v>
      </c>
      <c r="S1104" t="s">
        <v>73</v>
      </c>
      <c r="T1104">
        <v>37.880001</v>
      </c>
      <c r="U1104">
        <v>40.970001000000003</v>
      </c>
      <c r="V1104">
        <v>3.09</v>
      </c>
      <c r="X1104">
        <v>8.5749999999999993</v>
      </c>
      <c r="Y1104">
        <v>36.035314</v>
      </c>
      <c r="Z1104">
        <v>0</v>
      </c>
      <c r="AA1104">
        <v>0</v>
      </c>
      <c r="AB1104">
        <v>0</v>
      </c>
      <c r="AC1104">
        <v>2.1489159999999998</v>
      </c>
      <c r="AD1104">
        <v>0.56490799999999997</v>
      </c>
      <c r="AE1104">
        <v>19.340243999999998</v>
      </c>
      <c r="AF1104">
        <v>5.084168</v>
      </c>
      <c r="AG1104">
        <f>1+(X1104/4.5)^2</f>
        <v>4.6311419753086414</v>
      </c>
      <c r="AH1104">
        <v>4.6311419999999996</v>
      </c>
      <c r="AI1104">
        <v>0.20427600000000001</v>
      </c>
      <c r="AJ1104">
        <v>41.680275999999999</v>
      </c>
      <c r="AK1104">
        <v>1.8384799999999999</v>
      </c>
    </row>
    <row r="1105" spans="1:37" x14ac:dyDescent="0.25">
      <c r="A1105">
        <v>3137</v>
      </c>
      <c r="B1105">
        <v>434601</v>
      </c>
      <c r="C1105" t="s">
        <v>318</v>
      </c>
      <c r="D1105" t="s">
        <v>336</v>
      </c>
      <c r="E1105" t="s">
        <v>337</v>
      </c>
      <c r="F1105">
        <v>66971</v>
      </c>
      <c r="G1105">
        <v>8</v>
      </c>
      <c r="H1105">
        <v>5363</v>
      </c>
      <c r="I1105">
        <v>0</v>
      </c>
      <c r="J1105">
        <v>0</v>
      </c>
      <c r="K1105">
        <v>0</v>
      </c>
      <c r="L1105">
        <v>0</v>
      </c>
      <c r="M1105">
        <v>19</v>
      </c>
      <c r="N1105">
        <v>0</v>
      </c>
      <c r="O1105">
        <v>3</v>
      </c>
      <c r="P1105">
        <v>0</v>
      </c>
      <c r="Q1105">
        <v>0</v>
      </c>
      <c r="R1105">
        <v>78.608080000000001</v>
      </c>
      <c r="S1105" t="s">
        <v>126</v>
      </c>
      <c r="T1105">
        <v>63.939999</v>
      </c>
      <c r="U1105">
        <v>64.739998</v>
      </c>
      <c r="V1105">
        <v>0.79999900000000002</v>
      </c>
      <c r="X1105">
        <v>1.018</v>
      </c>
      <c r="Y1105">
        <v>78.608080000000001</v>
      </c>
      <c r="Z1105">
        <v>1</v>
      </c>
      <c r="AA1105">
        <v>0</v>
      </c>
      <c r="AB1105">
        <v>0</v>
      </c>
      <c r="AC1105">
        <v>1.0161929999999999</v>
      </c>
      <c r="AD1105">
        <v>0.99386799999999997</v>
      </c>
      <c r="AE1105">
        <v>19.307659000000001</v>
      </c>
      <c r="AF1105">
        <v>18.883489999999998</v>
      </c>
      <c r="AH1105">
        <v>1.0211490000000001</v>
      </c>
      <c r="AI1105">
        <v>0.86456500000000003</v>
      </c>
      <c r="AJ1105">
        <v>19.40184</v>
      </c>
      <c r="AK1105">
        <v>16.426735999999998</v>
      </c>
    </row>
    <row r="1106" spans="1:37" x14ac:dyDescent="0.25">
      <c r="A1106">
        <v>644</v>
      </c>
      <c r="B1106">
        <v>436875</v>
      </c>
      <c r="C1106" t="s">
        <v>83</v>
      </c>
      <c r="D1106" t="s">
        <v>1000</v>
      </c>
      <c r="E1106" t="s">
        <v>1001</v>
      </c>
      <c r="F1106">
        <v>67124</v>
      </c>
      <c r="G1106">
        <v>8</v>
      </c>
      <c r="H1106">
        <v>6656</v>
      </c>
      <c r="I1106">
        <v>0</v>
      </c>
      <c r="J1106">
        <v>0</v>
      </c>
      <c r="K1106">
        <v>0</v>
      </c>
      <c r="L1106">
        <v>0</v>
      </c>
      <c r="M1106">
        <v>18</v>
      </c>
      <c r="N1106">
        <v>0</v>
      </c>
      <c r="O1106">
        <v>2</v>
      </c>
      <c r="P1106">
        <v>0</v>
      </c>
      <c r="Q1106">
        <v>0</v>
      </c>
      <c r="R1106">
        <v>73.537065999999996</v>
      </c>
      <c r="S1106" t="s">
        <v>73</v>
      </c>
      <c r="T1106">
        <v>70.860000999999997</v>
      </c>
      <c r="U1106">
        <v>72.430000000000007</v>
      </c>
      <c r="V1106">
        <v>1.57</v>
      </c>
      <c r="X1106">
        <v>2.1349999999999998</v>
      </c>
      <c r="Y1106">
        <v>73.537065999999996</v>
      </c>
      <c r="Z1106">
        <v>0</v>
      </c>
      <c r="AA1106">
        <v>1</v>
      </c>
      <c r="AB1106">
        <v>0</v>
      </c>
      <c r="AC1106">
        <v>1.0712219999999999</v>
      </c>
      <c r="AD1106">
        <v>0.973028</v>
      </c>
      <c r="AE1106">
        <v>19.282001000000001</v>
      </c>
      <c r="AF1106">
        <v>17.514509</v>
      </c>
      <c r="AH1106">
        <v>1.0930249999999999</v>
      </c>
      <c r="AI1106">
        <v>0.72865899999999995</v>
      </c>
      <c r="AJ1106">
        <v>19.67445</v>
      </c>
      <c r="AK1106">
        <v>13.115864999999999</v>
      </c>
    </row>
    <row r="1107" spans="1:37" x14ac:dyDescent="0.25">
      <c r="A1107">
        <v>1412</v>
      </c>
      <c r="B1107">
        <v>435820</v>
      </c>
      <c r="C1107" t="s">
        <v>83</v>
      </c>
      <c r="D1107" t="s">
        <v>725</v>
      </c>
      <c r="E1107" t="s">
        <v>726</v>
      </c>
      <c r="F1107">
        <v>66903</v>
      </c>
      <c r="G1107">
        <v>8</v>
      </c>
      <c r="H1107">
        <v>13785</v>
      </c>
      <c r="I1107">
        <v>0</v>
      </c>
      <c r="J1107">
        <v>0</v>
      </c>
      <c r="K1107">
        <v>0</v>
      </c>
      <c r="L1107">
        <v>0</v>
      </c>
      <c r="M1107">
        <v>18</v>
      </c>
      <c r="N1107">
        <v>0</v>
      </c>
      <c r="O1107">
        <v>4</v>
      </c>
      <c r="P1107">
        <v>0</v>
      </c>
      <c r="Q1107">
        <v>0</v>
      </c>
      <c r="R1107">
        <v>76.365696</v>
      </c>
      <c r="S1107" t="s">
        <v>73</v>
      </c>
      <c r="T1107">
        <v>84.559997999999993</v>
      </c>
      <c r="U1107">
        <v>86.190002000000007</v>
      </c>
      <c r="V1107">
        <v>1.6300049999999999</v>
      </c>
      <c r="X1107">
        <v>2.1339999999999999</v>
      </c>
      <c r="Y1107">
        <v>76.365696</v>
      </c>
      <c r="Z1107">
        <v>0</v>
      </c>
      <c r="AA1107">
        <v>0</v>
      </c>
      <c r="AB1107">
        <v>0</v>
      </c>
      <c r="AC1107">
        <v>1.071156</v>
      </c>
      <c r="AD1107">
        <v>0.97305399999999997</v>
      </c>
      <c r="AE1107">
        <v>19.280799999999999</v>
      </c>
      <c r="AF1107">
        <v>17.514963000000002</v>
      </c>
      <c r="AH1107">
        <v>1.092938</v>
      </c>
      <c r="AI1107">
        <v>0.72877499999999995</v>
      </c>
      <c r="AJ1107">
        <v>19.672882000000001</v>
      </c>
      <c r="AK1107">
        <v>13.117948</v>
      </c>
    </row>
    <row r="1108" spans="1:37" x14ac:dyDescent="0.25">
      <c r="A1108">
        <v>1664</v>
      </c>
      <c r="B1108">
        <v>430678</v>
      </c>
      <c r="C1108" t="s">
        <v>83</v>
      </c>
      <c r="D1108" t="s">
        <v>294</v>
      </c>
      <c r="E1108" t="s">
        <v>295</v>
      </c>
      <c r="F1108">
        <v>34471</v>
      </c>
      <c r="G1108">
        <v>8</v>
      </c>
      <c r="H1108">
        <v>7150</v>
      </c>
      <c r="I1108">
        <v>0</v>
      </c>
      <c r="J1108">
        <v>0</v>
      </c>
      <c r="K1108">
        <v>0</v>
      </c>
      <c r="L1108">
        <v>0</v>
      </c>
      <c r="M1108">
        <v>17</v>
      </c>
      <c r="N1108">
        <v>0</v>
      </c>
      <c r="O1108">
        <v>4</v>
      </c>
      <c r="P1108">
        <v>0</v>
      </c>
      <c r="Q1108">
        <v>0</v>
      </c>
      <c r="R1108">
        <v>72.069965999999994</v>
      </c>
      <c r="S1108" t="s">
        <v>73</v>
      </c>
      <c r="T1108">
        <v>50.369999</v>
      </c>
      <c r="U1108">
        <v>52.48</v>
      </c>
      <c r="V1108">
        <v>2.110001</v>
      </c>
      <c r="X1108">
        <v>2.9279999999999999</v>
      </c>
      <c r="Y1108">
        <v>72.069965999999994</v>
      </c>
      <c r="Z1108">
        <v>0</v>
      </c>
      <c r="AA1108">
        <v>0</v>
      </c>
      <c r="AB1108">
        <v>0</v>
      </c>
      <c r="AC1108">
        <v>1.133956</v>
      </c>
      <c r="AD1108">
        <v>0.94927099999999998</v>
      </c>
      <c r="AE1108">
        <v>19.277252000000001</v>
      </c>
      <c r="AF1108">
        <v>16.137609000000001</v>
      </c>
      <c r="AH1108">
        <v>1.174963</v>
      </c>
      <c r="AI1108">
        <v>0.64024099999999995</v>
      </c>
      <c r="AJ1108">
        <v>19.97437</v>
      </c>
      <c r="AK1108">
        <v>10.884091</v>
      </c>
    </row>
    <row r="1109" spans="1:37" x14ac:dyDescent="0.25">
      <c r="A1109">
        <v>175</v>
      </c>
      <c r="B1109">
        <v>432533</v>
      </c>
      <c r="C1109" t="s">
        <v>83</v>
      </c>
      <c r="D1109" t="s">
        <v>820</v>
      </c>
      <c r="E1109" t="s">
        <v>821</v>
      </c>
      <c r="F1109">
        <v>67399</v>
      </c>
      <c r="G1109">
        <v>8</v>
      </c>
      <c r="H1109">
        <v>13035</v>
      </c>
      <c r="I1109">
        <v>0</v>
      </c>
      <c r="J1109">
        <v>0</v>
      </c>
      <c r="K1109">
        <v>0</v>
      </c>
      <c r="L1109">
        <v>0</v>
      </c>
      <c r="M1109">
        <v>19</v>
      </c>
      <c r="N1109">
        <v>0</v>
      </c>
      <c r="O1109">
        <v>4</v>
      </c>
      <c r="P1109">
        <v>0</v>
      </c>
      <c r="Q1109">
        <v>0</v>
      </c>
      <c r="R1109">
        <v>78.374393999999995</v>
      </c>
      <c r="S1109" t="s">
        <v>73</v>
      </c>
      <c r="T1109">
        <v>75.010002</v>
      </c>
      <c r="U1109">
        <v>75.760002</v>
      </c>
      <c r="V1109">
        <v>0.75</v>
      </c>
      <c r="X1109">
        <v>0.95699999999999996</v>
      </c>
      <c r="Y1109">
        <v>78.374393999999995</v>
      </c>
      <c r="Z1109">
        <v>0</v>
      </c>
      <c r="AA1109">
        <v>0</v>
      </c>
      <c r="AB1109">
        <v>0</v>
      </c>
      <c r="AC1109">
        <v>1.01431</v>
      </c>
      <c r="AD1109">
        <v>0.99458100000000005</v>
      </c>
      <c r="AE1109">
        <v>19.271892999999999</v>
      </c>
      <c r="AF1109">
        <v>18.897034999999999</v>
      </c>
      <c r="AH1109">
        <v>1.018691</v>
      </c>
      <c r="AI1109">
        <v>0.87236999999999998</v>
      </c>
      <c r="AJ1109">
        <v>19.355125000000001</v>
      </c>
      <c r="AK1109">
        <v>16.575023000000002</v>
      </c>
    </row>
    <row r="1110" spans="1:37" x14ac:dyDescent="0.25">
      <c r="A1110">
        <v>1433</v>
      </c>
      <c r="B1110">
        <v>430324</v>
      </c>
      <c r="C1110" t="s">
        <v>83</v>
      </c>
      <c r="D1110" t="s">
        <v>1182</v>
      </c>
      <c r="E1110" t="s">
        <v>1183</v>
      </c>
      <c r="F1110">
        <v>66966</v>
      </c>
      <c r="G1110">
        <v>8</v>
      </c>
      <c r="H1110">
        <v>4722</v>
      </c>
      <c r="I1110">
        <v>0</v>
      </c>
      <c r="J1110">
        <v>0</v>
      </c>
      <c r="K1110">
        <v>0</v>
      </c>
      <c r="L1110">
        <v>0</v>
      </c>
      <c r="M1110">
        <v>19</v>
      </c>
      <c r="N1110">
        <v>0</v>
      </c>
      <c r="O1110">
        <v>4</v>
      </c>
      <c r="P1110">
        <v>0</v>
      </c>
      <c r="Q1110">
        <v>0</v>
      </c>
      <c r="R1110">
        <v>79.481061999999994</v>
      </c>
      <c r="S1110" t="s">
        <v>73</v>
      </c>
      <c r="T1110">
        <v>69.300003000000004</v>
      </c>
      <c r="U1110">
        <v>69.940002000000007</v>
      </c>
      <c r="V1110">
        <v>0.63999899999999998</v>
      </c>
      <c r="X1110">
        <v>0.80500000000000005</v>
      </c>
      <c r="Y1110">
        <v>79.481061999999994</v>
      </c>
      <c r="Z1110">
        <v>0</v>
      </c>
      <c r="AA1110">
        <v>0</v>
      </c>
      <c r="AB1110">
        <v>0</v>
      </c>
      <c r="AC1110">
        <v>1.0101249999999999</v>
      </c>
      <c r="AD1110">
        <v>0.996166</v>
      </c>
      <c r="AE1110">
        <v>19.192381999999998</v>
      </c>
      <c r="AF1110">
        <v>18.927144999999999</v>
      </c>
      <c r="AH1110">
        <v>1.013225</v>
      </c>
      <c r="AI1110">
        <v>0.89198900000000003</v>
      </c>
      <c r="AJ1110">
        <v>19.251275</v>
      </c>
      <c r="AK1110">
        <v>16.947800000000001</v>
      </c>
    </row>
    <row r="1111" spans="1:37" x14ac:dyDescent="0.25">
      <c r="A1111">
        <v>983</v>
      </c>
      <c r="B1111">
        <v>436909</v>
      </c>
      <c r="C1111" t="s">
        <v>181</v>
      </c>
      <c r="D1111" t="s">
        <v>546</v>
      </c>
      <c r="E1111" t="s">
        <v>547</v>
      </c>
      <c r="F1111">
        <v>66929</v>
      </c>
      <c r="G1111">
        <v>8</v>
      </c>
      <c r="H1111">
        <v>15486</v>
      </c>
      <c r="I1111">
        <v>0</v>
      </c>
      <c r="J1111">
        <v>0</v>
      </c>
      <c r="K1111">
        <v>0</v>
      </c>
      <c r="L1111">
        <v>0</v>
      </c>
      <c r="M1111">
        <v>19</v>
      </c>
      <c r="N1111">
        <v>0</v>
      </c>
      <c r="O1111">
        <v>3</v>
      </c>
      <c r="P1111">
        <v>0</v>
      </c>
      <c r="Q1111">
        <v>0</v>
      </c>
      <c r="R1111">
        <v>77.950141000000002</v>
      </c>
      <c r="S1111" t="s">
        <v>126</v>
      </c>
      <c r="T1111">
        <v>79.449996999999996</v>
      </c>
      <c r="U1111">
        <v>80.059997999999993</v>
      </c>
      <c r="V1111">
        <v>0.61000100000000002</v>
      </c>
      <c r="X1111">
        <v>0.78300000000000003</v>
      </c>
      <c r="Y1111">
        <v>77.950141000000002</v>
      </c>
      <c r="Z1111">
        <v>0</v>
      </c>
      <c r="AA1111">
        <v>0</v>
      </c>
      <c r="AB1111">
        <v>0</v>
      </c>
      <c r="AC1111">
        <v>1.0095799999999999</v>
      </c>
      <c r="AD1111">
        <v>0.99637200000000004</v>
      </c>
      <c r="AE1111">
        <v>19.182010999999999</v>
      </c>
      <c r="AF1111">
        <v>18.931073000000001</v>
      </c>
      <c r="AH1111">
        <v>1.0125120000000001</v>
      </c>
      <c r="AI1111">
        <v>0.89485000000000003</v>
      </c>
      <c r="AJ1111">
        <v>19.237728000000001</v>
      </c>
      <c r="AK1111">
        <v>17.002141999999999</v>
      </c>
    </row>
    <row r="1112" spans="1:37" x14ac:dyDescent="0.25">
      <c r="A1112">
        <v>1655</v>
      </c>
      <c r="B1112">
        <v>434711</v>
      </c>
      <c r="C1112" t="s">
        <v>83</v>
      </c>
      <c r="D1112" t="s">
        <v>580</v>
      </c>
      <c r="E1112" t="s">
        <v>581</v>
      </c>
      <c r="F1112">
        <v>66831</v>
      </c>
      <c r="G1112">
        <v>8</v>
      </c>
      <c r="H1112">
        <v>4256</v>
      </c>
      <c r="I1112">
        <v>0</v>
      </c>
      <c r="J1112">
        <v>0</v>
      </c>
      <c r="K1112">
        <v>0</v>
      </c>
      <c r="L1112">
        <v>0</v>
      </c>
      <c r="M1112">
        <v>16</v>
      </c>
      <c r="N1112">
        <v>0</v>
      </c>
      <c r="O1112">
        <v>4</v>
      </c>
      <c r="P1112">
        <v>0</v>
      </c>
      <c r="Q1112">
        <v>0</v>
      </c>
      <c r="R1112">
        <v>65.902878000000001</v>
      </c>
      <c r="S1112" t="s">
        <v>73</v>
      </c>
      <c r="T1112">
        <v>94.410004000000001</v>
      </c>
      <c r="U1112">
        <v>96.760002</v>
      </c>
      <c r="V1112">
        <v>2.3499979999999998</v>
      </c>
      <c r="X1112">
        <v>3.5659999999999998</v>
      </c>
      <c r="Y1112">
        <v>65.902878000000001</v>
      </c>
      <c r="Z1112">
        <v>0</v>
      </c>
      <c r="AA1112">
        <v>0</v>
      </c>
      <c r="AB1112">
        <v>0</v>
      </c>
      <c r="AC1112">
        <v>1.198693</v>
      </c>
      <c r="AD1112">
        <v>0.92475499999999999</v>
      </c>
      <c r="AE1112">
        <v>19.179089000000001</v>
      </c>
      <c r="AF1112">
        <v>14.796085</v>
      </c>
      <c r="AH1112">
        <v>1.259517</v>
      </c>
      <c r="AI1112">
        <v>0.57396599999999998</v>
      </c>
      <c r="AJ1112">
        <v>20.152279</v>
      </c>
      <c r="AK1112">
        <v>9.1834620000000005</v>
      </c>
    </row>
    <row r="1113" spans="1:37" x14ac:dyDescent="0.25">
      <c r="A1113">
        <v>267</v>
      </c>
      <c r="B1113">
        <v>436057</v>
      </c>
      <c r="C1113" t="s">
        <v>83</v>
      </c>
      <c r="D1113" t="s">
        <v>136</v>
      </c>
      <c r="E1113" t="s">
        <v>150</v>
      </c>
      <c r="F1113">
        <v>34199</v>
      </c>
      <c r="G1113">
        <v>8</v>
      </c>
      <c r="H1113">
        <v>13919</v>
      </c>
      <c r="I1113">
        <v>0</v>
      </c>
      <c r="J1113">
        <v>0</v>
      </c>
      <c r="K1113">
        <v>0</v>
      </c>
      <c r="L1113">
        <v>0</v>
      </c>
      <c r="M1113">
        <v>10</v>
      </c>
      <c r="N1113">
        <v>0</v>
      </c>
      <c r="O1113">
        <v>3</v>
      </c>
      <c r="P1113">
        <v>0</v>
      </c>
      <c r="Q1113">
        <v>0</v>
      </c>
      <c r="R1113">
        <v>42.154283999999997</v>
      </c>
      <c r="S1113" t="s">
        <v>73</v>
      </c>
      <c r="T1113">
        <v>33.900002000000001</v>
      </c>
      <c r="U1113">
        <v>37.130001</v>
      </c>
      <c r="V1113">
        <v>3.23</v>
      </c>
      <c r="X1113">
        <v>7.6619999999999999</v>
      </c>
      <c r="Y1113">
        <v>42.154283999999997</v>
      </c>
      <c r="Z1113">
        <v>0</v>
      </c>
      <c r="AA1113">
        <v>0</v>
      </c>
      <c r="AB1113">
        <v>0</v>
      </c>
      <c r="AC1113">
        <v>1.9172849999999999</v>
      </c>
      <c r="AD1113">
        <v>0.65262600000000004</v>
      </c>
      <c r="AE1113">
        <v>19.172851000000001</v>
      </c>
      <c r="AF1113">
        <v>6.5262580000000003</v>
      </c>
      <c r="AH1113">
        <v>2.1980870000000001</v>
      </c>
      <c r="AI1113">
        <v>0.25174400000000002</v>
      </c>
      <c r="AJ1113">
        <v>21.980867</v>
      </c>
      <c r="AK1113">
        <v>2.5174449999999999</v>
      </c>
    </row>
    <row r="1114" spans="1:37" x14ac:dyDescent="0.25">
      <c r="A1114">
        <v>3332</v>
      </c>
      <c r="B1114">
        <v>425693</v>
      </c>
      <c r="C1114" t="s">
        <v>83</v>
      </c>
      <c r="D1114" t="s">
        <v>1019</v>
      </c>
      <c r="E1114" t="s">
        <v>1020</v>
      </c>
      <c r="F1114">
        <v>100054</v>
      </c>
      <c r="G1114">
        <v>8</v>
      </c>
      <c r="H1114">
        <v>6140</v>
      </c>
      <c r="I1114">
        <v>0</v>
      </c>
      <c r="J1114">
        <v>0</v>
      </c>
      <c r="K1114">
        <v>0</v>
      </c>
      <c r="L1114">
        <v>0</v>
      </c>
      <c r="M1114">
        <v>18</v>
      </c>
      <c r="N1114">
        <v>0</v>
      </c>
      <c r="O1114">
        <v>4</v>
      </c>
      <c r="P1114">
        <v>0</v>
      </c>
      <c r="Q1114">
        <v>0</v>
      </c>
      <c r="R1114">
        <v>73.845706000000007</v>
      </c>
      <c r="S1114" t="s">
        <v>73</v>
      </c>
      <c r="T1114">
        <v>58.23</v>
      </c>
      <c r="U1114">
        <v>59.720001000000003</v>
      </c>
      <c r="V1114">
        <v>1.490002</v>
      </c>
      <c r="X1114">
        <v>2.0179999999999998</v>
      </c>
      <c r="Y1114">
        <v>73.845706000000007</v>
      </c>
      <c r="Z1114">
        <v>0</v>
      </c>
      <c r="AA1114">
        <v>0</v>
      </c>
      <c r="AB1114">
        <v>0</v>
      </c>
      <c r="AC1114">
        <v>1.0636300000000001</v>
      </c>
      <c r="AD1114">
        <v>0.97590299999999996</v>
      </c>
      <c r="AE1114">
        <v>19.145340999999998</v>
      </c>
      <c r="AF1114">
        <v>17.566261000000001</v>
      </c>
      <c r="AH1114">
        <v>1.0831090000000001</v>
      </c>
      <c r="AI1114">
        <v>0.74227200000000004</v>
      </c>
      <c r="AJ1114">
        <v>19.495956</v>
      </c>
      <c r="AK1114">
        <v>13.360887999999999</v>
      </c>
    </row>
    <row r="1115" spans="1:37" x14ac:dyDescent="0.25">
      <c r="A1115">
        <v>2109</v>
      </c>
      <c r="B1115">
        <v>422429</v>
      </c>
      <c r="C1115" t="s">
        <v>181</v>
      </c>
      <c r="D1115" t="s">
        <v>437</v>
      </c>
      <c r="E1115" t="s">
        <v>438</v>
      </c>
      <c r="F1115">
        <v>66801</v>
      </c>
      <c r="G1115">
        <v>8</v>
      </c>
      <c r="H1115">
        <v>3875</v>
      </c>
      <c r="I1115">
        <v>0</v>
      </c>
      <c r="J1115">
        <v>0</v>
      </c>
      <c r="K1115">
        <v>0</v>
      </c>
      <c r="L1115">
        <v>0</v>
      </c>
      <c r="M1115">
        <v>19</v>
      </c>
      <c r="N1115">
        <v>0</v>
      </c>
      <c r="O1115">
        <v>2</v>
      </c>
      <c r="P1115">
        <v>0</v>
      </c>
      <c r="Q1115">
        <v>0</v>
      </c>
      <c r="R1115">
        <v>77.198575000000005</v>
      </c>
      <c r="S1115" t="s">
        <v>73</v>
      </c>
      <c r="T1115">
        <v>73.580001999999993</v>
      </c>
      <c r="U1115">
        <v>74.120002999999997</v>
      </c>
      <c r="V1115">
        <v>0.54000099999999995</v>
      </c>
      <c r="X1115">
        <v>0.69899999999999995</v>
      </c>
      <c r="Y1115">
        <v>77.198575000000005</v>
      </c>
      <c r="Z1115">
        <v>0</v>
      </c>
      <c r="AA1115">
        <v>0</v>
      </c>
      <c r="AB1115">
        <v>0</v>
      </c>
      <c r="AC1115">
        <v>1.0076339999999999</v>
      </c>
      <c r="AD1115">
        <v>0.99710900000000002</v>
      </c>
      <c r="AE1115">
        <v>19.145053000000001</v>
      </c>
      <c r="AF1115">
        <v>18.945069</v>
      </c>
      <c r="AH1115">
        <v>1.009971</v>
      </c>
      <c r="AI1115">
        <v>0.90581699999999998</v>
      </c>
      <c r="AJ1115">
        <v>19.189457999999998</v>
      </c>
      <c r="AK1115">
        <v>17.210531</v>
      </c>
    </row>
    <row r="1116" spans="1:37" x14ac:dyDescent="0.25">
      <c r="A1116">
        <v>1796</v>
      </c>
      <c r="B1116">
        <v>432806</v>
      </c>
      <c r="C1116" t="s">
        <v>83</v>
      </c>
      <c r="D1116" t="s">
        <v>529</v>
      </c>
      <c r="E1116" t="s">
        <v>530</v>
      </c>
      <c r="F1116">
        <v>34469</v>
      </c>
      <c r="G1116">
        <v>8</v>
      </c>
      <c r="H1116">
        <v>7250</v>
      </c>
      <c r="I1116">
        <v>0</v>
      </c>
      <c r="J1116">
        <v>0</v>
      </c>
      <c r="K1116">
        <v>0</v>
      </c>
      <c r="L1116">
        <v>0</v>
      </c>
      <c r="M1116">
        <v>17</v>
      </c>
      <c r="N1116">
        <v>0</v>
      </c>
      <c r="O1116">
        <v>4</v>
      </c>
      <c r="P1116">
        <v>0</v>
      </c>
      <c r="Q1116">
        <v>0</v>
      </c>
      <c r="R1116">
        <v>71.563164</v>
      </c>
      <c r="S1116" t="s">
        <v>73</v>
      </c>
      <c r="T1116">
        <v>36.029998999999997</v>
      </c>
      <c r="U1116">
        <v>38.049999</v>
      </c>
      <c r="V1116">
        <v>2.02</v>
      </c>
      <c r="X1116">
        <v>2.823</v>
      </c>
      <c r="Y1116">
        <v>71.563164</v>
      </c>
      <c r="Z1116">
        <v>1</v>
      </c>
      <c r="AA1116">
        <v>0</v>
      </c>
      <c r="AB1116">
        <v>1</v>
      </c>
      <c r="AC1116">
        <v>1.1245210000000001</v>
      </c>
      <c r="AD1116">
        <v>0.95284400000000002</v>
      </c>
      <c r="AE1116">
        <v>19.116852999999999</v>
      </c>
      <c r="AF1116">
        <v>16.198352</v>
      </c>
      <c r="AH1116">
        <v>1.162639</v>
      </c>
      <c r="AI1116">
        <v>0.651563</v>
      </c>
      <c r="AJ1116">
        <v>19.764869000000001</v>
      </c>
      <c r="AK1116">
        <v>11.076575999999999</v>
      </c>
    </row>
    <row r="1117" spans="1:37" x14ac:dyDescent="0.25">
      <c r="A1117">
        <v>2667</v>
      </c>
      <c r="B1117">
        <v>436815</v>
      </c>
      <c r="C1117" t="s">
        <v>83</v>
      </c>
      <c r="D1117" t="s">
        <v>387</v>
      </c>
      <c r="E1117" t="s">
        <v>388</v>
      </c>
      <c r="F1117">
        <v>67029</v>
      </c>
      <c r="G1117">
        <v>8</v>
      </c>
      <c r="H1117">
        <v>5718</v>
      </c>
      <c r="I1117">
        <v>0</v>
      </c>
      <c r="J1117">
        <v>0</v>
      </c>
      <c r="K1117">
        <v>0</v>
      </c>
      <c r="L1117">
        <v>0</v>
      </c>
      <c r="M1117">
        <v>16</v>
      </c>
      <c r="N1117">
        <v>0</v>
      </c>
      <c r="O1117">
        <v>3</v>
      </c>
      <c r="P1117">
        <v>0</v>
      </c>
      <c r="Q1117">
        <v>1</v>
      </c>
      <c r="R1117">
        <v>67.792473000000001</v>
      </c>
      <c r="S1117" t="s">
        <v>73</v>
      </c>
      <c r="T1117">
        <v>77.169998000000007</v>
      </c>
      <c r="U1117">
        <v>79.559997999999993</v>
      </c>
      <c r="V1117">
        <v>2.389999</v>
      </c>
      <c r="X1117">
        <v>3.5249999999999999</v>
      </c>
      <c r="Y1117">
        <v>67.792473000000001</v>
      </c>
      <c r="Z1117">
        <v>1</v>
      </c>
      <c r="AA1117">
        <v>0</v>
      </c>
      <c r="AB1117">
        <v>0</v>
      </c>
      <c r="AC1117">
        <v>1.19415</v>
      </c>
      <c r="AD1117">
        <v>0.92647599999999997</v>
      </c>
      <c r="AE1117">
        <v>19.106406</v>
      </c>
      <c r="AF1117">
        <v>14.823608999999999</v>
      </c>
      <c r="AH1117">
        <v>1.253584</v>
      </c>
      <c r="AI1117">
        <v>0.57809500000000003</v>
      </c>
      <c r="AJ1117">
        <v>20.057347</v>
      </c>
      <c r="AK1117">
        <v>9.2495209999999997</v>
      </c>
    </row>
    <row r="1118" spans="1:37" x14ac:dyDescent="0.25">
      <c r="A1118">
        <v>814</v>
      </c>
      <c r="B1118">
        <v>435273</v>
      </c>
      <c r="C1118" t="s">
        <v>83</v>
      </c>
      <c r="D1118" t="s">
        <v>448</v>
      </c>
      <c r="E1118" t="s">
        <v>449</v>
      </c>
      <c r="F1118">
        <v>67397</v>
      </c>
      <c r="G1118">
        <v>8</v>
      </c>
      <c r="H1118">
        <v>4587</v>
      </c>
      <c r="I1118">
        <v>0</v>
      </c>
      <c r="J1118">
        <v>0</v>
      </c>
      <c r="K1118">
        <v>0</v>
      </c>
      <c r="L1118">
        <v>0</v>
      </c>
      <c r="M1118">
        <v>16</v>
      </c>
      <c r="N1118">
        <v>0</v>
      </c>
      <c r="O1118">
        <v>4</v>
      </c>
      <c r="P1118">
        <v>0</v>
      </c>
      <c r="Q1118">
        <v>0</v>
      </c>
      <c r="R1118">
        <v>66.853558000000007</v>
      </c>
      <c r="S1118" t="s">
        <v>73</v>
      </c>
      <c r="T1118">
        <v>80</v>
      </c>
      <c r="U1118">
        <v>82.330001999999993</v>
      </c>
      <c r="V1118">
        <v>2.3300019999999999</v>
      </c>
      <c r="X1118">
        <v>3.4849999999999999</v>
      </c>
      <c r="Y1118">
        <v>66.853558000000007</v>
      </c>
      <c r="Z1118">
        <v>0</v>
      </c>
      <c r="AA1118">
        <v>0</v>
      </c>
      <c r="AB1118">
        <v>0</v>
      </c>
      <c r="AC1118">
        <v>1.1897690000000001</v>
      </c>
      <c r="AD1118">
        <v>0.92813500000000004</v>
      </c>
      <c r="AE1118">
        <v>19.036306</v>
      </c>
      <c r="AF1118">
        <v>14.850156</v>
      </c>
      <c r="AH1118">
        <v>1.247862</v>
      </c>
      <c r="AI1118">
        <v>0.58213999999999999</v>
      </c>
      <c r="AJ1118">
        <v>19.965786999999999</v>
      </c>
      <c r="AK1118">
        <v>9.3142440000000004</v>
      </c>
    </row>
    <row r="1119" spans="1:37" x14ac:dyDescent="0.25">
      <c r="A1119">
        <v>832</v>
      </c>
      <c r="B1119">
        <v>434413</v>
      </c>
      <c r="C1119" t="s">
        <v>100</v>
      </c>
      <c r="D1119" t="s">
        <v>242</v>
      </c>
      <c r="E1119" t="s">
        <v>243</v>
      </c>
      <c r="F1119">
        <v>100602</v>
      </c>
      <c r="G1119">
        <v>8</v>
      </c>
      <c r="H1119">
        <v>16673</v>
      </c>
      <c r="I1119">
        <v>0</v>
      </c>
      <c r="J1119">
        <v>0</v>
      </c>
      <c r="K1119">
        <v>0</v>
      </c>
      <c r="L1119">
        <v>0</v>
      </c>
      <c r="M1119">
        <v>6</v>
      </c>
      <c r="N1119">
        <v>0</v>
      </c>
      <c r="O1119">
        <v>4</v>
      </c>
      <c r="P1119">
        <v>0</v>
      </c>
      <c r="Q1119">
        <v>0</v>
      </c>
      <c r="R1119">
        <v>26.982402</v>
      </c>
      <c r="S1119" t="s">
        <v>73</v>
      </c>
      <c r="T1119">
        <v>30</v>
      </c>
      <c r="U1119">
        <v>33.18</v>
      </c>
      <c r="V1119">
        <v>3.18</v>
      </c>
      <c r="X1119">
        <v>11.785</v>
      </c>
      <c r="Y1119">
        <v>26.982402</v>
      </c>
      <c r="Z1119">
        <v>0</v>
      </c>
      <c r="AA1119">
        <v>0</v>
      </c>
      <c r="AB1119">
        <v>0</v>
      </c>
      <c r="AC1119">
        <v>3.1700970000000002</v>
      </c>
      <c r="AD1119">
        <v>0.17818800000000001</v>
      </c>
      <c r="AE1119">
        <v>19.020582999999998</v>
      </c>
      <c r="AF1119">
        <v>1.0691280000000001</v>
      </c>
      <c r="AG1119">
        <f>1+(X1119/4.5)^2</f>
        <v>7.8585790123456789</v>
      </c>
      <c r="AH1119">
        <v>7.8585789999999998</v>
      </c>
      <c r="AI1119">
        <v>0.107862</v>
      </c>
      <c r="AJ1119">
        <v>47.151473000000003</v>
      </c>
      <c r="AK1119">
        <v>0.64716899999999999</v>
      </c>
    </row>
    <row r="1120" spans="1:37" x14ac:dyDescent="0.25">
      <c r="A1120">
        <v>1283</v>
      </c>
      <c r="B1120">
        <v>431422</v>
      </c>
      <c r="C1120" t="s">
        <v>90</v>
      </c>
      <c r="D1120" t="s">
        <v>142</v>
      </c>
      <c r="E1120" t="s">
        <v>143</v>
      </c>
      <c r="F1120">
        <v>34262</v>
      </c>
      <c r="G1120">
        <v>8</v>
      </c>
      <c r="H1120">
        <v>8505</v>
      </c>
      <c r="I1120">
        <v>0</v>
      </c>
      <c r="J1120">
        <v>0</v>
      </c>
      <c r="K1120">
        <v>0</v>
      </c>
      <c r="L1120">
        <v>0</v>
      </c>
      <c r="M1120">
        <v>19</v>
      </c>
      <c r="N1120">
        <v>0</v>
      </c>
      <c r="O1120">
        <v>4</v>
      </c>
      <c r="P1120">
        <v>0</v>
      </c>
      <c r="Q1120">
        <v>0</v>
      </c>
      <c r="R1120">
        <v>78.868645999999998</v>
      </c>
      <c r="S1120" t="s">
        <v>73</v>
      </c>
      <c r="T1120">
        <v>42.02</v>
      </c>
      <c r="U1120">
        <v>42.169998</v>
      </c>
      <c r="V1120">
        <v>0.14999799999999999</v>
      </c>
      <c r="X1120">
        <v>0.19</v>
      </c>
      <c r="Y1120">
        <v>78.868645999999998</v>
      </c>
      <c r="Z1120">
        <v>0</v>
      </c>
      <c r="AA1120">
        <v>0</v>
      </c>
      <c r="AB1120">
        <v>0</v>
      </c>
      <c r="AC1120">
        <v>1.000564</v>
      </c>
      <c r="AD1120">
        <v>0.99978599999999995</v>
      </c>
      <c r="AE1120">
        <v>19.010717</v>
      </c>
      <c r="AF1120">
        <v>18.995940999999998</v>
      </c>
      <c r="AH1120">
        <v>1.000737</v>
      </c>
      <c r="AI1120">
        <v>0.973885</v>
      </c>
      <c r="AJ1120">
        <v>19.013998000000001</v>
      </c>
      <c r="AK1120">
        <v>18.503806999999998</v>
      </c>
    </row>
    <row r="1121" spans="1:37" x14ac:dyDescent="0.25">
      <c r="A1121">
        <v>526</v>
      </c>
      <c r="B1121">
        <v>429238</v>
      </c>
      <c r="C1121" t="s">
        <v>83</v>
      </c>
      <c r="D1121" t="s">
        <v>838</v>
      </c>
      <c r="E1121" t="s">
        <v>839</v>
      </c>
      <c r="F1121">
        <v>34234</v>
      </c>
      <c r="G1121">
        <v>8</v>
      </c>
      <c r="H1121">
        <v>8706</v>
      </c>
      <c r="I1121">
        <v>0</v>
      </c>
      <c r="J1121">
        <v>0</v>
      </c>
      <c r="K1121">
        <v>0</v>
      </c>
      <c r="L1121">
        <v>0</v>
      </c>
      <c r="M1121">
        <v>19</v>
      </c>
      <c r="N1121">
        <v>0</v>
      </c>
      <c r="O1121">
        <v>4</v>
      </c>
      <c r="P1121">
        <v>1</v>
      </c>
      <c r="Q1121">
        <v>0</v>
      </c>
      <c r="R1121">
        <v>77.222019000000003</v>
      </c>
      <c r="S1121" t="s">
        <v>73</v>
      </c>
      <c r="T1121">
        <v>14.71</v>
      </c>
      <c r="U1121">
        <v>14.74</v>
      </c>
      <c r="V1121">
        <v>0.03</v>
      </c>
      <c r="X1121">
        <v>3.9E-2</v>
      </c>
      <c r="Y1121">
        <v>77.222019000000003</v>
      </c>
      <c r="Z1121">
        <v>0</v>
      </c>
      <c r="AA1121">
        <v>0</v>
      </c>
      <c r="AB1121">
        <v>0</v>
      </c>
      <c r="AC1121">
        <v>1.000024</v>
      </c>
      <c r="AD1121">
        <v>0.99999099999999996</v>
      </c>
      <c r="AE1121">
        <v>19.000451999999999</v>
      </c>
      <c r="AF1121">
        <v>18.999828999999998</v>
      </c>
      <c r="AH1121">
        <v>1.0000309999999999</v>
      </c>
      <c r="AI1121">
        <v>0.99460800000000005</v>
      </c>
      <c r="AJ1121">
        <v>19.000589999999999</v>
      </c>
      <c r="AK1121">
        <v>18.897554</v>
      </c>
    </row>
    <row r="1122" spans="1:37" x14ac:dyDescent="0.25">
      <c r="A1122">
        <v>2519</v>
      </c>
      <c r="B1122">
        <v>432536</v>
      </c>
      <c r="C1122" t="s">
        <v>181</v>
      </c>
      <c r="D1122" t="s">
        <v>652</v>
      </c>
      <c r="E1122" t="s">
        <v>653</v>
      </c>
      <c r="F1122">
        <v>66668</v>
      </c>
      <c r="G1122">
        <v>8</v>
      </c>
      <c r="H1122">
        <v>22200</v>
      </c>
      <c r="I1122">
        <v>0</v>
      </c>
      <c r="J1122">
        <v>0</v>
      </c>
      <c r="K1122">
        <v>0</v>
      </c>
      <c r="L1122">
        <v>0</v>
      </c>
      <c r="M1122">
        <v>19</v>
      </c>
      <c r="N1122">
        <v>0</v>
      </c>
      <c r="O1122">
        <v>4</v>
      </c>
      <c r="P1122">
        <v>0</v>
      </c>
      <c r="Q1122">
        <v>0</v>
      </c>
      <c r="R1122">
        <v>79.993570000000005</v>
      </c>
      <c r="S1122" t="s">
        <v>73</v>
      </c>
      <c r="T1122">
        <v>80</v>
      </c>
      <c r="U1122">
        <v>80</v>
      </c>
      <c r="V1122">
        <v>0</v>
      </c>
      <c r="X1122">
        <v>0</v>
      </c>
      <c r="Y1122">
        <v>79.993570000000005</v>
      </c>
      <c r="Z1122">
        <v>0</v>
      </c>
      <c r="AA1122">
        <v>0</v>
      </c>
      <c r="AB1122">
        <v>0</v>
      </c>
      <c r="AC1122">
        <v>1</v>
      </c>
      <c r="AD1122">
        <v>1</v>
      </c>
      <c r="AE1122">
        <v>19</v>
      </c>
      <c r="AF1122">
        <v>19</v>
      </c>
      <c r="AH1122">
        <v>1</v>
      </c>
      <c r="AI1122">
        <v>1</v>
      </c>
      <c r="AJ1122">
        <v>19</v>
      </c>
      <c r="AK1122">
        <v>19</v>
      </c>
    </row>
    <row r="1123" spans="1:37" x14ac:dyDescent="0.25">
      <c r="A1123">
        <v>2710</v>
      </c>
      <c r="B1123">
        <v>438821</v>
      </c>
      <c r="C1123" t="s">
        <v>83</v>
      </c>
      <c r="D1123" t="s">
        <v>638</v>
      </c>
      <c r="E1123" t="s">
        <v>639</v>
      </c>
      <c r="F1123">
        <v>66935</v>
      </c>
      <c r="G1123">
        <v>8</v>
      </c>
      <c r="H1123">
        <v>22701</v>
      </c>
      <c r="I1123">
        <v>0</v>
      </c>
      <c r="J1123">
        <v>0</v>
      </c>
      <c r="K1123">
        <v>0</v>
      </c>
      <c r="L1123">
        <v>0</v>
      </c>
      <c r="M1123">
        <v>19</v>
      </c>
      <c r="N1123">
        <v>0</v>
      </c>
      <c r="O1123">
        <v>4</v>
      </c>
      <c r="P1123">
        <v>0</v>
      </c>
      <c r="Q1123">
        <v>0</v>
      </c>
      <c r="R1123">
        <v>80.884683999999993</v>
      </c>
      <c r="S1123" t="s">
        <v>73</v>
      </c>
      <c r="T1123">
        <v>80.129997000000003</v>
      </c>
      <c r="U1123">
        <v>80</v>
      </c>
      <c r="V1123">
        <v>-0.129997</v>
      </c>
      <c r="X1123">
        <v>-0.161</v>
      </c>
      <c r="Y1123">
        <v>80.884683999999993</v>
      </c>
      <c r="Z1123">
        <v>0</v>
      </c>
      <c r="AA1123">
        <v>0</v>
      </c>
      <c r="AB1123">
        <v>0</v>
      </c>
      <c r="AC1123">
        <v>0.99984700000000004</v>
      </c>
      <c r="AD1123">
        <v>1.000405</v>
      </c>
      <c r="AE1123">
        <v>18.997085999999999</v>
      </c>
      <c r="AF1123">
        <v>19.007694999999998</v>
      </c>
      <c r="AH1123">
        <v>0.97784599999999999</v>
      </c>
      <c r="AI1123">
        <v>1.000529</v>
      </c>
      <c r="AJ1123">
        <v>18.579069</v>
      </c>
      <c r="AK1123">
        <v>19.010051000000001</v>
      </c>
    </row>
    <row r="1124" spans="1:37" x14ac:dyDescent="0.25">
      <c r="A1124">
        <v>657</v>
      </c>
      <c r="B1124">
        <v>429222</v>
      </c>
      <c r="C1124" t="s">
        <v>90</v>
      </c>
      <c r="D1124" t="s">
        <v>164</v>
      </c>
      <c r="E1124" t="s">
        <v>1350</v>
      </c>
      <c r="F1124">
        <v>34230</v>
      </c>
      <c r="G1124">
        <v>8</v>
      </c>
      <c r="H1124">
        <v>8685</v>
      </c>
      <c r="I1124">
        <v>0</v>
      </c>
      <c r="J1124">
        <v>0</v>
      </c>
      <c r="K1124">
        <v>0</v>
      </c>
      <c r="L1124">
        <v>0</v>
      </c>
      <c r="M1124">
        <v>19</v>
      </c>
      <c r="N1124">
        <v>0</v>
      </c>
      <c r="O1124">
        <v>4</v>
      </c>
      <c r="P1124">
        <v>1</v>
      </c>
      <c r="Q1124">
        <v>0</v>
      </c>
      <c r="R1124">
        <v>77.263645999999994</v>
      </c>
      <c r="S1124" t="s">
        <v>73</v>
      </c>
      <c r="T1124">
        <v>14.89</v>
      </c>
      <c r="U1124">
        <v>14.74</v>
      </c>
      <c r="V1124">
        <v>-0.150001</v>
      </c>
      <c r="X1124">
        <v>-0.19400000000000001</v>
      </c>
      <c r="Y1124">
        <v>77.263645999999994</v>
      </c>
      <c r="Z1124">
        <v>0</v>
      </c>
      <c r="AA1124">
        <v>0</v>
      </c>
      <c r="AB1124">
        <v>0</v>
      </c>
      <c r="AC1124">
        <v>0.99977700000000003</v>
      </c>
      <c r="AD1124">
        <v>1.000588</v>
      </c>
      <c r="AE1124">
        <v>18.995768999999999</v>
      </c>
      <c r="AF1124">
        <v>19.011172999999999</v>
      </c>
      <c r="AH1124">
        <v>0.97333899999999995</v>
      </c>
      <c r="AI1124">
        <v>1.0007680000000001</v>
      </c>
      <c r="AJ1124">
        <v>18.493438999999999</v>
      </c>
      <c r="AK1124">
        <v>19.014593999999999</v>
      </c>
    </row>
    <row r="1125" spans="1:37" x14ac:dyDescent="0.25">
      <c r="A1125">
        <v>391</v>
      </c>
      <c r="B1125">
        <v>434371</v>
      </c>
      <c r="C1125" t="s">
        <v>83</v>
      </c>
      <c r="D1125" t="s">
        <v>1055</v>
      </c>
      <c r="E1125" t="s">
        <v>1056</v>
      </c>
      <c r="F1125">
        <v>67024</v>
      </c>
      <c r="G1125">
        <v>8</v>
      </c>
      <c r="H1125">
        <v>5102</v>
      </c>
      <c r="I1125">
        <v>0</v>
      </c>
      <c r="J1125">
        <v>0</v>
      </c>
      <c r="K1125">
        <v>0</v>
      </c>
      <c r="L1125">
        <v>0</v>
      </c>
      <c r="M1125">
        <v>19</v>
      </c>
      <c r="N1125">
        <v>0</v>
      </c>
      <c r="O1125">
        <v>3</v>
      </c>
      <c r="P1125">
        <v>0</v>
      </c>
      <c r="Q1125">
        <v>0</v>
      </c>
      <c r="R1125">
        <v>77.354411999999996</v>
      </c>
      <c r="S1125" t="s">
        <v>154</v>
      </c>
      <c r="T1125">
        <v>75.160004000000001</v>
      </c>
      <c r="U1125">
        <v>74.989998</v>
      </c>
      <c r="V1125">
        <v>-0.17000599999999999</v>
      </c>
      <c r="X1125">
        <v>-0.22</v>
      </c>
      <c r="Y1125">
        <v>77.354411999999996</v>
      </c>
      <c r="Z1125">
        <v>0</v>
      </c>
      <c r="AA1125">
        <v>0</v>
      </c>
      <c r="AB1125">
        <v>0</v>
      </c>
      <c r="AC1125">
        <v>0.99971399999999999</v>
      </c>
      <c r="AD1125">
        <v>1.000756</v>
      </c>
      <c r="AE1125">
        <v>18.994558999999999</v>
      </c>
      <c r="AF1125">
        <v>19.014368999999999</v>
      </c>
      <c r="AH1125">
        <v>0.96979599999999999</v>
      </c>
      <c r="AI1125">
        <v>1.000988</v>
      </c>
      <c r="AJ1125">
        <v>18.426127999999999</v>
      </c>
      <c r="AK1125">
        <v>19.018767</v>
      </c>
    </row>
    <row r="1126" spans="1:37" x14ac:dyDescent="0.25">
      <c r="A1126">
        <v>1753</v>
      </c>
      <c r="B1126">
        <v>422535</v>
      </c>
      <c r="C1126" t="s">
        <v>83</v>
      </c>
      <c r="D1126" t="s">
        <v>917</v>
      </c>
      <c r="E1126" t="s">
        <v>918</v>
      </c>
      <c r="F1126">
        <v>33916</v>
      </c>
      <c r="G1126">
        <v>8</v>
      </c>
      <c r="H1126">
        <v>8049</v>
      </c>
      <c r="I1126">
        <v>0</v>
      </c>
      <c r="J1126">
        <v>0</v>
      </c>
      <c r="K1126">
        <v>0</v>
      </c>
      <c r="L1126">
        <v>0</v>
      </c>
      <c r="M1126">
        <v>17</v>
      </c>
      <c r="N1126">
        <v>0</v>
      </c>
      <c r="O1126">
        <v>4</v>
      </c>
      <c r="P1126">
        <v>0</v>
      </c>
      <c r="Q1126">
        <v>0</v>
      </c>
      <c r="R1126">
        <v>69.523543000000004</v>
      </c>
      <c r="S1126" t="s">
        <v>73</v>
      </c>
      <c r="T1126">
        <v>60.950001</v>
      </c>
      <c r="U1126">
        <v>62.84</v>
      </c>
      <c r="V1126">
        <v>1.889999</v>
      </c>
      <c r="X1126">
        <v>2.7189999999999999</v>
      </c>
      <c r="Y1126">
        <v>69.523543000000004</v>
      </c>
      <c r="Z1126">
        <v>0</v>
      </c>
      <c r="AA1126">
        <v>0</v>
      </c>
      <c r="AB1126">
        <v>0</v>
      </c>
      <c r="AC1126">
        <v>1.115515</v>
      </c>
      <c r="AD1126">
        <v>0.95625499999999997</v>
      </c>
      <c r="AE1126">
        <v>18.963754999999999</v>
      </c>
      <c r="AF1126">
        <v>16.256329000000001</v>
      </c>
      <c r="AH1126">
        <v>1.1508769999999999</v>
      </c>
      <c r="AI1126">
        <v>0.66289399999999998</v>
      </c>
      <c r="AJ1126">
        <v>19.564905</v>
      </c>
      <c r="AK1126">
        <v>11.269196000000001</v>
      </c>
    </row>
    <row r="1127" spans="1:37" x14ac:dyDescent="0.25">
      <c r="A1127">
        <v>2770</v>
      </c>
      <c r="B1127">
        <v>486423</v>
      </c>
      <c r="C1127" t="s">
        <v>145</v>
      </c>
      <c r="D1127" t="s">
        <v>548</v>
      </c>
      <c r="E1127" t="s">
        <v>549</v>
      </c>
      <c r="F1127">
        <v>34341</v>
      </c>
      <c r="G1127">
        <v>8</v>
      </c>
      <c r="H1127">
        <v>16582</v>
      </c>
      <c r="I1127">
        <v>0</v>
      </c>
      <c r="J1127">
        <v>0</v>
      </c>
      <c r="K1127">
        <v>0</v>
      </c>
      <c r="L1127">
        <v>0</v>
      </c>
      <c r="M1127">
        <v>12</v>
      </c>
      <c r="N1127">
        <v>0</v>
      </c>
      <c r="O1127">
        <v>2</v>
      </c>
      <c r="P1127">
        <v>0</v>
      </c>
      <c r="Q1127">
        <v>0</v>
      </c>
      <c r="R1127">
        <v>47.956391000000004</v>
      </c>
      <c r="S1127" t="s">
        <v>154</v>
      </c>
      <c r="T1127">
        <v>55.830002</v>
      </c>
      <c r="U1127">
        <v>58.75</v>
      </c>
      <c r="V1127">
        <v>2.9199980000000001</v>
      </c>
      <c r="X1127">
        <v>6.0890000000000004</v>
      </c>
      <c r="Y1127">
        <v>47.956391000000004</v>
      </c>
      <c r="Z1127">
        <v>0</v>
      </c>
      <c r="AA1127">
        <v>0</v>
      </c>
      <c r="AB1127">
        <v>0</v>
      </c>
      <c r="AC1127">
        <v>1.5793109999999999</v>
      </c>
      <c r="AD1127">
        <v>0.78061599999999998</v>
      </c>
      <c r="AE1127">
        <v>18.951736</v>
      </c>
      <c r="AF1127">
        <v>9.3673900000000003</v>
      </c>
      <c r="AH1127">
        <v>1.7566520000000001</v>
      </c>
      <c r="AI1127">
        <v>0.35435299999999997</v>
      </c>
      <c r="AJ1127">
        <v>21.079818</v>
      </c>
      <c r="AK1127">
        <v>4.2522409999999997</v>
      </c>
    </row>
    <row r="1128" spans="1:37" x14ac:dyDescent="0.25">
      <c r="A1128">
        <v>1897</v>
      </c>
      <c r="B1128">
        <v>431418</v>
      </c>
      <c r="C1128" t="s">
        <v>83</v>
      </c>
      <c r="D1128" t="s">
        <v>393</v>
      </c>
      <c r="E1128" t="s">
        <v>758</v>
      </c>
      <c r="F1128">
        <v>34239</v>
      </c>
      <c r="G1128">
        <v>8</v>
      </c>
      <c r="H1128">
        <v>8575</v>
      </c>
      <c r="I1128">
        <v>0</v>
      </c>
      <c r="J1128">
        <v>0</v>
      </c>
      <c r="K1128">
        <v>0</v>
      </c>
      <c r="L1128">
        <v>0</v>
      </c>
      <c r="M1128">
        <v>15</v>
      </c>
      <c r="N1128">
        <v>0</v>
      </c>
      <c r="O1128">
        <v>4</v>
      </c>
      <c r="P1128">
        <v>0</v>
      </c>
      <c r="Q1128">
        <v>0</v>
      </c>
      <c r="R1128">
        <v>63.831907000000001</v>
      </c>
      <c r="S1128" t="s">
        <v>73</v>
      </c>
      <c r="T1128">
        <v>37.970001000000003</v>
      </c>
      <c r="U1128">
        <v>40.590000000000003</v>
      </c>
      <c r="V1128">
        <v>2.619999</v>
      </c>
      <c r="X1128">
        <v>4.1050000000000004</v>
      </c>
      <c r="Y1128">
        <v>63.831907000000001</v>
      </c>
      <c r="Z1128">
        <v>0</v>
      </c>
      <c r="AA1128">
        <v>0</v>
      </c>
      <c r="AB1128">
        <v>0</v>
      </c>
      <c r="AC1128">
        <v>1.2632969999999999</v>
      </c>
      <c r="AD1128">
        <v>0.90029000000000003</v>
      </c>
      <c r="AE1128">
        <v>18.949459000000001</v>
      </c>
      <c r="AF1128">
        <v>13.504346999999999</v>
      </c>
      <c r="AH1128">
        <v>1.343898</v>
      </c>
      <c r="AI1128">
        <v>0.52135500000000001</v>
      </c>
      <c r="AJ1128">
        <v>20.158477000000001</v>
      </c>
      <c r="AK1128">
        <v>7.8203189999999996</v>
      </c>
    </row>
    <row r="1129" spans="1:37" x14ac:dyDescent="0.25">
      <c r="A1129">
        <v>2771</v>
      </c>
      <c r="B1129">
        <v>435782</v>
      </c>
      <c r="C1129" t="s">
        <v>181</v>
      </c>
      <c r="D1129" t="s">
        <v>697</v>
      </c>
      <c r="E1129" t="s">
        <v>698</v>
      </c>
      <c r="F1129">
        <v>34187</v>
      </c>
      <c r="G1129">
        <v>8</v>
      </c>
      <c r="H1129">
        <v>8135</v>
      </c>
      <c r="I1129">
        <v>0</v>
      </c>
      <c r="J1129">
        <v>0</v>
      </c>
      <c r="K1129">
        <v>0</v>
      </c>
      <c r="L1129">
        <v>0</v>
      </c>
      <c r="M1129">
        <v>17</v>
      </c>
      <c r="N1129">
        <v>0</v>
      </c>
      <c r="O1129">
        <v>4</v>
      </c>
      <c r="P1129">
        <v>0</v>
      </c>
      <c r="Q1129">
        <v>0</v>
      </c>
      <c r="R1129">
        <v>71.393557000000001</v>
      </c>
      <c r="S1129" t="s">
        <v>154</v>
      </c>
      <c r="T1129">
        <v>20</v>
      </c>
      <c r="U1129">
        <v>21.93</v>
      </c>
      <c r="V1129">
        <v>1.93</v>
      </c>
      <c r="X1129">
        <v>2.7029999999999998</v>
      </c>
      <c r="Y1129">
        <v>71.393557000000001</v>
      </c>
      <c r="Z1129">
        <v>1</v>
      </c>
      <c r="AA1129">
        <v>0</v>
      </c>
      <c r="AB1129">
        <v>1</v>
      </c>
      <c r="AC1129">
        <v>1.11416</v>
      </c>
      <c r="AD1129">
        <v>0.95676799999999995</v>
      </c>
      <c r="AE1129">
        <v>18.940712000000001</v>
      </c>
      <c r="AF1129">
        <v>16.265056000000001</v>
      </c>
      <c r="AH1129">
        <v>1.149106</v>
      </c>
      <c r="AI1129">
        <v>0.66464699999999999</v>
      </c>
      <c r="AJ1129">
        <v>19.534808000000002</v>
      </c>
      <c r="AK1129">
        <v>11.299003000000001</v>
      </c>
    </row>
    <row r="1130" spans="1:37" x14ac:dyDescent="0.25">
      <c r="A1130">
        <v>717</v>
      </c>
      <c r="B1130">
        <v>432207</v>
      </c>
      <c r="C1130" t="s">
        <v>181</v>
      </c>
      <c r="D1130" t="s">
        <v>877</v>
      </c>
      <c r="E1130" t="s">
        <v>878</v>
      </c>
      <c r="F1130">
        <v>66777</v>
      </c>
      <c r="G1130">
        <v>8</v>
      </c>
      <c r="H1130">
        <v>4176</v>
      </c>
      <c r="I1130">
        <v>0</v>
      </c>
      <c r="J1130">
        <v>0</v>
      </c>
      <c r="K1130">
        <v>0</v>
      </c>
      <c r="L1130">
        <v>0</v>
      </c>
      <c r="M1130">
        <v>18</v>
      </c>
      <c r="N1130">
        <v>0</v>
      </c>
      <c r="O1130">
        <v>4</v>
      </c>
      <c r="P1130">
        <v>0</v>
      </c>
      <c r="Q1130">
        <v>0</v>
      </c>
      <c r="R1130">
        <v>76.497973999999999</v>
      </c>
      <c r="S1130" t="s">
        <v>73</v>
      </c>
      <c r="T1130">
        <v>72.610000999999997</v>
      </c>
      <c r="U1130">
        <v>73.949996999999996</v>
      </c>
      <c r="V1130">
        <v>1.339996</v>
      </c>
      <c r="X1130">
        <v>1.752</v>
      </c>
      <c r="Y1130">
        <v>76.497973999999999</v>
      </c>
      <c r="Z1130">
        <v>0</v>
      </c>
      <c r="AA1130">
        <v>0</v>
      </c>
      <c r="AB1130">
        <v>0</v>
      </c>
      <c r="AC1130">
        <v>1.0479609999999999</v>
      </c>
      <c r="AD1130">
        <v>0.98183699999999996</v>
      </c>
      <c r="AE1130">
        <v>18.863298</v>
      </c>
      <c r="AF1130">
        <v>17.673071</v>
      </c>
      <c r="AH1130">
        <v>1.062643</v>
      </c>
      <c r="AI1130">
        <v>0.77376199999999995</v>
      </c>
      <c r="AJ1130">
        <v>19.127573000000002</v>
      </c>
      <c r="AK1130">
        <v>13.927713000000001</v>
      </c>
    </row>
    <row r="1131" spans="1:37" x14ac:dyDescent="0.25">
      <c r="A1131">
        <v>331</v>
      </c>
      <c r="B1131">
        <v>425197</v>
      </c>
      <c r="C1131" t="s">
        <v>95</v>
      </c>
      <c r="D1131" t="s">
        <v>420</v>
      </c>
      <c r="E1131" t="s">
        <v>421</v>
      </c>
      <c r="F1131">
        <v>100232</v>
      </c>
      <c r="G1131">
        <v>8</v>
      </c>
      <c r="H1131">
        <v>6850</v>
      </c>
      <c r="I1131">
        <v>0</v>
      </c>
      <c r="J1131">
        <v>0</v>
      </c>
      <c r="K1131">
        <v>0</v>
      </c>
      <c r="L1131">
        <v>0</v>
      </c>
      <c r="M1131">
        <v>17</v>
      </c>
      <c r="N1131">
        <v>0</v>
      </c>
      <c r="O1131">
        <v>4</v>
      </c>
      <c r="P1131">
        <v>0</v>
      </c>
      <c r="Q1131">
        <v>0</v>
      </c>
      <c r="R1131">
        <v>72.915471999999994</v>
      </c>
      <c r="S1131" t="s">
        <v>73</v>
      </c>
      <c r="T1131">
        <v>44.52</v>
      </c>
      <c r="U1131">
        <v>46.450001</v>
      </c>
      <c r="V1131">
        <v>1.93</v>
      </c>
      <c r="X1131">
        <v>2.6469999999999998</v>
      </c>
      <c r="Y1131">
        <v>72.915471999999994</v>
      </c>
      <c r="Z1131">
        <v>0</v>
      </c>
      <c r="AA1131">
        <v>0</v>
      </c>
      <c r="AB1131">
        <v>0</v>
      </c>
      <c r="AC1131">
        <v>1.109478</v>
      </c>
      <c r="AD1131">
        <v>0.95854099999999998</v>
      </c>
      <c r="AE1131">
        <v>18.861131</v>
      </c>
      <c r="AF1131">
        <v>16.295193000000001</v>
      </c>
      <c r="AH1131">
        <v>1.142992</v>
      </c>
      <c r="AI1131">
        <v>0.67080600000000001</v>
      </c>
      <c r="AJ1131">
        <v>19.430864</v>
      </c>
      <c r="AK1131">
        <v>11.403695000000001</v>
      </c>
    </row>
    <row r="1132" spans="1:37" x14ac:dyDescent="0.25">
      <c r="A1132">
        <v>1997</v>
      </c>
      <c r="B1132">
        <v>433886</v>
      </c>
      <c r="C1132" t="s">
        <v>95</v>
      </c>
      <c r="D1132" t="s">
        <v>188</v>
      </c>
      <c r="E1132" t="s">
        <v>189</v>
      </c>
      <c r="F1132">
        <v>34408</v>
      </c>
      <c r="G1132">
        <v>8</v>
      </c>
      <c r="H1132">
        <v>8274</v>
      </c>
      <c r="I1132">
        <v>0</v>
      </c>
      <c r="J1132">
        <v>0</v>
      </c>
      <c r="K1132">
        <v>0</v>
      </c>
      <c r="L1132">
        <v>0</v>
      </c>
      <c r="M1132">
        <v>12</v>
      </c>
      <c r="N1132">
        <v>0</v>
      </c>
      <c r="O1132">
        <v>4</v>
      </c>
      <c r="P1132">
        <v>0</v>
      </c>
      <c r="Q1132">
        <v>0</v>
      </c>
      <c r="R1132">
        <v>50.467190000000002</v>
      </c>
      <c r="S1132" t="s">
        <v>73</v>
      </c>
      <c r="T1132">
        <v>40.549999</v>
      </c>
      <c r="U1132">
        <v>43.599997999999999</v>
      </c>
      <c r="V1132">
        <v>3.0499990000000001</v>
      </c>
      <c r="X1132">
        <v>6.0439999999999996</v>
      </c>
      <c r="Y1132">
        <v>50.467190000000002</v>
      </c>
      <c r="Z1132">
        <v>0</v>
      </c>
      <c r="AA1132">
        <v>0</v>
      </c>
      <c r="AB1132">
        <v>0</v>
      </c>
      <c r="AC1132">
        <v>1.5707800000000001</v>
      </c>
      <c r="AD1132">
        <v>0.78384699999999996</v>
      </c>
      <c r="AE1132">
        <v>18.849363</v>
      </c>
      <c r="AF1132">
        <v>9.4061579999999996</v>
      </c>
      <c r="AH1132">
        <v>1.745509</v>
      </c>
      <c r="AI1132">
        <v>0.35767700000000002</v>
      </c>
      <c r="AJ1132">
        <v>20.946107000000001</v>
      </c>
      <c r="AK1132">
        <v>4.2921189999999996</v>
      </c>
    </row>
    <row r="1133" spans="1:37" x14ac:dyDescent="0.25">
      <c r="A1133">
        <v>241</v>
      </c>
      <c r="B1133">
        <v>431351</v>
      </c>
      <c r="C1133" t="s">
        <v>83</v>
      </c>
      <c r="D1133" t="s">
        <v>300</v>
      </c>
      <c r="E1133" t="s">
        <v>301</v>
      </c>
      <c r="F1133">
        <v>34284</v>
      </c>
      <c r="G1133">
        <v>8</v>
      </c>
      <c r="H1133">
        <v>6995</v>
      </c>
      <c r="I1133">
        <v>0</v>
      </c>
      <c r="J1133">
        <v>0</v>
      </c>
      <c r="K1133">
        <v>0</v>
      </c>
      <c r="L1133">
        <v>0</v>
      </c>
      <c r="M1133">
        <v>7</v>
      </c>
      <c r="N1133">
        <v>0</v>
      </c>
      <c r="O1133">
        <v>4</v>
      </c>
      <c r="P1133">
        <v>0</v>
      </c>
      <c r="Q1133">
        <v>0</v>
      </c>
      <c r="R1133">
        <v>30.871507999999999</v>
      </c>
      <c r="S1133" t="s">
        <v>73</v>
      </c>
      <c r="T1133">
        <v>75.779999000000004</v>
      </c>
      <c r="U1133">
        <v>78.989998</v>
      </c>
      <c r="V1133">
        <v>3.2099989999999998</v>
      </c>
      <c r="X1133">
        <v>10.398</v>
      </c>
      <c r="Y1133">
        <v>30.871507999999999</v>
      </c>
      <c r="Z1133">
        <v>1</v>
      </c>
      <c r="AA1133">
        <v>0</v>
      </c>
      <c r="AB1133">
        <v>0</v>
      </c>
      <c r="AC1133">
        <v>2.6893500000000001</v>
      </c>
      <c r="AD1133">
        <v>0.36024600000000001</v>
      </c>
      <c r="AE1133">
        <v>18.82545</v>
      </c>
      <c r="AF1133">
        <v>2.5217230000000002</v>
      </c>
      <c r="AG1133">
        <f>1+(X1133/4.5)^2</f>
        <v>6.3391804444444446</v>
      </c>
      <c r="AH1133">
        <v>6.3391799999999998</v>
      </c>
      <c r="AI1133">
        <v>0.13605500000000001</v>
      </c>
      <c r="AJ1133">
        <v>44.374260999999997</v>
      </c>
      <c r="AK1133">
        <v>0.95238800000000001</v>
      </c>
    </row>
    <row r="1134" spans="1:37" x14ac:dyDescent="0.25">
      <c r="A1134">
        <v>2772</v>
      </c>
      <c r="B1134">
        <v>438302</v>
      </c>
      <c r="C1134" t="s">
        <v>181</v>
      </c>
      <c r="D1134" t="s">
        <v>247</v>
      </c>
      <c r="E1134" t="s">
        <v>248</v>
      </c>
      <c r="F1134">
        <v>66824</v>
      </c>
      <c r="G1134">
        <v>8</v>
      </c>
      <c r="H1134">
        <v>4198</v>
      </c>
      <c r="I1134">
        <v>0</v>
      </c>
      <c r="J1134">
        <v>0</v>
      </c>
      <c r="K1134">
        <v>0</v>
      </c>
      <c r="L1134">
        <v>0</v>
      </c>
      <c r="M1134">
        <v>18</v>
      </c>
      <c r="N1134">
        <v>0</v>
      </c>
      <c r="O1134">
        <v>2</v>
      </c>
      <c r="P1134">
        <v>0</v>
      </c>
      <c r="Q1134">
        <v>0</v>
      </c>
      <c r="R1134">
        <v>76.397644999999997</v>
      </c>
      <c r="S1134" t="s">
        <v>126</v>
      </c>
      <c r="T1134">
        <v>95.050003000000004</v>
      </c>
      <c r="U1134">
        <v>96.32</v>
      </c>
      <c r="V1134">
        <v>1.269997</v>
      </c>
      <c r="X1134">
        <v>1.6619999999999999</v>
      </c>
      <c r="Y1134">
        <v>76.397644999999997</v>
      </c>
      <c r="Z1134">
        <v>0</v>
      </c>
      <c r="AA1134">
        <v>0</v>
      </c>
      <c r="AB1134">
        <v>0</v>
      </c>
      <c r="AC1134">
        <v>1.0431600000000001</v>
      </c>
      <c r="AD1134">
        <v>0.98365499999999995</v>
      </c>
      <c r="AE1134">
        <v>18.776880999999999</v>
      </c>
      <c r="AF1134">
        <v>17.705797</v>
      </c>
      <c r="AH1134">
        <v>1.0563720000000001</v>
      </c>
      <c r="AI1134">
        <v>0.78458700000000003</v>
      </c>
      <c r="AJ1134">
        <v>19.014702</v>
      </c>
      <c r="AK1134">
        <v>14.122567999999999</v>
      </c>
    </row>
    <row r="1135" spans="1:37" x14ac:dyDescent="0.25">
      <c r="A1135">
        <v>207</v>
      </c>
      <c r="B1135">
        <v>432077</v>
      </c>
      <c r="C1135" t="s">
        <v>181</v>
      </c>
      <c r="D1135" t="s">
        <v>556</v>
      </c>
      <c r="E1135" t="s">
        <v>557</v>
      </c>
      <c r="F1135">
        <v>66931</v>
      </c>
      <c r="G1135">
        <v>8</v>
      </c>
      <c r="H1135">
        <v>7245</v>
      </c>
      <c r="I1135">
        <v>0</v>
      </c>
      <c r="J1135">
        <v>0</v>
      </c>
      <c r="K1135">
        <v>0</v>
      </c>
      <c r="L1135">
        <v>0</v>
      </c>
      <c r="M1135">
        <v>18</v>
      </c>
      <c r="N1135">
        <v>0</v>
      </c>
      <c r="O1135">
        <v>3</v>
      </c>
      <c r="P1135">
        <v>0</v>
      </c>
      <c r="Q1135">
        <v>0</v>
      </c>
      <c r="R1135">
        <v>73.103223999999997</v>
      </c>
      <c r="S1135" t="s">
        <v>126</v>
      </c>
      <c r="T1135">
        <v>33.880001</v>
      </c>
      <c r="U1135">
        <v>35.040000999999997</v>
      </c>
      <c r="V1135">
        <v>1.1599999999999999</v>
      </c>
      <c r="X1135">
        <v>1.587</v>
      </c>
      <c r="Y1135">
        <v>73.103223999999997</v>
      </c>
      <c r="Z1135">
        <v>1</v>
      </c>
      <c r="AA1135">
        <v>0</v>
      </c>
      <c r="AB1135">
        <v>0</v>
      </c>
      <c r="AC1135">
        <v>1.039353</v>
      </c>
      <c r="AD1135">
        <v>0.985097</v>
      </c>
      <c r="AE1135">
        <v>18.708348000000001</v>
      </c>
      <c r="AF1135">
        <v>17.731750000000002</v>
      </c>
      <c r="AH1135">
        <v>1.051399</v>
      </c>
      <c r="AI1135">
        <v>0.79367399999999999</v>
      </c>
      <c r="AJ1135">
        <v>18.925189</v>
      </c>
      <c r="AK1135">
        <v>14.286133</v>
      </c>
    </row>
    <row r="1136" spans="1:37" x14ac:dyDescent="0.25">
      <c r="A1136">
        <v>2221</v>
      </c>
      <c r="B1136">
        <v>433661</v>
      </c>
      <c r="C1136" t="s">
        <v>181</v>
      </c>
      <c r="D1136" t="s">
        <v>782</v>
      </c>
      <c r="E1136" t="s">
        <v>783</v>
      </c>
      <c r="F1136">
        <v>66803</v>
      </c>
      <c r="G1136">
        <v>8</v>
      </c>
      <c r="H1136">
        <v>15036</v>
      </c>
      <c r="I1136">
        <v>0</v>
      </c>
      <c r="J1136">
        <v>0</v>
      </c>
      <c r="K1136">
        <v>0</v>
      </c>
      <c r="L1136">
        <v>0</v>
      </c>
      <c r="M1136">
        <v>18</v>
      </c>
      <c r="N1136">
        <v>1</v>
      </c>
      <c r="O1136">
        <v>2</v>
      </c>
      <c r="P1136">
        <v>0</v>
      </c>
      <c r="Q1136">
        <v>0</v>
      </c>
      <c r="R1136">
        <v>73.555761000000004</v>
      </c>
      <c r="S1136" t="s">
        <v>154</v>
      </c>
      <c r="T1136">
        <v>72.199996999999996</v>
      </c>
      <c r="U1136">
        <v>73.360000999999997</v>
      </c>
      <c r="V1136">
        <v>1.160004</v>
      </c>
      <c r="X1136">
        <v>1.577</v>
      </c>
      <c r="Y1136">
        <v>73.555761000000004</v>
      </c>
      <c r="Z1136">
        <v>0</v>
      </c>
      <c r="AA1136">
        <v>0</v>
      </c>
      <c r="AB1136">
        <v>0</v>
      </c>
      <c r="AC1136">
        <v>1.0388580000000001</v>
      </c>
      <c r="AD1136">
        <v>0.98528400000000005</v>
      </c>
      <c r="AE1136">
        <v>18.699449000000001</v>
      </c>
      <c r="AF1136">
        <v>17.735119999999998</v>
      </c>
      <c r="AH1136">
        <v>1.050754</v>
      </c>
      <c r="AI1136">
        <v>0.79488999999999999</v>
      </c>
      <c r="AJ1136">
        <v>18.913565999999999</v>
      </c>
      <c r="AK1136">
        <v>14.308023</v>
      </c>
    </row>
    <row r="1137" spans="1:37" x14ac:dyDescent="0.25">
      <c r="A1137">
        <v>201</v>
      </c>
      <c r="B1137">
        <v>434991</v>
      </c>
      <c r="C1137" t="s">
        <v>90</v>
      </c>
      <c r="D1137" t="s">
        <v>427</v>
      </c>
      <c r="E1137" t="s">
        <v>428</v>
      </c>
      <c r="F1137">
        <v>34220</v>
      </c>
      <c r="G1137">
        <v>8</v>
      </c>
      <c r="H1137">
        <v>7650</v>
      </c>
      <c r="I1137">
        <v>0</v>
      </c>
      <c r="J1137">
        <v>0</v>
      </c>
      <c r="K1137">
        <v>0</v>
      </c>
      <c r="L1137">
        <v>0</v>
      </c>
      <c r="M1137">
        <v>10</v>
      </c>
      <c r="N1137">
        <v>0</v>
      </c>
      <c r="O1137">
        <v>4</v>
      </c>
      <c r="P1137">
        <v>0</v>
      </c>
      <c r="Q1137">
        <v>0</v>
      </c>
      <c r="R1137">
        <v>43.046174999999998</v>
      </c>
      <c r="S1137" t="s">
        <v>73</v>
      </c>
      <c r="T1137">
        <v>48.130001</v>
      </c>
      <c r="U1137">
        <v>51.34</v>
      </c>
      <c r="V1137">
        <v>3.2099989999999998</v>
      </c>
      <c r="X1137">
        <v>7.4569999999999999</v>
      </c>
      <c r="Y1137">
        <v>43.046174999999998</v>
      </c>
      <c r="Z1137">
        <v>0</v>
      </c>
      <c r="AA1137">
        <v>0</v>
      </c>
      <c r="AB1137">
        <v>0</v>
      </c>
      <c r="AC1137">
        <v>1.868857</v>
      </c>
      <c r="AD1137">
        <v>0.67096500000000003</v>
      </c>
      <c r="AE1137">
        <v>18.688569999999999</v>
      </c>
      <c r="AF1137">
        <v>6.7096539999999996</v>
      </c>
      <c r="AH1137">
        <v>2.1348340000000001</v>
      </c>
      <c r="AI1137">
        <v>0.263623</v>
      </c>
      <c r="AJ1137">
        <v>21.348336</v>
      </c>
      <c r="AK1137">
        <v>2.6362350000000001</v>
      </c>
    </row>
    <row r="1138" spans="1:37" x14ac:dyDescent="0.25">
      <c r="A1138">
        <v>2769</v>
      </c>
      <c r="B1138">
        <v>432873</v>
      </c>
      <c r="C1138" t="s">
        <v>83</v>
      </c>
      <c r="D1138" t="s">
        <v>774</v>
      </c>
      <c r="E1138" t="s">
        <v>775</v>
      </c>
      <c r="F1138">
        <v>658</v>
      </c>
      <c r="G1138">
        <v>8</v>
      </c>
      <c r="H1138">
        <v>6153</v>
      </c>
      <c r="I1138">
        <v>0</v>
      </c>
      <c r="J1138">
        <v>0</v>
      </c>
      <c r="K1138">
        <v>0</v>
      </c>
      <c r="L1138">
        <v>0</v>
      </c>
      <c r="M1138">
        <v>15</v>
      </c>
      <c r="N1138">
        <v>0</v>
      </c>
      <c r="O1138">
        <v>4</v>
      </c>
      <c r="P1138">
        <v>0</v>
      </c>
      <c r="Q1138">
        <v>0</v>
      </c>
      <c r="R1138">
        <v>61.09075</v>
      </c>
      <c r="S1138" t="s">
        <v>73</v>
      </c>
      <c r="T1138">
        <v>70.389999000000003</v>
      </c>
      <c r="U1138">
        <v>72.809997999999993</v>
      </c>
      <c r="V1138">
        <v>2.4199980000000001</v>
      </c>
      <c r="X1138">
        <v>3.9609999999999999</v>
      </c>
      <c r="Y1138">
        <v>61.09075</v>
      </c>
      <c r="Z1138">
        <v>0</v>
      </c>
      <c r="AA1138">
        <v>0</v>
      </c>
      <c r="AB1138">
        <v>1</v>
      </c>
      <c r="AC1138">
        <v>1.2451490000000001</v>
      </c>
      <c r="AD1138">
        <v>0.90716300000000005</v>
      </c>
      <c r="AE1138">
        <v>18.677230999999999</v>
      </c>
      <c r="AF1138">
        <v>13.607438999999999</v>
      </c>
      <c r="AH1138">
        <v>1.3201940000000001</v>
      </c>
      <c r="AI1138">
        <v>0.53510800000000003</v>
      </c>
      <c r="AJ1138">
        <v>19.802914000000001</v>
      </c>
      <c r="AK1138">
        <v>8.0266129999999993</v>
      </c>
    </row>
    <row r="1139" spans="1:37" x14ac:dyDescent="0.25">
      <c r="A1139">
        <v>188</v>
      </c>
      <c r="B1139">
        <v>527404</v>
      </c>
      <c r="C1139" t="s">
        <v>83</v>
      </c>
      <c r="D1139" t="s">
        <v>542</v>
      </c>
      <c r="E1139" t="s">
        <v>543</v>
      </c>
      <c r="F1139">
        <v>67348</v>
      </c>
      <c r="G1139">
        <v>8</v>
      </c>
      <c r="H1139">
        <v>6954</v>
      </c>
      <c r="I1139">
        <v>0</v>
      </c>
      <c r="J1139">
        <v>0</v>
      </c>
      <c r="K1139">
        <v>0</v>
      </c>
      <c r="L1139">
        <v>0</v>
      </c>
      <c r="M1139">
        <v>17</v>
      </c>
      <c r="N1139">
        <v>0</v>
      </c>
      <c r="O1139">
        <v>4</v>
      </c>
      <c r="P1139">
        <v>0</v>
      </c>
      <c r="Q1139">
        <v>0</v>
      </c>
      <c r="R1139">
        <v>71.788499999999999</v>
      </c>
      <c r="S1139" t="s">
        <v>154</v>
      </c>
      <c r="T1139">
        <v>105.27</v>
      </c>
      <c r="U1139">
        <v>107.06</v>
      </c>
      <c r="V1139">
        <v>1.790001</v>
      </c>
      <c r="X1139">
        <v>2.4929999999999999</v>
      </c>
      <c r="Y1139">
        <v>71.788499999999999</v>
      </c>
      <c r="Z1139">
        <v>1</v>
      </c>
      <c r="AA1139">
        <v>0</v>
      </c>
      <c r="AB1139">
        <v>1</v>
      </c>
      <c r="AC1139">
        <v>1.09711</v>
      </c>
      <c r="AD1139">
        <v>0.963225</v>
      </c>
      <c r="AE1139">
        <v>18.650872</v>
      </c>
      <c r="AF1139">
        <v>16.374818000000001</v>
      </c>
      <c r="AH1139">
        <v>1.126838</v>
      </c>
      <c r="AI1139">
        <v>0.687913</v>
      </c>
      <c r="AJ1139">
        <v>19.156241000000001</v>
      </c>
      <c r="AK1139">
        <v>11.694526</v>
      </c>
    </row>
    <row r="1140" spans="1:37" x14ac:dyDescent="0.25">
      <c r="A1140">
        <v>565</v>
      </c>
      <c r="B1140">
        <v>427035</v>
      </c>
      <c r="C1140" t="s">
        <v>83</v>
      </c>
      <c r="D1140" t="s">
        <v>442</v>
      </c>
      <c r="E1140" t="s">
        <v>443</v>
      </c>
      <c r="F1140">
        <v>67093</v>
      </c>
      <c r="G1140">
        <v>8</v>
      </c>
      <c r="H1140">
        <v>6117</v>
      </c>
      <c r="I1140">
        <v>0</v>
      </c>
      <c r="J1140">
        <v>0</v>
      </c>
      <c r="K1140">
        <v>0</v>
      </c>
      <c r="L1140">
        <v>0</v>
      </c>
      <c r="M1140">
        <v>17</v>
      </c>
      <c r="N1140">
        <v>0</v>
      </c>
      <c r="O1140">
        <v>4</v>
      </c>
      <c r="P1140">
        <v>0</v>
      </c>
      <c r="Q1140">
        <v>0</v>
      </c>
      <c r="R1140">
        <v>68.864751999999996</v>
      </c>
      <c r="S1140" t="s">
        <v>73</v>
      </c>
      <c r="T1140">
        <v>66.610000999999997</v>
      </c>
      <c r="U1140">
        <v>68.300003000000004</v>
      </c>
      <c r="V1140">
        <v>1.690002</v>
      </c>
      <c r="X1140">
        <v>2.4540000000000002</v>
      </c>
      <c r="Y1140">
        <v>68.864751999999996</v>
      </c>
      <c r="Z1140">
        <v>0</v>
      </c>
      <c r="AA1140">
        <v>0</v>
      </c>
      <c r="AB1140">
        <v>0</v>
      </c>
      <c r="AC1140">
        <v>1.094096</v>
      </c>
      <c r="AD1140">
        <v>0.96436599999999995</v>
      </c>
      <c r="AE1140">
        <v>18.599625</v>
      </c>
      <c r="AF1140">
        <v>16.394224999999999</v>
      </c>
      <c r="AH1140">
        <v>1.1229</v>
      </c>
      <c r="AI1140">
        <v>0.69228599999999996</v>
      </c>
      <c r="AJ1140">
        <v>19.089305</v>
      </c>
      <c r="AK1140">
        <v>11.768859000000001</v>
      </c>
    </row>
    <row r="1141" spans="1:37" x14ac:dyDescent="0.25">
      <c r="A1141">
        <v>2177</v>
      </c>
      <c r="B1141">
        <v>436696</v>
      </c>
      <c r="C1141" t="s">
        <v>161</v>
      </c>
      <c r="D1141" t="s">
        <v>640</v>
      </c>
      <c r="E1141" t="s">
        <v>641</v>
      </c>
      <c r="F1141">
        <v>34246</v>
      </c>
      <c r="G1141">
        <v>8</v>
      </c>
      <c r="H1141">
        <v>4387</v>
      </c>
      <c r="I1141">
        <v>0</v>
      </c>
      <c r="J1141">
        <v>0</v>
      </c>
      <c r="K1141">
        <v>0</v>
      </c>
      <c r="L1141">
        <v>0</v>
      </c>
      <c r="M1141">
        <v>13</v>
      </c>
      <c r="N1141">
        <v>0</v>
      </c>
      <c r="O1141">
        <v>4</v>
      </c>
      <c r="P1141">
        <v>0</v>
      </c>
      <c r="Q1141">
        <v>0</v>
      </c>
      <c r="R1141">
        <v>54.637523999999999</v>
      </c>
      <c r="S1141" t="s">
        <v>73</v>
      </c>
      <c r="T1141">
        <v>24.34</v>
      </c>
      <c r="U1141">
        <v>27.200001</v>
      </c>
      <c r="V1141">
        <v>2.860001</v>
      </c>
      <c r="X1141">
        <v>5.234</v>
      </c>
      <c r="Y1141">
        <v>54.637523999999999</v>
      </c>
      <c r="Z1141">
        <v>0</v>
      </c>
      <c r="AA1141">
        <v>0</v>
      </c>
      <c r="AB1141">
        <v>0</v>
      </c>
      <c r="AC1141">
        <v>1.428043</v>
      </c>
      <c r="AD1141">
        <v>0.83790100000000001</v>
      </c>
      <c r="AE1141">
        <v>18.56456</v>
      </c>
      <c r="AF1141">
        <v>10.892711</v>
      </c>
      <c r="AH1141">
        <v>1.559077</v>
      </c>
      <c r="AI1141">
        <v>0.421182</v>
      </c>
      <c r="AJ1141">
        <v>20.267997999999999</v>
      </c>
      <c r="AK1141">
        <v>5.4753600000000002</v>
      </c>
    </row>
    <row r="1142" spans="1:37" x14ac:dyDescent="0.25">
      <c r="A1142">
        <v>1154</v>
      </c>
      <c r="B1142">
        <v>429179</v>
      </c>
      <c r="C1142" t="s">
        <v>145</v>
      </c>
      <c r="D1142" t="s">
        <v>527</v>
      </c>
      <c r="E1142" t="s">
        <v>528</v>
      </c>
      <c r="F1142">
        <v>34225</v>
      </c>
      <c r="G1142">
        <v>8</v>
      </c>
      <c r="H1142">
        <v>16411</v>
      </c>
      <c r="I1142">
        <v>0</v>
      </c>
      <c r="J1142">
        <v>0</v>
      </c>
      <c r="K1142">
        <v>0</v>
      </c>
      <c r="L1142">
        <v>0</v>
      </c>
      <c r="M1142">
        <v>18</v>
      </c>
      <c r="N1142">
        <v>0</v>
      </c>
      <c r="O1142">
        <v>4</v>
      </c>
      <c r="P1142">
        <v>0</v>
      </c>
      <c r="Q1142">
        <v>0</v>
      </c>
      <c r="R1142">
        <v>75.884629000000004</v>
      </c>
      <c r="S1142" t="s">
        <v>126</v>
      </c>
      <c r="T1142">
        <v>13.68</v>
      </c>
      <c r="U1142">
        <v>14.64</v>
      </c>
      <c r="V1142">
        <v>0.96</v>
      </c>
      <c r="X1142">
        <v>1.2649999999999999</v>
      </c>
      <c r="Y1142">
        <v>75.884629000000004</v>
      </c>
      <c r="Z1142">
        <v>0</v>
      </c>
      <c r="AA1142">
        <v>0</v>
      </c>
      <c r="AB1142">
        <v>0</v>
      </c>
      <c r="AC1142">
        <v>1.025004</v>
      </c>
      <c r="AD1142">
        <v>0.99053100000000005</v>
      </c>
      <c r="AE1142">
        <v>18.450063</v>
      </c>
      <c r="AF1142">
        <v>17.829561999999999</v>
      </c>
      <c r="AH1142">
        <v>1.0326580000000001</v>
      </c>
      <c r="AI1142">
        <v>0.833368</v>
      </c>
      <c r="AJ1142">
        <v>18.587838000000001</v>
      </c>
      <c r="AK1142">
        <v>15.000624999999999</v>
      </c>
    </row>
    <row r="1143" spans="1:37" x14ac:dyDescent="0.25">
      <c r="A1143">
        <v>3249</v>
      </c>
      <c r="B1143">
        <v>422734</v>
      </c>
      <c r="C1143" t="s">
        <v>83</v>
      </c>
      <c r="D1143" t="s">
        <v>103</v>
      </c>
      <c r="E1143" t="s">
        <v>104</v>
      </c>
      <c r="F1143">
        <v>67041</v>
      </c>
      <c r="G1143">
        <v>8</v>
      </c>
      <c r="H1143">
        <v>6138</v>
      </c>
      <c r="I1143">
        <v>0</v>
      </c>
      <c r="J1143">
        <v>0</v>
      </c>
      <c r="K1143">
        <v>0</v>
      </c>
      <c r="L1143">
        <v>0</v>
      </c>
      <c r="M1143">
        <v>18</v>
      </c>
      <c r="N1143">
        <v>0</v>
      </c>
      <c r="O1143">
        <v>3</v>
      </c>
      <c r="P1143">
        <v>0</v>
      </c>
      <c r="Q1143">
        <v>0</v>
      </c>
      <c r="R1143">
        <v>75.179742000000005</v>
      </c>
      <c r="S1143" t="s">
        <v>126</v>
      </c>
      <c r="T1143">
        <v>74.040001000000004</v>
      </c>
      <c r="U1143">
        <v>74.989998</v>
      </c>
      <c r="V1143">
        <v>0.94999699999999998</v>
      </c>
      <c r="X1143">
        <v>1.264</v>
      </c>
      <c r="Y1143">
        <v>75.179742000000005</v>
      </c>
      <c r="Z1143">
        <v>1</v>
      </c>
      <c r="AA1143">
        <v>0</v>
      </c>
      <c r="AB1143">
        <v>0</v>
      </c>
      <c r="AC1143">
        <v>1.024964</v>
      </c>
      <c r="AD1143">
        <v>0.99054600000000004</v>
      </c>
      <c r="AE1143">
        <v>18.449352000000001</v>
      </c>
      <c r="AF1143">
        <v>17.829830999999999</v>
      </c>
      <c r="AH1143">
        <v>1.0326059999999999</v>
      </c>
      <c r="AI1143">
        <v>0.83349300000000004</v>
      </c>
      <c r="AJ1143">
        <v>18.586908999999999</v>
      </c>
      <c r="AK1143">
        <v>15.002875</v>
      </c>
    </row>
    <row r="1144" spans="1:37" x14ac:dyDescent="0.25">
      <c r="A1144">
        <v>1475</v>
      </c>
      <c r="B1144">
        <v>435515</v>
      </c>
      <c r="C1144" t="s">
        <v>90</v>
      </c>
      <c r="D1144" t="s">
        <v>709</v>
      </c>
      <c r="E1144" t="s">
        <v>710</v>
      </c>
      <c r="F1144">
        <v>34176</v>
      </c>
      <c r="G1144">
        <v>8</v>
      </c>
      <c r="H1144">
        <v>7988</v>
      </c>
      <c r="I1144">
        <v>0</v>
      </c>
      <c r="J1144">
        <v>0</v>
      </c>
      <c r="K1144">
        <v>0</v>
      </c>
      <c r="L1144">
        <v>0</v>
      </c>
      <c r="M1144">
        <v>14</v>
      </c>
      <c r="N1144">
        <v>0</v>
      </c>
      <c r="O1144">
        <v>4</v>
      </c>
      <c r="P1144">
        <v>0</v>
      </c>
      <c r="Q1144">
        <v>0</v>
      </c>
      <c r="R1144">
        <v>60.321368</v>
      </c>
      <c r="S1144" t="s">
        <v>73</v>
      </c>
      <c r="T1144">
        <v>57.59</v>
      </c>
      <c r="U1144">
        <v>60.310001</v>
      </c>
      <c r="V1144">
        <v>2.7200009999999999</v>
      </c>
      <c r="X1144">
        <v>4.5090000000000003</v>
      </c>
      <c r="Y1144">
        <v>60.321368</v>
      </c>
      <c r="Z1144">
        <v>1</v>
      </c>
      <c r="AA1144">
        <v>0</v>
      </c>
      <c r="AB1144">
        <v>0</v>
      </c>
      <c r="AC1144">
        <v>1.3176730000000001</v>
      </c>
      <c r="AD1144">
        <v>0.87969799999999998</v>
      </c>
      <c r="AE1144">
        <v>18.447424000000002</v>
      </c>
      <c r="AF1144">
        <v>12.315769</v>
      </c>
      <c r="AH1144">
        <v>1.41492</v>
      </c>
      <c r="AI1144">
        <v>0.48394900000000002</v>
      </c>
      <c r="AJ1144">
        <v>19.808879000000001</v>
      </c>
      <c r="AK1144">
        <v>6.7752860000000004</v>
      </c>
    </row>
    <row r="1145" spans="1:37" x14ac:dyDescent="0.25">
      <c r="A1145">
        <v>1199</v>
      </c>
      <c r="B1145">
        <v>432789</v>
      </c>
      <c r="C1145" t="s">
        <v>83</v>
      </c>
      <c r="D1145" t="s">
        <v>959</v>
      </c>
      <c r="E1145" t="s">
        <v>960</v>
      </c>
      <c r="F1145">
        <v>714</v>
      </c>
      <c r="G1145">
        <v>8</v>
      </c>
      <c r="H1145">
        <v>5972</v>
      </c>
      <c r="I1145">
        <v>0</v>
      </c>
      <c r="J1145">
        <v>0</v>
      </c>
      <c r="K1145">
        <v>0</v>
      </c>
      <c r="L1145">
        <v>0</v>
      </c>
      <c r="M1145">
        <v>17</v>
      </c>
      <c r="N1145">
        <v>0</v>
      </c>
      <c r="O1145">
        <v>4</v>
      </c>
      <c r="P1145">
        <v>0</v>
      </c>
      <c r="Q1145">
        <v>0</v>
      </c>
      <c r="R1145">
        <v>70.919180999999995</v>
      </c>
      <c r="S1145" t="s">
        <v>73</v>
      </c>
      <c r="T1145">
        <v>56.84</v>
      </c>
      <c r="U1145">
        <v>58.48</v>
      </c>
      <c r="V1145">
        <v>1.639999</v>
      </c>
      <c r="X1145">
        <v>2.3119999999999998</v>
      </c>
      <c r="Y1145">
        <v>70.919180999999995</v>
      </c>
      <c r="Z1145">
        <v>0</v>
      </c>
      <c r="AA1145">
        <v>1</v>
      </c>
      <c r="AB1145">
        <v>0</v>
      </c>
      <c r="AC1145">
        <v>1.083521</v>
      </c>
      <c r="AD1145">
        <v>0.96837099999999998</v>
      </c>
      <c r="AE1145">
        <v>18.419857</v>
      </c>
      <c r="AF1145">
        <v>16.462302999999999</v>
      </c>
      <c r="AH1145">
        <v>1.109089</v>
      </c>
      <c r="AI1145">
        <v>0.70834299999999994</v>
      </c>
      <c r="AJ1145">
        <v>18.854507000000002</v>
      </c>
      <c r="AK1145">
        <v>12.041835000000001</v>
      </c>
    </row>
    <row r="1146" spans="1:37" x14ac:dyDescent="0.25">
      <c r="A1146">
        <v>2653</v>
      </c>
      <c r="B1146">
        <v>434968</v>
      </c>
      <c r="C1146" t="s">
        <v>83</v>
      </c>
      <c r="D1146" t="s">
        <v>576</v>
      </c>
      <c r="E1146" t="s">
        <v>577</v>
      </c>
      <c r="F1146">
        <v>34382</v>
      </c>
      <c r="G1146">
        <v>8</v>
      </c>
      <c r="H1146">
        <v>7229</v>
      </c>
      <c r="I1146">
        <v>0</v>
      </c>
      <c r="J1146">
        <v>0</v>
      </c>
      <c r="K1146">
        <v>0</v>
      </c>
      <c r="L1146">
        <v>0</v>
      </c>
      <c r="M1146">
        <v>16</v>
      </c>
      <c r="N1146">
        <v>0</v>
      </c>
      <c r="O1146">
        <v>4</v>
      </c>
      <c r="P1146">
        <v>0</v>
      </c>
      <c r="Q1146">
        <v>0</v>
      </c>
      <c r="R1146">
        <v>65.232337999999999</v>
      </c>
      <c r="S1146" t="s">
        <v>73</v>
      </c>
      <c r="T1146">
        <v>73.150002000000001</v>
      </c>
      <c r="U1146">
        <v>75.169998000000007</v>
      </c>
      <c r="V1146">
        <v>2.019997</v>
      </c>
      <c r="X1146">
        <v>3.097</v>
      </c>
      <c r="Y1146">
        <v>65.232337999999999</v>
      </c>
      <c r="Z1146">
        <v>1</v>
      </c>
      <c r="AA1146">
        <v>0</v>
      </c>
      <c r="AB1146">
        <v>0</v>
      </c>
      <c r="AC1146">
        <v>1.1498660000000001</v>
      </c>
      <c r="AD1146">
        <v>0.94324600000000003</v>
      </c>
      <c r="AE1146">
        <v>18.397852</v>
      </c>
      <c r="AF1146">
        <v>15.091938000000001</v>
      </c>
      <c r="AH1146">
        <v>1.195743</v>
      </c>
      <c r="AI1146">
        <v>0.62226300000000001</v>
      </c>
      <c r="AJ1146">
        <v>19.131888</v>
      </c>
      <c r="AK1146">
        <v>9.9562100000000004</v>
      </c>
    </row>
    <row r="1147" spans="1:37" x14ac:dyDescent="0.25">
      <c r="A1147">
        <v>1333</v>
      </c>
      <c r="B1147">
        <v>426122</v>
      </c>
      <c r="C1147" t="s">
        <v>74</v>
      </c>
      <c r="D1147" t="s">
        <v>231</v>
      </c>
      <c r="E1147" t="s">
        <v>232</v>
      </c>
      <c r="F1147">
        <v>33910</v>
      </c>
      <c r="G1147">
        <v>8</v>
      </c>
      <c r="H1147">
        <v>8236</v>
      </c>
      <c r="I1147">
        <v>0</v>
      </c>
      <c r="J1147">
        <v>0</v>
      </c>
      <c r="K1147">
        <v>0</v>
      </c>
      <c r="L1147">
        <v>0</v>
      </c>
      <c r="M1147">
        <v>14</v>
      </c>
      <c r="N1147">
        <v>0</v>
      </c>
      <c r="O1147">
        <v>4</v>
      </c>
      <c r="P1147">
        <v>0</v>
      </c>
      <c r="Q1147">
        <v>0</v>
      </c>
      <c r="R1147">
        <v>59.926526000000003</v>
      </c>
      <c r="S1147" t="s">
        <v>154</v>
      </c>
      <c r="T1147">
        <v>68.849997999999999</v>
      </c>
      <c r="U1147">
        <v>71.519997000000004</v>
      </c>
      <c r="V1147">
        <v>2.6699980000000001</v>
      </c>
      <c r="X1147">
        <v>4.4550000000000001</v>
      </c>
      <c r="Y1147">
        <v>59.926526000000003</v>
      </c>
      <c r="Z1147">
        <v>0</v>
      </c>
      <c r="AA1147">
        <v>0</v>
      </c>
      <c r="AB1147">
        <v>0</v>
      </c>
      <c r="AC1147">
        <v>1.3101100000000001</v>
      </c>
      <c r="AD1147">
        <v>0.88256199999999996</v>
      </c>
      <c r="AE1147">
        <v>18.341536999999999</v>
      </c>
      <c r="AF1147">
        <v>12.355867999999999</v>
      </c>
      <c r="AH1147">
        <v>1.405041</v>
      </c>
      <c r="AI1147">
        <v>0.488848</v>
      </c>
      <c r="AJ1147">
        <v>19.670577999999999</v>
      </c>
      <c r="AK1147">
        <v>6.8438730000000003</v>
      </c>
    </row>
    <row r="1148" spans="1:37" x14ac:dyDescent="0.25">
      <c r="A1148">
        <v>2923</v>
      </c>
      <c r="B1148">
        <v>434883</v>
      </c>
      <c r="C1148" t="s">
        <v>83</v>
      </c>
      <c r="D1148" t="s">
        <v>1135</v>
      </c>
      <c r="E1148" t="s">
        <v>1136</v>
      </c>
      <c r="F1148">
        <v>66914</v>
      </c>
      <c r="G1148">
        <v>8</v>
      </c>
      <c r="H1148">
        <v>4027</v>
      </c>
      <c r="I1148">
        <v>0</v>
      </c>
      <c r="J1148">
        <v>0</v>
      </c>
      <c r="K1148">
        <v>0</v>
      </c>
      <c r="L1148">
        <v>0</v>
      </c>
      <c r="M1148">
        <v>18</v>
      </c>
      <c r="N1148">
        <v>0</v>
      </c>
      <c r="O1148">
        <v>4</v>
      </c>
      <c r="P1148">
        <v>0</v>
      </c>
      <c r="Q1148">
        <v>0</v>
      </c>
      <c r="R1148">
        <v>74.655601000000004</v>
      </c>
      <c r="S1148" t="s">
        <v>73</v>
      </c>
      <c r="T1148">
        <v>73.809997999999993</v>
      </c>
      <c r="U1148">
        <v>74.599997999999999</v>
      </c>
      <c r="V1148">
        <v>0.79000099999999995</v>
      </c>
      <c r="X1148">
        <v>1.0580000000000001</v>
      </c>
      <c r="Y1148">
        <v>74.655601000000004</v>
      </c>
      <c r="Z1148">
        <v>0</v>
      </c>
      <c r="AA1148">
        <v>0</v>
      </c>
      <c r="AB1148">
        <v>0</v>
      </c>
      <c r="AC1148">
        <v>1.01749</v>
      </c>
      <c r="AD1148">
        <v>0.99337699999999995</v>
      </c>
      <c r="AE1148">
        <v>18.314820999999998</v>
      </c>
      <c r="AF1148">
        <v>17.880777999999999</v>
      </c>
      <c r="AH1148">
        <v>1.0228440000000001</v>
      </c>
      <c r="AI1148">
        <v>0.85946900000000004</v>
      </c>
      <c r="AJ1148">
        <v>18.411194999999999</v>
      </c>
      <c r="AK1148">
        <v>15.470439000000001</v>
      </c>
    </row>
    <row r="1149" spans="1:37" x14ac:dyDescent="0.25">
      <c r="A1149">
        <v>1540</v>
      </c>
      <c r="B1149">
        <v>437452</v>
      </c>
      <c r="C1149" t="s">
        <v>83</v>
      </c>
      <c r="D1149" t="s">
        <v>1147</v>
      </c>
      <c r="E1149" t="s">
        <v>1148</v>
      </c>
      <c r="F1149">
        <v>689</v>
      </c>
      <c r="G1149">
        <v>8</v>
      </c>
      <c r="H1149">
        <v>6659</v>
      </c>
      <c r="I1149">
        <v>0</v>
      </c>
      <c r="J1149">
        <v>0</v>
      </c>
      <c r="K1149">
        <v>0</v>
      </c>
      <c r="L1149">
        <v>0</v>
      </c>
      <c r="M1149">
        <v>18</v>
      </c>
      <c r="N1149">
        <v>0</v>
      </c>
      <c r="O1149">
        <v>4</v>
      </c>
      <c r="P1149">
        <v>0</v>
      </c>
      <c r="Q1149">
        <v>0</v>
      </c>
      <c r="R1149">
        <v>77.072486999999995</v>
      </c>
      <c r="S1149" t="s">
        <v>73</v>
      </c>
      <c r="T1149">
        <v>61.259998000000003</v>
      </c>
      <c r="U1149">
        <v>62.040000999999997</v>
      </c>
      <c r="V1149">
        <v>0.780003</v>
      </c>
      <c r="X1149">
        <v>1.012</v>
      </c>
      <c r="Y1149">
        <v>77.072486999999995</v>
      </c>
      <c r="Z1149">
        <v>0</v>
      </c>
      <c r="AA1149">
        <v>0</v>
      </c>
      <c r="AB1149">
        <v>0</v>
      </c>
      <c r="AC1149">
        <v>1.0160020000000001</v>
      </c>
      <c r="AD1149">
        <v>0.99394000000000005</v>
      </c>
      <c r="AE1149">
        <v>18.288039999999999</v>
      </c>
      <c r="AF1149">
        <v>17.890920000000001</v>
      </c>
      <c r="AH1149">
        <v>1.0209010000000001</v>
      </c>
      <c r="AI1149">
        <v>0.86533099999999996</v>
      </c>
      <c r="AJ1149">
        <v>18.376215999999999</v>
      </c>
      <c r="AK1149">
        <v>15.575957000000001</v>
      </c>
    </row>
    <row r="1150" spans="1:37" x14ac:dyDescent="0.25">
      <c r="A1150">
        <v>2889</v>
      </c>
      <c r="B1150">
        <v>427989</v>
      </c>
      <c r="C1150" t="s">
        <v>83</v>
      </c>
      <c r="D1150" t="s">
        <v>407</v>
      </c>
      <c r="E1150" t="s">
        <v>408</v>
      </c>
      <c r="F1150">
        <v>67396</v>
      </c>
      <c r="G1150">
        <v>8</v>
      </c>
      <c r="H1150">
        <v>19566</v>
      </c>
      <c r="I1150">
        <v>0</v>
      </c>
      <c r="J1150">
        <v>0</v>
      </c>
      <c r="K1150">
        <v>0</v>
      </c>
      <c r="L1150">
        <v>0</v>
      </c>
      <c r="M1150">
        <v>9</v>
      </c>
      <c r="N1150">
        <v>0</v>
      </c>
      <c r="O1150">
        <v>4</v>
      </c>
      <c r="P1150">
        <v>0</v>
      </c>
      <c r="Q1150">
        <v>0</v>
      </c>
      <c r="R1150">
        <v>37.84825</v>
      </c>
      <c r="S1150" t="s">
        <v>73</v>
      </c>
      <c r="T1150">
        <v>86.25</v>
      </c>
      <c r="U1150">
        <v>89.32</v>
      </c>
      <c r="V1150">
        <v>3.07</v>
      </c>
      <c r="X1150">
        <v>8.1110000000000007</v>
      </c>
      <c r="Y1150">
        <v>37.84825</v>
      </c>
      <c r="Z1150">
        <v>0</v>
      </c>
      <c r="AA1150">
        <v>0</v>
      </c>
      <c r="AB1150">
        <v>0</v>
      </c>
      <c r="AC1150">
        <v>2.0279430000000001</v>
      </c>
      <c r="AD1150">
        <v>0.61072000000000004</v>
      </c>
      <c r="AE1150">
        <v>18.251483</v>
      </c>
      <c r="AF1150">
        <v>5.49648</v>
      </c>
      <c r="AH1150">
        <v>4.2488060000000001</v>
      </c>
      <c r="AI1150">
        <v>0.22728999999999999</v>
      </c>
      <c r="AJ1150">
        <v>38.239254000000003</v>
      </c>
      <c r="AK1150">
        <v>2.045614</v>
      </c>
    </row>
    <row r="1151" spans="1:37" x14ac:dyDescent="0.25">
      <c r="A1151">
        <v>3170</v>
      </c>
      <c r="B1151">
        <v>436050</v>
      </c>
      <c r="C1151" t="s">
        <v>83</v>
      </c>
      <c r="D1151" t="s">
        <v>927</v>
      </c>
      <c r="E1151" t="s">
        <v>928</v>
      </c>
      <c r="F1151">
        <v>67032</v>
      </c>
      <c r="G1151">
        <v>8</v>
      </c>
      <c r="H1151">
        <v>13813</v>
      </c>
      <c r="I1151">
        <v>0</v>
      </c>
      <c r="J1151">
        <v>0</v>
      </c>
      <c r="K1151">
        <v>0</v>
      </c>
      <c r="L1151">
        <v>0</v>
      </c>
      <c r="M1151">
        <v>18</v>
      </c>
      <c r="N1151">
        <v>0</v>
      </c>
      <c r="O1151">
        <v>4</v>
      </c>
      <c r="P1151">
        <v>0</v>
      </c>
      <c r="Q1151">
        <v>0</v>
      </c>
      <c r="R1151">
        <v>76.378501</v>
      </c>
      <c r="S1151" t="s">
        <v>73</v>
      </c>
      <c r="T1151">
        <v>77.879997000000003</v>
      </c>
      <c r="U1151">
        <v>78.569999999999993</v>
      </c>
      <c r="V1151">
        <v>0.690002</v>
      </c>
      <c r="X1151">
        <v>0.90300000000000002</v>
      </c>
      <c r="Y1151">
        <v>76.378501</v>
      </c>
      <c r="Z1151">
        <v>0</v>
      </c>
      <c r="AA1151">
        <v>0</v>
      </c>
      <c r="AB1151">
        <v>0</v>
      </c>
      <c r="AC1151">
        <v>1.0127409999999999</v>
      </c>
      <c r="AD1151">
        <v>0.99517500000000003</v>
      </c>
      <c r="AE1151">
        <v>18.229334000000001</v>
      </c>
      <c r="AF1151">
        <v>17.913152</v>
      </c>
      <c r="AH1151">
        <v>1.0166409999999999</v>
      </c>
      <c r="AI1151">
        <v>0.87931199999999998</v>
      </c>
      <c r="AJ1151">
        <v>18.299537999999998</v>
      </c>
      <c r="AK1151">
        <v>15.82761</v>
      </c>
    </row>
    <row r="1152" spans="1:37" x14ac:dyDescent="0.25">
      <c r="A1152">
        <v>2576</v>
      </c>
      <c r="B1152">
        <v>432014</v>
      </c>
      <c r="C1152" t="s">
        <v>83</v>
      </c>
      <c r="D1152" t="s">
        <v>354</v>
      </c>
      <c r="E1152" t="s">
        <v>355</v>
      </c>
      <c r="F1152">
        <v>34210</v>
      </c>
      <c r="G1152">
        <v>8</v>
      </c>
      <c r="H1152">
        <v>7474</v>
      </c>
      <c r="I1152">
        <v>0</v>
      </c>
      <c r="J1152">
        <v>0</v>
      </c>
      <c r="K1152">
        <v>0</v>
      </c>
      <c r="L1152">
        <v>0</v>
      </c>
      <c r="M1152">
        <v>16</v>
      </c>
      <c r="N1152">
        <v>0</v>
      </c>
      <c r="O1152">
        <v>4</v>
      </c>
      <c r="P1152">
        <v>0</v>
      </c>
      <c r="Q1152">
        <v>0</v>
      </c>
      <c r="R1152">
        <v>68.143472000000003</v>
      </c>
      <c r="S1152" t="s">
        <v>73</v>
      </c>
      <c r="T1152">
        <v>53.93</v>
      </c>
      <c r="U1152">
        <v>55.959999000000003</v>
      </c>
      <c r="V1152">
        <v>2.0299990000000001</v>
      </c>
      <c r="X1152">
        <v>2.9790000000000001</v>
      </c>
      <c r="Y1152">
        <v>68.143472000000003</v>
      </c>
      <c r="Z1152">
        <v>0</v>
      </c>
      <c r="AA1152">
        <v>0</v>
      </c>
      <c r="AB1152">
        <v>1</v>
      </c>
      <c r="AC1152">
        <v>1.138663</v>
      </c>
      <c r="AD1152">
        <v>0.94748900000000003</v>
      </c>
      <c r="AE1152">
        <v>18.218610000000002</v>
      </c>
      <c r="AF1152">
        <v>15.159815999999999</v>
      </c>
      <c r="AH1152">
        <v>1.181111</v>
      </c>
      <c r="AI1152">
        <v>0.63478299999999999</v>
      </c>
      <c r="AJ1152">
        <v>18.897777000000001</v>
      </c>
      <c r="AK1152">
        <v>10.156534000000001</v>
      </c>
    </row>
    <row r="1153" spans="1:37" x14ac:dyDescent="0.25">
      <c r="A1153">
        <v>2123</v>
      </c>
      <c r="B1153">
        <v>431887</v>
      </c>
      <c r="C1153" t="s">
        <v>145</v>
      </c>
      <c r="D1153" t="s">
        <v>527</v>
      </c>
      <c r="E1153" t="s">
        <v>528</v>
      </c>
      <c r="F1153">
        <v>34225</v>
      </c>
      <c r="G1153">
        <v>8</v>
      </c>
      <c r="H1153">
        <v>16357</v>
      </c>
      <c r="I1153">
        <v>0</v>
      </c>
      <c r="J1153">
        <v>0</v>
      </c>
      <c r="K1153">
        <v>0</v>
      </c>
      <c r="L1153">
        <v>0</v>
      </c>
      <c r="M1153">
        <v>18</v>
      </c>
      <c r="N1153">
        <v>0</v>
      </c>
      <c r="O1153">
        <v>4</v>
      </c>
      <c r="P1153">
        <v>0</v>
      </c>
      <c r="Q1153">
        <v>0</v>
      </c>
      <c r="R1153">
        <v>76.446359999999999</v>
      </c>
      <c r="S1153" t="s">
        <v>126</v>
      </c>
      <c r="T1153">
        <v>14.64</v>
      </c>
      <c r="U1153">
        <v>15.18</v>
      </c>
      <c r="V1153">
        <v>0.54</v>
      </c>
      <c r="X1153">
        <v>0.70599999999999996</v>
      </c>
      <c r="Y1153">
        <v>76.446359999999999</v>
      </c>
      <c r="Z1153">
        <v>0</v>
      </c>
      <c r="AA1153">
        <v>0</v>
      </c>
      <c r="AB1153">
        <v>0</v>
      </c>
      <c r="AC1153">
        <v>1.0077879999999999</v>
      </c>
      <c r="AD1153">
        <v>0.99705100000000002</v>
      </c>
      <c r="AE1153">
        <v>18.140184999999999</v>
      </c>
      <c r="AF1153">
        <v>17.946912000000001</v>
      </c>
      <c r="AH1153">
        <v>1.0101720000000001</v>
      </c>
      <c r="AI1153">
        <v>0.90490099999999996</v>
      </c>
      <c r="AJ1153">
        <v>18.183098999999999</v>
      </c>
      <c r="AK1153">
        <v>16.288209999999999</v>
      </c>
    </row>
    <row r="1154" spans="1:37" x14ac:dyDescent="0.25">
      <c r="A1154">
        <v>2108</v>
      </c>
      <c r="B1154">
        <v>433020</v>
      </c>
      <c r="C1154" t="s">
        <v>318</v>
      </c>
      <c r="D1154" t="s">
        <v>336</v>
      </c>
      <c r="E1154" t="s">
        <v>337</v>
      </c>
      <c r="F1154">
        <v>66971</v>
      </c>
      <c r="G1154">
        <v>8</v>
      </c>
      <c r="H1154">
        <v>5454</v>
      </c>
      <c r="I1154">
        <v>0</v>
      </c>
      <c r="J1154">
        <v>0</v>
      </c>
      <c r="K1154">
        <v>0</v>
      </c>
      <c r="L1154">
        <v>0</v>
      </c>
      <c r="M1154">
        <v>13</v>
      </c>
      <c r="N1154">
        <v>0</v>
      </c>
      <c r="O1154">
        <v>3</v>
      </c>
      <c r="P1154">
        <v>0</v>
      </c>
      <c r="Q1154">
        <v>0</v>
      </c>
      <c r="R1154">
        <v>54.620635999999998</v>
      </c>
      <c r="S1154" t="s">
        <v>154</v>
      </c>
      <c r="T1154">
        <v>60</v>
      </c>
      <c r="U1154">
        <v>62.740001999999997</v>
      </c>
      <c r="V1154">
        <v>2.740002</v>
      </c>
      <c r="X1154">
        <v>5.016</v>
      </c>
      <c r="Y1154">
        <v>54.620635999999998</v>
      </c>
      <c r="Z1154">
        <v>1</v>
      </c>
      <c r="AA1154">
        <v>0</v>
      </c>
      <c r="AB1154">
        <v>0</v>
      </c>
      <c r="AC1154">
        <v>1.3931290000000001</v>
      </c>
      <c r="AD1154">
        <v>0.85112299999999996</v>
      </c>
      <c r="AE1154">
        <v>18.110676999999999</v>
      </c>
      <c r="AF1154">
        <v>11.064596</v>
      </c>
      <c r="AH1154">
        <v>1.5134749999999999</v>
      </c>
      <c r="AI1154">
        <v>0.43946600000000002</v>
      </c>
      <c r="AJ1154">
        <v>19.675169</v>
      </c>
      <c r="AK1154">
        <v>5.7130640000000001</v>
      </c>
    </row>
    <row r="1155" spans="1:37" x14ac:dyDescent="0.25">
      <c r="A1155">
        <v>1544</v>
      </c>
      <c r="B1155">
        <v>438448</v>
      </c>
      <c r="C1155" t="s">
        <v>83</v>
      </c>
      <c r="D1155" t="s">
        <v>395</v>
      </c>
      <c r="E1155" t="s">
        <v>396</v>
      </c>
      <c r="F1155">
        <v>67037</v>
      </c>
      <c r="G1155">
        <v>8</v>
      </c>
      <c r="H1155">
        <v>22020</v>
      </c>
      <c r="I1155">
        <v>0</v>
      </c>
      <c r="J1155">
        <v>0</v>
      </c>
      <c r="K1155">
        <v>0</v>
      </c>
      <c r="L1155">
        <v>0</v>
      </c>
      <c r="M1155">
        <v>18</v>
      </c>
      <c r="N1155">
        <v>0</v>
      </c>
      <c r="O1155">
        <v>4</v>
      </c>
      <c r="P1155">
        <v>0</v>
      </c>
      <c r="Q1155">
        <v>0</v>
      </c>
      <c r="R1155">
        <v>75.130701999999999</v>
      </c>
      <c r="S1155" t="s">
        <v>126</v>
      </c>
      <c r="T1155">
        <v>85.129997000000003</v>
      </c>
      <c r="U1155">
        <v>85.589995999999999</v>
      </c>
      <c r="V1155">
        <v>0.45999899999999999</v>
      </c>
      <c r="X1155">
        <v>0.61199999999999999</v>
      </c>
      <c r="Y1155">
        <v>75.130701999999999</v>
      </c>
      <c r="Z1155">
        <v>1</v>
      </c>
      <c r="AA1155">
        <v>0</v>
      </c>
      <c r="AB1155">
        <v>0</v>
      </c>
      <c r="AC1155">
        <v>1.005852</v>
      </c>
      <c r="AD1155">
        <v>0.997784</v>
      </c>
      <c r="AE1155">
        <v>18.105340000000002</v>
      </c>
      <c r="AF1155">
        <v>17.960108000000002</v>
      </c>
      <c r="AH1155">
        <v>1.007644</v>
      </c>
      <c r="AI1155">
        <v>0.91725599999999996</v>
      </c>
      <c r="AJ1155">
        <v>18.137588000000001</v>
      </c>
      <c r="AK1155">
        <v>16.510611000000001</v>
      </c>
    </row>
    <row r="1156" spans="1:37" x14ac:dyDescent="0.25">
      <c r="A1156">
        <v>791</v>
      </c>
      <c r="B1156">
        <v>431402</v>
      </c>
      <c r="C1156" t="s">
        <v>83</v>
      </c>
      <c r="D1156" t="s">
        <v>344</v>
      </c>
      <c r="E1156" t="s">
        <v>345</v>
      </c>
      <c r="F1156">
        <v>66819</v>
      </c>
      <c r="G1156">
        <v>8</v>
      </c>
      <c r="H1156">
        <v>3832</v>
      </c>
      <c r="I1156">
        <v>0</v>
      </c>
      <c r="J1156">
        <v>0</v>
      </c>
      <c r="K1156">
        <v>0</v>
      </c>
      <c r="L1156">
        <v>0</v>
      </c>
      <c r="M1156">
        <v>17</v>
      </c>
      <c r="N1156">
        <v>0</v>
      </c>
      <c r="O1156">
        <v>4</v>
      </c>
      <c r="P1156">
        <v>0</v>
      </c>
      <c r="Q1156">
        <v>0</v>
      </c>
      <c r="R1156">
        <v>71.689291999999995</v>
      </c>
      <c r="S1156" t="s">
        <v>73</v>
      </c>
      <c r="T1156">
        <v>89.57</v>
      </c>
      <c r="U1156">
        <v>91.010002</v>
      </c>
      <c r="V1156">
        <v>1.440002</v>
      </c>
      <c r="X1156">
        <v>2.0089999999999999</v>
      </c>
      <c r="Y1156">
        <v>71.689291999999995</v>
      </c>
      <c r="Z1156">
        <v>0</v>
      </c>
      <c r="AA1156">
        <v>0</v>
      </c>
      <c r="AB1156">
        <v>0</v>
      </c>
      <c r="AC1156">
        <v>1.063064</v>
      </c>
      <c r="AD1156">
        <v>0.97611800000000004</v>
      </c>
      <c r="AE1156">
        <v>18.072084</v>
      </c>
      <c r="AF1156">
        <v>16.594004000000002</v>
      </c>
      <c r="AH1156">
        <v>1.0823689999999999</v>
      </c>
      <c r="AI1156">
        <v>0.74332500000000001</v>
      </c>
      <c r="AJ1156">
        <v>18.400272999999999</v>
      </c>
      <c r="AK1156">
        <v>12.636520000000001</v>
      </c>
    </row>
    <row r="1157" spans="1:37" x14ac:dyDescent="0.25">
      <c r="A1157">
        <v>2668</v>
      </c>
      <c r="B1157">
        <v>435366</v>
      </c>
      <c r="C1157" t="s">
        <v>83</v>
      </c>
      <c r="D1157" t="s">
        <v>467</v>
      </c>
      <c r="E1157" t="s">
        <v>468</v>
      </c>
      <c r="F1157">
        <v>34283</v>
      </c>
      <c r="G1157">
        <v>8</v>
      </c>
      <c r="H1157">
        <v>7595</v>
      </c>
      <c r="I1157">
        <v>0</v>
      </c>
      <c r="J1157">
        <v>0</v>
      </c>
      <c r="K1157">
        <v>0</v>
      </c>
      <c r="L1157">
        <v>0</v>
      </c>
      <c r="M1157">
        <v>14</v>
      </c>
      <c r="N1157">
        <v>0</v>
      </c>
      <c r="O1157">
        <v>3</v>
      </c>
      <c r="P1157">
        <v>0</v>
      </c>
      <c r="Q1157">
        <v>0</v>
      </c>
      <c r="R1157">
        <v>56.345516000000003</v>
      </c>
      <c r="S1157" t="s">
        <v>73</v>
      </c>
      <c r="T1157">
        <v>63.540000999999997</v>
      </c>
      <c r="U1157">
        <v>65.970000999999996</v>
      </c>
      <c r="V1157">
        <v>2.4300000000000002</v>
      </c>
      <c r="X1157">
        <v>4.3129999999999997</v>
      </c>
      <c r="Y1157">
        <v>56.345516000000003</v>
      </c>
      <c r="Z1157">
        <v>1</v>
      </c>
      <c r="AA1157">
        <v>0</v>
      </c>
      <c r="AB1157">
        <v>0</v>
      </c>
      <c r="AC1157">
        <v>1.290656</v>
      </c>
      <c r="AD1157">
        <v>0.88992899999999997</v>
      </c>
      <c r="AE1157">
        <v>18.069181</v>
      </c>
      <c r="AF1157">
        <v>12.459008000000001</v>
      </c>
      <c r="AH1157">
        <v>1.379632</v>
      </c>
      <c r="AI1157">
        <v>0.50187899999999996</v>
      </c>
      <c r="AJ1157">
        <v>19.314848000000001</v>
      </c>
      <c r="AK1157">
        <v>7.0263070000000001</v>
      </c>
    </row>
    <row r="1158" spans="1:37" x14ac:dyDescent="0.25">
      <c r="A1158">
        <v>1976</v>
      </c>
      <c r="B1158">
        <v>436794</v>
      </c>
      <c r="C1158" t="s">
        <v>83</v>
      </c>
      <c r="D1158" t="s">
        <v>84</v>
      </c>
      <c r="E1158" t="s">
        <v>85</v>
      </c>
      <c r="F1158">
        <v>34412</v>
      </c>
      <c r="G1158">
        <v>8</v>
      </c>
      <c r="H1158">
        <v>8656</v>
      </c>
      <c r="I1158">
        <v>0</v>
      </c>
      <c r="J1158">
        <v>0</v>
      </c>
      <c r="K1158">
        <v>0</v>
      </c>
      <c r="L1158">
        <v>0</v>
      </c>
      <c r="M1158">
        <v>13</v>
      </c>
      <c r="N1158">
        <v>0</v>
      </c>
      <c r="O1158">
        <v>4</v>
      </c>
      <c r="P1158">
        <v>0</v>
      </c>
      <c r="Q1158">
        <v>0</v>
      </c>
      <c r="R1158">
        <v>53.673146000000003</v>
      </c>
      <c r="S1158" t="s">
        <v>73</v>
      </c>
      <c r="T1158">
        <v>37.689999</v>
      </c>
      <c r="U1158">
        <v>40.369999</v>
      </c>
      <c r="V1158">
        <v>2.68</v>
      </c>
      <c r="X1158">
        <v>4.9930000000000003</v>
      </c>
      <c r="Y1158">
        <v>53.673146000000003</v>
      </c>
      <c r="Z1158">
        <v>0</v>
      </c>
      <c r="AA1158">
        <v>0</v>
      </c>
      <c r="AB1158">
        <v>0</v>
      </c>
      <c r="AC1158">
        <v>1.389532</v>
      </c>
      <c r="AD1158">
        <v>0.85248500000000005</v>
      </c>
      <c r="AE1158">
        <v>18.063915999999999</v>
      </c>
      <c r="AF1158">
        <v>11.082304000000001</v>
      </c>
      <c r="AH1158">
        <v>1.508777</v>
      </c>
      <c r="AI1158">
        <v>0.44142500000000001</v>
      </c>
      <c r="AJ1158">
        <v>19.614094999999999</v>
      </c>
      <c r="AK1158">
        <v>5.7385260000000002</v>
      </c>
    </row>
    <row r="1159" spans="1:37" x14ac:dyDescent="0.25">
      <c r="A1159">
        <v>37</v>
      </c>
      <c r="B1159">
        <v>427083</v>
      </c>
      <c r="C1159" t="s">
        <v>83</v>
      </c>
      <c r="D1159" t="s">
        <v>1260</v>
      </c>
      <c r="E1159" t="s">
        <v>1261</v>
      </c>
      <c r="F1159">
        <v>66984</v>
      </c>
      <c r="G1159">
        <v>8</v>
      </c>
      <c r="H1159">
        <v>5048</v>
      </c>
      <c r="I1159">
        <v>0</v>
      </c>
      <c r="J1159">
        <v>0</v>
      </c>
      <c r="K1159">
        <v>0</v>
      </c>
      <c r="L1159">
        <v>0</v>
      </c>
      <c r="M1159">
        <v>18</v>
      </c>
      <c r="N1159">
        <v>0</v>
      </c>
      <c r="O1159">
        <v>4</v>
      </c>
      <c r="P1159">
        <v>0</v>
      </c>
      <c r="Q1159">
        <v>0</v>
      </c>
      <c r="R1159">
        <v>76.602628999999993</v>
      </c>
      <c r="S1159" t="s">
        <v>73</v>
      </c>
      <c r="T1159">
        <v>70.449996999999996</v>
      </c>
      <c r="U1159">
        <v>70.629997000000003</v>
      </c>
      <c r="V1159">
        <v>0.18</v>
      </c>
      <c r="X1159">
        <v>0.23499999999999999</v>
      </c>
      <c r="Y1159">
        <v>76.602628999999993</v>
      </c>
      <c r="Z1159">
        <v>0</v>
      </c>
      <c r="AA1159">
        <v>0</v>
      </c>
      <c r="AB1159">
        <v>0</v>
      </c>
      <c r="AC1159">
        <v>1.0008630000000001</v>
      </c>
      <c r="AD1159">
        <v>0.99967300000000003</v>
      </c>
      <c r="AE1159">
        <v>18.015532</v>
      </c>
      <c r="AF1159">
        <v>17.994118</v>
      </c>
      <c r="AH1159">
        <v>1.0011270000000001</v>
      </c>
      <c r="AI1159">
        <v>0.96775599999999995</v>
      </c>
      <c r="AJ1159">
        <v>18.020287</v>
      </c>
      <c r="AK1159">
        <v>17.419601</v>
      </c>
    </row>
    <row r="1160" spans="1:37" x14ac:dyDescent="0.25">
      <c r="A1160">
        <v>282</v>
      </c>
      <c r="B1160">
        <v>435751</v>
      </c>
      <c r="C1160" t="s">
        <v>621</v>
      </c>
      <c r="D1160" t="s">
        <v>622</v>
      </c>
      <c r="E1160" t="s">
        <v>623</v>
      </c>
      <c r="F1160">
        <v>500000</v>
      </c>
      <c r="G1160">
        <v>8</v>
      </c>
      <c r="H1160">
        <v>15963</v>
      </c>
      <c r="I1160">
        <v>0</v>
      </c>
      <c r="J1160">
        <v>0</v>
      </c>
      <c r="K1160">
        <v>0</v>
      </c>
      <c r="L1160">
        <v>0</v>
      </c>
      <c r="M1160">
        <v>18</v>
      </c>
      <c r="N1160">
        <v>0</v>
      </c>
      <c r="O1160">
        <v>4</v>
      </c>
      <c r="P1160">
        <v>0</v>
      </c>
      <c r="Q1160">
        <v>0</v>
      </c>
      <c r="R1160">
        <v>76.150024000000002</v>
      </c>
      <c r="S1160" t="s">
        <v>73</v>
      </c>
      <c r="T1160">
        <v>69.260002</v>
      </c>
      <c r="U1160">
        <v>69.419998000000007</v>
      </c>
      <c r="V1160">
        <v>0.159996</v>
      </c>
      <c r="X1160">
        <v>0.21</v>
      </c>
      <c r="Y1160">
        <v>76.150024000000002</v>
      </c>
      <c r="Z1160">
        <v>0</v>
      </c>
      <c r="AA1160">
        <v>0</v>
      </c>
      <c r="AB1160">
        <v>0</v>
      </c>
      <c r="AC1160">
        <v>1.0006889999999999</v>
      </c>
      <c r="AD1160">
        <v>0.99973900000000004</v>
      </c>
      <c r="AE1160">
        <v>18.012402999999999</v>
      </c>
      <c r="AF1160">
        <v>17.995303</v>
      </c>
      <c r="AH1160">
        <v>1.0008999999999999</v>
      </c>
      <c r="AI1160">
        <v>0.97115799999999997</v>
      </c>
      <c r="AJ1160">
        <v>18.016200000000001</v>
      </c>
      <c r="AK1160">
        <v>17.480843</v>
      </c>
    </row>
    <row r="1161" spans="1:37" x14ac:dyDescent="0.25">
      <c r="A1161">
        <v>2906</v>
      </c>
      <c r="B1161">
        <v>432717</v>
      </c>
      <c r="C1161" t="s">
        <v>73</v>
      </c>
      <c r="D1161" t="s">
        <v>1074</v>
      </c>
      <c r="E1161" t="s">
        <v>1074</v>
      </c>
      <c r="F1161">
        <v>66964</v>
      </c>
      <c r="G1161">
        <v>8</v>
      </c>
      <c r="H1161">
        <v>4581</v>
      </c>
      <c r="I1161">
        <v>0</v>
      </c>
      <c r="J1161">
        <v>0</v>
      </c>
      <c r="K1161">
        <v>0</v>
      </c>
      <c r="L1161">
        <v>0</v>
      </c>
      <c r="M1161">
        <v>18</v>
      </c>
      <c r="N1161">
        <v>0</v>
      </c>
      <c r="O1161">
        <v>4</v>
      </c>
      <c r="P1161">
        <v>0</v>
      </c>
      <c r="Q1161">
        <v>0</v>
      </c>
      <c r="R1161">
        <v>76.332695999999999</v>
      </c>
      <c r="S1161" t="s">
        <v>73</v>
      </c>
      <c r="T1161">
        <v>74.709998999999996</v>
      </c>
      <c r="U1161">
        <v>74.860000999999997</v>
      </c>
      <c r="V1161">
        <v>0.150002</v>
      </c>
      <c r="X1161">
        <v>0.19700000000000001</v>
      </c>
      <c r="Y1161">
        <v>76.332695999999999</v>
      </c>
      <c r="Z1161">
        <v>1</v>
      </c>
      <c r="AA1161">
        <v>0</v>
      </c>
      <c r="AB1161">
        <v>0</v>
      </c>
      <c r="AC1161">
        <v>1.0006060000000001</v>
      </c>
      <c r="AD1161">
        <v>0.99977000000000005</v>
      </c>
      <c r="AE1161">
        <v>18.010915000000001</v>
      </c>
      <c r="AF1161">
        <v>17.995865999999999</v>
      </c>
      <c r="AH1161">
        <v>1.0007919999999999</v>
      </c>
      <c r="AI1161">
        <v>0.97292999999999996</v>
      </c>
      <c r="AJ1161">
        <v>18.014256</v>
      </c>
      <c r="AK1161">
        <v>17.512736</v>
      </c>
    </row>
    <row r="1162" spans="1:37" x14ac:dyDescent="0.25">
      <c r="A1162">
        <v>750</v>
      </c>
      <c r="B1162">
        <v>432883</v>
      </c>
      <c r="C1162" t="s">
        <v>181</v>
      </c>
      <c r="D1162" t="s">
        <v>1258</v>
      </c>
      <c r="E1162" t="s">
        <v>1259</v>
      </c>
      <c r="F1162">
        <v>67004</v>
      </c>
      <c r="G1162">
        <v>8</v>
      </c>
      <c r="H1162">
        <v>5443</v>
      </c>
      <c r="I1162">
        <v>0</v>
      </c>
      <c r="J1162">
        <v>0</v>
      </c>
      <c r="K1162">
        <v>0</v>
      </c>
      <c r="L1162">
        <v>0</v>
      </c>
      <c r="M1162">
        <v>18</v>
      </c>
      <c r="N1162">
        <v>0</v>
      </c>
      <c r="O1162">
        <v>3</v>
      </c>
      <c r="P1162">
        <v>0</v>
      </c>
      <c r="Q1162">
        <v>0</v>
      </c>
      <c r="R1162">
        <v>74.709881999999993</v>
      </c>
      <c r="S1162" t="s">
        <v>126</v>
      </c>
      <c r="T1162">
        <v>72.529999000000004</v>
      </c>
      <c r="U1162">
        <v>72.620002999999997</v>
      </c>
      <c r="V1162">
        <v>9.0004000000000001E-2</v>
      </c>
      <c r="X1162">
        <v>0.12</v>
      </c>
      <c r="Y1162">
        <v>74.709881999999993</v>
      </c>
      <c r="Z1162">
        <v>1</v>
      </c>
      <c r="AA1162">
        <v>0</v>
      </c>
      <c r="AB1162">
        <v>0</v>
      </c>
      <c r="AC1162">
        <v>1.0002249999999999</v>
      </c>
      <c r="AD1162">
        <v>0.999915</v>
      </c>
      <c r="AE1162">
        <v>18.004049999999999</v>
      </c>
      <c r="AF1162">
        <v>17.998466000000001</v>
      </c>
      <c r="AH1162">
        <v>1.000294</v>
      </c>
      <c r="AI1162">
        <v>0.98346100000000003</v>
      </c>
      <c r="AJ1162">
        <v>18.005289999999999</v>
      </c>
      <c r="AK1162">
        <v>17.702303000000001</v>
      </c>
    </row>
    <row r="1163" spans="1:37" x14ac:dyDescent="0.25">
      <c r="A1163">
        <v>1945</v>
      </c>
      <c r="B1163">
        <v>426377</v>
      </c>
      <c r="C1163" t="s">
        <v>83</v>
      </c>
      <c r="D1163" t="s">
        <v>1019</v>
      </c>
      <c r="E1163" t="s">
        <v>1020</v>
      </c>
      <c r="F1163">
        <v>100054</v>
      </c>
      <c r="G1163">
        <v>8</v>
      </c>
      <c r="H1163">
        <v>5948</v>
      </c>
      <c r="I1163">
        <v>0</v>
      </c>
      <c r="J1163">
        <v>0</v>
      </c>
      <c r="K1163">
        <v>0</v>
      </c>
      <c r="L1163">
        <v>0</v>
      </c>
      <c r="M1163">
        <v>18</v>
      </c>
      <c r="N1163">
        <v>0</v>
      </c>
      <c r="O1163">
        <v>4</v>
      </c>
      <c r="P1163">
        <v>0</v>
      </c>
      <c r="Q1163">
        <v>0</v>
      </c>
      <c r="R1163">
        <v>73.925432000000001</v>
      </c>
      <c r="S1163" t="s">
        <v>73</v>
      </c>
      <c r="T1163">
        <v>59.720001000000003</v>
      </c>
      <c r="U1163">
        <v>59.720001000000003</v>
      </c>
      <c r="V1163">
        <v>0</v>
      </c>
      <c r="X1163">
        <v>0</v>
      </c>
      <c r="Y1163">
        <v>73.925432000000001</v>
      </c>
      <c r="Z1163">
        <v>0</v>
      </c>
      <c r="AA1163">
        <v>1</v>
      </c>
      <c r="AB1163">
        <v>0</v>
      </c>
      <c r="AC1163">
        <v>1</v>
      </c>
      <c r="AD1163">
        <v>1</v>
      </c>
      <c r="AE1163">
        <v>18</v>
      </c>
      <c r="AF1163">
        <v>18</v>
      </c>
      <c r="AH1163">
        <v>1</v>
      </c>
      <c r="AI1163">
        <v>1</v>
      </c>
      <c r="AJ1163">
        <v>18</v>
      </c>
      <c r="AK1163">
        <v>18</v>
      </c>
    </row>
    <row r="1164" spans="1:37" x14ac:dyDescent="0.25">
      <c r="A1164">
        <v>510</v>
      </c>
      <c r="B1164">
        <v>420833</v>
      </c>
      <c r="C1164" t="s">
        <v>181</v>
      </c>
      <c r="D1164" t="s">
        <v>652</v>
      </c>
      <c r="E1164" t="s">
        <v>653</v>
      </c>
      <c r="F1164">
        <v>66668</v>
      </c>
      <c r="G1164">
        <v>8</v>
      </c>
      <c r="H1164">
        <v>21557</v>
      </c>
      <c r="I1164">
        <v>0</v>
      </c>
      <c r="J1164">
        <v>0</v>
      </c>
      <c r="K1164">
        <v>0</v>
      </c>
      <c r="L1164">
        <v>0</v>
      </c>
      <c r="M1164">
        <v>18</v>
      </c>
      <c r="N1164">
        <v>0</v>
      </c>
      <c r="O1164">
        <v>3</v>
      </c>
      <c r="P1164">
        <v>0</v>
      </c>
      <c r="Q1164">
        <v>0</v>
      </c>
      <c r="R1164">
        <v>75.753878</v>
      </c>
      <c r="S1164" t="s">
        <v>154</v>
      </c>
      <c r="T1164">
        <v>80</v>
      </c>
      <c r="U1164">
        <v>80</v>
      </c>
      <c r="V1164">
        <v>0</v>
      </c>
      <c r="X1164">
        <v>0</v>
      </c>
      <c r="Y1164">
        <v>75.753878</v>
      </c>
      <c r="Z1164">
        <v>0</v>
      </c>
      <c r="AA1164">
        <v>0</v>
      </c>
      <c r="AB1164">
        <v>0</v>
      </c>
      <c r="AC1164">
        <v>1</v>
      </c>
      <c r="AD1164">
        <v>1</v>
      </c>
      <c r="AE1164">
        <v>18</v>
      </c>
      <c r="AF1164">
        <v>18</v>
      </c>
      <c r="AH1164">
        <v>1</v>
      </c>
      <c r="AI1164">
        <v>1</v>
      </c>
      <c r="AJ1164">
        <v>18</v>
      </c>
      <c r="AK1164">
        <v>18</v>
      </c>
    </row>
    <row r="1165" spans="1:37" x14ac:dyDescent="0.25">
      <c r="A1165">
        <v>1578</v>
      </c>
      <c r="B1165">
        <v>433546</v>
      </c>
      <c r="C1165" t="s">
        <v>90</v>
      </c>
      <c r="D1165" t="s">
        <v>1328</v>
      </c>
      <c r="E1165" t="s">
        <v>1329</v>
      </c>
      <c r="F1165">
        <v>33885</v>
      </c>
      <c r="G1165">
        <v>8</v>
      </c>
      <c r="H1165">
        <v>8284</v>
      </c>
      <c r="I1165">
        <v>0</v>
      </c>
      <c r="J1165">
        <v>0</v>
      </c>
      <c r="K1165">
        <v>0</v>
      </c>
      <c r="L1165">
        <v>0</v>
      </c>
      <c r="M1165">
        <v>18</v>
      </c>
      <c r="N1165">
        <v>0</v>
      </c>
      <c r="O1165">
        <v>4</v>
      </c>
      <c r="P1165">
        <v>0</v>
      </c>
      <c r="Q1165">
        <v>0</v>
      </c>
      <c r="R1165">
        <v>73.738986999999995</v>
      </c>
      <c r="S1165" t="s">
        <v>73</v>
      </c>
      <c r="T1165">
        <v>46.810001</v>
      </c>
      <c r="U1165">
        <v>46.779998999999997</v>
      </c>
      <c r="V1165">
        <v>-3.0002999999999998E-2</v>
      </c>
      <c r="X1165">
        <v>-4.1000000000000002E-2</v>
      </c>
      <c r="Y1165">
        <v>73.738986999999995</v>
      </c>
      <c r="Z1165">
        <v>0</v>
      </c>
      <c r="AA1165">
        <v>0</v>
      </c>
      <c r="AB1165">
        <v>0</v>
      </c>
      <c r="AC1165">
        <v>0.99999000000000005</v>
      </c>
      <c r="AD1165">
        <v>1.0000260000000001</v>
      </c>
      <c r="AE1165">
        <v>17.999821000000001</v>
      </c>
      <c r="AF1165">
        <v>18.000473</v>
      </c>
      <c r="AH1165">
        <v>0.99433199999999999</v>
      </c>
      <c r="AI1165">
        <v>1.0000340000000001</v>
      </c>
      <c r="AJ1165">
        <v>17.897977000000001</v>
      </c>
      <c r="AK1165">
        <v>18.000617999999999</v>
      </c>
    </row>
    <row r="1166" spans="1:37" x14ac:dyDescent="0.25">
      <c r="A1166">
        <v>2524</v>
      </c>
      <c r="B1166">
        <v>429576</v>
      </c>
      <c r="C1166" t="s">
        <v>83</v>
      </c>
      <c r="D1166" t="s">
        <v>1351</v>
      </c>
      <c r="E1166" t="s">
        <v>1352</v>
      </c>
      <c r="F1166">
        <v>66982</v>
      </c>
      <c r="G1166">
        <v>8</v>
      </c>
      <c r="H1166">
        <v>5210</v>
      </c>
      <c r="I1166">
        <v>0</v>
      </c>
      <c r="J1166">
        <v>0</v>
      </c>
      <c r="K1166">
        <v>0</v>
      </c>
      <c r="L1166">
        <v>0</v>
      </c>
      <c r="M1166">
        <v>18</v>
      </c>
      <c r="N1166">
        <v>0</v>
      </c>
      <c r="O1166">
        <v>4</v>
      </c>
      <c r="P1166">
        <v>0</v>
      </c>
      <c r="Q1166">
        <v>0</v>
      </c>
      <c r="R1166">
        <v>74.468980000000002</v>
      </c>
      <c r="S1166" t="s">
        <v>73</v>
      </c>
      <c r="T1166">
        <v>66.379997000000003</v>
      </c>
      <c r="U1166">
        <v>66.230002999999996</v>
      </c>
      <c r="V1166">
        <v>-0.14999399999999999</v>
      </c>
      <c r="X1166">
        <v>-0.20100000000000001</v>
      </c>
      <c r="Y1166">
        <v>74.468980000000002</v>
      </c>
      <c r="Z1166">
        <v>0</v>
      </c>
      <c r="AA1166">
        <v>0</v>
      </c>
      <c r="AB1166">
        <v>0</v>
      </c>
      <c r="AC1166">
        <v>0.99976100000000001</v>
      </c>
      <c r="AD1166">
        <v>1.000631</v>
      </c>
      <c r="AE1166">
        <v>17.995697</v>
      </c>
      <c r="AF1166">
        <v>18.011362999999999</v>
      </c>
      <c r="AH1166">
        <v>0.97238400000000003</v>
      </c>
      <c r="AI1166">
        <v>1.0008250000000001</v>
      </c>
      <c r="AJ1166">
        <v>17.502918999999999</v>
      </c>
      <c r="AK1166">
        <v>18.014841000000001</v>
      </c>
    </row>
    <row r="1167" spans="1:37" x14ac:dyDescent="0.25">
      <c r="A1167">
        <v>2744</v>
      </c>
      <c r="B1167">
        <v>427460</v>
      </c>
      <c r="C1167" t="s">
        <v>83</v>
      </c>
      <c r="D1167" t="s">
        <v>1363</v>
      </c>
      <c r="E1167" t="s">
        <v>1364</v>
      </c>
      <c r="F1167">
        <v>34472</v>
      </c>
      <c r="G1167">
        <v>8</v>
      </c>
      <c r="H1167">
        <v>7125</v>
      </c>
      <c r="I1167">
        <v>0</v>
      </c>
      <c r="J1167">
        <v>0</v>
      </c>
      <c r="K1167">
        <v>0</v>
      </c>
      <c r="L1167">
        <v>0</v>
      </c>
      <c r="M1167">
        <v>18</v>
      </c>
      <c r="N1167">
        <v>0</v>
      </c>
      <c r="O1167">
        <v>4</v>
      </c>
      <c r="P1167">
        <v>0</v>
      </c>
      <c r="Q1167">
        <v>0</v>
      </c>
      <c r="R1167">
        <v>75.861885000000001</v>
      </c>
      <c r="S1167" t="s">
        <v>73</v>
      </c>
      <c r="T1167">
        <v>52.700001</v>
      </c>
      <c r="U1167">
        <v>52.48</v>
      </c>
      <c r="V1167">
        <v>-0.220001</v>
      </c>
      <c r="X1167">
        <v>-0.28999999999999998</v>
      </c>
      <c r="Y1167">
        <v>75.861885000000001</v>
      </c>
      <c r="Z1167">
        <v>0</v>
      </c>
      <c r="AA1167">
        <v>0</v>
      </c>
      <c r="AB1167">
        <v>0</v>
      </c>
      <c r="AC1167">
        <v>0.999502</v>
      </c>
      <c r="AD1167">
        <v>1.001314</v>
      </c>
      <c r="AE1167">
        <v>17.991043000000001</v>
      </c>
      <c r="AF1167">
        <v>18.023652999999999</v>
      </c>
      <c r="AH1167">
        <v>0.96029399999999998</v>
      </c>
      <c r="AI1167">
        <v>1.0017160000000001</v>
      </c>
      <c r="AJ1167">
        <v>17.285291999999998</v>
      </c>
      <c r="AK1167">
        <v>18.030894</v>
      </c>
    </row>
    <row r="1168" spans="1:37" x14ac:dyDescent="0.25">
      <c r="A1168">
        <v>1801</v>
      </c>
      <c r="B1168">
        <v>428582</v>
      </c>
      <c r="C1168" t="s">
        <v>74</v>
      </c>
      <c r="D1168" t="s">
        <v>88</v>
      </c>
      <c r="E1168" t="s">
        <v>89</v>
      </c>
      <c r="F1168">
        <v>34181</v>
      </c>
      <c r="G1168">
        <v>8</v>
      </c>
      <c r="H1168">
        <v>8371</v>
      </c>
      <c r="I1168">
        <v>0</v>
      </c>
      <c r="J1168">
        <v>0</v>
      </c>
      <c r="K1168">
        <v>0</v>
      </c>
      <c r="L1168">
        <v>0</v>
      </c>
      <c r="M1168">
        <v>8</v>
      </c>
      <c r="N1168">
        <v>0</v>
      </c>
      <c r="O1168">
        <v>4</v>
      </c>
      <c r="P1168">
        <v>0</v>
      </c>
      <c r="Q1168">
        <v>0</v>
      </c>
      <c r="R1168">
        <v>35.341316999999997</v>
      </c>
      <c r="S1168" t="s">
        <v>73</v>
      </c>
      <c r="T1168">
        <v>52.860000999999997</v>
      </c>
      <c r="U1168">
        <v>56.009998000000003</v>
      </c>
      <c r="V1168">
        <v>3.1499980000000001</v>
      </c>
      <c r="X1168">
        <v>8.9130000000000003</v>
      </c>
      <c r="Y1168">
        <v>35.341316999999997</v>
      </c>
      <c r="Z1168">
        <v>0</v>
      </c>
      <c r="AA1168">
        <v>0</v>
      </c>
      <c r="AB1168">
        <v>0</v>
      </c>
      <c r="AC1168">
        <v>2.2412749999999999</v>
      </c>
      <c r="AD1168">
        <v>0.52993100000000004</v>
      </c>
      <c r="AE1168">
        <v>17.930195999999999</v>
      </c>
      <c r="AF1168">
        <v>4.239452</v>
      </c>
      <c r="AG1168">
        <f>1+(X1168/4.5)^2</f>
        <v>4.9230404444444451</v>
      </c>
      <c r="AH1168">
        <v>4.9230409999999996</v>
      </c>
      <c r="AI1168">
        <v>0.18895400000000001</v>
      </c>
      <c r="AJ1168">
        <v>39.384323999999999</v>
      </c>
      <c r="AK1168">
        <v>1.5116309999999999</v>
      </c>
    </row>
    <row r="1169" spans="1:37" x14ac:dyDescent="0.25">
      <c r="A1169">
        <v>531</v>
      </c>
      <c r="B1169">
        <v>423673</v>
      </c>
      <c r="C1169" t="s">
        <v>83</v>
      </c>
      <c r="D1169" t="s">
        <v>597</v>
      </c>
      <c r="E1169" t="s">
        <v>598</v>
      </c>
      <c r="F1169">
        <v>66778</v>
      </c>
      <c r="G1169">
        <v>8</v>
      </c>
      <c r="H1169">
        <v>4055</v>
      </c>
      <c r="I1169">
        <v>0</v>
      </c>
      <c r="J1169">
        <v>0</v>
      </c>
      <c r="K1169">
        <v>0</v>
      </c>
      <c r="L1169">
        <v>0</v>
      </c>
      <c r="M1169">
        <v>12</v>
      </c>
      <c r="N1169">
        <v>0</v>
      </c>
      <c r="O1169">
        <v>4</v>
      </c>
      <c r="P1169">
        <v>0</v>
      </c>
      <c r="Q1169">
        <v>0</v>
      </c>
      <c r="R1169">
        <v>49.933280000000003</v>
      </c>
      <c r="S1169" t="s">
        <v>73</v>
      </c>
      <c r="T1169">
        <v>68.440002000000007</v>
      </c>
      <c r="U1169">
        <v>71.239998</v>
      </c>
      <c r="V1169">
        <v>2.799995</v>
      </c>
      <c r="X1169">
        <v>5.6070000000000002</v>
      </c>
      <c r="Y1169">
        <v>49.933280000000003</v>
      </c>
      <c r="Z1169">
        <v>0</v>
      </c>
      <c r="AA1169">
        <v>0</v>
      </c>
      <c r="AB1169">
        <v>0</v>
      </c>
      <c r="AC1169">
        <v>1.4912259999999999</v>
      </c>
      <c r="AD1169">
        <v>0.81397399999999998</v>
      </c>
      <c r="AE1169">
        <v>17.894708999999999</v>
      </c>
      <c r="AF1169">
        <v>9.7676839999999991</v>
      </c>
      <c r="AH1169">
        <v>1.6416010000000001</v>
      </c>
      <c r="AI1169">
        <v>0.39106999999999997</v>
      </c>
      <c r="AJ1169">
        <v>19.699211999999999</v>
      </c>
      <c r="AK1169">
        <v>4.6928380000000001</v>
      </c>
    </row>
    <row r="1170" spans="1:37" x14ac:dyDescent="0.25">
      <c r="A1170">
        <v>1621</v>
      </c>
      <c r="B1170">
        <v>435748</v>
      </c>
      <c r="C1170" t="s">
        <v>83</v>
      </c>
      <c r="D1170" t="s">
        <v>538</v>
      </c>
      <c r="E1170" t="s">
        <v>539</v>
      </c>
      <c r="F1170">
        <v>100077</v>
      </c>
      <c r="G1170">
        <v>8</v>
      </c>
      <c r="H1170">
        <v>7668</v>
      </c>
      <c r="I1170">
        <v>0</v>
      </c>
      <c r="J1170">
        <v>0</v>
      </c>
      <c r="K1170">
        <v>0</v>
      </c>
      <c r="L1170">
        <v>0</v>
      </c>
      <c r="M1170">
        <v>11</v>
      </c>
      <c r="N1170">
        <v>0</v>
      </c>
      <c r="O1170">
        <v>4</v>
      </c>
      <c r="P1170">
        <v>0</v>
      </c>
      <c r="Q1170">
        <v>0</v>
      </c>
      <c r="R1170">
        <v>47.517662000000001</v>
      </c>
      <c r="S1170" t="s">
        <v>73</v>
      </c>
      <c r="T1170">
        <v>47.900002000000001</v>
      </c>
      <c r="U1170">
        <v>50.900002000000001</v>
      </c>
      <c r="V1170">
        <v>3</v>
      </c>
      <c r="X1170">
        <v>6.3129999999999997</v>
      </c>
      <c r="Y1170">
        <v>47.517662000000001</v>
      </c>
      <c r="Z1170">
        <v>0</v>
      </c>
      <c r="AA1170">
        <v>0</v>
      </c>
      <c r="AB1170">
        <v>0</v>
      </c>
      <c r="AC1170">
        <v>1.6227180000000001</v>
      </c>
      <c r="AD1170">
        <v>0.76417800000000002</v>
      </c>
      <c r="AE1170">
        <v>17.849900999999999</v>
      </c>
      <c r="AF1170">
        <v>8.4059539999999995</v>
      </c>
      <c r="AH1170">
        <v>1.8133459999999999</v>
      </c>
      <c r="AI1170">
        <v>0.33813199999999999</v>
      </c>
      <c r="AJ1170">
        <v>19.946809999999999</v>
      </c>
      <c r="AK1170">
        <v>3.7194560000000001</v>
      </c>
    </row>
    <row r="1171" spans="1:37" x14ac:dyDescent="0.25">
      <c r="A1171">
        <v>3165</v>
      </c>
      <c r="B1171">
        <v>425386</v>
      </c>
      <c r="C1171" t="s">
        <v>83</v>
      </c>
      <c r="D1171" t="s">
        <v>745</v>
      </c>
      <c r="E1171" t="s">
        <v>746</v>
      </c>
      <c r="F1171">
        <v>34167</v>
      </c>
      <c r="G1171">
        <v>8</v>
      </c>
      <c r="H1171">
        <v>7731</v>
      </c>
      <c r="I1171">
        <v>0</v>
      </c>
      <c r="J1171">
        <v>0</v>
      </c>
      <c r="K1171">
        <v>0</v>
      </c>
      <c r="L1171">
        <v>0</v>
      </c>
      <c r="M1171">
        <v>17</v>
      </c>
      <c r="N1171">
        <v>0</v>
      </c>
      <c r="O1171">
        <v>4</v>
      </c>
      <c r="P1171">
        <v>0</v>
      </c>
      <c r="Q1171">
        <v>0</v>
      </c>
      <c r="R1171">
        <v>70.011908000000005</v>
      </c>
      <c r="S1171" t="s">
        <v>73</v>
      </c>
      <c r="T1171">
        <v>31.139999</v>
      </c>
      <c r="U1171">
        <v>32.380001</v>
      </c>
      <c r="V1171">
        <v>1.240002</v>
      </c>
      <c r="X1171">
        <v>1.7709999999999999</v>
      </c>
      <c r="Y1171">
        <v>70.011908000000005</v>
      </c>
      <c r="Z1171">
        <v>0</v>
      </c>
      <c r="AA1171">
        <v>0</v>
      </c>
      <c r="AB1171">
        <v>0</v>
      </c>
      <c r="AC1171">
        <v>1.049007</v>
      </c>
      <c r="AD1171">
        <v>0.98144100000000001</v>
      </c>
      <c r="AE1171">
        <v>17.833117000000001</v>
      </c>
      <c r="AF1171">
        <v>16.6845</v>
      </c>
      <c r="AH1171">
        <v>1.064009</v>
      </c>
      <c r="AI1171">
        <v>0.77148799999999995</v>
      </c>
      <c r="AJ1171">
        <v>18.088152999999998</v>
      </c>
      <c r="AK1171">
        <v>13.115288</v>
      </c>
    </row>
    <row r="1172" spans="1:37" x14ac:dyDescent="0.25">
      <c r="A1172">
        <v>2510</v>
      </c>
      <c r="B1172">
        <v>427608</v>
      </c>
      <c r="C1172" t="s">
        <v>83</v>
      </c>
      <c r="D1172" t="s">
        <v>969</v>
      </c>
      <c r="E1172" t="s">
        <v>970</v>
      </c>
      <c r="F1172">
        <v>67351</v>
      </c>
      <c r="G1172">
        <v>8</v>
      </c>
      <c r="H1172">
        <v>16147</v>
      </c>
      <c r="I1172">
        <v>0</v>
      </c>
      <c r="J1172">
        <v>0</v>
      </c>
      <c r="K1172">
        <v>0</v>
      </c>
      <c r="L1172">
        <v>0</v>
      </c>
      <c r="M1172">
        <v>17</v>
      </c>
      <c r="N1172">
        <v>0</v>
      </c>
      <c r="O1172">
        <v>4</v>
      </c>
      <c r="P1172">
        <v>0</v>
      </c>
      <c r="Q1172">
        <v>0</v>
      </c>
      <c r="R1172">
        <v>72.318044999999998</v>
      </c>
      <c r="S1172" t="s">
        <v>73</v>
      </c>
      <c r="T1172">
        <v>92.480002999999996</v>
      </c>
      <c r="U1172">
        <v>93.75</v>
      </c>
      <c r="V1172">
        <v>1.269997</v>
      </c>
      <c r="X1172">
        <v>1.756</v>
      </c>
      <c r="Y1172">
        <v>72.318044999999998</v>
      </c>
      <c r="Z1172">
        <v>0</v>
      </c>
      <c r="AA1172">
        <v>0</v>
      </c>
      <c r="AB1172">
        <v>0</v>
      </c>
      <c r="AC1172">
        <v>1.0481799999999999</v>
      </c>
      <c r="AD1172">
        <v>0.98175400000000002</v>
      </c>
      <c r="AE1172">
        <v>17.819064000000001</v>
      </c>
      <c r="AF1172">
        <v>16.689821999999999</v>
      </c>
      <c r="AH1172">
        <v>1.062929</v>
      </c>
      <c r="AI1172">
        <v>0.77328300000000005</v>
      </c>
      <c r="AJ1172">
        <v>18.069797999999999</v>
      </c>
      <c r="AK1172">
        <v>13.145806</v>
      </c>
    </row>
    <row r="1173" spans="1:37" x14ac:dyDescent="0.25">
      <c r="A1173">
        <v>3009</v>
      </c>
      <c r="B1173">
        <v>437251</v>
      </c>
      <c r="C1173" t="s">
        <v>83</v>
      </c>
      <c r="D1173" t="s">
        <v>607</v>
      </c>
      <c r="E1173" t="s">
        <v>608</v>
      </c>
      <c r="F1173">
        <v>609</v>
      </c>
      <c r="G1173">
        <v>8</v>
      </c>
      <c r="H1173">
        <v>7010</v>
      </c>
      <c r="I1173">
        <v>0</v>
      </c>
      <c r="J1173">
        <v>0</v>
      </c>
      <c r="K1173">
        <v>0</v>
      </c>
      <c r="L1173">
        <v>0</v>
      </c>
      <c r="M1173">
        <v>12</v>
      </c>
      <c r="N1173">
        <v>0</v>
      </c>
      <c r="O1173">
        <v>4</v>
      </c>
      <c r="P1173">
        <v>0</v>
      </c>
      <c r="Q1173">
        <v>0</v>
      </c>
      <c r="R1173">
        <v>50.716664000000002</v>
      </c>
      <c r="S1173" t="s">
        <v>73</v>
      </c>
      <c r="T1173">
        <v>67.300003000000004</v>
      </c>
      <c r="U1173">
        <v>70.110000999999997</v>
      </c>
      <c r="V1173">
        <v>2.8099980000000002</v>
      </c>
      <c r="X1173">
        <v>5.5410000000000004</v>
      </c>
      <c r="Y1173">
        <v>50.716664000000002</v>
      </c>
      <c r="Z1173">
        <v>0</v>
      </c>
      <c r="AA1173">
        <v>0</v>
      </c>
      <c r="AB1173">
        <v>0</v>
      </c>
      <c r="AC1173">
        <v>1.4797290000000001</v>
      </c>
      <c r="AD1173">
        <v>0.81832700000000003</v>
      </c>
      <c r="AE1173">
        <v>17.756751999999999</v>
      </c>
      <c r="AF1173">
        <v>9.8199280000000009</v>
      </c>
      <c r="AH1173">
        <v>1.6265849999999999</v>
      </c>
      <c r="AI1173">
        <v>0.39628999999999998</v>
      </c>
      <c r="AJ1173">
        <v>19.519024000000002</v>
      </c>
      <c r="AK1173">
        <v>4.7554800000000004</v>
      </c>
    </row>
    <row r="1174" spans="1:37" x14ac:dyDescent="0.25">
      <c r="A1174">
        <v>753</v>
      </c>
      <c r="B1174">
        <v>430573</v>
      </c>
      <c r="C1174" t="s">
        <v>83</v>
      </c>
      <c r="D1174" t="s">
        <v>168</v>
      </c>
      <c r="E1174" t="s">
        <v>169</v>
      </c>
      <c r="F1174">
        <v>66827</v>
      </c>
      <c r="G1174">
        <v>8</v>
      </c>
      <c r="H1174">
        <v>4357</v>
      </c>
      <c r="I1174">
        <v>0</v>
      </c>
      <c r="J1174">
        <v>0</v>
      </c>
      <c r="K1174">
        <v>0</v>
      </c>
      <c r="L1174">
        <v>0</v>
      </c>
      <c r="M1174">
        <v>14</v>
      </c>
      <c r="N1174">
        <v>0</v>
      </c>
      <c r="O1174">
        <v>4</v>
      </c>
      <c r="P1174">
        <v>0</v>
      </c>
      <c r="Q1174">
        <v>0</v>
      </c>
      <c r="R1174">
        <v>59.667028999999999</v>
      </c>
      <c r="S1174" t="s">
        <v>73</v>
      </c>
      <c r="T1174">
        <v>96.230002999999996</v>
      </c>
      <c r="U1174">
        <v>98.68</v>
      </c>
      <c r="V1174">
        <v>2.4499970000000002</v>
      </c>
      <c r="X1174">
        <v>4.1059999999999999</v>
      </c>
      <c r="Y1174">
        <v>59.667028999999999</v>
      </c>
      <c r="Z1174">
        <v>0</v>
      </c>
      <c r="AA1174">
        <v>0</v>
      </c>
      <c r="AB1174">
        <v>0</v>
      </c>
      <c r="AC1174">
        <v>1.2634259999999999</v>
      </c>
      <c r="AD1174">
        <v>0.90024099999999996</v>
      </c>
      <c r="AE1174">
        <v>17.687957999999998</v>
      </c>
      <c r="AF1174">
        <v>12.603377</v>
      </c>
      <c r="AH1174">
        <v>1.344066</v>
      </c>
      <c r="AI1174">
        <v>0.52125999999999995</v>
      </c>
      <c r="AJ1174">
        <v>18.816924</v>
      </c>
      <c r="AK1174">
        <v>7.2976380000000001</v>
      </c>
    </row>
    <row r="1175" spans="1:37" x14ac:dyDescent="0.25">
      <c r="A1175">
        <v>2738</v>
      </c>
      <c r="B1175">
        <v>426095</v>
      </c>
      <c r="C1175" t="s">
        <v>145</v>
      </c>
      <c r="D1175" t="s">
        <v>949</v>
      </c>
      <c r="E1175" t="s">
        <v>950</v>
      </c>
      <c r="F1175">
        <v>67369</v>
      </c>
      <c r="G1175">
        <v>8</v>
      </c>
      <c r="H1175">
        <v>15553</v>
      </c>
      <c r="I1175">
        <v>0</v>
      </c>
      <c r="J1175">
        <v>0</v>
      </c>
      <c r="K1175">
        <v>0</v>
      </c>
      <c r="L1175">
        <v>0</v>
      </c>
      <c r="M1175">
        <v>17</v>
      </c>
      <c r="N1175">
        <v>0</v>
      </c>
      <c r="O1175">
        <v>2</v>
      </c>
      <c r="P1175">
        <v>0</v>
      </c>
      <c r="Q1175">
        <v>0</v>
      </c>
      <c r="R1175">
        <v>70.802672000000001</v>
      </c>
      <c r="S1175" t="s">
        <v>154</v>
      </c>
      <c r="T1175">
        <v>66.599997999999999</v>
      </c>
      <c r="U1175">
        <v>67.720000999999996</v>
      </c>
      <c r="V1175">
        <v>1.1200030000000001</v>
      </c>
      <c r="X1175">
        <v>1.5820000000000001</v>
      </c>
      <c r="Y1175">
        <v>70.802672000000001</v>
      </c>
      <c r="Z1175">
        <v>0</v>
      </c>
      <c r="AA1175">
        <v>0</v>
      </c>
      <c r="AB1175">
        <v>0</v>
      </c>
      <c r="AC1175">
        <v>1.0391049999999999</v>
      </c>
      <c r="AD1175">
        <v>0.98519100000000004</v>
      </c>
      <c r="AE1175">
        <v>17.664785999999999</v>
      </c>
      <c r="AF1175">
        <v>16.748246999999999</v>
      </c>
      <c r="AH1175">
        <v>1.0510759999999999</v>
      </c>
      <c r="AI1175">
        <v>0.79428200000000004</v>
      </c>
      <c r="AJ1175">
        <v>17.868292</v>
      </c>
      <c r="AK1175">
        <v>13.502793</v>
      </c>
    </row>
    <row r="1176" spans="1:37" x14ac:dyDescent="0.25">
      <c r="A1176">
        <v>29</v>
      </c>
      <c r="B1176">
        <v>423020</v>
      </c>
      <c r="C1176" t="s">
        <v>83</v>
      </c>
      <c r="D1176" t="s">
        <v>678</v>
      </c>
      <c r="E1176" t="s">
        <v>679</v>
      </c>
      <c r="F1176">
        <v>66911</v>
      </c>
      <c r="G1176">
        <v>8</v>
      </c>
      <c r="H1176">
        <v>3913</v>
      </c>
      <c r="I1176">
        <v>0</v>
      </c>
      <c r="J1176">
        <v>0</v>
      </c>
      <c r="K1176">
        <v>0</v>
      </c>
      <c r="L1176">
        <v>0</v>
      </c>
      <c r="M1176">
        <v>13</v>
      </c>
      <c r="N1176">
        <v>0</v>
      </c>
      <c r="O1176">
        <v>4</v>
      </c>
      <c r="P1176">
        <v>0</v>
      </c>
      <c r="Q1176">
        <v>0</v>
      </c>
      <c r="R1176">
        <v>52.215013999999996</v>
      </c>
      <c r="S1176" t="s">
        <v>73</v>
      </c>
      <c r="T1176">
        <v>76.209998999999996</v>
      </c>
      <c r="U1176">
        <v>78.709998999999996</v>
      </c>
      <c r="V1176">
        <v>2.5</v>
      </c>
      <c r="X1176">
        <v>4.7880000000000003</v>
      </c>
      <c r="Y1176">
        <v>52.215013999999996</v>
      </c>
      <c r="Z1176">
        <v>0</v>
      </c>
      <c r="AA1176">
        <v>0</v>
      </c>
      <c r="AB1176">
        <v>0</v>
      </c>
      <c r="AC1176">
        <v>1.3582019999999999</v>
      </c>
      <c r="AD1176">
        <v>0.86434900000000003</v>
      </c>
      <c r="AE1176">
        <v>17.656628999999999</v>
      </c>
      <c r="AF1176">
        <v>11.236542999999999</v>
      </c>
      <c r="AH1176">
        <v>1.467856</v>
      </c>
      <c r="AI1176">
        <v>0.45913199999999998</v>
      </c>
      <c r="AJ1176">
        <v>19.082128000000001</v>
      </c>
      <c r="AK1176">
        <v>5.9687109999999999</v>
      </c>
    </row>
    <row r="1177" spans="1:37" x14ac:dyDescent="0.25">
      <c r="A1177">
        <v>355</v>
      </c>
      <c r="B1177">
        <v>487706</v>
      </c>
      <c r="C1177" t="s">
        <v>83</v>
      </c>
      <c r="D1177" t="s">
        <v>350</v>
      </c>
      <c r="E1177" t="s">
        <v>351</v>
      </c>
      <c r="F1177">
        <v>67126</v>
      </c>
      <c r="G1177">
        <v>8</v>
      </c>
      <c r="H1177">
        <v>23161</v>
      </c>
      <c r="I1177">
        <v>0</v>
      </c>
      <c r="J1177">
        <v>0</v>
      </c>
      <c r="K1177">
        <v>0</v>
      </c>
      <c r="L1177">
        <v>0</v>
      </c>
      <c r="M1177">
        <v>14</v>
      </c>
      <c r="N1177">
        <v>0</v>
      </c>
      <c r="O1177">
        <v>3</v>
      </c>
      <c r="P1177">
        <v>0</v>
      </c>
      <c r="Q1177">
        <v>0</v>
      </c>
      <c r="R1177">
        <v>59.268433000000002</v>
      </c>
      <c r="S1177" t="s">
        <v>154</v>
      </c>
      <c r="T1177">
        <v>71.309997999999993</v>
      </c>
      <c r="U1177">
        <v>73.709998999999996</v>
      </c>
      <c r="V1177">
        <v>2.4000020000000002</v>
      </c>
      <c r="X1177">
        <v>4.0490000000000004</v>
      </c>
      <c r="Y1177">
        <v>59.268433000000002</v>
      </c>
      <c r="Z1177">
        <v>1</v>
      </c>
      <c r="AA1177">
        <v>1</v>
      </c>
      <c r="AB1177">
        <v>0</v>
      </c>
      <c r="AC1177">
        <v>1.256162</v>
      </c>
      <c r="AD1177">
        <v>0.90299200000000002</v>
      </c>
      <c r="AE1177">
        <v>17.586275000000001</v>
      </c>
      <c r="AF1177">
        <v>12.641883999999999</v>
      </c>
      <c r="AH1177">
        <v>1.3345800000000001</v>
      </c>
      <c r="AI1177">
        <v>0.52667699999999995</v>
      </c>
      <c r="AJ1177">
        <v>18.684114000000001</v>
      </c>
      <c r="AK1177">
        <v>7.3734739999999999</v>
      </c>
    </row>
    <row r="1178" spans="1:37" x14ac:dyDescent="0.25">
      <c r="A1178">
        <v>2162</v>
      </c>
      <c r="B1178">
        <v>437675</v>
      </c>
      <c r="C1178" t="s">
        <v>145</v>
      </c>
      <c r="D1178" t="s">
        <v>1077</v>
      </c>
      <c r="E1178" t="s">
        <v>1078</v>
      </c>
      <c r="F1178">
        <v>67033</v>
      </c>
      <c r="G1178">
        <v>8</v>
      </c>
      <c r="H1178">
        <v>5804</v>
      </c>
      <c r="I1178">
        <v>0</v>
      </c>
      <c r="J1178">
        <v>0</v>
      </c>
      <c r="K1178">
        <v>0</v>
      </c>
      <c r="L1178">
        <v>0</v>
      </c>
      <c r="M1178">
        <v>17</v>
      </c>
      <c r="N1178">
        <v>0</v>
      </c>
      <c r="O1178">
        <v>4</v>
      </c>
      <c r="P1178">
        <v>0</v>
      </c>
      <c r="Q1178">
        <v>0</v>
      </c>
      <c r="R1178">
        <v>69.502431999999999</v>
      </c>
      <c r="S1178" t="s">
        <v>126</v>
      </c>
      <c r="T1178">
        <v>81.239998</v>
      </c>
      <c r="U1178">
        <v>82.230002999999996</v>
      </c>
      <c r="V1178">
        <v>0.99000500000000002</v>
      </c>
      <c r="X1178">
        <v>1.4239999999999999</v>
      </c>
      <c r="Y1178">
        <v>69.502431999999999</v>
      </c>
      <c r="Z1178">
        <v>0</v>
      </c>
      <c r="AA1178">
        <v>0</v>
      </c>
      <c r="AB1178">
        <v>0</v>
      </c>
      <c r="AC1178">
        <v>1.031684</v>
      </c>
      <c r="AD1178">
        <v>0.98800100000000002</v>
      </c>
      <c r="AE1178">
        <v>17.538627999999999</v>
      </c>
      <c r="AF1178">
        <v>16.796023000000002</v>
      </c>
      <c r="AH1178">
        <v>1.0413829999999999</v>
      </c>
      <c r="AI1178">
        <v>0.81362999999999996</v>
      </c>
      <c r="AJ1178">
        <v>17.703513999999998</v>
      </c>
      <c r="AK1178">
        <v>13.831702999999999</v>
      </c>
    </row>
    <row r="1179" spans="1:37" x14ac:dyDescent="0.25">
      <c r="A1179">
        <v>3252</v>
      </c>
      <c r="B1179">
        <v>435848</v>
      </c>
      <c r="C1179" t="s">
        <v>145</v>
      </c>
      <c r="D1179" t="s">
        <v>717</v>
      </c>
      <c r="E1179" t="s">
        <v>718</v>
      </c>
      <c r="F1179">
        <v>34131</v>
      </c>
      <c r="G1179">
        <v>8</v>
      </c>
      <c r="H1179">
        <v>16556</v>
      </c>
      <c r="I1179">
        <v>0</v>
      </c>
      <c r="J1179">
        <v>0</v>
      </c>
      <c r="K1179">
        <v>0</v>
      </c>
      <c r="L1179">
        <v>0</v>
      </c>
      <c r="M1179">
        <v>16</v>
      </c>
      <c r="N1179">
        <v>0</v>
      </c>
      <c r="O1179">
        <v>3</v>
      </c>
      <c r="P1179">
        <v>0</v>
      </c>
      <c r="Q1179">
        <v>0</v>
      </c>
      <c r="R1179">
        <v>67.421212999999995</v>
      </c>
      <c r="S1179" t="s">
        <v>154</v>
      </c>
      <c r="T1179">
        <v>12.86</v>
      </c>
      <c r="U1179">
        <v>14.52</v>
      </c>
      <c r="V1179">
        <v>1.6600010000000001</v>
      </c>
      <c r="X1179">
        <v>2.4620000000000002</v>
      </c>
      <c r="Y1179">
        <v>67.421212999999995</v>
      </c>
      <c r="Z1179">
        <v>0</v>
      </c>
      <c r="AA1179">
        <v>0</v>
      </c>
      <c r="AB1179">
        <v>1</v>
      </c>
      <c r="AC1179">
        <v>1.0947100000000001</v>
      </c>
      <c r="AD1179">
        <v>0.96413300000000002</v>
      </c>
      <c r="AE1179">
        <v>17.515360999999999</v>
      </c>
      <c r="AF1179">
        <v>15.426136</v>
      </c>
      <c r="AH1179">
        <v>1.1237029999999999</v>
      </c>
      <c r="AI1179">
        <v>0.691388</v>
      </c>
      <c r="AJ1179">
        <v>17.979247000000001</v>
      </c>
      <c r="AK1179">
        <v>11.062201</v>
      </c>
    </row>
    <row r="1180" spans="1:37" x14ac:dyDescent="0.25">
      <c r="A1180">
        <v>667</v>
      </c>
      <c r="B1180">
        <v>432768</v>
      </c>
      <c r="C1180" t="s">
        <v>109</v>
      </c>
      <c r="D1180" t="s">
        <v>768</v>
      </c>
      <c r="E1180" t="s">
        <v>769</v>
      </c>
      <c r="F1180">
        <v>100460</v>
      </c>
      <c r="G1180">
        <v>8</v>
      </c>
      <c r="H1180">
        <v>7180</v>
      </c>
      <c r="I1180">
        <v>0</v>
      </c>
      <c r="J1180">
        <v>0</v>
      </c>
      <c r="K1180">
        <v>0</v>
      </c>
      <c r="L1180">
        <v>0</v>
      </c>
      <c r="M1180">
        <v>14</v>
      </c>
      <c r="N1180">
        <v>0</v>
      </c>
      <c r="O1180">
        <v>4</v>
      </c>
      <c r="P1180">
        <v>0</v>
      </c>
      <c r="Q1180">
        <v>0</v>
      </c>
      <c r="R1180">
        <v>60.190317999999998</v>
      </c>
      <c r="S1180" t="s">
        <v>73</v>
      </c>
      <c r="T1180">
        <v>50.220001000000003</v>
      </c>
      <c r="U1180">
        <v>52.630001</v>
      </c>
      <c r="V1180">
        <v>2.41</v>
      </c>
      <c r="X1180">
        <v>4.0039999999999996</v>
      </c>
      <c r="Y1180">
        <v>60.190317999999998</v>
      </c>
      <c r="Z1180">
        <v>0</v>
      </c>
      <c r="AA1180">
        <v>0</v>
      </c>
      <c r="AB1180">
        <v>0</v>
      </c>
      <c r="AC1180">
        <v>1.2504999999999999</v>
      </c>
      <c r="AD1180">
        <v>0.90513600000000005</v>
      </c>
      <c r="AE1180">
        <v>17.507003999999998</v>
      </c>
      <c r="AF1180">
        <v>12.671904</v>
      </c>
      <c r="AH1180">
        <v>1.3271839999999999</v>
      </c>
      <c r="AI1180">
        <v>0.53097799999999995</v>
      </c>
      <c r="AJ1180">
        <v>18.580576000000001</v>
      </c>
      <c r="AK1180">
        <v>7.4336859999999998</v>
      </c>
    </row>
    <row r="1181" spans="1:37" x14ac:dyDescent="0.25">
      <c r="A1181">
        <v>2461</v>
      </c>
      <c r="B1181">
        <v>425196</v>
      </c>
      <c r="C1181" t="s">
        <v>95</v>
      </c>
      <c r="D1181" t="s">
        <v>420</v>
      </c>
      <c r="E1181" t="s">
        <v>421</v>
      </c>
      <c r="F1181">
        <v>100232</v>
      </c>
      <c r="G1181">
        <v>8</v>
      </c>
      <c r="H1181">
        <v>6849</v>
      </c>
      <c r="I1181">
        <v>0</v>
      </c>
      <c r="J1181">
        <v>0</v>
      </c>
      <c r="K1181">
        <v>0</v>
      </c>
      <c r="L1181">
        <v>0</v>
      </c>
      <c r="M1181">
        <v>9</v>
      </c>
      <c r="N1181">
        <v>0</v>
      </c>
      <c r="O1181">
        <v>4</v>
      </c>
      <c r="P1181">
        <v>0</v>
      </c>
      <c r="Q1181">
        <v>0</v>
      </c>
      <c r="R1181">
        <v>38.595466000000002</v>
      </c>
      <c r="S1181" t="s">
        <v>73</v>
      </c>
      <c r="T1181">
        <v>41.52</v>
      </c>
      <c r="U1181">
        <v>44.52</v>
      </c>
      <c r="V1181">
        <v>3</v>
      </c>
      <c r="X1181">
        <v>7.7729999999999997</v>
      </c>
      <c r="Y1181">
        <v>38.595466000000002</v>
      </c>
      <c r="Z1181">
        <v>0</v>
      </c>
      <c r="AA1181">
        <v>0</v>
      </c>
      <c r="AB1181">
        <v>0</v>
      </c>
      <c r="AC1181">
        <v>1.9440550000000001</v>
      </c>
      <c r="AD1181">
        <v>0.64248799999999995</v>
      </c>
      <c r="AE1181">
        <v>17.496496</v>
      </c>
      <c r="AF1181">
        <v>5.7823919999999998</v>
      </c>
      <c r="AH1181">
        <v>2.2330519999999998</v>
      </c>
      <c r="AI1181">
        <v>0.245499</v>
      </c>
      <c r="AJ1181">
        <v>20.097465</v>
      </c>
      <c r="AK1181">
        <v>2.2094939999999998</v>
      </c>
    </row>
    <row r="1182" spans="1:37" x14ac:dyDescent="0.25">
      <c r="A1182">
        <v>2402</v>
      </c>
      <c r="B1182">
        <v>433272</v>
      </c>
      <c r="C1182" t="s">
        <v>83</v>
      </c>
      <c r="D1182" t="s">
        <v>196</v>
      </c>
      <c r="E1182" t="s">
        <v>197</v>
      </c>
      <c r="F1182">
        <v>100072</v>
      </c>
      <c r="G1182">
        <v>8</v>
      </c>
      <c r="H1182">
        <v>8270</v>
      </c>
      <c r="I1182">
        <v>0</v>
      </c>
      <c r="J1182">
        <v>0</v>
      </c>
      <c r="K1182">
        <v>0</v>
      </c>
      <c r="L1182">
        <v>0</v>
      </c>
      <c r="M1182">
        <v>12</v>
      </c>
      <c r="N1182">
        <v>0</v>
      </c>
      <c r="O1182">
        <v>4</v>
      </c>
      <c r="P1182">
        <v>0</v>
      </c>
      <c r="Q1182">
        <v>0</v>
      </c>
      <c r="R1182">
        <v>49.811168000000002</v>
      </c>
      <c r="S1182" t="s">
        <v>73</v>
      </c>
      <c r="T1182">
        <v>65</v>
      </c>
      <c r="U1182">
        <v>67.690002000000007</v>
      </c>
      <c r="V1182">
        <v>2.6900019999999998</v>
      </c>
      <c r="X1182">
        <v>5.4</v>
      </c>
      <c r="Y1182">
        <v>49.811168000000002</v>
      </c>
      <c r="Z1182">
        <v>0</v>
      </c>
      <c r="AA1182">
        <v>0</v>
      </c>
      <c r="AB1182">
        <v>0</v>
      </c>
      <c r="AC1182">
        <v>1.4556249999999999</v>
      </c>
      <c r="AD1182">
        <v>0.82745599999999997</v>
      </c>
      <c r="AE1182">
        <v>17.467500000000001</v>
      </c>
      <c r="AF1182">
        <v>9.9294670000000007</v>
      </c>
      <c r="AH1182">
        <v>1.595102</v>
      </c>
      <c r="AI1182">
        <v>0.40759800000000002</v>
      </c>
      <c r="AJ1182">
        <v>19.141224999999999</v>
      </c>
      <c r="AK1182">
        <v>4.8911720000000001</v>
      </c>
    </row>
    <row r="1183" spans="1:37" x14ac:dyDescent="0.25">
      <c r="A1183">
        <v>2779</v>
      </c>
      <c r="B1183">
        <v>436311</v>
      </c>
      <c r="C1183" t="s">
        <v>100</v>
      </c>
      <c r="D1183" t="s">
        <v>215</v>
      </c>
      <c r="E1183" t="s">
        <v>216</v>
      </c>
      <c r="F1183">
        <v>34529</v>
      </c>
      <c r="G1183">
        <v>8</v>
      </c>
      <c r="H1183">
        <v>7949</v>
      </c>
      <c r="I1183">
        <v>0</v>
      </c>
      <c r="J1183">
        <v>0</v>
      </c>
      <c r="K1183">
        <v>0</v>
      </c>
      <c r="L1183">
        <v>0</v>
      </c>
      <c r="M1183">
        <v>5</v>
      </c>
      <c r="N1183">
        <v>0</v>
      </c>
      <c r="O1183">
        <v>4</v>
      </c>
      <c r="P1183">
        <v>0</v>
      </c>
      <c r="Q1183">
        <v>0</v>
      </c>
      <c r="R1183">
        <v>22.562850000000001</v>
      </c>
      <c r="S1183" t="s">
        <v>73</v>
      </c>
      <c r="T1183">
        <v>77.839995999999999</v>
      </c>
      <c r="U1183">
        <v>80.690002000000007</v>
      </c>
      <c r="V1183">
        <v>2.850006</v>
      </c>
      <c r="X1183">
        <v>12.631</v>
      </c>
      <c r="Y1183">
        <v>22.562850000000001</v>
      </c>
      <c r="Z1183">
        <v>0</v>
      </c>
      <c r="AA1183">
        <v>0</v>
      </c>
      <c r="AB1183">
        <v>0</v>
      </c>
      <c r="AC1183">
        <v>3.4928460000000001</v>
      </c>
      <c r="AD1183">
        <v>5.5964E-2</v>
      </c>
      <c r="AE1183">
        <v>17.464230000000001</v>
      </c>
      <c r="AF1183">
        <v>0.27981800000000001</v>
      </c>
      <c r="AG1183">
        <f>1+(X1183/4.5)^2</f>
        <v>8.8786252345679024</v>
      </c>
      <c r="AH1183">
        <v>8.8786249999999995</v>
      </c>
      <c r="AI1183">
        <v>0.100725</v>
      </c>
      <c r="AJ1183">
        <v>44.393123000000003</v>
      </c>
      <c r="AK1183">
        <v>0.50362600000000002</v>
      </c>
    </row>
    <row r="1184" spans="1:37" x14ac:dyDescent="0.25">
      <c r="A1184">
        <v>1302</v>
      </c>
      <c r="B1184">
        <v>433461</v>
      </c>
      <c r="C1184" t="s">
        <v>145</v>
      </c>
      <c r="D1184" t="s">
        <v>219</v>
      </c>
      <c r="E1184" t="s">
        <v>914</v>
      </c>
      <c r="F1184">
        <v>100027</v>
      </c>
      <c r="G1184">
        <v>8</v>
      </c>
      <c r="H1184">
        <v>7438</v>
      </c>
      <c r="I1184">
        <v>0</v>
      </c>
      <c r="J1184">
        <v>0</v>
      </c>
      <c r="K1184">
        <v>0</v>
      </c>
      <c r="L1184">
        <v>0</v>
      </c>
      <c r="M1184">
        <v>17</v>
      </c>
      <c r="N1184">
        <v>0</v>
      </c>
      <c r="O1184">
        <v>4</v>
      </c>
      <c r="P1184">
        <v>0</v>
      </c>
      <c r="Q1184">
        <v>0</v>
      </c>
      <c r="R1184">
        <v>69.205526000000006</v>
      </c>
      <c r="S1184" t="s">
        <v>126</v>
      </c>
      <c r="T1184">
        <v>79.949996999999996</v>
      </c>
      <c r="U1184">
        <v>80.849997999999999</v>
      </c>
      <c r="V1184">
        <v>0.90000199999999997</v>
      </c>
      <c r="X1184">
        <v>1.3</v>
      </c>
      <c r="Y1184">
        <v>69.205526000000006</v>
      </c>
      <c r="Z1184">
        <v>1</v>
      </c>
      <c r="AA1184">
        <v>0</v>
      </c>
      <c r="AB1184">
        <v>0</v>
      </c>
      <c r="AC1184">
        <v>1.0264059999999999</v>
      </c>
      <c r="AD1184">
        <v>0.99</v>
      </c>
      <c r="AE1184">
        <v>17.448906000000001</v>
      </c>
      <c r="AF1184">
        <v>16.829999999999998</v>
      </c>
      <c r="AH1184">
        <v>1.0344899999999999</v>
      </c>
      <c r="AI1184">
        <v>0.82899999999999996</v>
      </c>
      <c r="AJ1184">
        <v>17.586326</v>
      </c>
      <c r="AK1184">
        <v>14.093</v>
      </c>
    </row>
    <row r="1185" spans="1:37" x14ac:dyDescent="0.25">
      <c r="A1185">
        <v>1429</v>
      </c>
      <c r="B1185">
        <v>434818</v>
      </c>
      <c r="C1185" t="s">
        <v>83</v>
      </c>
      <c r="D1185" t="s">
        <v>1105</v>
      </c>
      <c r="E1185" t="s">
        <v>1106</v>
      </c>
      <c r="F1185">
        <v>34194</v>
      </c>
      <c r="G1185">
        <v>8</v>
      </c>
      <c r="H1185">
        <v>7691</v>
      </c>
      <c r="I1185">
        <v>0</v>
      </c>
      <c r="J1185">
        <v>0</v>
      </c>
      <c r="K1185">
        <v>0</v>
      </c>
      <c r="L1185">
        <v>0</v>
      </c>
      <c r="M1185">
        <v>17</v>
      </c>
      <c r="N1185">
        <v>0</v>
      </c>
      <c r="O1185">
        <v>4</v>
      </c>
      <c r="P1185">
        <v>0</v>
      </c>
      <c r="Q1185">
        <v>0</v>
      </c>
      <c r="R1185">
        <v>69.174055999999993</v>
      </c>
      <c r="S1185" t="s">
        <v>73</v>
      </c>
      <c r="T1185">
        <v>30</v>
      </c>
      <c r="U1185">
        <v>30.889999</v>
      </c>
      <c r="V1185">
        <v>0.88999899999999998</v>
      </c>
      <c r="X1185">
        <v>1.2869999999999999</v>
      </c>
      <c r="Y1185">
        <v>69.174055999999993</v>
      </c>
      <c r="Z1185">
        <v>0</v>
      </c>
      <c r="AA1185">
        <v>0</v>
      </c>
      <c r="AB1185">
        <v>0</v>
      </c>
      <c r="AC1185">
        <v>1.025881</v>
      </c>
      <c r="AD1185">
        <v>0.99019900000000005</v>
      </c>
      <c r="AE1185">
        <v>17.439972999999998</v>
      </c>
      <c r="AF1185">
        <v>16.833383000000001</v>
      </c>
      <c r="AH1185">
        <v>1.033803</v>
      </c>
      <c r="AI1185">
        <v>0.83062100000000005</v>
      </c>
      <c r="AJ1185">
        <v>17.574659</v>
      </c>
      <c r="AK1185">
        <v>14.120555</v>
      </c>
    </row>
    <row r="1186" spans="1:37" x14ac:dyDescent="0.25">
      <c r="A1186">
        <v>986</v>
      </c>
      <c r="B1186">
        <v>486424</v>
      </c>
      <c r="C1186" t="s">
        <v>145</v>
      </c>
      <c r="D1186" t="s">
        <v>548</v>
      </c>
      <c r="E1186" t="s">
        <v>549</v>
      </c>
      <c r="F1186">
        <v>34341</v>
      </c>
      <c r="G1186">
        <v>8</v>
      </c>
      <c r="H1186">
        <v>6980</v>
      </c>
      <c r="I1186">
        <v>0</v>
      </c>
      <c r="J1186">
        <v>0</v>
      </c>
      <c r="K1186">
        <v>0</v>
      </c>
      <c r="L1186">
        <v>0</v>
      </c>
      <c r="M1186">
        <v>17</v>
      </c>
      <c r="N1186">
        <v>0</v>
      </c>
      <c r="O1186">
        <v>4</v>
      </c>
      <c r="P1186">
        <v>0</v>
      </c>
      <c r="Q1186">
        <v>0</v>
      </c>
      <c r="R1186">
        <v>69.692555999999996</v>
      </c>
      <c r="S1186" t="s">
        <v>73</v>
      </c>
      <c r="T1186">
        <v>58.59</v>
      </c>
      <c r="U1186">
        <v>59.48</v>
      </c>
      <c r="V1186">
        <v>0.88999899999999998</v>
      </c>
      <c r="X1186">
        <v>1.2769999999999999</v>
      </c>
      <c r="Y1186">
        <v>69.692555999999996</v>
      </c>
      <c r="Z1186">
        <v>1</v>
      </c>
      <c r="AA1186">
        <v>0</v>
      </c>
      <c r="AB1186">
        <v>0</v>
      </c>
      <c r="AC1186">
        <v>1.0254799999999999</v>
      </c>
      <c r="AD1186">
        <v>0.99035099999999998</v>
      </c>
      <c r="AE1186">
        <v>17.433161999999999</v>
      </c>
      <c r="AF1186">
        <v>16.835961999999999</v>
      </c>
      <c r="AH1186">
        <v>1.03328</v>
      </c>
      <c r="AI1186">
        <v>0.83186899999999997</v>
      </c>
      <c r="AJ1186">
        <v>17.565763</v>
      </c>
      <c r="AK1186">
        <v>14.141773000000001</v>
      </c>
    </row>
    <row r="1187" spans="1:37" x14ac:dyDescent="0.25">
      <c r="A1187">
        <v>2781</v>
      </c>
      <c r="B1187">
        <v>437566</v>
      </c>
      <c r="C1187" t="s">
        <v>181</v>
      </c>
      <c r="D1187" t="s">
        <v>333</v>
      </c>
      <c r="E1187" t="s">
        <v>334</v>
      </c>
      <c r="F1187">
        <v>67377</v>
      </c>
      <c r="G1187">
        <v>8</v>
      </c>
      <c r="H1187">
        <v>15930</v>
      </c>
      <c r="I1187">
        <v>0</v>
      </c>
      <c r="J1187">
        <v>0</v>
      </c>
      <c r="K1187">
        <v>0</v>
      </c>
      <c r="L1187">
        <v>0</v>
      </c>
      <c r="M1187">
        <v>7</v>
      </c>
      <c r="N1187">
        <v>0</v>
      </c>
      <c r="O1187">
        <v>4</v>
      </c>
      <c r="P1187">
        <v>0</v>
      </c>
      <c r="Q1187">
        <v>0</v>
      </c>
      <c r="R1187">
        <v>29.703436</v>
      </c>
      <c r="S1187" t="s">
        <v>73</v>
      </c>
      <c r="T1187">
        <v>77.910004000000001</v>
      </c>
      <c r="U1187">
        <v>80.809997999999993</v>
      </c>
      <c r="V1187">
        <v>2.899994</v>
      </c>
      <c r="X1187">
        <v>9.7629999999999999</v>
      </c>
      <c r="Y1187">
        <v>29.703436</v>
      </c>
      <c r="Z1187">
        <v>0</v>
      </c>
      <c r="AA1187">
        <v>0</v>
      </c>
      <c r="AB1187">
        <v>0</v>
      </c>
      <c r="AC1187">
        <v>2.4893149999999999</v>
      </c>
      <c r="AD1187">
        <v>0.43599900000000003</v>
      </c>
      <c r="AE1187">
        <v>17.425204999999998</v>
      </c>
      <c r="AF1187">
        <v>3.051993</v>
      </c>
      <c r="AG1187">
        <f>1+(X1187/4.5)^2</f>
        <v>5.7069713086419762</v>
      </c>
      <c r="AH1187">
        <v>2.9452280000000002</v>
      </c>
      <c r="AI1187">
        <v>0.155801</v>
      </c>
      <c r="AJ1187">
        <v>20.616595</v>
      </c>
      <c r="AK1187">
        <v>1.090606</v>
      </c>
    </row>
    <row r="1188" spans="1:37" x14ac:dyDescent="0.25">
      <c r="A1188">
        <v>1924</v>
      </c>
      <c r="B1188">
        <v>435794</v>
      </c>
      <c r="C1188" t="s">
        <v>83</v>
      </c>
      <c r="D1188" t="s">
        <v>420</v>
      </c>
      <c r="E1188" t="s">
        <v>1115</v>
      </c>
      <c r="F1188">
        <v>34392</v>
      </c>
      <c r="G1188">
        <v>8</v>
      </c>
      <c r="H1188">
        <v>6937</v>
      </c>
      <c r="I1188">
        <v>0</v>
      </c>
      <c r="J1188">
        <v>0</v>
      </c>
      <c r="K1188">
        <v>0</v>
      </c>
      <c r="L1188">
        <v>0</v>
      </c>
      <c r="M1188">
        <v>17</v>
      </c>
      <c r="N1188">
        <v>0</v>
      </c>
      <c r="O1188">
        <v>4</v>
      </c>
      <c r="P1188">
        <v>0</v>
      </c>
      <c r="Q1188">
        <v>0</v>
      </c>
      <c r="R1188">
        <v>72.074422999999996</v>
      </c>
      <c r="S1188" t="s">
        <v>73</v>
      </c>
      <c r="T1188">
        <v>43.619999</v>
      </c>
      <c r="U1188">
        <v>44.52</v>
      </c>
      <c r="V1188">
        <v>0.90000199999999997</v>
      </c>
      <c r="X1188">
        <v>1.2490000000000001</v>
      </c>
      <c r="Y1188">
        <v>72.074422999999996</v>
      </c>
      <c r="Z1188">
        <v>0</v>
      </c>
      <c r="AA1188">
        <v>0</v>
      </c>
      <c r="AB1188">
        <v>0</v>
      </c>
      <c r="AC1188">
        <v>1.024375</v>
      </c>
      <c r="AD1188">
        <v>0.99076900000000001</v>
      </c>
      <c r="AE1188">
        <v>17.414375</v>
      </c>
      <c r="AF1188">
        <v>16.843077000000001</v>
      </c>
      <c r="AH1188">
        <v>1.0318369999999999</v>
      </c>
      <c r="AI1188">
        <v>0.83536900000000003</v>
      </c>
      <c r="AJ1188">
        <v>17.541225000000001</v>
      </c>
      <c r="AK1188">
        <v>14.201276999999999</v>
      </c>
    </row>
    <row r="1189" spans="1:37" x14ac:dyDescent="0.25">
      <c r="A1189">
        <v>2656</v>
      </c>
      <c r="B1189">
        <v>436248</v>
      </c>
      <c r="C1189" t="s">
        <v>74</v>
      </c>
      <c r="D1189" t="s">
        <v>418</v>
      </c>
      <c r="E1189" t="s">
        <v>419</v>
      </c>
      <c r="F1189">
        <v>35060</v>
      </c>
      <c r="G1189">
        <v>8</v>
      </c>
      <c r="H1189">
        <v>7571</v>
      </c>
      <c r="I1189">
        <v>0</v>
      </c>
      <c r="J1189">
        <v>0</v>
      </c>
      <c r="K1189">
        <v>0</v>
      </c>
      <c r="L1189">
        <v>0</v>
      </c>
      <c r="M1189">
        <v>17</v>
      </c>
      <c r="N1189">
        <v>0</v>
      </c>
      <c r="O1189">
        <v>4</v>
      </c>
      <c r="P1189">
        <v>0</v>
      </c>
      <c r="Q1189">
        <v>0</v>
      </c>
      <c r="R1189">
        <v>68.975080000000005</v>
      </c>
      <c r="S1189" t="s">
        <v>154</v>
      </c>
      <c r="T1189">
        <v>75.089995999999999</v>
      </c>
      <c r="U1189">
        <v>75.930000000000007</v>
      </c>
      <c r="V1189">
        <v>0.84000399999999997</v>
      </c>
      <c r="X1189">
        <v>1.218</v>
      </c>
      <c r="Y1189">
        <v>68.975080000000005</v>
      </c>
      <c r="Z1189">
        <v>1</v>
      </c>
      <c r="AA1189">
        <v>0</v>
      </c>
      <c r="AB1189">
        <v>0</v>
      </c>
      <c r="AC1189">
        <v>1.02318</v>
      </c>
      <c r="AD1189">
        <v>0.99122200000000005</v>
      </c>
      <c r="AE1189">
        <v>17.394061000000001</v>
      </c>
      <c r="AF1189">
        <v>16.850770000000001</v>
      </c>
      <c r="AH1189">
        <v>1.030276</v>
      </c>
      <c r="AI1189">
        <v>0.83925399999999994</v>
      </c>
      <c r="AJ1189">
        <v>17.514692</v>
      </c>
      <c r="AK1189">
        <v>14.267322</v>
      </c>
    </row>
    <row r="1190" spans="1:37" x14ac:dyDescent="0.25">
      <c r="A1190">
        <v>1296</v>
      </c>
      <c r="B1190">
        <v>430491</v>
      </c>
      <c r="C1190" t="s">
        <v>181</v>
      </c>
      <c r="D1190" t="s">
        <v>782</v>
      </c>
      <c r="E1190" t="s">
        <v>783</v>
      </c>
      <c r="F1190">
        <v>66803</v>
      </c>
      <c r="G1190">
        <v>8</v>
      </c>
      <c r="H1190">
        <v>15573</v>
      </c>
      <c r="I1190">
        <v>0</v>
      </c>
      <c r="J1190">
        <v>0</v>
      </c>
      <c r="K1190">
        <v>0</v>
      </c>
      <c r="L1190">
        <v>0</v>
      </c>
      <c r="M1190">
        <v>17</v>
      </c>
      <c r="N1190">
        <v>0</v>
      </c>
      <c r="O1190">
        <v>4</v>
      </c>
      <c r="P1190">
        <v>0</v>
      </c>
      <c r="Q1190">
        <v>0</v>
      </c>
      <c r="R1190">
        <v>71.738635000000002</v>
      </c>
      <c r="S1190" t="s">
        <v>73</v>
      </c>
      <c r="T1190">
        <v>71.330001999999993</v>
      </c>
      <c r="U1190">
        <v>72.199996999999996</v>
      </c>
      <c r="V1190">
        <v>0.86999499999999996</v>
      </c>
      <c r="X1190">
        <v>1.2130000000000001</v>
      </c>
      <c r="Y1190">
        <v>71.738635000000002</v>
      </c>
      <c r="Z1190">
        <v>0</v>
      </c>
      <c r="AA1190">
        <v>0</v>
      </c>
      <c r="AB1190">
        <v>0</v>
      </c>
      <c r="AC1190">
        <v>1.0229900000000001</v>
      </c>
      <c r="AD1190">
        <v>0.99129400000000001</v>
      </c>
      <c r="AE1190">
        <v>17.390832</v>
      </c>
      <c r="AF1190">
        <v>16.851991999999999</v>
      </c>
      <c r="AH1190">
        <v>1.0300279999999999</v>
      </c>
      <c r="AI1190">
        <v>0.83988200000000002</v>
      </c>
      <c r="AJ1190">
        <v>17.510475</v>
      </c>
      <c r="AK1190">
        <v>14.277991</v>
      </c>
    </row>
    <row r="1191" spans="1:37" x14ac:dyDescent="0.25">
      <c r="A1191">
        <v>89</v>
      </c>
      <c r="B1191">
        <v>421538</v>
      </c>
      <c r="C1191" t="s">
        <v>83</v>
      </c>
      <c r="D1191" t="s">
        <v>401</v>
      </c>
      <c r="E1191" t="s">
        <v>402</v>
      </c>
      <c r="F1191">
        <v>33896</v>
      </c>
      <c r="G1191" t="s">
        <v>73</v>
      </c>
      <c r="H1191">
        <v>16346</v>
      </c>
      <c r="I1191">
        <v>0</v>
      </c>
      <c r="J1191">
        <v>0</v>
      </c>
      <c r="K1191">
        <v>0</v>
      </c>
      <c r="L1191">
        <v>0</v>
      </c>
      <c r="M1191">
        <v>14</v>
      </c>
      <c r="N1191">
        <v>0</v>
      </c>
      <c r="O1191">
        <v>4</v>
      </c>
      <c r="P1191">
        <v>0</v>
      </c>
      <c r="Q1191">
        <v>0</v>
      </c>
      <c r="R1191">
        <v>58.701253999999999</v>
      </c>
      <c r="S1191" t="s">
        <v>154</v>
      </c>
      <c r="T1191">
        <v>68.849997999999999</v>
      </c>
      <c r="U1191">
        <v>71.139999000000003</v>
      </c>
      <c r="V1191">
        <v>2.2900010000000002</v>
      </c>
      <c r="X1191">
        <v>3.9009999999999998</v>
      </c>
      <c r="Y1191">
        <v>58.701253999999999</v>
      </c>
      <c r="Z1191">
        <v>1</v>
      </c>
      <c r="AA1191">
        <v>0</v>
      </c>
      <c r="AB1191">
        <v>0</v>
      </c>
      <c r="AC1191">
        <v>1.237778</v>
      </c>
      <c r="AD1191">
        <v>0.90995400000000004</v>
      </c>
      <c r="AE1191">
        <v>17.328893999999998</v>
      </c>
      <c r="AF1191">
        <v>12.739354000000001</v>
      </c>
      <c r="AH1191">
        <v>1.310567</v>
      </c>
      <c r="AI1191">
        <v>0.54090300000000002</v>
      </c>
      <c r="AJ1191">
        <v>18.347943000000001</v>
      </c>
      <c r="AK1191">
        <v>7.5726430000000002</v>
      </c>
    </row>
    <row r="1192" spans="1:37" x14ac:dyDescent="0.25">
      <c r="A1192">
        <v>377</v>
      </c>
      <c r="B1192">
        <v>430914</v>
      </c>
      <c r="C1192" t="s">
        <v>83</v>
      </c>
      <c r="D1192" t="s">
        <v>533</v>
      </c>
      <c r="E1192" t="s">
        <v>534</v>
      </c>
      <c r="F1192">
        <v>100298</v>
      </c>
      <c r="G1192">
        <v>8</v>
      </c>
      <c r="H1192">
        <v>4441</v>
      </c>
      <c r="I1192">
        <v>0</v>
      </c>
      <c r="J1192">
        <v>0</v>
      </c>
      <c r="K1192">
        <v>0</v>
      </c>
      <c r="L1192">
        <v>0</v>
      </c>
      <c r="M1192">
        <v>15</v>
      </c>
      <c r="N1192">
        <v>0</v>
      </c>
      <c r="O1192">
        <v>4</v>
      </c>
      <c r="P1192">
        <v>0</v>
      </c>
      <c r="Q1192">
        <v>0</v>
      </c>
      <c r="R1192">
        <v>62.906168000000001</v>
      </c>
      <c r="S1192" t="s">
        <v>73</v>
      </c>
      <c r="T1192">
        <v>72.400002000000001</v>
      </c>
      <c r="U1192">
        <v>74.349997999999999</v>
      </c>
      <c r="V1192">
        <v>1.949997</v>
      </c>
      <c r="X1192">
        <v>3.1</v>
      </c>
      <c r="Y1192">
        <v>62.906168000000001</v>
      </c>
      <c r="Z1192">
        <v>0</v>
      </c>
      <c r="AA1192">
        <v>0</v>
      </c>
      <c r="AB1192">
        <v>0</v>
      </c>
      <c r="AC1192">
        <v>1.150156</v>
      </c>
      <c r="AD1192">
        <v>0.94313599999999997</v>
      </c>
      <c r="AE1192">
        <v>17.252344000000001</v>
      </c>
      <c r="AF1192">
        <v>14.147042000000001</v>
      </c>
      <c r="AH1192">
        <v>1.1961219999999999</v>
      </c>
      <c r="AI1192">
        <v>0.62194700000000003</v>
      </c>
      <c r="AJ1192">
        <v>17.941835999999999</v>
      </c>
      <c r="AK1192">
        <v>9.3292009999999994</v>
      </c>
    </row>
    <row r="1193" spans="1:37" x14ac:dyDescent="0.25">
      <c r="A1193">
        <v>1041</v>
      </c>
      <c r="B1193">
        <v>435414</v>
      </c>
      <c r="C1193" t="s">
        <v>90</v>
      </c>
      <c r="D1193" t="s">
        <v>427</v>
      </c>
      <c r="E1193" t="s">
        <v>428</v>
      </c>
      <c r="F1193">
        <v>34220</v>
      </c>
      <c r="G1193">
        <v>8</v>
      </c>
      <c r="H1193">
        <v>7685</v>
      </c>
      <c r="I1193">
        <v>0</v>
      </c>
      <c r="J1193">
        <v>0</v>
      </c>
      <c r="K1193">
        <v>0</v>
      </c>
      <c r="L1193">
        <v>0</v>
      </c>
      <c r="M1193">
        <v>9</v>
      </c>
      <c r="N1193">
        <v>0</v>
      </c>
      <c r="O1193">
        <v>4</v>
      </c>
      <c r="P1193">
        <v>0</v>
      </c>
      <c r="Q1193">
        <v>0</v>
      </c>
      <c r="R1193">
        <v>37.708796</v>
      </c>
      <c r="S1193" t="s">
        <v>73</v>
      </c>
      <c r="T1193">
        <v>45.25</v>
      </c>
      <c r="U1193">
        <v>48.130001</v>
      </c>
      <c r="V1193">
        <v>2.880001</v>
      </c>
      <c r="X1193">
        <v>7.6369999999999996</v>
      </c>
      <c r="Y1193">
        <v>37.708796</v>
      </c>
      <c r="Z1193">
        <v>0</v>
      </c>
      <c r="AA1193">
        <v>0</v>
      </c>
      <c r="AB1193">
        <v>0</v>
      </c>
      <c r="AC1193">
        <v>1.9113089999999999</v>
      </c>
      <c r="AD1193">
        <v>0.65488900000000005</v>
      </c>
      <c r="AE1193">
        <v>17.201779999999999</v>
      </c>
      <c r="AF1193">
        <v>5.8940010000000003</v>
      </c>
      <c r="AH1193">
        <v>2.1902810000000001</v>
      </c>
      <c r="AI1193">
        <v>0.25316899999999998</v>
      </c>
      <c r="AJ1193">
        <v>19.712527999999999</v>
      </c>
      <c r="AK1193">
        <v>2.2785229999999999</v>
      </c>
    </row>
    <row r="1194" spans="1:37" x14ac:dyDescent="0.25">
      <c r="A1194">
        <v>1101</v>
      </c>
      <c r="B1194">
        <v>521947</v>
      </c>
      <c r="C1194" t="s">
        <v>181</v>
      </c>
      <c r="D1194" t="s">
        <v>656</v>
      </c>
      <c r="E1194" t="s">
        <v>657</v>
      </c>
      <c r="F1194">
        <v>67052</v>
      </c>
      <c r="G1194">
        <v>8</v>
      </c>
      <c r="H1194">
        <v>23655</v>
      </c>
      <c r="I1194">
        <v>0</v>
      </c>
      <c r="J1194">
        <v>0</v>
      </c>
      <c r="K1194">
        <v>0</v>
      </c>
      <c r="L1194">
        <v>0</v>
      </c>
      <c r="M1194">
        <v>17</v>
      </c>
      <c r="N1194">
        <v>0</v>
      </c>
      <c r="O1194">
        <v>3</v>
      </c>
      <c r="P1194">
        <v>0</v>
      </c>
      <c r="Q1194">
        <v>0</v>
      </c>
      <c r="R1194">
        <v>72.397560999999996</v>
      </c>
      <c r="S1194" t="s">
        <v>154</v>
      </c>
      <c r="T1194">
        <v>85.580001999999993</v>
      </c>
      <c r="U1194">
        <v>86.199996999999996</v>
      </c>
      <c r="V1194">
        <v>0.61999499999999996</v>
      </c>
      <c r="X1194">
        <v>0.85599999999999998</v>
      </c>
      <c r="Y1194">
        <v>72.397560999999996</v>
      </c>
      <c r="Z1194">
        <v>1</v>
      </c>
      <c r="AA1194">
        <v>0</v>
      </c>
      <c r="AB1194">
        <v>1</v>
      </c>
      <c r="AC1194">
        <v>1.011449</v>
      </c>
      <c r="AD1194">
        <v>0.99566399999999999</v>
      </c>
      <c r="AE1194">
        <v>17.194633</v>
      </c>
      <c r="AF1194">
        <v>16.926293000000001</v>
      </c>
      <c r="AH1194">
        <v>1.0149539999999999</v>
      </c>
      <c r="AI1194">
        <v>0.88537900000000003</v>
      </c>
      <c r="AJ1194">
        <v>17.254214999999999</v>
      </c>
      <c r="AK1194">
        <v>15.051444</v>
      </c>
    </row>
    <row r="1195" spans="1:37" x14ac:dyDescent="0.25">
      <c r="A1195">
        <v>906</v>
      </c>
      <c r="B1195">
        <v>485206</v>
      </c>
      <c r="C1195" t="s">
        <v>83</v>
      </c>
      <c r="D1195" t="s">
        <v>124</v>
      </c>
      <c r="E1195" t="s">
        <v>125</v>
      </c>
      <c r="F1195">
        <v>34346</v>
      </c>
      <c r="G1195">
        <v>8</v>
      </c>
      <c r="H1195">
        <v>23113</v>
      </c>
      <c r="I1195">
        <v>0</v>
      </c>
      <c r="J1195">
        <v>0</v>
      </c>
      <c r="K1195">
        <v>0</v>
      </c>
      <c r="L1195">
        <v>0</v>
      </c>
      <c r="M1195">
        <v>8</v>
      </c>
      <c r="N1195">
        <v>0</v>
      </c>
      <c r="O1195">
        <v>2</v>
      </c>
      <c r="P1195">
        <v>0</v>
      </c>
      <c r="Q1195">
        <v>0</v>
      </c>
      <c r="R1195">
        <v>35.043759000000001</v>
      </c>
      <c r="S1195" t="s">
        <v>154</v>
      </c>
      <c r="T1195">
        <v>71.699996999999996</v>
      </c>
      <c r="U1195">
        <v>74.699996999999996</v>
      </c>
      <c r="V1195">
        <v>3</v>
      </c>
      <c r="X1195">
        <v>8.5609999999999999</v>
      </c>
      <c r="Y1195">
        <v>35.043759000000001</v>
      </c>
      <c r="Z1195">
        <v>0</v>
      </c>
      <c r="AA1195">
        <v>0</v>
      </c>
      <c r="AB1195">
        <v>0</v>
      </c>
      <c r="AC1195">
        <v>2.1451669999999998</v>
      </c>
      <c r="AD1195">
        <v>0.56632700000000002</v>
      </c>
      <c r="AE1195">
        <v>17.161339999999999</v>
      </c>
      <c r="AF1195">
        <v>4.5306170000000003</v>
      </c>
      <c r="AG1195">
        <f>1+(X1195/4.5)^2</f>
        <v>4.6192948641975304</v>
      </c>
      <c r="AH1195">
        <v>4.6192950000000002</v>
      </c>
      <c r="AI1195">
        <v>0.20493600000000001</v>
      </c>
      <c r="AJ1195">
        <v>36.954357999999999</v>
      </c>
      <c r="AK1195">
        <v>1.639491</v>
      </c>
    </row>
    <row r="1196" spans="1:37" x14ac:dyDescent="0.25">
      <c r="A1196">
        <v>2133</v>
      </c>
      <c r="B1196">
        <v>426540</v>
      </c>
      <c r="C1196" t="s">
        <v>83</v>
      </c>
      <c r="D1196" t="s">
        <v>1002</v>
      </c>
      <c r="E1196" t="s">
        <v>1003</v>
      </c>
      <c r="F1196">
        <v>67103</v>
      </c>
      <c r="G1196">
        <v>8</v>
      </c>
      <c r="H1196">
        <v>11913</v>
      </c>
      <c r="I1196">
        <v>0</v>
      </c>
      <c r="J1196">
        <v>0</v>
      </c>
      <c r="K1196">
        <v>0</v>
      </c>
      <c r="L1196">
        <v>0</v>
      </c>
      <c r="M1196">
        <v>16</v>
      </c>
      <c r="N1196">
        <v>0</v>
      </c>
      <c r="O1196">
        <v>4</v>
      </c>
      <c r="P1196">
        <v>0</v>
      </c>
      <c r="Q1196">
        <v>0</v>
      </c>
      <c r="R1196">
        <v>68.431703999999996</v>
      </c>
      <c r="S1196" t="s">
        <v>73</v>
      </c>
      <c r="T1196">
        <v>81.470000999999996</v>
      </c>
      <c r="U1196">
        <v>82.93</v>
      </c>
      <c r="V1196">
        <v>1.459999</v>
      </c>
      <c r="X1196">
        <v>2.1339999999999999</v>
      </c>
      <c r="Y1196">
        <v>68.431703999999996</v>
      </c>
      <c r="Z1196">
        <v>0</v>
      </c>
      <c r="AA1196">
        <v>0</v>
      </c>
      <c r="AB1196">
        <v>0</v>
      </c>
      <c r="AC1196">
        <v>1.071156</v>
      </c>
      <c r="AD1196">
        <v>0.97305399999999997</v>
      </c>
      <c r="AE1196">
        <v>17.138489</v>
      </c>
      <c r="AF1196">
        <v>15.568856</v>
      </c>
      <c r="AH1196">
        <v>1.092938</v>
      </c>
      <c r="AI1196">
        <v>0.72877499999999995</v>
      </c>
      <c r="AJ1196">
        <v>17.487006000000001</v>
      </c>
      <c r="AK1196">
        <v>11.660399</v>
      </c>
    </row>
    <row r="1197" spans="1:37" x14ac:dyDescent="0.25">
      <c r="A1197">
        <v>620</v>
      </c>
      <c r="B1197">
        <v>429355</v>
      </c>
      <c r="C1197" t="s">
        <v>145</v>
      </c>
      <c r="D1197" t="s">
        <v>548</v>
      </c>
      <c r="E1197" t="s">
        <v>549</v>
      </c>
      <c r="F1197">
        <v>34341</v>
      </c>
      <c r="G1197">
        <v>8</v>
      </c>
      <c r="H1197">
        <v>7079</v>
      </c>
      <c r="I1197">
        <v>0</v>
      </c>
      <c r="J1197">
        <v>0</v>
      </c>
      <c r="K1197">
        <v>0</v>
      </c>
      <c r="L1197">
        <v>0</v>
      </c>
      <c r="M1197">
        <v>15</v>
      </c>
      <c r="N1197">
        <v>0</v>
      </c>
      <c r="O1197">
        <v>4</v>
      </c>
      <c r="P1197">
        <v>0</v>
      </c>
      <c r="Q1197">
        <v>0</v>
      </c>
      <c r="R1197">
        <v>60.506036999999999</v>
      </c>
      <c r="S1197" t="s">
        <v>73</v>
      </c>
      <c r="T1197">
        <v>53.09</v>
      </c>
      <c r="U1197">
        <v>54.91</v>
      </c>
      <c r="V1197">
        <v>1.82</v>
      </c>
      <c r="X1197">
        <v>3.008</v>
      </c>
      <c r="Y1197">
        <v>60.506036999999999</v>
      </c>
      <c r="Z1197">
        <v>0</v>
      </c>
      <c r="AA1197">
        <v>0</v>
      </c>
      <c r="AB1197">
        <v>0</v>
      </c>
      <c r="AC1197">
        <v>1.1413759999999999</v>
      </c>
      <c r="AD1197">
        <v>0.946461</v>
      </c>
      <c r="AE1197">
        <v>17.120640000000002</v>
      </c>
      <c r="AF1197">
        <v>14.196916999999999</v>
      </c>
      <c r="AH1197">
        <v>1.1846540000000001</v>
      </c>
      <c r="AI1197">
        <v>0.63169299999999995</v>
      </c>
      <c r="AJ1197">
        <v>17.769815000000001</v>
      </c>
      <c r="AK1197">
        <v>9.4753900000000009</v>
      </c>
    </row>
    <row r="1198" spans="1:37" x14ac:dyDescent="0.25">
      <c r="A1198">
        <v>1403</v>
      </c>
      <c r="B1198">
        <v>431378</v>
      </c>
      <c r="C1198" t="s">
        <v>95</v>
      </c>
      <c r="D1198" t="s">
        <v>287</v>
      </c>
      <c r="E1198" t="s">
        <v>288</v>
      </c>
      <c r="F1198">
        <v>100546</v>
      </c>
      <c r="G1198">
        <v>8</v>
      </c>
      <c r="H1198">
        <v>8545</v>
      </c>
      <c r="I1198">
        <v>0</v>
      </c>
      <c r="J1198">
        <v>0</v>
      </c>
      <c r="K1198">
        <v>0</v>
      </c>
      <c r="L1198">
        <v>0</v>
      </c>
      <c r="M1198">
        <v>6</v>
      </c>
      <c r="N1198">
        <v>0</v>
      </c>
      <c r="O1198">
        <v>4</v>
      </c>
      <c r="P1198">
        <v>0</v>
      </c>
      <c r="Q1198">
        <v>0</v>
      </c>
      <c r="R1198">
        <v>24.524681000000001</v>
      </c>
      <c r="S1198" t="s">
        <v>73</v>
      </c>
      <c r="T1198">
        <v>47.290000999999997</v>
      </c>
      <c r="U1198">
        <v>49.959999000000003</v>
      </c>
      <c r="V1198">
        <v>2.6699980000000001</v>
      </c>
      <c r="X1198">
        <v>10.887</v>
      </c>
      <c r="Y1198">
        <v>24.524681000000001</v>
      </c>
      <c r="Z1198">
        <v>0</v>
      </c>
      <c r="AA1198">
        <v>0</v>
      </c>
      <c r="AB1198">
        <v>0</v>
      </c>
      <c r="AC1198">
        <v>2.8519809999999999</v>
      </c>
      <c r="AD1198">
        <v>0.29865799999999998</v>
      </c>
      <c r="AE1198">
        <v>17.111885000000001</v>
      </c>
      <c r="AF1198">
        <v>1.791949</v>
      </c>
      <c r="AG1198">
        <f>1+(X1198/4.5)^2</f>
        <v>6.8531737777777781</v>
      </c>
      <c r="AH1198">
        <v>6.8531740000000001</v>
      </c>
      <c r="AI1198">
        <v>0.123777</v>
      </c>
      <c r="AJ1198">
        <v>41.119042999999998</v>
      </c>
      <c r="AK1198">
        <v>0.74266100000000002</v>
      </c>
    </row>
    <row r="1199" spans="1:37" x14ac:dyDescent="0.25">
      <c r="A1199">
        <v>2748</v>
      </c>
      <c r="B1199">
        <v>430520</v>
      </c>
      <c r="C1199" t="s">
        <v>181</v>
      </c>
      <c r="D1199" t="s">
        <v>552</v>
      </c>
      <c r="E1199" t="s">
        <v>553</v>
      </c>
      <c r="F1199">
        <v>66802</v>
      </c>
      <c r="G1199">
        <v>8</v>
      </c>
      <c r="H1199">
        <v>4439</v>
      </c>
      <c r="I1199">
        <v>0</v>
      </c>
      <c r="J1199">
        <v>0</v>
      </c>
      <c r="K1199">
        <v>0</v>
      </c>
      <c r="L1199">
        <v>0</v>
      </c>
      <c r="M1199">
        <v>17</v>
      </c>
      <c r="N1199">
        <v>0</v>
      </c>
      <c r="O1199">
        <v>3</v>
      </c>
      <c r="P1199">
        <v>0</v>
      </c>
      <c r="Q1199">
        <v>0</v>
      </c>
      <c r="R1199">
        <v>70.975286999999994</v>
      </c>
      <c r="S1199" t="s">
        <v>154</v>
      </c>
      <c r="T1199">
        <v>70.660004000000001</v>
      </c>
      <c r="U1199">
        <v>71.089995999999999</v>
      </c>
      <c r="V1199">
        <v>0.42999300000000001</v>
      </c>
      <c r="X1199">
        <v>0.60599999999999998</v>
      </c>
      <c r="Y1199">
        <v>70.975286999999994</v>
      </c>
      <c r="Z1199">
        <v>1</v>
      </c>
      <c r="AA1199">
        <v>0</v>
      </c>
      <c r="AB1199">
        <v>0</v>
      </c>
      <c r="AC1199">
        <v>1.005738</v>
      </c>
      <c r="AD1199">
        <v>0.99782700000000002</v>
      </c>
      <c r="AE1199">
        <v>17.097546999999999</v>
      </c>
      <c r="AF1199">
        <v>16.963059000000001</v>
      </c>
      <c r="AH1199">
        <v>1.007495</v>
      </c>
      <c r="AI1199">
        <v>0.91804799999999998</v>
      </c>
      <c r="AJ1199">
        <v>17.127407999999999</v>
      </c>
      <c r="AK1199">
        <v>15.606816</v>
      </c>
    </row>
    <row r="1200" spans="1:37" x14ac:dyDescent="0.25">
      <c r="A1200">
        <v>615</v>
      </c>
      <c r="B1200">
        <v>428595</v>
      </c>
      <c r="C1200" t="s">
        <v>621</v>
      </c>
      <c r="D1200" t="s">
        <v>622</v>
      </c>
      <c r="E1200" t="s">
        <v>623</v>
      </c>
      <c r="F1200">
        <v>500000</v>
      </c>
      <c r="G1200">
        <v>8</v>
      </c>
      <c r="H1200">
        <v>16034</v>
      </c>
      <c r="I1200">
        <v>0</v>
      </c>
      <c r="J1200">
        <v>0</v>
      </c>
      <c r="K1200">
        <v>0</v>
      </c>
      <c r="L1200">
        <v>0</v>
      </c>
      <c r="M1200">
        <v>17</v>
      </c>
      <c r="N1200">
        <v>0</v>
      </c>
      <c r="O1200">
        <v>4</v>
      </c>
      <c r="P1200">
        <v>0</v>
      </c>
      <c r="Q1200">
        <v>0</v>
      </c>
      <c r="R1200">
        <v>72.740938</v>
      </c>
      <c r="S1200" t="s">
        <v>73</v>
      </c>
      <c r="T1200">
        <v>69.309997999999993</v>
      </c>
      <c r="U1200">
        <v>69.739998</v>
      </c>
      <c r="V1200">
        <v>0.43</v>
      </c>
      <c r="X1200">
        <v>0.59099999999999997</v>
      </c>
      <c r="Y1200">
        <v>72.740938</v>
      </c>
      <c r="Z1200">
        <v>0</v>
      </c>
      <c r="AA1200">
        <v>0</v>
      </c>
      <c r="AB1200">
        <v>0</v>
      </c>
      <c r="AC1200">
        <v>1.005458</v>
      </c>
      <c r="AD1200">
        <v>0.99793299999999996</v>
      </c>
      <c r="AE1200">
        <v>17.092777999999999</v>
      </c>
      <c r="AF1200">
        <v>16.964865</v>
      </c>
      <c r="AH1200">
        <v>1.007128</v>
      </c>
      <c r="AI1200">
        <v>0.92002899999999999</v>
      </c>
      <c r="AJ1200">
        <v>17.121179000000001</v>
      </c>
      <c r="AK1200">
        <v>15.640497999999999</v>
      </c>
    </row>
    <row r="1201" spans="1:37" x14ac:dyDescent="0.25">
      <c r="A1201">
        <v>2048</v>
      </c>
      <c r="B1201">
        <v>424742</v>
      </c>
      <c r="C1201" t="s">
        <v>95</v>
      </c>
      <c r="D1201" t="s">
        <v>1204</v>
      </c>
      <c r="E1201" t="s">
        <v>1205</v>
      </c>
      <c r="F1201">
        <v>34062</v>
      </c>
      <c r="G1201" t="s">
        <v>73</v>
      </c>
      <c r="H1201">
        <v>9590</v>
      </c>
      <c r="I1201">
        <v>0</v>
      </c>
      <c r="J1201">
        <v>0</v>
      </c>
      <c r="K1201">
        <v>0</v>
      </c>
      <c r="L1201">
        <v>0</v>
      </c>
      <c r="M1201">
        <v>17</v>
      </c>
      <c r="N1201">
        <v>0</v>
      </c>
      <c r="O1201">
        <v>4</v>
      </c>
      <c r="P1201">
        <v>0</v>
      </c>
      <c r="Q1201">
        <v>0</v>
      </c>
      <c r="R1201">
        <v>72.188731000000004</v>
      </c>
      <c r="S1201" t="s">
        <v>73</v>
      </c>
      <c r="T1201">
        <v>54.869999</v>
      </c>
      <c r="U1201">
        <v>55.290000999999997</v>
      </c>
      <c r="V1201">
        <v>0.42000199999999999</v>
      </c>
      <c r="X1201">
        <v>0.58199999999999996</v>
      </c>
      <c r="Y1201">
        <v>72.188731000000004</v>
      </c>
      <c r="Z1201">
        <v>1</v>
      </c>
      <c r="AA1201">
        <v>1</v>
      </c>
      <c r="AB1201">
        <v>0</v>
      </c>
      <c r="AC1201">
        <v>1.005293</v>
      </c>
      <c r="AD1201">
        <v>0.99799599999999999</v>
      </c>
      <c r="AE1201">
        <v>17.089974000000002</v>
      </c>
      <c r="AF1201">
        <v>16.965927000000001</v>
      </c>
      <c r="AH1201">
        <v>1.0069129999999999</v>
      </c>
      <c r="AI1201">
        <v>0.92121900000000001</v>
      </c>
      <c r="AJ1201">
        <v>17.117516999999999</v>
      </c>
      <c r="AK1201">
        <v>15.660727</v>
      </c>
    </row>
    <row r="1202" spans="1:37" x14ac:dyDescent="0.25">
      <c r="A1202">
        <v>96</v>
      </c>
      <c r="B1202">
        <v>431330</v>
      </c>
      <c r="C1202" t="s">
        <v>83</v>
      </c>
      <c r="D1202" t="s">
        <v>1224</v>
      </c>
      <c r="E1202" t="s">
        <v>1225</v>
      </c>
      <c r="F1202">
        <v>100415</v>
      </c>
      <c r="G1202">
        <v>8</v>
      </c>
      <c r="H1202">
        <v>5053</v>
      </c>
      <c r="I1202">
        <v>0</v>
      </c>
      <c r="J1202">
        <v>0</v>
      </c>
      <c r="K1202">
        <v>0</v>
      </c>
      <c r="L1202">
        <v>0</v>
      </c>
      <c r="M1202">
        <v>17</v>
      </c>
      <c r="N1202">
        <v>0</v>
      </c>
      <c r="O1202">
        <v>4</v>
      </c>
      <c r="P1202">
        <v>0</v>
      </c>
      <c r="Q1202">
        <v>0</v>
      </c>
      <c r="R1202">
        <v>70.024208000000002</v>
      </c>
      <c r="S1202" t="s">
        <v>73</v>
      </c>
      <c r="T1202">
        <v>86.650002000000001</v>
      </c>
      <c r="U1202">
        <v>86.980002999999996</v>
      </c>
      <c r="V1202">
        <v>0.33000200000000002</v>
      </c>
      <c r="X1202">
        <v>0.47099999999999997</v>
      </c>
      <c r="Y1202">
        <v>70.024208000000002</v>
      </c>
      <c r="Z1202">
        <v>0</v>
      </c>
      <c r="AA1202">
        <v>0</v>
      </c>
      <c r="AB1202">
        <v>0</v>
      </c>
      <c r="AC1202">
        <v>1.003466</v>
      </c>
      <c r="AD1202">
        <v>0.99868699999999999</v>
      </c>
      <c r="AE1202">
        <v>17.058927000000001</v>
      </c>
      <c r="AF1202">
        <v>16.977685000000001</v>
      </c>
      <c r="AH1202">
        <v>1.0045269999999999</v>
      </c>
      <c r="AI1202">
        <v>0.93596599999999996</v>
      </c>
      <c r="AJ1202">
        <v>17.076965000000001</v>
      </c>
      <c r="AK1202">
        <v>15.911422</v>
      </c>
    </row>
    <row r="1203" spans="1:37" x14ac:dyDescent="0.25">
      <c r="A1203">
        <v>1309</v>
      </c>
      <c r="B1203">
        <v>428233</v>
      </c>
      <c r="C1203" t="s">
        <v>83</v>
      </c>
      <c r="D1203" t="s">
        <v>747</v>
      </c>
      <c r="E1203" t="s">
        <v>748</v>
      </c>
      <c r="F1203">
        <v>710</v>
      </c>
      <c r="G1203">
        <v>8</v>
      </c>
      <c r="H1203">
        <v>5672</v>
      </c>
      <c r="I1203">
        <v>0</v>
      </c>
      <c r="J1203">
        <v>0</v>
      </c>
      <c r="K1203">
        <v>0</v>
      </c>
      <c r="L1203">
        <v>0</v>
      </c>
      <c r="M1203">
        <v>17</v>
      </c>
      <c r="N1203">
        <v>0</v>
      </c>
      <c r="O1203">
        <v>4</v>
      </c>
      <c r="P1203">
        <v>0</v>
      </c>
      <c r="Q1203">
        <v>0</v>
      </c>
      <c r="R1203">
        <v>71.951260000000005</v>
      </c>
      <c r="S1203" t="s">
        <v>154</v>
      </c>
      <c r="T1203">
        <v>63.5</v>
      </c>
      <c r="U1203">
        <v>63.810001</v>
      </c>
      <c r="V1203">
        <v>0.31000100000000003</v>
      </c>
      <c r="X1203">
        <v>0.43099999999999999</v>
      </c>
      <c r="Y1203">
        <v>71.951260000000005</v>
      </c>
      <c r="Z1203">
        <v>0</v>
      </c>
      <c r="AA1203">
        <v>0</v>
      </c>
      <c r="AB1203">
        <v>1</v>
      </c>
      <c r="AC1203">
        <v>1.0029030000000001</v>
      </c>
      <c r="AD1203">
        <v>0.99890100000000004</v>
      </c>
      <c r="AE1203">
        <v>17.049343</v>
      </c>
      <c r="AF1203">
        <v>16.981314000000001</v>
      </c>
      <c r="AH1203">
        <v>1.0037910000000001</v>
      </c>
      <c r="AI1203">
        <v>0.94131200000000004</v>
      </c>
      <c r="AJ1203">
        <v>17.064447999999999</v>
      </c>
      <c r="AK1203">
        <v>16.002310000000001</v>
      </c>
    </row>
    <row r="1204" spans="1:37" x14ac:dyDescent="0.25">
      <c r="A1204">
        <v>34</v>
      </c>
      <c r="B1204">
        <v>436430</v>
      </c>
      <c r="C1204" t="s">
        <v>74</v>
      </c>
      <c r="D1204" t="s">
        <v>644</v>
      </c>
      <c r="E1204" t="s">
        <v>645</v>
      </c>
      <c r="F1204">
        <v>849</v>
      </c>
      <c r="G1204">
        <v>8</v>
      </c>
      <c r="H1204">
        <v>16716</v>
      </c>
      <c r="I1204">
        <v>0</v>
      </c>
      <c r="J1204">
        <v>0</v>
      </c>
      <c r="K1204">
        <v>0</v>
      </c>
      <c r="L1204">
        <v>0</v>
      </c>
      <c r="M1204">
        <v>12</v>
      </c>
      <c r="N1204">
        <v>0</v>
      </c>
      <c r="O1204">
        <v>4</v>
      </c>
      <c r="P1204">
        <v>0</v>
      </c>
      <c r="Q1204">
        <v>0</v>
      </c>
      <c r="R1204">
        <v>49.730409000000002</v>
      </c>
      <c r="S1204" t="s">
        <v>73</v>
      </c>
      <c r="T1204">
        <v>81.620002999999997</v>
      </c>
      <c r="U1204">
        <v>84.199996999999996</v>
      </c>
      <c r="V1204">
        <v>2.5799940000000001</v>
      </c>
      <c r="X1204">
        <v>5.1879999999999997</v>
      </c>
      <c r="Y1204">
        <v>49.730409000000002</v>
      </c>
      <c r="Z1204">
        <v>0</v>
      </c>
      <c r="AA1204">
        <v>0</v>
      </c>
      <c r="AB1204">
        <v>0</v>
      </c>
      <c r="AC1204">
        <v>1.420552</v>
      </c>
      <c r="AD1204">
        <v>0.84073799999999999</v>
      </c>
      <c r="AE1204">
        <v>17.046627000000001</v>
      </c>
      <c r="AF1204">
        <v>10.088851</v>
      </c>
      <c r="AH1204">
        <v>1.549293</v>
      </c>
      <c r="AI1204">
        <v>0.42499799999999999</v>
      </c>
      <c r="AJ1204">
        <v>18.591512999999999</v>
      </c>
      <c r="AK1204">
        <v>5.0999720000000002</v>
      </c>
    </row>
    <row r="1205" spans="1:37" x14ac:dyDescent="0.25">
      <c r="A1205">
        <v>882</v>
      </c>
      <c r="B1205">
        <v>434656</v>
      </c>
      <c r="C1205" t="s">
        <v>145</v>
      </c>
      <c r="D1205" t="s">
        <v>1077</v>
      </c>
      <c r="E1205" t="s">
        <v>1078</v>
      </c>
      <c r="F1205">
        <v>67033</v>
      </c>
      <c r="G1205">
        <v>8</v>
      </c>
      <c r="H1205">
        <v>5783</v>
      </c>
      <c r="I1205">
        <v>0</v>
      </c>
      <c r="J1205">
        <v>0</v>
      </c>
      <c r="K1205">
        <v>0</v>
      </c>
      <c r="L1205">
        <v>0</v>
      </c>
      <c r="M1205">
        <v>17</v>
      </c>
      <c r="N1205">
        <v>0</v>
      </c>
      <c r="O1205">
        <v>4</v>
      </c>
      <c r="P1205">
        <v>0</v>
      </c>
      <c r="Q1205">
        <v>0</v>
      </c>
      <c r="R1205">
        <v>69.346616999999995</v>
      </c>
      <c r="S1205" t="s">
        <v>126</v>
      </c>
      <c r="T1205">
        <v>80.480002999999996</v>
      </c>
      <c r="U1205">
        <v>80.720000999999996</v>
      </c>
      <c r="V1205">
        <v>0.23999799999999999</v>
      </c>
      <c r="X1205">
        <v>0.34599999999999997</v>
      </c>
      <c r="Y1205">
        <v>69.346616999999995</v>
      </c>
      <c r="Z1205">
        <v>1</v>
      </c>
      <c r="AA1205">
        <v>0</v>
      </c>
      <c r="AB1205">
        <v>0</v>
      </c>
      <c r="AC1205">
        <v>1.001871</v>
      </c>
      <c r="AD1205">
        <v>0.99929199999999996</v>
      </c>
      <c r="AE1205">
        <v>17.0318</v>
      </c>
      <c r="AF1205">
        <v>16.987957999999999</v>
      </c>
      <c r="AH1205">
        <v>1.002443</v>
      </c>
      <c r="AI1205">
        <v>0.95272999999999997</v>
      </c>
      <c r="AJ1205">
        <v>17.041533999999999</v>
      </c>
      <c r="AK1205">
        <v>16.196407000000001</v>
      </c>
    </row>
    <row r="1206" spans="1:37" x14ac:dyDescent="0.25">
      <c r="A1206">
        <v>973</v>
      </c>
      <c r="B1206">
        <v>437265</v>
      </c>
      <c r="C1206" t="s">
        <v>83</v>
      </c>
      <c r="D1206" t="s">
        <v>1246</v>
      </c>
      <c r="E1206" t="s">
        <v>1247</v>
      </c>
      <c r="F1206">
        <v>34387</v>
      </c>
      <c r="G1206">
        <v>8</v>
      </c>
      <c r="H1206">
        <v>7025</v>
      </c>
      <c r="I1206">
        <v>0</v>
      </c>
      <c r="J1206">
        <v>0</v>
      </c>
      <c r="K1206">
        <v>0</v>
      </c>
      <c r="L1206">
        <v>0</v>
      </c>
      <c r="M1206">
        <v>17</v>
      </c>
      <c r="N1206">
        <v>0</v>
      </c>
      <c r="O1206">
        <v>4</v>
      </c>
      <c r="P1206">
        <v>0</v>
      </c>
      <c r="Q1206">
        <v>0</v>
      </c>
      <c r="R1206">
        <v>69.297749999999994</v>
      </c>
      <c r="S1206" t="s">
        <v>73</v>
      </c>
      <c r="T1206">
        <v>51.669998</v>
      </c>
      <c r="U1206">
        <v>51.869999</v>
      </c>
      <c r="V1206">
        <v>0.20000100000000001</v>
      </c>
      <c r="X1206">
        <v>0.28899999999999998</v>
      </c>
      <c r="Y1206">
        <v>69.297749999999994</v>
      </c>
      <c r="Z1206">
        <v>0</v>
      </c>
      <c r="AA1206">
        <v>0</v>
      </c>
      <c r="AB1206">
        <v>0</v>
      </c>
      <c r="AC1206">
        <v>1.0013049999999999</v>
      </c>
      <c r="AD1206">
        <v>0.99950600000000001</v>
      </c>
      <c r="AE1206">
        <v>17.022185</v>
      </c>
      <c r="AF1206">
        <v>16.991598</v>
      </c>
      <c r="AH1206">
        <v>1.0017050000000001</v>
      </c>
      <c r="AI1206">
        <v>0.96042899999999998</v>
      </c>
      <c r="AJ1206">
        <v>17.028977000000001</v>
      </c>
      <c r="AK1206">
        <v>16.327300000000001</v>
      </c>
    </row>
    <row r="1207" spans="1:37" x14ac:dyDescent="0.25">
      <c r="A1207">
        <v>2765</v>
      </c>
      <c r="B1207">
        <v>436675</v>
      </c>
      <c r="C1207" t="s">
        <v>83</v>
      </c>
      <c r="D1207" t="s">
        <v>188</v>
      </c>
      <c r="E1207" t="s">
        <v>493</v>
      </c>
      <c r="F1207">
        <v>34406</v>
      </c>
      <c r="G1207">
        <v>8</v>
      </c>
      <c r="H1207">
        <v>8146</v>
      </c>
      <c r="I1207">
        <v>0</v>
      </c>
      <c r="J1207">
        <v>0</v>
      </c>
      <c r="K1207">
        <v>0</v>
      </c>
      <c r="L1207">
        <v>0</v>
      </c>
      <c r="M1207">
        <v>17</v>
      </c>
      <c r="N1207">
        <v>0</v>
      </c>
      <c r="O1207">
        <v>4</v>
      </c>
      <c r="P1207">
        <v>0</v>
      </c>
      <c r="Q1207">
        <v>0</v>
      </c>
      <c r="R1207">
        <v>70.392983000000001</v>
      </c>
      <c r="S1207" t="s">
        <v>73</v>
      </c>
      <c r="T1207">
        <v>42.119999</v>
      </c>
      <c r="U1207">
        <v>42.299999</v>
      </c>
      <c r="V1207">
        <v>0.18</v>
      </c>
      <c r="X1207">
        <v>0.25600000000000001</v>
      </c>
      <c r="Y1207">
        <v>70.392983000000001</v>
      </c>
      <c r="Z1207">
        <v>0</v>
      </c>
      <c r="AA1207">
        <v>0</v>
      </c>
      <c r="AB1207">
        <v>0</v>
      </c>
      <c r="AC1207">
        <v>1.0010239999999999</v>
      </c>
      <c r="AD1207">
        <v>0.99961199999999995</v>
      </c>
      <c r="AE1207">
        <v>17.017408</v>
      </c>
      <c r="AF1207">
        <v>16.993407999999999</v>
      </c>
      <c r="AH1207">
        <v>1.0013369999999999</v>
      </c>
      <c r="AI1207">
        <v>0.96490299999999996</v>
      </c>
      <c r="AJ1207">
        <v>17.022736999999999</v>
      </c>
      <c r="AK1207">
        <v>16.403348000000001</v>
      </c>
    </row>
    <row r="1208" spans="1:37" x14ac:dyDescent="0.25">
      <c r="A1208">
        <v>2766</v>
      </c>
      <c r="B1208">
        <v>437461</v>
      </c>
      <c r="C1208" t="s">
        <v>83</v>
      </c>
      <c r="D1208" t="s">
        <v>719</v>
      </c>
      <c r="E1208" t="s">
        <v>720</v>
      </c>
      <c r="F1208">
        <v>700</v>
      </c>
      <c r="G1208">
        <v>8</v>
      </c>
      <c r="H1208">
        <v>5559</v>
      </c>
      <c r="I1208">
        <v>0</v>
      </c>
      <c r="J1208">
        <v>0</v>
      </c>
      <c r="K1208">
        <v>0</v>
      </c>
      <c r="L1208">
        <v>0</v>
      </c>
      <c r="M1208">
        <v>13</v>
      </c>
      <c r="N1208">
        <v>0</v>
      </c>
      <c r="O1208">
        <v>4</v>
      </c>
      <c r="P1208">
        <v>0</v>
      </c>
      <c r="Q1208">
        <v>0</v>
      </c>
      <c r="R1208">
        <v>52.700113999999999</v>
      </c>
      <c r="S1208" t="s">
        <v>73</v>
      </c>
      <c r="T1208">
        <v>92.089995999999999</v>
      </c>
      <c r="U1208">
        <v>94.43</v>
      </c>
      <c r="V1208">
        <v>2.340004</v>
      </c>
      <c r="X1208">
        <v>4.4400000000000004</v>
      </c>
      <c r="Y1208">
        <v>52.700113999999999</v>
      </c>
      <c r="Z1208">
        <v>0</v>
      </c>
      <c r="AA1208">
        <v>0</v>
      </c>
      <c r="AB1208">
        <v>0</v>
      </c>
      <c r="AC1208">
        <v>1.308025</v>
      </c>
      <c r="AD1208">
        <v>0.883351</v>
      </c>
      <c r="AE1208">
        <v>17.004325000000001</v>
      </c>
      <c r="AF1208">
        <v>11.483568999999999</v>
      </c>
      <c r="AH1208">
        <v>1.402318</v>
      </c>
      <c r="AI1208">
        <v>0.49021399999999998</v>
      </c>
      <c r="AJ1208">
        <v>18.230139000000001</v>
      </c>
      <c r="AK1208">
        <v>6.3727879999999999</v>
      </c>
    </row>
    <row r="1209" spans="1:37" x14ac:dyDescent="0.25">
      <c r="A1209">
        <v>1211</v>
      </c>
      <c r="B1209">
        <v>435721</v>
      </c>
      <c r="C1209" t="s">
        <v>90</v>
      </c>
      <c r="D1209" t="s">
        <v>1322</v>
      </c>
      <c r="E1209" t="s">
        <v>1323</v>
      </c>
      <c r="F1209">
        <v>33459</v>
      </c>
      <c r="G1209">
        <v>8</v>
      </c>
      <c r="H1209">
        <v>8127</v>
      </c>
      <c r="I1209">
        <v>0</v>
      </c>
      <c r="J1209">
        <v>0</v>
      </c>
      <c r="K1209">
        <v>0</v>
      </c>
      <c r="L1209">
        <v>0</v>
      </c>
      <c r="M1209">
        <v>17</v>
      </c>
      <c r="N1209">
        <v>0</v>
      </c>
      <c r="O1209">
        <v>4</v>
      </c>
      <c r="P1209">
        <v>0</v>
      </c>
      <c r="Q1209">
        <v>0</v>
      </c>
      <c r="R1209">
        <v>68.831569999999999</v>
      </c>
      <c r="S1209" t="s">
        <v>73</v>
      </c>
      <c r="T1209">
        <v>60</v>
      </c>
      <c r="U1209">
        <v>60</v>
      </c>
      <c r="V1209">
        <v>0</v>
      </c>
      <c r="X1209">
        <v>0</v>
      </c>
      <c r="Y1209">
        <v>68.831569999999999</v>
      </c>
      <c r="Z1209">
        <v>0</v>
      </c>
      <c r="AA1209">
        <v>0</v>
      </c>
      <c r="AB1209">
        <v>0</v>
      </c>
      <c r="AC1209">
        <v>1</v>
      </c>
      <c r="AD1209">
        <v>1</v>
      </c>
      <c r="AE1209">
        <v>17</v>
      </c>
      <c r="AF1209">
        <v>17</v>
      </c>
      <c r="AH1209">
        <v>1</v>
      </c>
      <c r="AI1209">
        <v>1</v>
      </c>
      <c r="AJ1209">
        <v>17</v>
      </c>
      <c r="AK1209">
        <v>17</v>
      </c>
    </row>
    <row r="1210" spans="1:37" x14ac:dyDescent="0.25">
      <c r="A1210">
        <v>2546</v>
      </c>
      <c r="B1210">
        <v>446749</v>
      </c>
      <c r="C1210" t="s">
        <v>181</v>
      </c>
      <c r="D1210" t="s">
        <v>652</v>
      </c>
      <c r="E1210" t="s">
        <v>653</v>
      </c>
      <c r="F1210">
        <v>66668</v>
      </c>
      <c r="G1210">
        <v>8</v>
      </c>
      <c r="H1210">
        <v>4436</v>
      </c>
      <c r="I1210">
        <v>0</v>
      </c>
      <c r="J1210">
        <v>0</v>
      </c>
      <c r="K1210">
        <v>0</v>
      </c>
      <c r="L1210">
        <v>0</v>
      </c>
      <c r="M1210">
        <v>17</v>
      </c>
      <c r="N1210">
        <v>0</v>
      </c>
      <c r="O1210">
        <v>3</v>
      </c>
      <c r="P1210">
        <v>0</v>
      </c>
      <c r="Q1210">
        <v>0</v>
      </c>
      <c r="R1210">
        <v>69.249482</v>
      </c>
      <c r="S1210" t="s">
        <v>126</v>
      </c>
      <c r="T1210">
        <v>80.010002</v>
      </c>
      <c r="U1210">
        <v>80</v>
      </c>
      <c r="V1210">
        <v>-1.0002E-2</v>
      </c>
      <c r="X1210">
        <v>-1.4E-2</v>
      </c>
      <c r="Y1210">
        <v>69.249482</v>
      </c>
      <c r="Z1210">
        <v>0</v>
      </c>
      <c r="AA1210">
        <v>0</v>
      </c>
      <c r="AB1210">
        <v>0</v>
      </c>
      <c r="AC1210">
        <v>0.99999899999999997</v>
      </c>
      <c r="AD1210">
        <v>1.000003</v>
      </c>
      <c r="AE1210">
        <v>16.999980000000001</v>
      </c>
      <c r="AF1210">
        <v>17.000052</v>
      </c>
      <c r="AH1210">
        <v>0.99806300000000003</v>
      </c>
      <c r="AI1210">
        <v>1.0000039999999999</v>
      </c>
      <c r="AJ1210">
        <v>16.967064000000001</v>
      </c>
      <c r="AK1210">
        <v>17.000067999999999</v>
      </c>
    </row>
    <row r="1211" spans="1:37" x14ac:dyDescent="0.25">
      <c r="A1211">
        <v>870</v>
      </c>
      <c r="B1211">
        <v>428869</v>
      </c>
      <c r="C1211" t="s">
        <v>73</v>
      </c>
      <c r="D1211" t="s">
        <v>1074</v>
      </c>
      <c r="E1211" t="s">
        <v>1074</v>
      </c>
      <c r="F1211">
        <v>66964</v>
      </c>
      <c r="G1211">
        <v>8</v>
      </c>
      <c r="H1211">
        <v>4701</v>
      </c>
      <c r="I1211">
        <v>0</v>
      </c>
      <c r="J1211">
        <v>0</v>
      </c>
      <c r="K1211">
        <v>0</v>
      </c>
      <c r="L1211">
        <v>0</v>
      </c>
      <c r="M1211">
        <v>17</v>
      </c>
      <c r="N1211">
        <v>0</v>
      </c>
      <c r="O1211">
        <v>4</v>
      </c>
      <c r="P1211">
        <v>0</v>
      </c>
      <c r="Q1211">
        <v>0</v>
      </c>
      <c r="R1211">
        <v>68.993342999999996</v>
      </c>
      <c r="S1211" t="s">
        <v>73</v>
      </c>
      <c r="T1211">
        <v>74.900002000000001</v>
      </c>
      <c r="U1211">
        <v>74.870002999999997</v>
      </c>
      <c r="V1211">
        <v>-2.9999000000000001E-2</v>
      </c>
      <c r="X1211">
        <v>-4.2999999999999997E-2</v>
      </c>
      <c r="Y1211">
        <v>68.993342999999996</v>
      </c>
      <c r="Z1211">
        <v>1</v>
      </c>
      <c r="AA1211">
        <v>0</v>
      </c>
      <c r="AB1211">
        <v>0</v>
      </c>
      <c r="AC1211">
        <v>0.99998900000000002</v>
      </c>
      <c r="AD1211">
        <v>1.0000290000000001</v>
      </c>
      <c r="AE1211">
        <v>16.999814000000001</v>
      </c>
      <c r="AF1211">
        <v>17.000491</v>
      </c>
      <c r="AH1211">
        <v>0.99405600000000005</v>
      </c>
      <c r="AI1211">
        <v>1.000038</v>
      </c>
      <c r="AJ1211">
        <v>16.898952000000001</v>
      </c>
      <c r="AK1211">
        <v>17.000641000000002</v>
      </c>
    </row>
    <row r="1212" spans="1:37" x14ac:dyDescent="0.25">
      <c r="A1212">
        <v>2936</v>
      </c>
      <c r="B1212">
        <v>435195</v>
      </c>
      <c r="C1212" t="s">
        <v>83</v>
      </c>
      <c r="D1212" t="s">
        <v>836</v>
      </c>
      <c r="E1212" t="s">
        <v>837</v>
      </c>
      <c r="F1212">
        <v>100500</v>
      </c>
      <c r="G1212">
        <v>8</v>
      </c>
      <c r="H1212">
        <v>13769</v>
      </c>
      <c r="I1212">
        <v>0</v>
      </c>
      <c r="J1212">
        <v>0</v>
      </c>
      <c r="K1212">
        <v>0</v>
      </c>
      <c r="L1212">
        <v>0</v>
      </c>
      <c r="M1212">
        <v>17</v>
      </c>
      <c r="N1212">
        <v>0</v>
      </c>
      <c r="O1212">
        <v>4</v>
      </c>
      <c r="P1212">
        <v>0</v>
      </c>
      <c r="Q1212">
        <v>0</v>
      </c>
      <c r="R1212">
        <v>72.600767000000005</v>
      </c>
      <c r="S1212" t="s">
        <v>73</v>
      </c>
      <c r="T1212">
        <v>75.059997999999993</v>
      </c>
      <c r="U1212">
        <v>75.010002</v>
      </c>
      <c r="V1212">
        <v>-4.9994999999999998E-2</v>
      </c>
      <c r="X1212">
        <v>-6.9000000000000006E-2</v>
      </c>
      <c r="Y1212">
        <v>72.600767000000005</v>
      </c>
      <c r="Z1212">
        <v>0</v>
      </c>
      <c r="AA1212">
        <v>0</v>
      </c>
      <c r="AB1212">
        <v>0</v>
      </c>
      <c r="AC1212">
        <v>0.99997199999999997</v>
      </c>
      <c r="AD1212">
        <v>1.0000739999999999</v>
      </c>
      <c r="AE1212">
        <v>16.999521000000001</v>
      </c>
      <c r="AF1212">
        <v>17.001265</v>
      </c>
      <c r="AH1212">
        <v>0.99047200000000002</v>
      </c>
      <c r="AI1212">
        <v>1.000097</v>
      </c>
      <c r="AJ1212">
        <v>16.838016</v>
      </c>
      <c r="AK1212">
        <v>17.001652</v>
      </c>
    </row>
    <row r="1213" spans="1:37" x14ac:dyDescent="0.25">
      <c r="A1213">
        <v>1535</v>
      </c>
      <c r="B1213">
        <v>428085</v>
      </c>
      <c r="C1213" t="s">
        <v>181</v>
      </c>
      <c r="D1213" t="s">
        <v>475</v>
      </c>
      <c r="E1213" t="s">
        <v>476</v>
      </c>
      <c r="F1213">
        <v>653</v>
      </c>
      <c r="G1213">
        <v>8</v>
      </c>
      <c r="H1213">
        <v>6881</v>
      </c>
      <c r="I1213">
        <v>0</v>
      </c>
      <c r="J1213">
        <v>0</v>
      </c>
      <c r="K1213">
        <v>0</v>
      </c>
      <c r="L1213">
        <v>0</v>
      </c>
      <c r="M1213">
        <v>17</v>
      </c>
      <c r="N1213">
        <v>0</v>
      </c>
      <c r="O1213">
        <v>3</v>
      </c>
      <c r="P1213">
        <v>0</v>
      </c>
      <c r="Q1213">
        <v>0</v>
      </c>
      <c r="R1213">
        <v>72.417220999999998</v>
      </c>
      <c r="S1213" t="s">
        <v>73</v>
      </c>
      <c r="T1213">
        <v>75.180000000000007</v>
      </c>
      <c r="U1213">
        <v>75</v>
      </c>
      <c r="V1213">
        <v>-0.18</v>
      </c>
      <c r="X1213">
        <v>-0.249</v>
      </c>
      <c r="Y1213">
        <v>72.417220999999998</v>
      </c>
      <c r="Z1213">
        <v>1</v>
      </c>
      <c r="AA1213">
        <v>0</v>
      </c>
      <c r="AB1213">
        <v>0</v>
      </c>
      <c r="AC1213">
        <v>0.99963299999999999</v>
      </c>
      <c r="AD1213">
        <v>1.000969</v>
      </c>
      <c r="AE1213">
        <v>16.993763000000001</v>
      </c>
      <c r="AF1213">
        <v>17.016469000000001</v>
      </c>
      <c r="AH1213">
        <v>0.96585299999999996</v>
      </c>
      <c r="AI1213">
        <v>1.0012650000000001</v>
      </c>
      <c r="AJ1213">
        <v>16.419505000000001</v>
      </c>
      <c r="AK1213">
        <v>17.021511</v>
      </c>
    </row>
    <row r="1214" spans="1:37" x14ac:dyDescent="0.25">
      <c r="A1214">
        <v>2334</v>
      </c>
      <c r="B1214">
        <v>434250</v>
      </c>
      <c r="C1214" t="s">
        <v>145</v>
      </c>
      <c r="D1214" t="s">
        <v>998</v>
      </c>
      <c r="E1214" t="s">
        <v>999</v>
      </c>
      <c r="F1214">
        <v>100029</v>
      </c>
      <c r="G1214">
        <v>8</v>
      </c>
      <c r="H1214">
        <v>8969</v>
      </c>
      <c r="I1214">
        <v>0</v>
      </c>
      <c r="J1214">
        <v>0</v>
      </c>
      <c r="K1214">
        <v>0</v>
      </c>
      <c r="L1214">
        <v>0</v>
      </c>
      <c r="M1214">
        <v>17</v>
      </c>
      <c r="N1214">
        <v>0</v>
      </c>
      <c r="O1214">
        <v>4</v>
      </c>
      <c r="P1214">
        <v>0</v>
      </c>
      <c r="Q1214">
        <v>0</v>
      </c>
      <c r="R1214">
        <v>69.956056000000004</v>
      </c>
      <c r="S1214" t="s">
        <v>73</v>
      </c>
      <c r="T1214">
        <v>11.77</v>
      </c>
      <c r="U1214">
        <v>11.59</v>
      </c>
      <c r="V1214">
        <v>-0.18</v>
      </c>
      <c r="X1214">
        <v>-0.25700000000000001</v>
      </c>
      <c r="Y1214">
        <v>69.956056000000004</v>
      </c>
      <c r="Z1214">
        <v>0</v>
      </c>
      <c r="AA1214">
        <v>0</v>
      </c>
      <c r="AB1214">
        <v>1</v>
      </c>
      <c r="AC1214">
        <v>0.99960899999999997</v>
      </c>
      <c r="AD1214">
        <v>1.0010319999999999</v>
      </c>
      <c r="AE1214">
        <v>16.993355999999999</v>
      </c>
      <c r="AF1214">
        <v>17.017544000000001</v>
      </c>
      <c r="AH1214">
        <v>0.96476700000000004</v>
      </c>
      <c r="AI1214">
        <v>1.0013479999999999</v>
      </c>
      <c r="AJ1214">
        <v>16.401040999999999</v>
      </c>
      <c r="AK1214">
        <v>17.022915000000001</v>
      </c>
    </row>
    <row r="1215" spans="1:37" x14ac:dyDescent="0.25">
      <c r="A1215">
        <v>438</v>
      </c>
      <c r="B1215">
        <v>437213</v>
      </c>
      <c r="C1215" t="s">
        <v>83</v>
      </c>
      <c r="D1215" t="s">
        <v>1240</v>
      </c>
      <c r="E1215" t="s">
        <v>1241</v>
      </c>
      <c r="F1215">
        <v>67064</v>
      </c>
      <c r="G1215">
        <v>8</v>
      </c>
      <c r="H1215">
        <v>5115</v>
      </c>
      <c r="I1215">
        <v>0</v>
      </c>
      <c r="J1215">
        <v>0</v>
      </c>
      <c r="K1215">
        <v>0</v>
      </c>
      <c r="L1215">
        <v>0</v>
      </c>
      <c r="M1215">
        <v>17</v>
      </c>
      <c r="N1215">
        <v>0</v>
      </c>
      <c r="O1215">
        <v>4</v>
      </c>
      <c r="P1215">
        <v>0</v>
      </c>
      <c r="Q1215">
        <v>0</v>
      </c>
      <c r="R1215">
        <v>69.936128999999994</v>
      </c>
      <c r="S1215" t="s">
        <v>73</v>
      </c>
      <c r="T1215">
        <v>75.160004000000001</v>
      </c>
      <c r="U1215">
        <v>74.970000999999996</v>
      </c>
      <c r="V1215">
        <v>-0.190002</v>
      </c>
      <c r="X1215">
        <v>-0.27200000000000002</v>
      </c>
      <c r="Y1215">
        <v>69.936128999999994</v>
      </c>
      <c r="Z1215">
        <v>0</v>
      </c>
      <c r="AA1215">
        <v>0</v>
      </c>
      <c r="AB1215">
        <v>0</v>
      </c>
      <c r="AC1215">
        <v>0.99956199999999995</v>
      </c>
      <c r="AD1215">
        <v>1.0011559999999999</v>
      </c>
      <c r="AE1215">
        <v>16.992557999999999</v>
      </c>
      <c r="AF1215">
        <v>17.019652000000001</v>
      </c>
      <c r="AH1215">
        <v>0.96273200000000003</v>
      </c>
      <c r="AI1215">
        <v>1.0015099999999999</v>
      </c>
      <c r="AJ1215">
        <v>16.366451999999999</v>
      </c>
      <c r="AK1215">
        <v>17.025668</v>
      </c>
    </row>
    <row r="1216" spans="1:37" x14ac:dyDescent="0.25">
      <c r="A1216">
        <v>1021</v>
      </c>
      <c r="B1216">
        <v>437741</v>
      </c>
      <c r="C1216" t="s">
        <v>83</v>
      </c>
      <c r="D1216" t="s">
        <v>308</v>
      </c>
      <c r="E1216" t="s">
        <v>309</v>
      </c>
      <c r="F1216">
        <v>34281</v>
      </c>
      <c r="G1216">
        <v>8</v>
      </c>
      <c r="H1216">
        <v>7854</v>
      </c>
      <c r="I1216">
        <v>0</v>
      </c>
      <c r="J1216">
        <v>0</v>
      </c>
      <c r="K1216">
        <v>0</v>
      </c>
      <c r="L1216">
        <v>0</v>
      </c>
      <c r="M1216">
        <v>12</v>
      </c>
      <c r="N1216">
        <v>0</v>
      </c>
      <c r="O1216">
        <v>4</v>
      </c>
      <c r="P1216">
        <v>0</v>
      </c>
      <c r="Q1216">
        <v>0</v>
      </c>
      <c r="R1216">
        <v>49.938907</v>
      </c>
      <c r="S1216" t="s">
        <v>73</v>
      </c>
      <c r="T1216">
        <v>30.459999</v>
      </c>
      <c r="U1216">
        <v>33.020000000000003</v>
      </c>
      <c r="V1216">
        <v>2.5600010000000002</v>
      </c>
      <c r="X1216">
        <v>5.1260000000000003</v>
      </c>
      <c r="Y1216">
        <v>49.938907</v>
      </c>
      <c r="Z1216">
        <v>0</v>
      </c>
      <c r="AA1216">
        <v>0</v>
      </c>
      <c r="AB1216">
        <v>0</v>
      </c>
      <c r="AC1216">
        <v>1.410561</v>
      </c>
      <c r="AD1216">
        <v>0.84452099999999997</v>
      </c>
      <c r="AE1216">
        <v>16.926727</v>
      </c>
      <c r="AF1216">
        <v>10.134258000000001</v>
      </c>
      <c r="AH1216">
        <v>1.5362420000000001</v>
      </c>
      <c r="AI1216">
        <v>0.43017699999999998</v>
      </c>
      <c r="AJ1216">
        <v>18.434908</v>
      </c>
      <c r="AK1216">
        <v>5.1621220000000001</v>
      </c>
    </row>
    <row r="1217" spans="1:37" x14ac:dyDescent="0.25">
      <c r="A1217">
        <v>199</v>
      </c>
      <c r="B1217">
        <v>426044</v>
      </c>
      <c r="C1217" t="s">
        <v>95</v>
      </c>
      <c r="D1217" t="s">
        <v>578</v>
      </c>
      <c r="E1217" t="s">
        <v>579</v>
      </c>
      <c r="F1217">
        <v>33766</v>
      </c>
      <c r="G1217" t="s">
        <v>73</v>
      </c>
      <c r="H1217">
        <v>9164</v>
      </c>
      <c r="I1217">
        <v>0</v>
      </c>
      <c r="J1217">
        <v>0</v>
      </c>
      <c r="K1217">
        <v>0</v>
      </c>
      <c r="L1217">
        <v>0</v>
      </c>
      <c r="M1217">
        <v>11</v>
      </c>
      <c r="N1217">
        <v>0</v>
      </c>
      <c r="O1217">
        <v>3</v>
      </c>
      <c r="P1217">
        <v>0</v>
      </c>
      <c r="Q1217">
        <v>0</v>
      </c>
      <c r="R1217">
        <v>45.254362999999998</v>
      </c>
      <c r="S1217" t="s">
        <v>73</v>
      </c>
      <c r="T1217">
        <v>60.549999</v>
      </c>
      <c r="U1217">
        <v>63.200001</v>
      </c>
      <c r="V1217">
        <v>2.6500020000000002</v>
      </c>
      <c r="X1217">
        <v>5.8559999999999999</v>
      </c>
      <c r="Y1217">
        <v>45.254362999999998</v>
      </c>
      <c r="Z1217">
        <v>0</v>
      </c>
      <c r="AA1217">
        <v>1</v>
      </c>
      <c r="AB1217">
        <v>0</v>
      </c>
      <c r="AC1217">
        <v>1.5358240000000001</v>
      </c>
      <c r="AD1217">
        <v>0.79708400000000001</v>
      </c>
      <c r="AE1217">
        <v>16.894064</v>
      </c>
      <c r="AF1217">
        <v>8.7679279999999995</v>
      </c>
      <c r="AH1217">
        <v>1.6998519999999999</v>
      </c>
      <c r="AI1217">
        <v>0.37179299999999998</v>
      </c>
      <c r="AJ1217">
        <v>18.698369</v>
      </c>
      <c r="AK1217">
        <v>4.0897259999999998</v>
      </c>
    </row>
    <row r="1218" spans="1:37" x14ac:dyDescent="0.25">
      <c r="A1218">
        <v>1253</v>
      </c>
      <c r="B1218">
        <v>431976</v>
      </c>
      <c r="C1218" t="s">
        <v>83</v>
      </c>
      <c r="D1218" t="s">
        <v>721</v>
      </c>
      <c r="E1218" t="s">
        <v>722</v>
      </c>
      <c r="F1218">
        <v>34162</v>
      </c>
      <c r="G1218">
        <v>8</v>
      </c>
      <c r="H1218">
        <v>7942</v>
      </c>
      <c r="I1218">
        <v>0</v>
      </c>
      <c r="J1218">
        <v>0</v>
      </c>
      <c r="K1218">
        <v>0</v>
      </c>
      <c r="L1218">
        <v>0</v>
      </c>
      <c r="M1218">
        <v>16</v>
      </c>
      <c r="N1218">
        <v>0</v>
      </c>
      <c r="O1218">
        <v>4</v>
      </c>
      <c r="P1218">
        <v>0</v>
      </c>
      <c r="Q1218">
        <v>0</v>
      </c>
      <c r="R1218">
        <v>68.467200000000005</v>
      </c>
      <c r="S1218" t="s">
        <v>73</v>
      </c>
      <c r="T1218">
        <v>23.73</v>
      </c>
      <c r="U1218">
        <v>25</v>
      </c>
      <c r="V1218">
        <v>1.27</v>
      </c>
      <c r="X1218">
        <v>1.855</v>
      </c>
      <c r="Y1218">
        <v>68.467200000000005</v>
      </c>
      <c r="Z1218">
        <v>0</v>
      </c>
      <c r="AA1218">
        <v>0</v>
      </c>
      <c r="AB1218">
        <v>1</v>
      </c>
      <c r="AC1218">
        <v>1.053766</v>
      </c>
      <c r="AD1218">
        <v>0.97963900000000004</v>
      </c>
      <c r="AE1218">
        <v>16.860256</v>
      </c>
      <c r="AF1218">
        <v>15.674222</v>
      </c>
      <c r="AH1218">
        <v>1.070225</v>
      </c>
      <c r="AI1218">
        <v>0.76147900000000002</v>
      </c>
      <c r="AJ1218">
        <v>17.1236</v>
      </c>
      <c r="AK1218">
        <v>12.183661000000001</v>
      </c>
    </row>
    <row r="1219" spans="1:37" x14ac:dyDescent="0.25">
      <c r="A1219">
        <v>2360</v>
      </c>
      <c r="B1219">
        <v>437503</v>
      </c>
      <c r="C1219" t="s">
        <v>181</v>
      </c>
      <c r="D1219" t="s">
        <v>444</v>
      </c>
      <c r="E1219" t="s">
        <v>445</v>
      </c>
      <c r="F1219">
        <v>100009</v>
      </c>
      <c r="G1219">
        <v>8</v>
      </c>
      <c r="H1219">
        <v>13671</v>
      </c>
      <c r="I1219">
        <v>0</v>
      </c>
      <c r="J1219">
        <v>0</v>
      </c>
      <c r="K1219">
        <v>0</v>
      </c>
      <c r="L1219">
        <v>0</v>
      </c>
      <c r="M1219">
        <v>9</v>
      </c>
      <c r="N1219">
        <v>0</v>
      </c>
      <c r="O1219">
        <v>3</v>
      </c>
      <c r="P1219">
        <v>0</v>
      </c>
      <c r="Q1219">
        <v>0</v>
      </c>
      <c r="R1219">
        <v>37.624707999999998</v>
      </c>
      <c r="S1219" t="s">
        <v>154</v>
      </c>
      <c r="T1219">
        <v>55.07</v>
      </c>
      <c r="U1219">
        <v>57.869999</v>
      </c>
      <c r="V1219">
        <v>2.7999990000000001</v>
      </c>
      <c r="X1219">
        <v>7.4420000000000002</v>
      </c>
      <c r="Y1219">
        <v>37.624707999999998</v>
      </c>
      <c r="Z1219">
        <v>0</v>
      </c>
      <c r="AA1219">
        <v>0</v>
      </c>
      <c r="AB1219">
        <v>0</v>
      </c>
      <c r="AC1219">
        <v>1.8653649999999999</v>
      </c>
      <c r="AD1219">
        <v>0.672288</v>
      </c>
      <c r="AE1219">
        <v>16.788284999999998</v>
      </c>
      <c r="AF1219">
        <v>6.0505899999999997</v>
      </c>
      <c r="AH1219">
        <v>2.1302729999999999</v>
      </c>
      <c r="AI1219">
        <v>0.26451000000000002</v>
      </c>
      <c r="AJ1219">
        <v>19.172454999999999</v>
      </c>
      <c r="AK1219">
        <v>2.380592</v>
      </c>
    </row>
    <row r="1220" spans="1:37" x14ac:dyDescent="0.25">
      <c r="A1220">
        <v>1266</v>
      </c>
      <c r="B1220">
        <v>430410</v>
      </c>
      <c r="C1220" t="s">
        <v>83</v>
      </c>
      <c r="D1220" t="s">
        <v>580</v>
      </c>
      <c r="E1220" t="s">
        <v>581</v>
      </c>
      <c r="F1220">
        <v>66831</v>
      </c>
      <c r="G1220">
        <v>8</v>
      </c>
      <c r="H1220">
        <v>4170</v>
      </c>
      <c r="I1220">
        <v>0</v>
      </c>
      <c r="J1220">
        <v>0</v>
      </c>
      <c r="K1220">
        <v>0</v>
      </c>
      <c r="L1220">
        <v>0</v>
      </c>
      <c r="M1220">
        <v>11</v>
      </c>
      <c r="N1220">
        <v>0</v>
      </c>
      <c r="O1220">
        <v>4</v>
      </c>
      <c r="P1220">
        <v>0</v>
      </c>
      <c r="Q1220">
        <v>0</v>
      </c>
      <c r="R1220">
        <v>45.933754999999998</v>
      </c>
      <c r="S1220" t="s">
        <v>73</v>
      </c>
      <c r="T1220">
        <v>96.760002</v>
      </c>
      <c r="U1220">
        <v>99.419998000000007</v>
      </c>
      <c r="V1220">
        <v>2.659996</v>
      </c>
      <c r="X1220">
        <v>5.7910000000000004</v>
      </c>
      <c r="Y1220">
        <v>45.933754999999998</v>
      </c>
      <c r="Z1220">
        <v>0</v>
      </c>
      <c r="AA1220">
        <v>0</v>
      </c>
      <c r="AB1220">
        <v>0</v>
      </c>
      <c r="AC1220">
        <v>1.523995</v>
      </c>
      <c r="AD1220">
        <v>0.80156400000000005</v>
      </c>
      <c r="AE1220">
        <v>16.763945</v>
      </c>
      <c r="AF1220">
        <v>8.8172040000000003</v>
      </c>
      <c r="AH1220">
        <v>1.684402</v>
      </c>
      <c r="AI1220">
        <v>0.37676199999999999</v>
      </c>
      <c r="AJ1220">
        <v>18.528417999999999</v>
      </c>
      <c r="AK1220">
        <v>4.1443779999999997</v>
      </c>
    </row>
    <row r="1221" spans="1:37" x14ac:dyDescent="0.25">
      <c r="A1221">
        <v>721</v>
      </c>
      <c r="B1221">
        <v>433485</v>
      </c>
      <c r="C1221" t="s">
        <v>83</v>
      </c>
      <c r="D1221" t="s">
        <v>812</v>
      </c>
      <c r="E1221" t="s">
        <v>813</v>
      </c>
      <c r="F1221">
        <v>702</v>
      </c>
      <c r="G1221">
        <v>8</v>
      </c>
      <c r="H1221">
        <v>13115</v>
      </c>
      <c r="I1221">
        <v>0</v>
      </c>
      <c r="J1221">
        <v>0</v>
      </c>
      <c r="K1221">
        <v>0</v>
      </c>
      <c r="L1221">
        <v>0</v>
      </c>
      <c r="M1221">
        <v>14</v>
      </c>
      <c r="N1221">
        <v>0</v>
      </c>
      <c r="O1221">
        <v>4</v>
      </c>
      <c r="P1221">
        <v>0</v>
      </c>
      <c r="Q1221">
        <v>0</v>
      </c>
      <c r="R1221">
        <v>56.842305000000003</v>
      </c>
      <c r="S1221" t="s">
        <v>73</v>
      </c>
      <c r="T1221">
        <v>87.029999000000004</v>
      </c>
      <c r="U1221">
        <v>89.050003000000004</v>
      </c>
      <c r="V1221">
        <v>2.0200040000000001</v>
      </c>
      <c r="X1221">
        <v>3.5539999999999998</v>
      </c>
      <c r="Y1221">
        <v>56.842305000000003</v>
      </c>
      <c r="Z1221">
        <v>0</v>
      </c>
      <c r="AA1221">
        <v>0</v>
      </c>
      <c r="AB1221">
        <v>0</v>
      </c>
      <c r="AC1221">
        <v>1.1973579999999999</v>
      </c>
      <c r="AD1221">
        <v>0.925261</v>
      </c>
      <c r="AE1221">
        <v>16.763013000000001</v>
      </c>
      <c r="AF1221">
        <v>12.953652</v>
      </c>
      <c r="AH1221">
        <v>1.2577739999999999</v>
      </c>
      <c r="AI1221">
        <v>0.57517300000000005</v>
      </c>
      <c r="AJ1221">
        <v>17.608833000000001</v>
      </c>
      <c r="AK1221">
        <v>8.0524210000000007</v>
      </c>
    </row>
    <row r="1222" spans="1:37" x14ac:dyDescent="0.25">
      <c r="A1222">
        <v>2281</v>
      </c>
      <c r="B1222">
        <v>437323</v>
      </c>
      <c r="C1222" t="s">
        <v>83</v>
      </c>
      <c r="D1222" t="s">
        <v>563</v>
      </c>
      <c r="E1222" t="s">
        <v>564</v>
      </c>
      <c r="F1222">
        <v>100299</v>
      </c>
      <c r="G1222">
        <v>8</v>
      </c>
      <c r="H1222">
        <v>4922</v>
      </c>
      <c r="I1222">
        <v>0</v>
      </c>
      <c r="J1222">
        <v>0</v>
      </c>
      <c r="K1222">
        <v>0</v>
      </c>
      <c r="L1222">
        <v>0</v>
      </c>
      <c r="M1222">
        <v>16</v>
      </c>
      <c r="N1222">
        <v>0</v>
      </c>
      <c r="O1222">
        <v>4</v>
      </c>
      <c r="P1222">
        <v>0</v>
      </c>
      <c r="Q1222">
        <v>0</v>
      </c>
      <c r="R1222">
        <v>68.503663000000003</v>
      </c>
      <c r="S1222" t="s">
        <v>73</v>
      </c>
      <c r="T1222">
        <v>85.860000999999997</v>
      </c>
      <c r="U1222">
        <v>86.980002999999996</v>
      </c>
      <c r="V1222">
        <v>1.1200030000000001</v>
      </c>
      <c r="X1222">
        <v>1.635</v>
      </c>
      <c r="Y1222">
        <v>68.503663000000003</v>
      </c>
      <c r="Z1222">
        <v>0</v>
      </c>
      <c r="AA1222">
        <v>0</v>
      </c>
      <c r="AB1222">
        <v>0</v>
      </c>
      <c r="AC1222">
        <v>1.0417689999999999</v>
      </c>
      <c r="AD1222">
        <v>0.984182</v>
      </c>
      <c r="AE1222">
        <v>16.668306000000001</v>
      </c>
      <c r="AF1222">
        <v>15.746914</v>
      </c>
      <c r="AH1222">
        <v>1.054556</v>
      </c>
      <c r="AI1222">
        <v>0.78785099999999997</v>
      </c>
      <c r="AJ1222">
        <v>16.872890000000002</v>
      </c>
      <c r="AK1222">
        <v>12.605624000000001</v>
      </c>
    </row>
    <row r="1223" spans="1:37" x14ac:dyDescent="0.25">
      <c r="A1223">
        <v>2368</v>
      </c>
      <c r="B1223">
        <v>434200</v>
      </c>
      <c r="C1223" t="s">
        <v>83</v>
      </c>
      <c r="D1223" t="s">
        <v>233</v>
      </c>
      <c r="E1223" t="s">
        <v>234</v>
      </c>
      <c r="F1223">
        <v>34537</v>
      </c>
      <c r="G1223">
        <v>8</v>
      </c>
      <c r="H1223">
        <v>7661</v>
      </c>
      <c r="I1223">
        <v>0</v>
      </c>
      <c r="J1223">
        <v>0</v>
      </c>
      <c r="K1223">
        <v>0</v>
      </c>
      <c r="L1223">
        <v>0</v>
      </c>
      <c r="M1223">
        <v>5</v>
      </c>
      <c r="N1223">
        <v>0</v>
      </c>
      <c r="O1223">
        <v>4</v>
      </c>
      <c r="P1223">
        <v>0</v>
      </c>
      <c r="Q1223">
        <v>0</v>
      </c>
      <c r="R1223">
        <v>21.165935999999999</v>
      </c>
      <c r="S1223" t="s">
        <v>73</v>
      </c>
      <c r="T1223">
        <v>74.139999000000003</v>
      </c>
      <c r="U1223">
        <v>76.720000999999996</v>
      </c>
      <c r="V1223">
        <v>2.5800019999999999</v>
      </c>
      <c r="X1223">
        <v>12.189</v>
      </c>
      <c r="Y1223">
        <v>21.165935999999999</v>
      </c>
      <c r="Z1223">
        <v>0</v>
      </c>
      <c r="AA1223">
        <v>0</v>
      </c>
      <c r="AB1223">
        <v>0</v>
      </c>
      <c r="AC1223">
        <v>3.3214329999999999</v>
      </c>
      <c r="AD1223">
        <v>0.120877</v>
      </c>
      <c r="AE1223">
        <v>16.607165999999999</v>
      </c>
      <c r="AF1223">
        <v>0.60438700000000001</v>
      </c>
      <c r="AG1223">
        <f>1+(X1223/4.5)^2</f>
        <v>8.3368751111111123</v>
      </c>
      <c r="AH1223">
        <v>8.3368749999999991</v>
      </c>
      <c r="AI1223">
        <v>0.103503</v>
      </c>
      <c r="AJ1223">
        <v>41.684376</v>
      </c>
      <c r="AK1223">
        <v>0.517513</v>
      </c>
    </row>
    <row r="1224" spans="1:37" x14ac:dyDescent="0.25">
      <c r="A1224">
        <v>2409</v>
      </c>
      <c r="B1224">
        <v>430390</v>
      </c>
      <c r="C1224" t="s">
        <v>83</v>
      </c>
      <c r="D1224" t="s">
        <v>383</v>
      </c>
      <c r="E1224" t="s">
        <v>384</v>
      </c>
      <c r="F1224">
        <v>67044</v>
      </c>
      <c r="G1224">
        <v>8</v>
      </c>
      <c r="H1224">
        <v>6265</v>
      </c>
      <c r="I1224">
        <v>0</v>
      </c>
      <c r="J1224">
        <v>0</v>
      </c>
      <c r="K1224">
        <v>0</v>
      </c>
      <c r="L1224">
        <v>0</v>
      </c>
      <c r="M1224">
        <v>16</v>
      </c>
      <c r="N1224">
        <v>0</v>
      </c>
      <c r="O1224">
        <v>4</v>
      </c>
      <c r="P1224">
        <v>0</v>
      </c>
      <c r="Q1224">
        <v>0</v>
      </c>
      <c r="R1224">
        <v>66.777615999999995</v>
      </c>
      <c r="S1224" t="s">
        <v>73</v>
      </c>
      <c r="T1224">
        <v>70</v>
      </c>
      <c r="U1224">
        <v>71.029999000000004</v>
      </c>
      <c r="V1224">
        <v>1.0299990000000001</v>
      </c>
      <c r="X1224">
        <v>1.542</v>
      </c>
      <c r="Y1224">
        <v>66.777615999999995</v>
      </c>
      <c r="Z1224">
        <v>0</v>
      </c>
      <c r="AA1224">
        <v>0</v>
      </c>
      <c r="AB1224">
        <v>0</v>
      </c>
      <c r="AC1224">
        <v>1.037153</v>
      </c>
      <c r="AD1224">
        <v>0.98592999999999997</v>
      </c>
      <c r="AE1224">
        <v>16.594441</v>
      </c>
      <c r="AF1224">
        <v>15.774886</v>
      </c>
      <c r="AH1224">
        <v>1.0485260000000001</v>
      </c>
      <c r="AI1224">
        <v>0.79915499999999995</v>
      </c>
      <c r="AJ1224">
        <v>16.776413000000002</v>
      </c>
      <c r="AK1224">
        <v>12.786479</v>
      </c>
    </row>
    <row r="1225" spans="1:37" x14ac:dyDescent="0.25">
      <c r="A1225">
        <v>93</v>
      </c>
      <c r="B1225">
        <v>426291</v>
      </c>
      <c r="C1225" t="s">
        <v>95</v>
      </c>
      <c r="D1225" t="s">
        <v>393</v>
      </c>
      <c r="E1225" t="s">
        <v>394</v>
      </c>
      <c r="F1225">
        <v>34240</v>
      </c>
      <c r="G1225">
        <v>8</v>
      </c>
      <c r="H1225">
        <v>8497</v>
      </c>
      <c r="I1225">
        <v>0</v>
      </c>
      <c r="J1225">
        <v>0</v>
      </c>
      <c r="K1225">
        <v>0</v>
      </c>
      <c r="L1225">
        <v>0</v>
      </c>
      <c r="M1225">
        <v>8</v>
      </c>
      <c r="N1225">
        <v>0</v>
      </c>
      <c r="O1225">
        <v>4</v>
      </c>
      <c r="P1225">
        <v>0</v>
      </c>
      <c r="Q1225">
        <v>0</v>
      </c>
      <c r="R1225">
        <v>34.286718</v>
      </c>
      <c r="S1225" t="s">
        <v>73</v>
      </c>
      <c r="T1225">
        <v>40.590000000000003</v>
      </c>
      <c r="U1225">
        <v>43.43</v>
      </c>
      <c r="V1225">
        <v>2.84</v>
      </c>
      <c r="X1225">
        <v>8.2829999999999995</v>
      </c>
      <c r="Y1225">
        <v>34.286718</v>
      </c>
      <c r="Z1225">
        <v>0</v>
      </c>
      <c r="AA1225">
        <v>0</v>
      </c>
      <c r="AB1225">
        <v>0</v>
      </c>
      <c r="AC1225">
        <v>2.0720010000000002</v>
      </c>
      <c r="AD1225">
        <v>0.59403499999999998</v>
      </c>
      <c r="AE1225">
        <v>16.576011000000001</v>
      </c>
      <c r="AF1225">
        <v>4.7522799999999998</v>
      </c>
      <c r="AH1225">
        <v>4.3880540000000003</v>
      </c>
      <c r="AI1225">
        <v>0.21849199999999999</v>
      </c>
      <c r="AJ1225">
        <v>35.104430000000001</v>
      </c>
      <c r="AK1225">
        <v>1.747933</v>
      </c>
    </row>
    <row r="1226" spans="1:37" x14ac:dyDescent="0.25">
      <c r="A1226">
        <v>548</v>
      </c>
      <c r="B1226">
        <v>436529</v>
      </c>
      <c r="C1226" t="s">
        <v>83</v>
      </c>
      <c r="D1226" t="s">
        <v>941</v>
      </c>
      <c r="E1226" t="s">
        <v>942</v>
      </c>
      <c r="F1226">
        <v>67119</v>
      </c>
      <c r="G1226">
        <v>8</v>
      </c>
      <c r="H1226">
        <v>6550</v>
      </c>
      <c r="I1226">
        <v>0</v>
      </c>
      <c r="J1226">
        <v>0</v>
      </c>
      <c r="K1226">
        <v>0</v>
      </c>
      <c r="L1226">
        <v>0</v>
      </c>
      <c r="M1226">
        <v>15</v>
      </c>
      <c r="N1226">
        <v>0</v>
      </c>
      <c r="O1226">
        <v>4</v>
      </c>
      <c r="P1226">
        <v>0</v>
      </c>
      <c r="Q1226">
        <v>0</v>
      </c>
      <c r="R1226">
        <v>63.382418999999999</v>
      </c>
      <c r="S1226" t="s">
        <v>73</v>
      </c>
      <c r="T1226">
        <v>75.400002000000001</v>
      </c>
      <c r="U1226">
        <v>77.029999000000004</v>
      </c>
      <c r="V1226">
        <v>1.6299969999999999</v>
      </c>
      <c r="X1226">
        <v>2.5720000000000001</v>
      </c>
      <c r="Y1226">
        <v>63.382418999999999</v>
      </c>
      <c r="Z1226">
        <v>0</v>
      </c>
      <c r="AA1226">
        <v>0</v>
      </c>
      <c r="AB1226">
        <v>0</v>
      </c>
      <c r="AC1226">
        <v>1.103362</v>
      </c>
      <c r="AD1226">
        <v>0.96085699999999996</v>
      </c>
      <c r="AE1226">
        <v>16.550433999999999</v>
      </c>
      <c r="AF1226">
        <v>14.412853</v>
      </c>
      <c r="AH1226">
        <v>1.1350039999999999</v>
      </c>
      <c r="AI1226">
        <v>0.67910599999999999</v>
      </c>
      <c r="AJ1226">
        <v>17.025055999999999</v>
      </c>
      <c r="AK1226">
        <v>10.186586</v>
      </c>
    </row>
    <row r="1227" spans="1:37" x14ac:dyDescent="0.25">
      <c r="A1227">
        <v>2007</v>
      </c>
      <c r="B1227">
        <v>438057</v>
      </c>
      <c r="C1227" t="s">
        <v>109</v>
      </c>
      <c r="D1227" t="s">
        <v>1083</v>
      </c>
      <c r="E1227" t="s">
        <v>1084</v>
      </c>
      <c r="F1227">
        <v>100937</v>
      </c>
      <c r="G1227">
        <v>8</v>
      </c>
      <c r="H1227">
        <v>14549</v>
      </c>
      <c r="I1227">
        <v>0</v>
      </c>
      <c r="J1227">
        <v>0</v>
      </c>
      <c r="K1227">
        <v>0</v>
      </c>
      <c r="L1227">
        <v>0</v>
      </c>
      <c r="M1227">
        <v>16</v>
      </c>
      <c r="N1227">
        <v>0</v>
      </c>
      <c r="O1227">
        <v>4</v>
      </c>
      <c r="P1227">
        <v>0</v>
      </c>
      <c r="Q1227">
        <v>0</v>
      </c>
      <c r="R1227">
        <v>66.661608000000001</v>
      </c>
      <c r="S1227" t="s">
        <v>73</v>
      </c>
      <c r="T1227">
        <v>33.330002</v>
      </c>
      <c r="U1227">
        <v>34.310001</v>
      </c>
      <c r="V1227">
        <v>0.98</v>
      </c>
      <c r="X1227">
        <v>1.47</v>
      </c>
      <c r="Y1227">
        <v>66.661608000000001</v>
      </c>
      <c r="Z1227">
        <v>0</v>
      </c>
      <c r="AA1227">
        <v>0</v>
      </c>
      <c r="AB1227">
        <v>0</v>
      </c>
      <c r="AC1227">
        <v>1.0337639999999999</v>
      </c>
      <c r="AD1227">
        <v>0.98721400000000004</v>
      </c>
      <c r="AE1227">
        <v>16.540225</v>
      </c>
      <c r="AF1227">
        <v>15.795418</v>
      </c>
      <c r="AH1227">
        <v>1.0441</v>
      </c>
      <c r="AI1227">
        <v>0.80796900000000005</v>
      </c>
      <c r="AJ1227">
        <v>16.7056</v>
      </c>
      <c r="AK1227">
        <v>12.927509000000001</v>
      </c>
    </row>
    <row r="1228" spans="1:37" x14ac:dyDescent="0.25">
      <c r="A1228">
        <v>680</v>
      </c>
      <c r="B1228">
        <v>435120</v>
      </c>
      <c r="C1228" t="s">
        <v>83</v>
      </c>
      <c r="D1228" t="s">
        <v>471</v>
      </c>
      <c r="E1228" t="s">
        <v>472</v>
      </c>
      <c r="F1228">
        <v>66987</v>
      </c>
      <c r="G1228">
        <v>8</v>
      </c>
      <c r="H1228">
        <v>4292</v>
      </c>
      <c r="I1228">
        <v>0</v>
      </c>
      <c r="J1228">
        <v>0</v>
      </c>
      <c r="K1228">
        <v>0</v>
      </c>
      <c r="L1228">
        <v>0</v>
      </c>
      <c r="M1228">
        <v>15</v>
      </c>
      <c r="N1228">
        <v>0</v>
      </c>
      <c r="O1228">
        <v>4</v>
      </c>
      <c r="P1228">
        <v>0</v>
      </c>
      <c r="Q1228">
        <v>0</v>
      </c>
      <c r="R1228">
        <v>63.714312999999997</v>
      </c>
      <c r="S1228" t="s">
        <v>73</v>
      </c>
      <c r="T1228">
        <v>89.989998</v>
      </c>
      <c r="U1228">
        <v>91.620002999999997</v>
      </c>
      <c r="V1228">
        <v>1.6300049999999999</v>
      </c>
      <c r="X1228">
        <v>2.5579999999999998</v>
      </c>
      <c r="Y1228">
        <v>63.714312999999997</v>
      </c>
      <c r="Z1228">
        <v>0</v>
      </c>
      <c r="AA1228">
        <v>0</v>
      </c>
      <c r="AB1228">
        <v>0</v>
      </c>
      <c r="AC1228">
        <v>1.1022400000000001</v>
      </c>
      <c r="AD1228">
        <v>0.96128199999999997</v>
      </c>
      <c r="AE1228">
        <v>16.533601000000001</v>
      </c>
      <c r="AF1228">
        <v>14.419228</v>
      </c>
      <c r="AH1228">
        <v>1.1335379999999999</v>
      </c>
      <c r="AI1228">
        <v>0.68066199999999999</v>
      </c>
      <c r="AJ1228">
        <v>17.003070999999998</v>
      </c>
      <c r="AK1228">
        <v>10.209925</v>
      </c>
    </row>
    <row r="1229" spans="1:37" x14ac:dyDescent="0.25">
      <c r="A1229">
        <v>1869</v>
      </c>
      <c r="B1229">
        <v>427695</v>
      </c>
      <c r="C1229" t="s">
        <v>83</v>
      </c>
      <c r="D1229" t="s">
        <v>1116</v>
      </c>
      <c r="E1229" t="s">
        <v>1117</v>
      </c>
      <c r="F1229">
        <v>66783</v>
      </c>
      <c r="G1229">
        <v>8</v>
      </c>
      <c r="H1229">
        <v>3881</v>
      </c>
      <c r="I1229">
        <v>0</v>
      </c>
      <c r="J1229">
        <v>0</v>
      </c>
      <c r="K1229">
        <v>0</v>
      </c>
      <c r="L1229">
        <v>0</v>
      </c>
      <c r="M1229">
        <v>16</v>
      </c>
      <c r="N1229">
        <v>0</v>
      </c>
      <c r="O1229">
        <v>4</v>
      </c>
      <c r="P1229">
        <v>0</v>
      </c>
      <c r="Q1229">
        <v>0</v>
      </c>
      <c r="R1229">
        <v>68.738489999999999</v>
      </c>
      <c r="S1229" t="s">
        <v>73</v>
      </c>
      <c r="T1229">
        <v>58.279998999999997</v>
      </c>
      <c r="U1229">
        <v>59.130001</v>
      </c>
      <c r="V1229">
        <v>0.85000200000000004</v>
      </c>
      <c r="X1229">
        <v>1.2370000000000001</v>
      </c>
      <c r="Y1229">
        <v>68.738489999999999</v>
      </c>
      <c r="Z1229">
        <v>1</v>
      </c>
      <c r="AA1229">
        <v>0</v>
      </c>
      <c r="AB1229">
        <v>0</v>
      </c>
      <c r="AC1229">
        <v>1.023909</v>
      </c>
      <c r="AD1229">
        <v>0.99094599999999999</v>
      </c>
      <c r="AE1229">
        <v>16.382542000000001</v>
      </c>
      <c r="AF1229">
        <v>15.855131999999999</v>
      </c>
      <c r="AH1229">
        <v>1.031228</v>
      </c>
      <c r="AI1229">
        <v>0.83687199999999995</v>
      </c>
      <c r="AJ1229">
        <v>16.499647</v>
      </c>
      <c r="AK1229">
        <v>13.389951</v>
      </c>
    </row>
    <row r="1230" spans="1:37" x14ac:dyDescent="0.25">
      <c r="A1230">
        <v>2644</v>
      </c>
      <c r="B1230">
        <v>433593</v>
      </c>
      <c r="C1230" t="s">
        <v>83</v>
      </c>
      <c r="D1230" t="s">
        <v>1122</v>
      </c>
      <c r="E1230" t="s">
        <v>1123</v>
      </c>
      <c r="F1230">
        <v>677</v>
      </c>
      <c r="G1230">
        <v>8</v>
      </c>
      <c r="H1230">
        <v>5978</v>
      </c>
      <c r="I1230">
        <v>0</v>
      </c>
      <c r="J1230">
        <v>0</v>
      </c>
      <c r="K1230">
        <v>0</v>
      </c>
      <c r="L1230">
        <v>0</v>
      </c>
      <c r="M1230">
        <v>16</v>
      </c>
      <c r="N1230">
        <v>0</v>
      </c>
      <c r="O1230">
        <v>4</v>
      </c>
      <c r="P1230">
        <v>0</v>
      </c>
      <c r="Q1230">
        <v>0</v>
      </c>
      <c r="R1230">
        <v>65.827029999999993</v>
      </c>
      <c r="S1230" t="s">
        <v>73</v>
      </c>
      <c r="T1230">
        <v>58.43</v>
      </c>
      <c r="U1230">
        <v>59.200001</v>
      </c>
      <c r="V1230">
        <v>0.77</v>
      </c>
      <c r="X1230">
        <v>1.17</v>
      </c>
      <c r="Y1230">
        <v>65.827029999999993</v>
      </c>
      <c r="Z1230">
        <v>0</v>
      </c>
      <c r="AA1230">
        <v>1</v>
      </c>
      <c r="AB1230">
        <v>0</v>
      </c>
      <c r="AC1230">
        <v>1.0213890000000001</v>
      </c>
      <c r="AD1230">
        <v>0.9919</v>
      </c>
      <c r="AE1230">
        <v>16.342224999999999</v>
      </c>
      <c r="AF1230">
        <v>15.8704</v>
      </c>
      <c r="AH1230">
        <v>1.0279370000000001</v>
      </c>
      <c r="AI1230">
        <v>0.84528999999999999</v>
      </c>
      <c r="AJ1230">
        <v>16.446988000000001</v>
      </c>
      <c r="AK1230">
        <v>13.52464</v>
      </c>
    </row>
    <row r="1231" spans="1:37" x14ac:dyDescent="0.25">
      <c r="A1231">
        <v>1980</v>
      </c>
      <c r="B1231">
        <v>425058</v>
      </c>
      <c r="C1231" t="s">
        <v>83</v>
      </c>
      <c r="D1231" t="s">
        <v>1116</v>
      </c>
      <c r="E1231" t="s">
        <v>1117</v>
      </c>
      <c r="F1231">
        <v>66783</v>
      </c>
      <c r="G1231">
        <v>8</v>
      </c>
      <c r="H1231">
        <v>3961</v>
      </c>
      <c r="I1231">
        <v>0</v>
      </c>
      <c r="J1231">
        <v>0</v>
      </c>
      <c r="K1231">
        <v>0</v>
      </c>
      <c r="L1231">
        <v>0</v>
      </c>
      <c r="M1231">
        <v>16</v>
      </c>
      <c r="N1231">
        <v>0</v>
      </c>
      <c r="O1231">
        <v>4</v>
      </c>
      <c r="P1231">
        <v>0</v>
      </c>
      <c r="Q1231">
        <v>0</v>
      </c>
      <c r="R1231">
        <v>67.501185000000007</v>
      </c>
      <c r="S1231" t="s">
        <v>73</v>
      </c>
      <c r="T1231">
        <v>57.549999</v>
      </c>
      <c r="U1231">
        <v>58.279998999999997</v>
      </c>
      <c r="V1231">
        <v>0.73</v>
      </c>
      <c r="X1231">
        <v>1.081</v>
      </c>
      <c r="Y1231">
        <v>67.501185000000007</v>
      </c>
      <c r="Z1231">
        <v>1</v>
      </c>
      <c r="AA1231">
        <v>0</v>
      </c>
      <c r="AB1231">
        <v>0</v>
      </c>
      <c r="AC1231">
        <v>1.018259</v>
      </c>
      <c r="AD1231">
        <v>0.993085</v>
      </c>
      <c r="AE1231">
        <v>16.29214</v>
      </c>
      <c r="AF1231">
        <v>15.889367</v>
      </c>
      <c r="AH1231">
        <v>1.0238480000000001</v>
      </c>
      <c r="AI1231">
        <v>0.85654600000000003</v>
      </c>
      <c r="AJ1231">
        <v>16.381571000000001</v>
      </c>
      <c r="AK1231">
        <v>13.704739</v>
      </c>
    </row>
    <row r="1232" spans="1:37" x14ac:dyDescent="0.25">
      <c r="A1232">
        <v>1394</v>
      </c>
      <c r="B1232">
        <v>435644</v>
      </c>
      <c r="C1232" t="s">
        <v>95</v>
      </c>
      <c r="D1232" t="s">
        <v>314</v>
      </c>
      <c r="E1232" t="s">
        <v>315</v>
      </c>
      <c r="F1232">
        <v>34197</v>
      </c>
      <c r="G1232">
        <v>8</v>
      </c>
      <c r="H1232">
        <v>4764</v>
      </c>
      <c r="I1232">
        <v>0</v>
      </c>
      <c r="J1232">
        <v>0</v>
      </c>
      <c r="K1232">
        <v>0</v>
      </c>
      <c r="L1232">
        <v>0</v>
      </c>
      <c r="M1232">
        <v>10</v>
      </c>
      <c r="N1232">
        <v>0</v>
      </c>
      <c r="O1232">
        <v>4</v>
      </c>
      <c r="P1232">
        <v>0</v>
      </c>
      <c r="Q1232">
        <v>0</v>
      </c>
      <c r="R1232">
        <v>40.893867999999998</v>
      </c>
      <c r="S1232" t="s">
        <v>73</v>
      </c>
      <c r="T1232">
        <v>48.360000999999997</v>
      </c>
      <c r="U1232">
        <v>50.950001</v>
      </c>
      <c r="V1232">
        <v>2.59</v>
      </c>
      <c r="X1232">
        <v>6.3330000000000002</v>
      </c>
      <c r="Y1232">
        <v>40.893867999999998</v>
      </c>
      <c r="Z1232">
        <v>0</v>
      </c>
      <c r="AA1232">
        <v>0</v>
      </c>
      <c r="AB1232">
        <v>0</v>
      </c>
      <c r="AC1232">
        <v>1.6266700000000001</v>
      </c>
      <c r="AD1232">
        <v>0.76268100000000005</v>
      </c>
      <c r="AE1232">
        <v>16.266701999999999</v>
      </c>
      <c r="AF1232">
        <v>7.626811</v>
      </c>
      <c r="AH1232">
        <v>1.818508</v>
      </c>
      <c r="AI1232">
        <v>0.33671000000000001</v>
      </c>
      <c r="AJ1232">
        <v>18.185079000000002</v>
      </c>
      <c r="AK1232">
        <v>3.3671000000000002</v>
      </c>
    </row>
    <row r="1233" spans="1:37" x14ac:dyDescent="0.25">
      <c r="A1233">
        <v>238</v>
      </c>
      <c r="B1233">
        <v>430972</v>
      </c>
      <c r="C1233" t="s">
        <v>83</v>
      </c>
      <c r="D1233" t="s">
        <v>1157</v>
      </c>
      <c r="E1233" t="s">
        <v>1158</v>
      </c>
      <c r="F1233">
        <v>868</v>
      </c>
      <c r="G1233">
        <v>8</v>
      </c>
      <c r="H1233">
        <v>5283</v>
      </c>
      <c r="I1233">
        <v>0</v>
      </c>
      <c r="J1233">
        <v>0</v>
      </c>
      <c r="K1233">
        <v>0</v>
      </c>
      <c r="L1233">
        <v>0</v>
      </c>
      <c r="M1233">
        <v>16</v>
      </c>
      <c r="N1233">
        <v>0</v>
      </c>
      <c r="O1233">
        <v>4</v>
      </c>
      <c r="P1233">
        <v>0</v>
      </c>
      <c r="Q1233">
        <v>0</v>
      </c>
      <c r="R1233">
        <v>68.527559999999994</v>
      </c>
      <c r="S1233" t="s">
        <v>73</v>
      </c>
      <c r="T1233">
        <v>82.470000999999996</v>
      </c>
      <c r="U1233">
        <v>83.110000999999997</v>
      </c>
      <c r="V1233">
        <v>0.63999899999999998</v>
      </c>
      <c r="X1233">
        <v>0.93400000000000005</v>
      </c>
      <c r="Y1233">
        <v>68.527559999999994</v>
      </c>
      <c r="Z1233">
        <v>0</v>
      </c>
      <c r="AA1233">
        <v>0</v>
      </c>
      <c r="AB1233">
        <v>0</v>
      </c>
      <c r="AC1233">
        <v>1.0136309999999999</v>
      </c>
      <c r="AD1233">
        <v>0.994838</v>
      </c>
      <c r="AE1233">
        <v>16.218088999999999</v>
      </c>
      <c r="AF1233">
        <v>15.91741</v>
      </c>
      <c r="AH1233">
        <v>1.017803</v>
      </c>
      <c r="AI1233">
        <v>0.87532299999999996</v>
      </c>
      <c r="AJ1233">
        <v>16.284851</v>
      </c>
      <c r="AK1233">
        <v>14.005162</v>
      </c>
    </row>
    <row r="1234" spans="1:37" x14ac:dyDescent="0.25">
      <c r="A1234">
        <v>1138</v>
      </c>
      <c r="B1234">
        <v>433288</v>
      </c>
      <c r="C1234" t="s">
        <v>83</v>
      </c>
      <c r="D1234" t="s">
        <v>1171</v>
      </c>
      <c r="E1234" t="s">
        <v>1172</v>
      </c>
      <c r="F1234">
        <v>66902</v>
      </c>
      <c r="G1234">
        <v>8</v>
      </c>
      <c r="H1234">
        <v>3974</v>
      </c>
      <c r="I1234">
        <v>0</v>
      </c>
      <c r="J1234">
        <v>0</v>
      </c>
      <c r="K1234">
        <v>0</v>
      </c>
      <c r="L1234">
        <v>0</v>
      </c>
      <c r="M1234">
        <v>16</v>
      </c>
      <c r="N1234">
        <v>0</v>
      </c>
      <c r="O1234">
        <v>4</v>
      </c>
      <c r="P1234">
        <v>0</v>
      </c>
      <c r="Q1234">
        <v>0</v>
      </c>
      <c r="R1234">
        <v>66.001300999999998</v>
      </c>
      <c r="S1234" t="s">
        <v>73</v>
      </c>
      <c r="T1234">
        <v>88.669998000000007</v>
      </c>
      <c r="U1234">
        <v>89.25</v>
      </c>
      <c r="V1234">
        <v>0.58000200000000002</v>
      </c>
      <c r="X1234">
        <v>0.879</v>
      </c>
      <c r="Y1234">
        <v>66.001300999999998</v>
      </c>
      <c r="Z1234">
        <v>0</v>
      </c>
      <c r="AA1234">
        <v>0</v>
      </c>
      <c r="AB1234">
        <v>0</v>
      </c>
      <c r="AC1234">
        <v>1.012073</v>
      </c>
      <c r="AD1234">
        <v>0.99542799999999998</v>
      </c>
      <c r="AE1234">
        <v>16.193159999999999</v>
      </c>
      <c r="AF1234">
        <v>15.926850999999999</v>
      </c>
      <c r="AH1234">
        <v>1.015768</v>
      </c>
      <c r="AI1234">
        <v>0.88240700000000005</v>
      </c>
      <c r="AJ1234">
        <v>16.252291</v>
      </c>
      <c r="AK1234">
        <v>14.118511</v>
      </c>
    </row>
    <row r="1235" spans="1:37" x14ac:dyDescent="0.25">
      <c r="A1235">
        <v>1176</v>
      </c>
      <c r="B1235">
        <v>435523</v>
      </c>
      <c r="C1235" t="s">
        <v>83</v>
      </c>
      <c r="D1235" t="s">
        <v>116</v>
      </c>
      <c r="E1235" t="s">
        <v>117</v>
      </c>
      <c r="F1235">
        <v>34149</v>
      </c>
      <c r="G1235" t="s">
        <v>73</v>
      </c>
      <c r="H1235">
        <v>9459</v>
      </c>
      <c r="I1235">
        <v>0</v>
      </c>
      <c r="J1235">
        <v>0</v>
      </c>
      <c r="K1235">
        <v>0</v>
      </c>
      <c r="L1235">
        <v>0</v>
      </c>
      <c r="M1235">
        <v>9</v>
      </c>
      <c r="N1235">
        <v>0</v>
      </c>
      <c r="O1235">
        <v>4</v>
      </c>
      <c r="P1235">
        <v>0</v>
      </c>
      <c r="Q1235">
        <v>0</v>
      </c>
      <c r="R1235">
        <v>36.968944999999998</v>
      </c>
      <c r="S1235" t="s">
        <v>73</v>
      </c>
      <c r="T1235">
        <v>11.69</v>
      </c>
      <c r="U1235">
        <v>14.33</v>
      </c>
      <c r="V1235">
        <v>2.64</v>
      </c>
      <c r="X1235">
        <v>7.141</v>
      </c>
      <c r="Y1235">
        <v>36.968944999999998</v>
      </c>
      <c r="Z1235">
        <v>0</v>
      </c>
      <c r="AA1235">
        <v>0</v>
      </c>
      <c r="AB1235">
        <v>0</v>
      </c>
      <c r="AC1235">
        <v>1.7967789999999999</v>
      </c>
      <c r="AD1235">
        <v>0.69826100000000002</v>
      </c>
      <c r="AE1235">
        <v>16.171014</v>
      </c>
      <c r="AF1235">
        <v>6.2843489999999997</v>
      </c>
      <c r="AH1235">
        <v>2.0406909999999998</v>
      </c>
      <c r="AI1235">
        <v>0.28281099999999998</v>
      </c>
      <c r="AJ1235">
        <v>18.366222</v>
      </c>
      <c r="AK1235">
        <v>2.5453009999999998</v>
      </c>
    </row>
    <row r="1236" spans="1:37" x14ac:dyDescent="0.25">
      <c r="A1236">
        <v>262</v>
      </c>
      <c r="B1236">
        <v>437302</v>
      </c>
      <c r="C1236" t="s">
        <v>83</v>
      </c>
      <c r="D1236" t="s">
        <v>471</v>
      </c>
      <c r="E1236" t="s">
        <v>472</v>
      </c>
      <c r="F1236">
        <v>66987</v>
      </c>
      <c r="G1236">
        <v>8</v>
      </c>
      <c r="H1236">
        <v>4371</v>
      </c>
      <c r="I1236">
        <v>0</v>
      </c>
      <c r="J1236">
        <v>0</v>
      </c>
      <c r="K1236">
        <v>0</v>
      </c>
      <c r="L1236">
        <v>0</v>
      </c>
      <c r="M1236">
        <v>16</v>
      </c>
      <c r="N1236">
        <v>0</v>
      </c>
      <c r="O1236">
        <v>4</v>
      </c>
      <c r="P1236">
        <v>0</v>
      </c>
      <c r="Q1236">
        <v>0</v>
      </c>
      <c r="R1236">
        <v>65.835705000000004</v>
      </c>
      <c r="S1236" t="s">
        <v>73</v>
      </c>
      <c r="T1236">
        <v>89.449996999999996</v>
      </c>
      <c r="U1236">
        <v>89.989998</v>
      </c>
      <c r="V1236">
        <v>0.54000099999999995</v>
      </c>
      <c r="X1236">
        <v>0.82</v>
      </c>
      <c r="Y1236">
        <v>65.835705000000004</v>
      </c>
      <c r="Z1236">
        <v>0</v>
      </c>
      <c r="AA1236">
        <v>0</v>
      </c>
      <c r="AB1236">
        <v>0</v>
      </c>
      <c r="AC1236">
        <v>1.0105059999999999</v>
      </c>
      <c r="AD1236">
        <v>0.99602100000000005</v>
      </c>
      <c r="AE1236">
        <v>16.168099999999999</v>
      </c>
      <c r="AF1236">
        <v>15.936341000000001</v>
      </c>
      <c r="AH1236">
        <v>1.013722</v>
      </c>
      <c r="AI1236">
        <v>0.890042</v>
      </c>
      <c r="AJ1236">
        <v>16.219559</v>
      </c>
      <c r="AK1236">
        <v>14.240678000000001</v>
      </c>
    </row>
    <row r="1237" spans="1:37" x14ac:dyDescent="0.25">
      <c r="A1237">
        <v>1835</v>
      </c>
      <c r="B1237">
        <v>435922</v>
      </c>
      <c r="C1237" t="s">
        <v>90</v>
      </c>
      <c r="D1237" t="s">
        <v>219</v>
      </c>
      <c r="E1237" t="s">
        <v>1186</v>
      </c>
      <c r="F1237">
        <v>35063</v>
      </c>
      <c r="G1237">
        <v>8</v>
      </c>
      <c r="H1237">
        <v>7530</v>
      </c>
      <c r="I1237">
        <v>0</v>
      </c>
      <c r="J1237">
        <v>0</v>
      </c>
      <c r="K1237">
        <v>0</v>
      </c>
      <c r="L1237">
        <v>0</v>
      </c>
      <c r="M1237">
        <v>16</v>
      </c>
      <c r="N1237">
        <v>0</v>
      </c>
      <c r="O1237">
        <v>4</v>
      </c>
      <c r="P1237">
        <v>0</v>
      </c>
      <c r="Q1237">
        <v>0</v>
      </c>
      <c r="R1237">
        <v>66.845269999999999</v>
      </c>
      <c r="S1237" t="s">
        <v>126</v>
      </c>
      <c r="T1237">
        <v>79.639999000000003</v>
      </c>
      <c r="U1237">
        <v>80.150002000000001</v>
      </c>
      <c r="V1237">
        <v>0.51000199999999996</v>
      </c>
      <c r="X1237">
        <v>0.76300000000000001</v>
      </c>
      <c r="Y1237">
        <v>66.845269999999999</v>
      </c>
      <c r="Z1237">
        <v>1</v>
      </c>
      <c r="AA1237">
        <v>0</v>
      </c>
      <c r="AB1237">
        <v>0</v>
      </c>
      <c r="AC1237">
        <v>1.009096</v>
      </c>
      <c r="AD1237">
        <v>0.99655499999999997</v>
      </c>
      <c r="AE1237">
        <v>16.145541999999999</v>
      </c>
      <c r="AF1237">
        <v>15.944883000000001</v>
      </c>
      <c r="AH1237">
        <v>1.011881</v>
      </c>
      <c r="AI1237">
        <v>0.89745399999999997</v>
      </c>
      <c r="AJ1237">
        <v>16.190096</v>
      </c>
      <c r="AK1237">
        <v>14.359266</v>
      </c>
    </row>
    <row r="1238" spans="1:37" x14ac:dyDescent="0.25">
      <c r="A1238">
        <v>2452</v>
      </c>
      <c r="B1238">
        <v>427517</v>
      </c>
      <c r="C1238" t="s">
        <v>181</v>
      </c>
      <c r="D1238" t="s">
        <v>652</v>
      </c>
      <c r="E1238" t="s">
        <v>653</v>
      </c>
      <c r="F1238">
        <v>66668</v>
      </c>
      <c r="G1238">
        <v>8</v>
      </c>
      <c r="H1238">
        <v>4130</v>
      </c>
      <c r="I1238">
        <v>0</v>
      </c>
      <c r="J1238">
        <v>0</v>
      </c>
      <c r="K1238">
        <v>0</v>
      </c>
      <c r="L1238">
        <v>0</v>
      </c>
      <c r="M1238">
        <v>16</v>
      </c>
      <c r="N1238">
        <v>0</v>
      </c>
      <c r="O1238">
        <v>3</v>
      </c>
      <c r="P1238">
        <v>0</v>
      </c>
      <c r="Q1238">
        <v>0</v>
      </c>
      <c r="R1238">
        <v>65.288972999999999</v>
      </c>
      <c r="S1238" t="s">
        <v>154</v>
      </c>
      <c r="T1238">
        <v>79.580001999999993</v>
      </c>
      <c r="U1238">
        <v>80</v>
      </c>
      <c r="V1238">
        <v>0.41999799999999998</v>
      </c>
      <c r="X1238">
        <v>0.64300000000000002</v>
      </c>
      <c r="Y1238">
        <v>65.288972999999999</v>
      </c>
      <c r="Z1238">
        <v>0</v>
      </c>
      <c r="AA1238">
        <v>0</v>
      </c>
      <c r="AB1238">
        <v>0</v>
      </c>
      <c r="AC1238">
        <v>1.0064599999999999</v>
      </c>
      <c r="AD1238">
        <v>0.99755400000000005</v>
      </c>
      <c r="AE1238">
        <v>16.103362000000001</v>
      </c>
      <c r="AF1238">
        <v>15.960857000000001</v>
      </c>
      <c r="AH1238">
        <v>1.0084379999999999</v>
      </c>
      <c r="AI1238">
        <v>0.91317099999999995</v>
      </c>
      <c r="AJ1238">
        <v>16.135003999999999</v>
      </c>
      <c r="AK1238">
        <v>14.610735999999999</v>
      </c>
    </row>
    <row r="1239" spans="1:37" x14ac:dyDescent="0.25">
      <c r="A1239">
        <v>945</v>
      </c>
      <c r="B1239">
        <v>438450</v>
      </c>
      <c r="C1239" t="s">
        <v>83</v>
      </c>
      <c r="D1239" t="s">
        <v>395</v>
      </c>
      <c r="E1239" t="s">
        <v>396</v>
      </c>
      <c r="F1239">
        <v>67037</v>
      </c>
      <c r="G1239">
        <v>8</v>
      </c>
      <c r="H1239">
        <v>5886</v>
      </c>
      <c r="I1239">
        <v>0</v>
      </c>
      <c r="J1239">
        <v>0</v>
      </c>
      <c r="K1239">
        <v>0</v>
      </c>
      <c r="L1239">
        <v>0</v>
      </c>
      <c r="M1239">
        <v>16</v>
      </c>
      <c r="N1239">
        <v>0</v>
      </c>
      <c r="O1239">
        <v>4</v>
      </c>
      <c r="P1239">
        <v>0</v>
      </c>
      <c r="Q1239">
        <v>0</v>
      </c>
      <c r="R1239">
        <v>65.653941000000003</v>
      </c>
      <c r="S1239" t="s">
        <v>154</v>
      </c>
      <c r="T1239">
        <v>85.18</v>
      </c>
      <c r="U1239">
        <v>85.589995999999999</v>
      </c>
      <c r="V1239">
        <v>0.40999600000000003</v>
      </c>
      <c r="X1239">
        <v>0.624</v>
      </c>
      <c r="Y1239">
        <v>65.653941000000003</v>
      </c>
      <c r="Z1239">
        <v>1</v>
      </c>
      <c r="AA1239">
        <v>0</v>
      </c>
      <c r="AB1239">
        <v>0</v>
      </c>
      <c r="AC1239">
        <v>1.006084</v>
      </c>
      <c r="AD1239">
        <v>0.99769600000000003</v>
      </c>
      <c r="AE1239">
        <v>16.097344</v>
      </c>
      <c r="AF1239">
        <v>15.963136</v>
      </c>
      <c r="AH1239">
        <v>1.007946</v>
      </c>
      <c r="AI1239">
        <v>0.91567399999999999</v>
      </c>
      <c r="AJ1239">
        <v>16.127143</v>
      </c>
      <c r="AK1239">
        <v>14.650778000000001</v>
      </c>
    </row>
    <row r="1240" spans="1:37" x14ac:dyDescent="0.25">
      <c r="A1240">
        <v>3002</v>
      </c>
      <c r="B1240">
        <v>434820</v>
      </c>
      <c r="C1240" t="s">
        <v>83</v>
      </c>
      <c r="D1240" t="s">
        <v>687</v>
      </c>
      <c r="E1240" t="s">
        <v>688</v>
      </c>
      <c r="F1240">
        <v>34522</v>
      </c>
      <c r="G1240">
        <v>8</v>
      </c>
      <c r="H1240">
        <v>7693</v>
      </c>
      <c r="I1240">
        <v>0</v>
      </c>
      <c r="J1240">
        <v>0</v>
      </c>
      <c r="K1240">
        <v>0</v>
      </c>
      <c r="L1240">
        <v>0</v>
      </c>
      <c r="M1240">
        <v>12</v>
      </c>
      <c r="N1240">
        <v>0</v>
      </c>
      <c r="O1240">
        <v>4</v>
      </c>
      <c r="P1240">
        <v>0</v>
      </c>
      <c r="Q1240">
        <v>0</v>
      </c>
      <c r="R1240">
        <v>50.843485000000001</v>
      </c>
      <c r="S1240" t="s">
        <v>73</v>
      </c>
      <c r="T1240">
        <v>79.379997000000003</v>
      </c>
      <c r="U1240">
        <v>81.75</v>
      </c>
      <c r="V1240">
        <v>2.3700030000000001</v>
      </c>
      <c r="X1240">
        <v>4.6609999999999996</v>
      </c>
      <c r="Y1240">
        <v>50.843485000000001</v>
      </c>
      <c r="Z1240">
        <v>0</v>
      </c>
      <c r="AA1240">
        <v>0</v>
      </c>
      <c r="AB1240">
        <v>0</v>
      </c>
      <c r="AC1240">
        <v>1.3394520000000001</v>
      </c>
      <c r="AD1240">
        <v>0.87144999999999995</v>
      </c>
      <c r="AE1240">
        <v>16.073422000000001</v>
      </c>
      <c r="AF1240">
        <v>10.457402</v>
      </c>
      <c r="AH1240">
        <v>1.4433659999999999</v>
      </c>
      <c r="AI1240">
        <v>0.47032600000000002</v>
      </c>
      <c r="AJ1240">
        <v>17.320388999999999</v>
      </c>
      <c r="AK1240">
        <v>5.6439079999999997</v>
      </c>
    </row>
    <row r="1241" spans="1:37" x14ac:dyDescent="0.25">
      <c r="A1241">
        <v>3316</v>
      </c>
      <c r="B1241">
        <v>435765</v>
      </c>
      <c r="C1241" t="s">
        <v>181</v>
      </c>
      <c r="D1241" t="s">
        <v>475</v>
      </c>
      <c r="E1241" t="s">
        <v>476</v>
      </c>
      <c r="F1241">
        <v>653</v>
      </c>
      <c r="G1241">
        <v>8</v>
      </c>
      <c r="H1241">
        <v>15884</v>
      </c>
      <c r="I1241">
        <v>0</v>
      </c>
      <c r="J1241">
        <v>0</v>
      </c>
      <c r="K1241">
        <v>0</v>
      </c>
      <c r="L1241">
        <v>0</v>
      </c>
      <c r="M1241">
        <v>9</v>
      </c>
      <c r="N1241">
        <v>0</v>
      </c>
      <c r="O1241">
        <v>4</v>
      </c>
      <c r="P1241">
        <v>0</v>
      </c>
      <c r="Q1241">
        <v>0</v>
      </c>
      <c r="R1241">
        <v>37.748987</v>
      </c>
      <c r="S1241" t="s">
        <v>73</v>
      </c>
      <c r="T1241">
        <v>77.160004000000001</v>
      </c>
      <c r="U1241">
        <v>79.830001999999993</v>
      </c>
      <c r="V1241">
        <v>2.6699980000000001</v>
      </c>
      <c r="X1241">
        <v>7.0730000000000004</v>
      </c>
      <c r="Y1241">
        <v>37.748987</v>
      </c>
      <c r="Z1241">
        <v>0</v>
      </c>
      <c r="AA1241">
        <v>0</v>
      </c>
      <c r="AB1241">
        <v>0</v>
      </c>
      <c r="AC1241">
        <v>1.781677</v>
      </c>
      <c r="AD1241">
        <v>0.70398000000000005</v>
      </c>
      <c r="AE1241">
        <v>16.035093</v>
      </c>
      <c r="AF1241">
        <v>6.3358230000000004</v>
      </c>
      <c r="AH1241">
        <v>2.020966</v>
      </c>
      <c r="AI1241">
        <v>0.28707899999999997</v>
      </c>
      <c r="AJ1241">
        <v>18.188693000000001</v>
      </c>
      <c r="AK1241">
        <v>2.5837129999999999</v>
      </c>
    </row>
    <row r="1242" spans="1:37" x14ac:dyDescent="0.25">
      <c r="A1242">
        <v>1027</v>
      </c>
      <c r="B1242">
        <v>433459</v>
      </c>
      <c r="C1242" t="s">
        <v>90</v>
      </c>
      <c r="D1242" t="s">
        <v>844</v>
      </c>
      <c r="E1242" t="s">
        <v>845</v>
      </c>
      <c r="F1242">
        <v>100096</v>
      </c>
      <c r="G1242">
        <v>8</v>
      </c>
      <c r="H1242">
        <v>7385</v>
      </c>
      <c r="I1242">
        <v>0</v>
      </c>
      <c r="J1242">
        <v>0</v>
      </c>
      <c r="K1242">
        <v>0</v>
      </c>
      <c r="L1242">
        <v>0</v>
      </c>
      <c r="M1242">
        <v>16</v>
      </c>
      <c r="N1242">
        <v>0</v>
      </c>
      <c r="O1242">
        <v>4</v>
      </c>
      <c r="P1242">
        <v>0</v>
      </c>
      <c r="Q1242">
        <v>0</v>
      </c>
      <c r="R1242">
        <v>65.518377999999998</v>
      </c>
      <c r="S1242" t="s">
        <v>126</v>
      </c>
      <c r="T1242">
        <v>83.949996999999996</v>
      </c>
      <c r="U1242">
        <v>84.150002000000001</v>
      </c>
      <c r="V1242">
        <v>0.20000499999999999</v>
      </c>
      <c r="X1242">
        <v>0.30499999999999999</v>
      </c>
      <c r="Y1242">
        <v>65.518377999999998</v>
      </c>
      <c r="Z1242">
        <v>0</v>
      </c>
      <c r="AA1242">
        <v>0</v>
      </c>
      <c r="AB1242">
        <v>0</v>
      </c>
      <c r="AC1242">
        <v>1.0014540000000001</v>
      </c>
      <c r="AD1242">
        <v>0.99944999999999995</v>
      </c>
      <c r="AE1242">
        <v>16.023256</v>
      </c>
      <c r="AF1242">
        <v>15.991193000000001</v>
      </c>
      <c r="AH1242">
        <v>1.001898</v>
      </c>
      <c r="AI1242">
        <v>0.95826500000000003</v>
      </c>
      <c r="AJ1242">
        <v>16.030376</v>
      </c>
      <c r="AK1242">
        <v>15.332234</v>
      </c>
    </row>
    <row r="1243" spans="1:37" x14ac:dyDescent="0.25">
      <c r="A1243">
        <v>3282</v>
      </c>
      <c r="B1243">
        <v>436531</v>
      </c>
      <c r="C1243" t="s">
        <v>90</v>
      </c>
      <c r="D1243" t="s">
        <v>257</v>
      </c>
      <c r="E1243" t="s">
        <v>277</v>
      </c>
      <c r="F1243">
        <v>67120</v>
      </c>
      <c r="G1243">
        <v>8</v>
      </c>
      <c r="H1243">
        <v>6552</v>
      </c>
      <c r="I1243">
        <v>0</v>
      </c>
      <c r="J1243">
        <v>0</v>
      </c>
      <c r="K1243">
        <v>0</v>
      </c>
      <c r="L1243">
        <v>0</v>
      </c>
      <c r="M1243">
        <v>10</v>
      </c>
      <c r="N1243">
        <v>0</v>
      </c>
      <c r="O1243">
        <v>4</v>
      </c>
      <c r="P1243">
        <v>0</v>
      </c>
      <c r="Q1243">
        <v>0</v>
      </c>
      <c r="R1243">
        <v>42.713431</v>
      </c>
      <c r="S1243" t="s">
        <v>73</v>
      </c>
      <c r="T1243">
        <v>74.379997000000003</v>
      </c>
      <c r="U1243">
        <v>77.029999000000004</v>
      </c>
      <c r="V1243">
        <v>2.6500020000000002</v>
      </c>
      <c r="X1243">
        <v>6.2039999999999997</v>
      </c>
      <c r="Y1243">
        <v>42.713431</v>
      </c>
      <c r="Z1243">
        <v>0</v>
      </c>
      <c r="AA1243">
        <v>0</v>
      </c>
      <c r="AB1243">
        <v>0</v>
      </c>
      <c r="AC1243">
        <v>1.6013999999999999</v>
      </c>
      <c r="AD1243">
        <v>0.77225100000000002</v>
      </c>
      <c r="AE1243">
        <v>16.014002000000001</v>
      </c>
      <c r="AF1243">
        <v>7.7225080000000004</v>
      </c>
      <c r="AH1243">
        <v>1.7855019999999999</v>
      </c>
      <c r="AI1243">
        <v>0.34595900000000002</v>
      </c>
      <c r="AJ1243">
        <v>17.855024</v>
      </c>
      <c r="AK1243">
        <v>3.4595889999999998</v>
      </c>
    </row>
    <row r="1244" spans="1:37" x14ac:dyDescent="0.25">
      <c r="A1244">
        <v>1512</v>
      </c>
      <c r="B1244">
        <v>431333</v>
      </c>
      <c r="C1244" t="s">
        <v>181</v>
      </c>
      <c r="D1244" t="s">
        <v>1053</v>
      </c>
      <c r="E1244" t="s">
        <v>1054</v>
      </c>
      <c r="F1244">
        <v>66961</v>
      </c>
      <c r="G1244">
        <v>8</v>
      </c>
      <c r="H1244">
        <v>4990</v>
      </c>
      <c r="I1244">
        <v>0</v>
      </c>
      <c r="J1244">
        <v>0</v>
      </c>
      <c r="K1244">
        <v>0</v>
      </c>
      <c r="L1244">
        <v>0</v>
      </c>
      <c r="M1244">
        <v>16</v>
      </c>
      <c r="N1244">
        <v>0</v>
      </c>
      <c r="O1244">
        <v>2</v>
      </c>
      <c r="P1244">
        <v>0</v>
      </c>
      <c r="Q1244">
        <v>0</v>
      </c>
      <c r="R1244">
        <v>67.622072000000003</v>
      </c>
      <c r="S1244" t="s">
        <v>126</v>
      </c>
      <c r="T1244">
        <v>68.480002999999996</v>
      </c>
      <c r="U1244">
        <v>68.480002999999996</v>
      </c>
      <c r="V1244">
        <v>0</v>
      </c>
      <c r="X1244">
        <v>0</v>
      </c>
      <c r="Y1244">
        <v>67.622072000000003</v>
      </c>
      <c r="Z1244">
        <v>0</v>
      </c>
      <c r="AA1244">
        <v>0</v>
      </c>
      <c r="AB1244">
        <v>0</v>
      </c>
      <c r="AC1244">
        <v>1</v>
      </c>
      <c r="AD1244">
        <v>1</v>
      </c>
      <c r="AE1244">
        <v>16</v>
      </c>
      <c r="AF1244">
        <v>16</v>
      </c>
      <c r="AH1244">
        <v>1</v>
      </c>
      <c r="AI1244">
        <v>1</v>
      </c>
      <c r="AJ1244">
        <v>16</v>
      </c>
      <c r="AK1244">
        <v>16</v>
      </c>
    </row>
    <row r="1245" spans="1:37" x14ac:dyDescent="0.25">
      <c r="A1245">
        <v>996</v>
      </c>
      <c r="B1245">
        <v>433887</v>
      </c>
      <c r="C1245" t="s">
        <v>83</v>
      </c>
      <c r="D1245" t="s">
        <v>136</v>
      </c>
      <c r="E1245" t="s">
        <v>150</v>
      </c>
      <c r="F1245">
        <v>34199</v>
      </c>
      <c r="G1245">
        <v>8</v>
      </c>
      <c r="H1245">
        <v>13277</v>
      </c>
      <c r="I1245">
        <v>0</v>
      </c>
      <c r="J1245">
        <v>0</v>
      </c>
      <c r="K1245">
        <v>0</v>
      </c>
      <c r="L1245">
        <v>0</v>
      </c>
      <c r="M1245">
        <v>4</v>
      </c>
      <c r="N1245">
        <v>0</v>
      </c>
      <c r="O1245">
        <v>3</v>
      </c>
      <c r="P1245">
        <v>0</v>
      </c>
      <c r="Q1245">
        <v>0</v>
      </c>
      <c r="R1245">
        <v>17.914206</v>
      </c>
      <c r="S1245" t="s">
        <v>73</v>
      </c>
      <c r="T1245">
        <v>19.420000000000002</v>
      </c>
      <c r="U1245">
        <v>22.24</v>
      </c>
      <c r="V1245">
        <v>2.82</v>
      </c>
      <c r="X1245">
        <v>15.742000000000001</v>
      </c>
      <c r="Y1245">
        <v>17.914206</v>
      </c>
      <c r="Z1245">
        <v>1</v>
      </c>
      <c r="AA1245">
        <v>0</v>
      </c>
      <c r="AB1245">
        <v>0</v>
      </c>
      <c r="AC1245">
        <v>4</v>
      </c>
      <c r="AD1245">
        <v>0.1</v>
      </c>
      <c r="AE1245">
        <v>16</v>
      </c>
      <c r="AF1245">
        <v>0.4</v>
      </c>
      <c r="AH1245">
        <v>10</v>
      </c>
      <c r="AI1245">
        <v>0.14004</v>
      </c>
      <c r="AJ1245">
        <v>40</v>
      </c>
      <c r="AK1245">
        <v>0.56015899999999996</v>
      </c>
    </row>
    <row r="1246" spans="1:37" x14ac:dyDescent="0.25">
      <c r="A1246">
        <v>2102</v>
      </c>
      <c r="B1246">
        <v>432712</v>
      </c>
      <c r="C1246" t="s">
        <v>100</v>
      </c>
      <c r="D1246" t="s">
        <v>112</v>
      </c>
      <c r="E1246" t="s">
        <v>113</v>
      </c>
      <c r="F1246">
        <v>34388</v>
      </c>
      <c r="G1246">
        <v>8</v>
      </c>
      <c r="H1246">
        <v>7028</v>
      </c>
      <c r="I1246">
        <v>0</v>
      </c>
      <c r="J1246">
        <v>0</v>
      </c>
      <c r="K1246">
        <v>0</v>
      </c>
      <c r="L1246">
        <v>0</v>
      </c>
      <c r="M1246">
        <v>4</v>
      </c>
      <c r="N1246">
        <v>0</v>
      </c>
      <c r="O1246">
        <v>4</v>
      </c>
      <c r="P1246">
        <v>0</v>
      </c>
      <c r="Q1246">
        <v>0</v>
      </c>
      <c r="R1246">
        <v>15.831614</v>
      </c>
      <c r="S1246" t="s">
        <v>73</v>
      </c>
      <c r="T1246">
        <v>48.950001</v>
      </c>
      <c r="U1246">
        <v>51.669998</v>
      </c>
      <c r="V1246">
        <v>2.7199970000000002</v>
      </c>
      <c r="X1246">
        <v>17.181000000000001</v>
      </c>
      <c r="Y1246">
        <v>15.831614</v>
      </c>
      <c r="Z1246">
        <v>0</v>
      </c>
      <c r="AA1246">
        <v>0</v>
      </c>
      <c r="AB1246">
        <v>0</v>
      </c>
      <c r="AC1246">
        <v>4</v>
      </c>
      <c r="AD1246">
        <v>0.1</v>
      </c>
      <c r="AE1246">
        <v>16</v>
      </c>
      <c r="AF1246">
        <v>0.4</v>
      </c>
      <c r="AH1246">
        <v>10</v>
      </c>
      <c r="AI1246">
        <v>0.19309299999999999</v>
      </c>
      <c r="AJ1246">
        <v>40</v>
      </c>
      <c r="AK1246">
        <v>0.77237100000000003</v>
      </c>
    </row>
    <row r="1247" spans="1:37" x14ac:dyDescent="0.25">
      <c r="A1247">
        <v>1300</v>
      </c>
      <c r="B1247">
        <v>425617</v>
      </c>
      <c r="C1247" t="s">
        <v>151</v>
      </c>
      <c r="D1247" t="s">
        <v>1095</v>
      </c>
      <c r="E1247" t="s">
        <v>1096</v>
      </c>
      <c r="F1247">
        <v>101440</v>
      </c>
      <c r="G1247">
        <v>8</v>
      </c>
      <c r="H1247">
        <v>20322</v>
      </c>
      <c r="I1247">
        <v>0</v>
      </c>
      <c r="J1247">
        <v>0</v>
      </c>
      <c r="K1247">
        <v>0</v>
      </c>
      <c r="L1247">
        <v>0</v>
      </c>
      <c r="M1247">
        <v>16</v>
      </c>
      <c r="N1247">
        <v>0</v>
      </c>
      <c r="O1247">
        <v>3</v>
      </c>
      <c r="P1247">
        <v>0</v>
      </c>
      <c r="Q1247">
        <v>0</v>
      </c>
      <c r="R1247">
        <v>65.133054000000001</v>
      </c>
      <c r="S1247" t="s">
        <v>154</v>
      </c>
      <c r="T1247">
        <v>80</v>
      </c>
      <c r="U1247">
        <v>79.989998</v>
      </c>
      <c r="V1247">
        <v>-1.0002E-2</v>
      </c>
      <c r="X1247">
        <v>-1.4999999999999999E-2</v>
      </c>
      <c r="Y1247">
        <v>65.133054000000001</v>
      </c>
      <c r="Z1247">
        <v>0</v>
      </c>
      <c r="AA1247">
        <v>0</v>
      </c>
      <c r="AB1247">
        <v>0</v>
      </c>
      <c r="AC1247">
        <v>0.99999899999999997</v>
      </c>
      <c r="AD1247">
        <v>1.0000039999999999</v>
      </c>
      <c r="AE1247">
        <v>15.999979</v>
      </c>
      <c r="AF1247">
        <v>16.000056000000001</v>
      </c>
      <c r="AH1247">
        <v>0.99792400000000003</v>
      </c>
      <c r="AI1247">
        <v>1.000005</v>
      </c>
      <c r="AJ1247">
        <v>15.966787999999999</v>
      </c>
      <c r="AK1247">
        <v>16.000073</v>
      </c>
    </row>
    <row r="1248" spans="1:37" x14ac:dyDescent="0.25">
      <c r="A1248">
        <v>603</v>
      </c>
      <c r="B1248">
        <v>425861</v>
      </c>
      <c r="C1248" t="s">
        <v>621</v>
      </c>
      <c r="D1248" t="s">
        <v>622</v>
      </c>
      <c r="E1248" t="s">
        <v>623</v>
      </c>
      <c r="F1248">
        <v>500000</v>
      </c>
      <c r="G1248">
        <v>8</v>
      </c>
      <c r="H1248">
        <v>5056</v>
      </c>
      <c r="I1248">
        <v>0</v>
      </c>
      <c r="J1248">
        <v>0</v>
      </c>
      <c r="K1248">
        <v>0</v>
      </c>
      <c r="L1248">
        <v>0</v>
      </c>
      <c r="M1248">
        <v>16</v>
      </c>
      <c r="N1248">
        <v>0</v>
      </c>
      <c r="O1248">
        <v>4</v>
      </c>
      <c r="P1248">
        <v>0</v>
      </c>
      <c r="Q1248">
        <v>0</v>
      </c>
      <c r="R1248">
        <v>66.362791000000001</v>
      </c>
      <c r="S1248" t="s">
        <v>73</v>
      </c>
      <c r="T1248">
        <v>69.309997999999993</v>
      </c>
      <c r="U1248">
        <v>69.260002</v>
      </c>
      <c r="V1248">
        <v>-4.9994999999999998E-2</v>
      </c>
      <c r="X1248">
        <v>-7.4999999999999997E-2</v>
      </c>
      <c r="Y1248">
        <v>66.362791000000001</v>
      </c>
      <c r="Z1248">
        <v>0</v>
      </c>
      <c r="AA1248">
        <v>0</v>
      </c>
      <c r="AB1248">
        <v>0</v>
      </c>
      <c r="AC1248">
        <v>0.99996700000000005</v>
      </c>
      <c r="AD1248">
        <v>1.0000880000000001</v>
      </c>
      <c r="AE1248">
        <v>15.999466999999999</v>
      </c>
      <c r="AF1248">
        <v>16.001405999999999</v>
      </c>
      <c r="AH1248">
        <v>0.989645</v>
      </c>
      <c r="AI1248">
        <v>1.0001150000000001</v>
      </c>
      <c r="AJ1248">
        <v>15.834325</v>
      </c>
      <c r="AK1248">
        <v>16.001836999999998</v>
      </c>
    </row>
    <row r="1249" spans="1:37" x14ac:dyDescent="0.25">
      <c r="A1249">
        <v>1680</v>
      </c>
      <c r="B1249">
        <v>429834</v>
      </c>
      <c r="C1249" t="s">
        <v>83</v>
      </c>
      <c r="D1249" t="s">
        <v>1246</v>
      </c>
      <c r="E1249" t="s">
        <v>1247</v>
      </c>
      <c r="F1249">
        <v>34387</v>
      </c>
      <c r="G1249">
        <v>8</v>
      </c>
      <c r="H1249">
        <v>7187</v>
      </c>
      <c r="I1249">
        <v>0</v>
      </c>
      <c r="J1249">
        <v>0</v>
      </c>
      <c r="K1249">
        <v>0</v>
      </c>
      <c r="L1249">
        <v>0</v>
      </c>
      <c r="M1249">
        <v>16</v>
      </c>
      <c r="N1249">
        <v>0</v>
      </c>
      <c r="O1249">
        <v>4</v>
      </c>
      <c r="P1249">
        <v>0</v>
      </c>
      <c r="Q1249">
        <v>0</v>
      </c>
      <c r="R1249">
        <v>67.431988000000004</v>
      </c>
      <c r="S1249" t="s">
        <v>73</v>
      </c>
      <c r="T1249">
        <v>53.419998</v>
      </c>
      <c r="U1249">
        <v>53.25</v>
      </c>
      <c r="V1249">
        <v>-0.16999800000000001</v>
      </c>
      <c r="X1249">
        <v>-0.252</v>
      </c>
      <c r="Y1249">
        <v>67.431988000000004</v>
      </c>
      <c r="Z1249">
        <v>0</v>
      </c>
      <c r="AA1249">
        <v>0</v>
      </c>
      <c r="AB1249">
        <v>0</v>
      </c>
      <c r="AC1249">
        <v>0.99962399999999996</v>
      </c>
      <c r="AD1249">
        <v>1.0009920000000001</v>
      </c>
      <c r="AE1249">
        <v>15.993988</v>
      </c>
      <c r="AF1249">
        <v>16.015875999999999</v>
      </c>
      <c r="AH1249">
        <v>0.96544600000000003</v>
      </c>
      <c r="AI1249">
        <v>1.001296</v>
      </c>
      <c r="AJ1249">
        <v>15.447134</v>
      </c>
      <c r="AK1249">
        <v>16.020735999999999</v>
      </c>
    </row>
    <row r="1250" spans="1:37" x14ac:dyDescent="0.25">
      <c r="A1250">
        <v>1546</v>
      </c>
      <c r="B1250">
        <v>437116</v>
      </c>
      <c r="C1250" t="s">
        <v>83</v>
      </c>
      <c r="D1250" t="s">
        <v>745</v>
      </c>
      <c r="E1250" t="s">
        <v>746</v>
      </c>
      <c r="F1250">
        <v>34167</v>
      </c>
      <c r="G1250">
        <v>8</v>
      </c>
      <c r="H1250">
        <v>7851</v>
      </c>
      <c r="I1250">
        <v>0</v>
      </c>
      <c r="J1250">
        <v>0</v>
      </c>
      <c r="K1250">
        <v>0</v>
      </c>
      <c r="L1250">
        <v>0</v>
      </c>
      <c r="M1250">
        <v>13</v>
      </c>
      <c r="N1250">
        <v>0</v>
      </c>
      <c r="O1250">
        <v>4</v>
      </c>
      <c r="P1250">
        <v>0</v>
      </c>
      <c r="Q1250">
        <v>0</v>
      </c>
      <c r="R1250">
        <v>53.110236</v>
      </c>
      <c r="S1250" t="s">
        <v>73</v>
      </c>
      <c r="T1250">
        <v>27.77</v>
      </c>
      <c r="U1250">
        <v>29.799999</v>
      </c>
      <c r="V1250">
        <v>2.0299990000000001</v>
      </c>
      <c r="X1250">
        <v>3.8220000000000001</v>
      </c>
      <c r="Y1250">
        <v>53.110236</v>
      </c>
      <c r="Z1250">
        <v>0</v>
      </c>
      <c r="AA1250">
        <v>0</v>
      </c>
      <c r="AB1250">
        <v>0</v>
      </c>
      <c r="AC1250">
        <v>1.228245</v>
      </c>
      <c r="AD1250">
        <v>0.91356400000000004</v>
      </c>
      <c r="AE1250">
        <v>15.967186</v>
      </c>
      <c r="AF1250">
        <v>11.876332</v>
      </c>
      <c r="AH1250">
        <v>1.298116</v>
      </c>
      <c r="AI1250">
        <v>0.54859199999999997</v>
      </c>
      <c r="AJ1250">
        <v>16.875508</v>
      </c>
      <c r="AK1250">
        <v>7.1317009999999996</v>
      </c>
    </row>
    <row r="1251" spans="1:37" x14ac:dyDescent="0.25">
      <c r="A1251">
        <v>1208</v>
      </c>
      <c r="B1251">
        <v>438026</v>
      </c>
      <c r="C1251" t="s">
        <v>181</v>
      </c>
      <c r="D1251" t="s">
        <v>247</v>
      </c>
      <c r="E1251" t="s">
        <v>248</v>
      </c>
      <c r="F1251">
        <v>66824</v>
      </c>
      <c r="G1251">
        <v>8</v>
      </c>
      <c r="H1251">
        <v>15284</v>
      </c>
      <c r="I1251">
        <v>0</v>
      </c>
      <c r="J1251">
        <v>0</v>
      </c>
      <c r="K1251">
        <v>0</v>
      </c>
      <c r="L1251">
        <v>0</v>
      </c>
      <c r="M1251">
        <v>12</v>
      </c>
      <c r="N1251">
        <v>0</v>
      </c>
      <c r="O1251">
        <v>2</v>
      </c>
      <c r="P1251">
        <v>0</v>
      </c>
      <c r="Q1251">
        <v>0</v>
      </c>
      <c r="R1251">
        <v>49.800904000000003</v>
      </c>
      <c r="S1251" t="s">
        <v>126</v>
      </c>
      <c r="T1251">
        <v>70.910004000000001</v>
      </c>
      <c r="U1251">
        <v>73.199996999999996</v>
      </c>
      <c r="V1251">
        <v>2.2899929999999999</v>
      </c>
      <c r="X1251">
        <v>4.5979999999999999</v>
      </c>
      <c r="Y1251">
        <v>49.800904000000003</v>
      </c>
      <c r="Z1251">
        <v>0</v>
      </c>
      <c r="AA1251">
        <v>0</v>
      </c>
      <c r="AB1251">
        <v>0</v>
      </c>
      <c r="AC1251">
        <v>1.330338</v>
      </c>
      <c r="AD1251">
        <v>0.87490199999999996</v>
      </c>
      <c r="AE1251">
        <v>15.964051</v>
      </c>
      <c r="AF1251">
        <v>10.498821</v>
      </c>
      <c r="AH1251">
        <v>1.4314610000000001</v>
      </c>
      <c r="AI1251">
        <v>0.47594199999999998</v>
      </c>
      <c r="AJ1251">
        <v>17.177536</v>
      </c>
      <c r="AK1251">
        <v>5.7113069999999997</v>
      </c>
    </row>
    <row r="1252" spans="1:37" x14ac:dyDescent="0.25">
      <c r="A1252">
        <v>2886</v>
      </c>
      <c r="B1252">
        <v>430683</v>
      </c>
      <c r="C1252" t="s">
        <v>83</v>
      </c>
      <c r="D1252" t="s">
        <v>471</v>
      </c>
      <c r="E1252" t="s">
        <v>472</v>
      </c>
      <c r="F1252">
        <v>66987</v>
      </c>
      <c r="G1252">
        <v>8</v>
      </c>
      <c r="H1252">
        <v>4431</v>
      </c>
      <c r="I1252">
        <v>0</v>
      </c>
      <c r="J1252">
        <v>0</v>
      </c>
      <c r="K1252">
        <v>0</v>
      </c>
      <c r="L1252">
        <v>0</v>
      </c>
      <c r="M1252">
        <v>14</v>
      </c>
      <c r="N1252">
        <v>0</v>
      </c>
      <c r="O1252">
        <v>4</v>
      </c>
      <c r="P1252">
        <v>0</v>
      </c>
      <c r="Q1252">
        <v>0</v>
      </c>
      <c r="R1252">
        <v>58.711410000000001</v>
      </c>
      <c r="S1252" t="s">
        <v>73</v>
      </c>
      <c r="T1252">
        <v>87.699996999999996</v>
      </c>
      <c r="U1252">
        <v>89.449996999999996</v>
      </c>
      <c r="V1252">
        <v>1.75</v>
      </c>
      <c r="X1252">
        <v>2.9809999999999999</v>
      </c>
      <c r="Y1252">
        <v>58.711410000000001</v>
      </c>
      <c r="Z1252">
        <v>0</v>
      </c>
      <c r="AA1252">
        <v>0</v>
      </c>
      <c r="AB1252">
        <v>0</v>
      </c>
      <c r="AC1252">
        <v>1.138849</v>
      </c>
      <c r="AD1252">
        <v>0.94741799999999998</v>
      </c>
      <c r="AE1252">
        <v>15.943891000000001</v>
      </c>
      <c r="AF1252">
        <v>13.263852</v>
      </c>
      <c r="AH1252">
        <v>1.181354</v>
      </c>
      <c r="AI1252">
        <v>0.63456999999999997</v>
      </c>
      <c r="AJ1252">
        <v>16.538959999999999</v>
      </c>
      <c r="AK1252">
        <v>8.8839799999999993</v>
      </c>
    </row>
    <row r="1253" spans="1:37" x14ac:dyDescent="0.25">
      <c r="A1253">
        <v>1089</v>
      </c>
      <c r="B1253">
        <v>434248</v>
      </c>
      <c r="C1253" t="s">
        <v>83</v>
      </c>
      <c r="D1253" t="s">
        <v>875</v>
      </c>
      <c r="E1253" t="s">
        <v>876</v>
      </c>
      <c r="F1253">
        <v>655</v>
      </c>
      <c r="G1253">
        <v>8</v>
      </c>
      <c r="H1253">
        <v>6122</v>
      </c>
      <c r="I1253">
        <v>0</v>
      </c>
      <c r="J1253">
        <v>0</v>
      </c>
      <c r="K1253">
        <v>0</v>
      </c>
      <c r="L1253">
        <v>0</v>
      </c>
      <c r="M1253">
        <v>14</v>
      </c>
      <c r="N1253">
        <v>0</v>
      </c>
      <c r="O1253">
        <v>4</v>
      </c>
      <c r="P1253">
        <v>0</v>
      </c>
      <c r="Q1253">
        <v>0</v>
      </c>
      <c r="R1253">
        <v>60.227601999999997</v>
      </c>
      <c r="S1253" t="s">
        <v>73</v>
      </c>
      <c r="T1253">
        <v>70.970000999999996</v>
      </c>
      <c r="U1253">
        <v>72.760002</v>
      </c>
      <c r="V1253">
        <v>1.790001</v>
      </c>
      <c r="X1253">
        <v>2.972</v>
      </c>
      <c r="Y1253">
        <v>60.227601999999997</v>
      </c>
      <c r="Z1253">
        <v>0</v>
      </c>
      <c r="AA1253">
        <v>0</v>
      </c>
      <c r="AB1253">
        <v>1</v>
      </c>
      <c r="AC1253">
        <v>1.138012</v>
      </c>
      <c r="AD1253">
        <v>0.94773499999999999</v>
      </c>
      <c r="AE1253">
        <v>15.932171</v>
      </c>
      <c r="AF1253">
        <v>13.26829</v>
      </c>
      <c r="AH1253">
        <v>1.180261</v>
      </c>
      <c r="AI1253">
        <v>0.63553099999999996</v>
      </c>
      <c r="AJ1253">
        <v>16.523652999999999</v>
      </c>
      <c r="AK1253">
        <v>8.8974309999999992</v>
      </c>
    </row>
    <row r="1254" spans="1:37" x14ac:dyDescent="0.25">
      <c r="A1254">
        <v>1853</v>
      </c>
      <c r="B1254">
        <v>429660</v>
      </c>
      <c r="C1254" t="s">
        <v>145</v>
      </c>
      <c r="D1254" t="s">
        <v>892</v>
      </c>
      <c r="E1254" t="s">
        <v>893</v>
      </c>
      <c r="F1254">
        <v>33907</v>
      </c>
      <c r="G1254" t="s">
        <v>73</v>
      </c>
      <c r="H1254">
        <v>8661</v>
      </c>
      <c r="I1254">
        <v>0</v>
      </c>
      <c r="J1254">
        <v>0</v>
      </c>
      <c r="K1254">
        <v>0</v>
      </c>
      <c r="L1254">
        <v>0</v>
      </c>
      <c r="M1254">
        <v>14</v>
      </c>
      <c r="N1254">
        <v>0</v>
      </c>
      <c r="O1254">
        <v>4</v>
      </c>
      <c r="P1254">
        <v>0</v>
      </c>
      <c r="Q1254">
        <v>0</v>
      </c>
      <c r="R1254">
        <v>59.958041000000001</v>
      </c>
      <c r="S1254" t="s">
        <v>73</v>
      </c>
      <c r="T1254">
        <v>42.970001000000003</v>
      </c>
      <c r="U1254">
        <v>44.689999</v>
      </c>
      <c r="V1254">
        <v>1.719997</v>
      </c>
      <c r="X1254">
        <v>2.8690000000000002</v>
      </c>
      <c r="Y1254">
        <v>59.958041000000001</v>
      </c>
      <c r="Z1254">
        <v>1</v>
      </c>
      <c r="AA1254">
        <v>0</v>
      </c>
      <c r="AB1254">
        <v>0</v>
      </c>
      <c r="AC1254">
        <v>1.1286119999999999</v>
      </c>
      <c r="AD1254">
        <v>0.951295</v>
      </c>
      <c r="AE1254">
        <v>15.800566</v>
      </c>
      <c r="AF1254">
        <v>13.318129000000001</v>
      </c>
      <c r="AH1254">
        <v>1.167983</v>
      </c>
      <c r="AI1254">
        <v>0.64658800000000005</v>
      </c>
      <c r="AJ1254">
        <v>16.351759999999999</v>
      </c>
      <c r="AK1254">
        <v>9.0522379999999991</v>
      </c>
    </row>
    <row r="1255" spans="1:37" x14ac:dyDescent="0.25">
      <c r="A1255">
        <v>946</v>
      </c>
      <c r="B1255">
        <v>519063</v>
      </c>
      <c r="C1255" t="s">
        <v>181</v>
      </c>
      <c r="D1255" t="s">
        <v>656</v>
      </c>
      <c r="E1255" t="s">
        <v>657</v>
      </c>
      <c r="F1255">
        <v>67052</v>
      </c>
      <c r="G1255">
        <v>8</v>
      </c>
      <c r="H1255">
        <v>23656</v>
      </c>
      <c r="I1255">
        <v>0</v>
      </c>
      <c r="J1255">
        <v>0</v>
      </c>
      <c r="K1255">
        <v>0</v>
      </c>
      <c r="L1255">
        <v>0</v>
      </c>
      <c r="M1255">
        <v>15</v>
      </c>
      <c r="N1255">
        <v>0</v>
      </c>
      <c r="O1255">
        <v>4</v>
      </c>
      <c r="P1255">
        <v>0</v>
      </c>
      <c r="Q1255">
        <v>0</v>
      </c>
      <c r="R1255">
        <v>63.302259999999997</v>
      </c>
      <c r="S1255" t="s">
        <v>73</v>
      </c>
      <c r="T1255">
        <v>86.610000999999997</v>
      </c>
      <c r="U1255">
        <v>87.769997000000004</v>
      </c>
      <c r="V1255">
        <v>1.159996</v>
      </c>
      <c r="X1255">
        <v>1.8320000000000001</v>
      </c>
      <c r="Y1255">
        <v>63.302259999999997</v>
      </c>
      <c r="Z1255">
        <v>1</v>
      </c>
      <c r="AA1255">
        <v>0</v>
      </c>
      <c r="AB1255">
        <v>1</v>
      </c>
      <c r="AC1255">
        <v>1.052441</v>
      </c>
      <c r="AD1255">
        <v>0.98014100000000004</v>
      </c>
      <c r="AE1255">
        <v>15.786614999999999</v>
      </c>
      <c r="AF1255">
        <v>14.702109999999999</v>
      </c>
      <c r="AH1255">
        <v>1.0684940000000001</v>
      </c>
      <c r="AI1255">
        <v>0.764212</v>
      </c>
      <c r="AJ1255">
        <v>16.027415000000001</v>
      </c>
      <c r="AK1255">
        <v>11.463177999999999</v>
      </c>
    </row>
    <row r="1256" spans="1:37" x14ac:dyDescent="0.25">
      <c r="A1256">
        <v>2299</v>
      </c>
      <c r="B1256">
        <v>434304</v>
      </c>
      <c r="C1256" t="s">
        <v>181</v>
      </c>
      <c r="D1256" t="s">
        <v>897</v>
      </c>
      <c r="E1256" t="s">
        <v>898</v>
      </c>
      <c r="F1256">
        <v>66776</v>
      </c>
      <c r="G1256">
        <v>8</v>
      </c>
      <c r="H1256">
        <v>4229</v>
      </c>
      <c r="I1256">
        <v>0</v>
      </c>
      <c r="J1256">
        <v>0</v>
      </c>
      <c r="K1256">
        <v>0</v>
      </c>
      <c r="L1256">
        <v>0</v>
      </c>
      <c r="M1256">
        <v>14</v>
      </c>
      <c r="N1256">
        <v>0</v>
      </c>
      <c r="O1256">
        <v>4</v>
      </c>
      <c r="P1256">
        <v>0</v>
      </c>
      <c r="Q1256">
        <v>0</v>
      </c>
      <c r="R1256">
        <v>56.380312000000004</v>
      </c>
      <c r="S1256" t="s">
        <v>73</v>
      </c>
      <c r="T1256">
        <v>71.389999000000003</v>
      </c>
      <c r="U1256">
        <v>73</v>
      </c>
      <c r="V1256">
        <v>1.610001</v>
      </c>
      <c r="X1256">
        <v>2.8559999999999999</v>
      </c>
      <c r="Y1256">
        <v>56.380312000000004</v>
      </c>
      <c r="Z1256">
        <v>0</v>
      </c>
      <c r="AA1256">
        <v>0</v>
      </c>
      <c r="AB1256">
        <v>0</v>
      </c>
      <c r="AC1256">
        <v>1.1274489999999999</v>
      </c>
      <c r="AD1256">
        <v>0.951735</v>
      </c>
      <c r="AE1256">
        <v>15.784286</v>
      </c>
      <c r="AF1256">
        <v>13.324294</v>
      </c>
      <c r="AH1256">
        <v>1.1664639999999999</v>
      </c>
      <c r="AI1256">
        <v>0.64799200000000001</v>
      </c>
      <c r="AJ1256">
        <v>16.330496</v>
      </c>
      <c r="AK1256">
        <v>9.0718890000000005</v>
      </c>
    </row>
    <row r="1257" spans="1:37" x14ac:dyDescent="0.25">
      <c r="A1257">
        <v>3205</v>
      </c>
      <c r="B1257">
        <v>433290</v>
      </c>
      <c r="C1257" t="s">
        <v>181</v>
      </c>
      <c r="D1257" t="s">
        <v>437</v>
      </c>
      <c r="E1257" t="s">
        <v>438</v>
      </c>
      <c r="F1257">
        <v>66801</v>
      </c>
      <c r="G1257">
        <v>8</v>
      </c>
      <c r="H1257">
        <v>15431</v>
      </c>
      <c r="I1257">
        <v>0</v>
      </c>
      <c r="J1257">
        <v>0</v>
      </c>
      <c r="K1257">
        <v>0</v>
      </c>
      <c r="L1257">
        <v>0</v>
      </c>
      <c r="M1257">
        <v>14</v>
      </c>
      <c r="N1257">
        <v>0</v>
      </c>
      <c r="O1257">
        <v>2</v>
      </c>
      <c r="P1257">
        <v>0</v>
      </c>
      <c r="Q1257">
        <v>0</v>
      </c>
      <c r="R1257">
        <v>58.763514000000001</v>
      </c>
      <c r="S1257" t="s">
        <v>154</v>
      </c>
      <c r="T1257">
        <v>97.779999000000004</v>
      </c>
      <c r="U1257">
        <v>99.449996999999996</v>
      </c>
      <c r="V1257">
        <v>1.6699980000000001</v>
      </c>
      <c r="X1257">
        <v>2.8420000000000001</v>
      </c>
      <c r="Y1257">
        <v>58.763514000000001</v>
      </c>
      <c r="Z1257">
        <v>0</v>
      </c>
      <c r="AA1257">
        <v>0</v>
      </c>
      <c r="AB1257">
        <v>0</v>
      </c>
      <c r="AC1257">
        <v>1.1262030000000001</v>
      </c>
      <c r="AD1257">
        <v>0.95220700000000003</v>
      </c>
      <c r="AE1257">
        <v>15.766836</v>
      </c>
      <c r="AF1257">
        <v>13.330902</v>
      </c>
      <c r="AH1257">
        <v>1.164836</v>
      </c>
      <c r="AI1257">
        <v>0.64950600000000003</v>
      </c>
      <c r="AJ1257">
        <v>16.307704000000001</v>
      </c>
      <c r="AK1257">
        <v>9.0930800000000005</v>
      </c>
    </row>
    <row r="1258" spans="1:37" x14ac:dyDescent="0.25">
      <c r="A1258">
        <v>242</v>
      </c>
      <c r="B1258">
        <v>431660</v>
      </c>
      <c r="C1258" t="s">
        <v>83</v>
      </c>
      <c r="D1258" t="s">
        <v>485</v>
      </c>
      <c r="E1258" t="s">
        <v>486</v>
      </c>
      <c r="F1258">
        <v>66900</v>
      </c>
      <c r="G1258">
        <v>8</v>
      </c>
      <c r="H1258">
        <v>4148</v>
      </c>
      <c r="I1258">
        <v>0</v>
      </c>
      <c r="J1258">
        <v>0</v>
      </c>
      <c r="K1258">
        <v>0</v>
      </c>
      <c r="L1258">
        <v>0</v>
      </c>
      <c r="M1258">
        <v>9</v>
      </c>
      <c r="N1258">
        <v>0</v>
      </c>
      <c r="O1258">
        <v>4</v>
      </c>
      <c r="P1258">
        <v>0</v>
      </c>
      <c r="Q1258">
        <v>0</v>
      </c>
      <c r="R1258">
        <v>37.972369</v>
      </c>
      <c r="S1258" t="s">
        <v>73</v>
      </c>
      <c r="T1258">
        <v>86.610000999999997</v>
      </c>
      <c r="U1258">
        <v>89.230002999999996</v>
      </c>
      <c r="V1258">
        <v>2.6200030000000001</v>
      </c>
      <c r="X1258">
        <v>6.9</v>
      </c>
      <c r="Y1258">
        <v>37.972369</v>
      </c>
      <c r="Z1258">
        <v>0</v>
      </c>
      <c r="AA1258">
        <v>0</v>
      </c>
      <c r="AB1258">
        <v>0</v>
      </c>
      <c r="AC1258">
        <v>1.743906</v>
      </c>
      <c r="AD1258">
        <v>0.71828400000000003</v>
      </c>
      <c r="AE1258">
        <v>15.695156000000001</v>
      </c>
      <c r="AF1258">
        <v>6.464556</v>
      </c>
      <c r="AH1258">
        <v>1.971633</v>
      </c>
      <c r="AI1258">
        <v>0.29815999999999998</v>
      </c>
      <c r="AJ1258">
        <v>17.744693999999999</v>
      </c>
      <c r="AK1258">
        <v>2.6834380000000002</v>
      </c>
    </row>
    <row r="1259" spans="1:37" x14ac:dyDescent="0.25">
      <c r="A1259">
        <v>569</v>
      </c>
      <c r="B1259">
        <v>437093</v>
      </c>
      <c r="C1259" t="s">
        <v>181</v>
      </c>
      <c r="D1259" t="s">
        <v>884</v>
      </c>
      <c r="E1259" t="s">
        <v>885</v>
      </c>
      <c r="F1259">
        <v>67048</v>
      </c>
      <c r="G1259">
        <v>8</v>
      </c>
      <c r="H1259">
        <v>5837</v>
      </c>
      <c r="I1259">
        <v>0</v>
      </c>
      <c r="J1259">
        <v>0</v>
      </c>
      <c r="K1259">
        <v>0</v>
      </c>
      <c r="L1259">
        <v>0</v>
      </c>
      <c r="M1259">
        <v>15</v>
      </c>
      <c r="N1259">
        <v>0</v>
      </c>
      <c r="O1259">
        <v>4</v>
      </c>
      <c r="P1259">
        <v>0</v>
      </c>
      <c r="Q1259">
        <v>0</v>
      </c>
      <c r="R1259">
        <v>63.343034000000003</v>
      </c>
      <c r="S1259" t="s">
        <v>73</v>
      </c>
      <c r="T1259">
        <v>83.610000999999997</v>
      </c>
      <c r="U1259">
        <v>84.68</v>
      </c>
      <c r="V1259">
        <v>1.07</v>
      </c>
      <c r="X1259">
        <v>1.6890000000000001</v>
      </c>
      <c r="Y1259">
        <v>63.343034000000003</v>
      </c>
      <c r="Z1259">
        <v>0</v>
      </c>
      <c r="AA1259">
        <v>0</v>
      </c>
      <c r="AB1259">
        <v>0</v>
      </c>
      <c r="AC1259">
        <v>1.0445739999999999</v>
      </c>
      <c r="AD1259">
        <v>0.98311999999999999</v>
      </c>
      <c r="AE1259">
        <v>15.668606</v>
      </c>
      <c r="AF1259">
        <v>14.7468</v>
      </c>
      <c r="AH1259">
        <v>1.058219</v>
      </c>
      <c r="AI1259">
        <v>0.78132999999999997</v>
      </c>
      <c r="AJ1259">
        <v>15.873282</v>
      </c>
      <c r="AK1259">
        <v>11.719957000000001</v>
      </c>
    </row>
    <row r="1260" spans="1:37" x14ac:dyDescent="0.25">
      <c r="A1260">
        <v>1312</v>
      </c>
      <c r="B1260">
        <v>431790</v>
      </c>
      <c r="C1260" t="s">
        <v>95</v>
      </c>
      <c r="D1260" t="s">
        <v>292</v>
      </c>
      <c r="E1260" t="s">
        <v>293</v>
      </c>
      <c r="F1260">
        <v>35066</v>
      </c>
      <c r="G1260" t="s">
        <v>73</v>
      </c>
      <c r="H1260">
        <v>16402</v>
      </c>
      <c r="I1260">
        <v>0</v>
      </c>
      <c r="J1260">
        <v>0</v>
      </c>
      <c r="K1260">
        <v>0</v>
      </c>
      <c r="L1260">
        <v>0</v>
      </c>
      <c r="M1260">
        <v>10</v>
      </c>
      <c r="N1260">
        <v>0</v>
      </c>
      <c r="O1260">
        <v>3</v>
      </c>
      <c r="P1260">
        <v>0</v>
      </c>
      <c r="Q1260">
        <v>0</v>
      </c>
      <c r="R1260">
        <v>41.760899999999999</v>
      </c>
      <c r="S1260" t="s">
        <v>154</v>
      </c>
      <c r="T1260">
        <v>63.400002000000001</v>
      </c>
      <c r="U1260">
        <v>65.900002000000001</v>
      </c>
      <c r="V1260">
        <v>2.5</v>
      </c>
      <c r="X1260">
        <v>5.9859999999999998</v>
      </c>
      <c r="Y1260">
        <v>41.760899999999999</v>
      </c>
      <c r="Z1260">
        <v>0</v>
      </c>
      <c r="AA1260">
        <v>1</v>
      </c>
      <c r="AB1260">
        <v>0</v>
      </c>
      <c r="AC1260">
        <v>1.5598780000000001</v>
      </c>
      <c r="AD1260">
        <v>0.78797499999999998</v>
      </c>
      <c r="AE1260">
        <v>15.598781000000001</v>
      </c>
      <c r="AF1260">
        <v>7.8797519999999999</v>
      </c>
      <c r="AH1260">
        <v>1.7312689999999999</v>
      </c>
      <c r="AI1260">
        <v>0.36199199999999998</v>
      </c>
      <c r="AJ1260">
        <v>17.312694</v>
      </c>
      <c r="AK1260">
        <v>3.6199159999999999</v>
      </c>
    </row>
    <row r="1261" spans="1:37" x14ac:dyDescent="0.25">
      <c r="A1261">
        <v>873</v>
      </c>
      <c r="B1261">
        <v>427350</v>
      </c>
      <c r="C1261" t="s">
        <v>83</v>
      </c>
      <c r="D1261" t="s">
        <v>774</v>
      </c>
      <c r="E1261" t="s">
        <v>775</v>
      </c>
      <c r="F1261">
        <v>658</v>
      </c>
      <c r="G1261">
        <v>8</v>
      </c>
      <c r="H1261">
        <v>6217</v>
      </c>
      <c r="I1261">
        <v>0</v>
      </c>
      <c r="J1261">
        <v>0</v>
      </c>
      <c r="K1261">
        <v>0</v>
      </c>
      <c r="L1261">
        <v>0</v>
      </c>
      <c r="M1261">
        <v>14</v>
      </c>
      <c r="N1261">
        <v>0</v>
      </c>
      <c r="O1261">
        <v>4</v>
      </c>
      <c r="P1261">
        <v>0</v>
      </c>
      <c r="Q1261">
        <v>0</v>
      </c>
      <c r="R1261">
        <v>59.916804999999997</v>
      </c>
      <c r="S1261" t="s">
        <v>73</v>
      </c>
      <c r="T1261">
        <v>72.809997999999993</v>
      </c>
      <c r="U1261">
        <v>74.400002000000001</v>
      </c>
      <c r="V1261">
        <v>1.590004</v>
      </c>
      <c r="X1261">
        <v>2.6539999999999999</v>
      </c>
      <c r="Y1261">
        <v>59.916804999999997</v>
      </c>
      <c r="Z1261">
        <v>0</v>
      </c>
      <c r="AA1261">
        <v>0</v>
      </c>
      <c r="AB1261">
        <v>1</v>
      </c>
      <c r="AC1261">
        <v>1.110058</v>
      </c>
      <c r="AD1261">
        <v>0.95832099999999998</v>
      </c>
      <c r="AE1261">
        <v>15.540813</v>
      </c>
      <c r="AF1261">
        <v>13.416497</v>
      </c>
      <c r="AH1261">
        <v>1.1437489999999999</v>
      </c>
      <c r="AI1261">
        <v>0.67003400000000002</v>
      </c>
      <c r="AJ1261">
        <v>16.01249</v>
      </c>
      <c r="AK1261">
        <v>9.3804759999999998</v>
      </c>
    </row>
    <row r="1262" spans="1:37" x14ac:dyDescent="0.25">
      <c r="A1262">
        <v>2423</v>
      </c>
      <c r="B1262">
        <v>435514</v>
      </c>
      <c r="C1262" t="s">
        <v>74</v>
      </c>
      <c r="D1262" t="s">
        <v>98</v>
      </c>
      <c r="E1262" t="s">
        <v>99</v>
      </c>
      <c r="F1262">
        <v>34183</v>
      </c>
      <c r="G1262">
        <v>8</v>
      </c>
      <c r="H1262">
        <v>7987</v>
      </c>
      <c r="I1262">
        <v>0</v>
      </c>
      <c r="J1262">
        <v>0</v>
      </c>
      <c r="K1262">
        <v>0</v>
      </c>
      <c r="L1262">
        <v>0</v>
      </c>
      <c r="M1262">
        <v>6</v>
      </c>
      <c r="N1262">
        <v>0</v>
      </c>
      <c r="O1262">
        <v>4</v>
      </c>
      <c r="P1262">
        <v>0</v>
      </c>
      <c r="Q1262">
        <v>0</v>
      </c>
      <c r="R1262">
        <v>26.793451999999998</v>
      </c>
      <c r="S1262" t="s">
        <v>73</v>
      </c>
      <c r="T1262">
        <v>57.59</v>
      </c>
      <c r="U1262">
        <v>60.290000999999997</v>
      </c>
      <c r="V1262">
        <v>2.7000009999999999</v>
      </c>
      <c r="X1262">
        <v>10.077</v>
      </c>
      <c r="Y1262">
        <v>26.793451999999998</v>
      </c>
      <c r="Z1262">
        <v>0</v>
      </c>
      <c r="AA1262">
        <v>0</v>
      </c>
      <c r="AB1262">
        <v>0</v>
      </c>
      <c r="AC1262">
        <v>2.5866549999999999</v>
      </c>
      <c r="AD1262">
        <v>0.39913700000000002</v>
      </c>
      <c r="AE1262">
        <v>15.51993</v>
      </c>
      <c r="AF1262">
        <v>2.394819</v>
      </c>
      <c r="AG1262">
        <f>1+(X1262/4.5)^2</f>
        <v>6.0146137777777771</v>
      </c>
      <c r="AH1262">
        <v>6.0146129999999998</v>
      </c>
      <c r="AI1262">
        <v>0.14549999999999999</v>
      </c>
      <c r="AJ1262">
        <v>36.087681000000003</v>
      </c>
      <c r="AK1262">
        <v>0.87300100000000003</v>
      </c>
    </row>
    <row r="1263" spans="1:37" x14ac:dyDescent="0.25">
      <c r="A1263">
        <v>582</v>
      </c>
      <c r="B1263">
        <v>437207</v>
      </c>
      <c r="C1263" t="s">
        <v>181</v>
      </c>
      <c r="D1263" t="s">
        <v>782</v>
      </c>
      <c r="E1263" t="s">
        <v>783</v>
      </c>
      <c r="F1263">
        <v>66803</v>
      </c>
      <c r="G1263">
        <v>8</v>
      </c>
      <c r="H1263">
        <v>15663</v>
      </c>
      <c r="I1263">
        <v>0</v>
      </c>
      <c r="J1263">
        <v>0</v>
      </c>
      <c r="K1263">
        <v>0</v>
      </c>
      <c r="L1263">
        <v>0</v>
      </c>
      <c r="M1263">
        <v>15</v>
      </c>
      <c r="N1263">
        <v>0</v>
      </c>
      <c r="O1263">
        <v>4</v>
      </c>
      <c r="P1263">
        <v>0</v>
      </c>
      <c r="Q1263">
        <v>0</v>
      </c>
      <c r="R1263">
        <v>61.591543000000001</v>
      </c>
      <c r="S1263" t="s">
        <v>154</v>
      </c>
      <c r="T1263">
        <v>71.589995999999999</v>
      </c>
      <c r="U1263">
        <v>72.480002999999996</v>
      </c>
      <c r="V1263">
        <v>0.89000699999999999</v>
      </c>
      <c r="X1263">
        <v>1.4450000000000001</v>
      </c>
      <c r="Y1263">
        <v>61.591543000000001</v>
      </c>
      <c r="Z1263">
        <v>0</v>
      </c>
      <c r="AA1263">
        <v>0</v>
      </c>
      <c r="AB1263">
        <v>0</v>
      </c>
      <c r="AC1263">
        <v>1.0326249999999999</v>
      </c>
      <c r="AD1263">
        <v>0.987645</v>
      </c>
      <c r="AE1263">
        <v>15.489381</v>
      </c>
      <c r="AF1263">
        <v>14.814672</v>
      </c>
      <c r="AH1263">
        <v>1.042613</v>
      </c>
      <c r="AI1263">
        <v>0.81104299999999996</v>
      </c>
      <c r="AJ1263">
        <v>15.639191</v>
      </c>
      <c r="AK1263">
        <v>12.165641000000001</v>
      </c>
    </row>
    <row r="1264" spans="1:37" x14ac:dyDescent="0.25">
      <c r="A1264">
        <v>1839</v>
      </c>
      <c r="B1264">
        <v>422270</v>
      </c>
      <c r="C1264" t="s">
        <v>83</v>
      </c>
      <c r="D1264" t="s">
        <v>597</v>
      </c>
      <c r="E1264" t="s">
        <v>598</v>
      </c>
      <c r="F1264">
        <v>66778</v>
      </c>
      <c r="G1264">
        <v>8</v>
      </c>
      <c r="H1264">
        <v>4145</v>
      </c>
      <c r="I1264">
        <v>0</v>
      </c>
      <c r="J1264">
        <v>0</v>
      </c>
      <c r="K1264">
        <v>0</v>
      </c>
      <c r="L1264">
        <v>0</v>
      </c>
      <c r="M1264">
        <v>15</v>
      </c>
      <c r="N1264">
        <v>0</v>
      </c>
      <c r="O1264">
        <v>4</v>
      </c>
      <c r="P1264">
        <v>0</v>
      </c>
      <c r="Q1264">
        <v>0</v>
      </c>
      <c r="R1264">
        <v>63.965615999999997</v>
      </c>
      <c r="S1264" t="s">
        <v>73</v>
      </c>
      <c r="T1264">
        <v>70.319999999999993</v>
      </c>
      <c r="U1264">
        <v>71.239998</v>
      </c>
      <c r="V1264">
        <v>0.91999799999999998</v>
      </c>
      <c r="X1264">
        <v>1.4379999999999999</v>
      </c>
      <c r="Y1264">
        <v>63.965615999999997</v>
      </c>
      <c r="Z1264">
        <v>0</v>
      </c>
      <c r="AA1264">
        <v>0</v>
      </c>
      <c r="AB1264">
        <v>0</v>
      </c>
      <c r="AC1264">
        <v>1.0323100000000001</v>
      </c>
      <c r="AD1264">
        <v>0.98776399999999998</v>
      </c>
      <c r="AE1264">
        <v>15.484650999999999</v>
      </c>
      <c r="AF1264">
        <v>14.816464</v>
      </c>
      <c r="AH1264">
        <v>1.0422009999999999</v>
      </c>
      <c r="AI1264">
        <v>0.81190399999999996</v>
      </c>
      <c r="AJ1264">
        <v>15.633013</v>
      </c>
      <c r="AK1264">
        <v>12.178566999999999</v>
      </c>
    </row>
    <row r="1265" spans="1:37" x14ac:dyDescent="0.25">
      <c r="A1265">
        <v>1718</v>
      </c>
      <c r="B1265">
        <v>427641</v>
      </c>
      <c r="C1265" t="s">
        <v>95</v>
      </c>
      <c r="D1265" t="s">
        <v>81</v>
      </c>
      <c r="E1265" t="s">
        <v>499</v>
      </c>
      <c r="F1265">
        <v>100655</v>
      </c>
      <c r="G1265">
        <v>8</v>
      </c>
      <c r="H1265">
        <v>13946</v>
      </c>
      <c r="I1265">
        <v>0</v>
      </c>
      <c r="J1265">
        <v>0</v>
      </c>
      <c r="K1265">
        <v>0</v>
      </c>
      <c r="L1265">
        <v>0</v>
      </c>
      <c r="M1265">
        <v>9</v>
      </c>
      <c r="N1265">
        <v>0</v>
      </c>
      <c r="O1265">
        <v>4</v>
      </c>
      <c r="P1265">
        <v>0</v>
      </c>
      <c r="Q1265">
        <v>0</v>
      </c>
      <c r="R1265">
        <v>37.949432999999999</v>
      </c>
      <c r="S1265" t="s">
        <v>73</v>
      </c>
      <c r="T1265">
        <v>96.410004000000001</v>
      </c>
      <c r="U1265">
        <v>98.980002999999996</v>
      </c>
      <c r="V1265">
        <v>2.57</v>
      </c>
      <c r="X1265">
        <v>6.7720000000000002</v>
      </c>
      <c r="Y1265">
        <v>37.949432999999999</v>
      </c>
      <c r="Z1265">
        <v>1</v>
      </c>
      <c r="AA1265">
        <v>0</v>
      </c>
      <c r="AB1265">
        <v>0</v>
      </c>
      <c r="AC1265">
        <v>1.7165619999999999</v>
      </c>
      <c r="AD1265">
        <v>0.72863900000000004</v>
      </c>
      <c r="AE1265">
        <v>15.449059999999999</v>
      </c>
      <c r="AF1265">
        <v>6.5577519999999998</v>
      </c>
      <c r="AH1265">
        <v>1.935918</v>
      </c>
      <c r="AI1265">
        <v>0.30656299999999997</v>
      </c>
      <c r="AJ1265">
        <v>17.423262000000001</v>
      </c>
      <c r="AK1265">
        <v>2.7590690000000002</v>
      </c>
    </row>
    <row r="1266" spans="1:37" x14ac:dyDescent="0.25">
      <c r="A1266">
        <v>1009</v>
      </c>
      <c r="B1266">
        <v>431839</v>
      </c>
      <c r="C1266" t="s">
        <v>83</v>
      </c>
      <c r="D1266" t="s">
        <v>473</v>
      </c>
      <c r="E1266" t="s">
        <v>474</v>
      </c>
      <c r="F1266">
        <v>100343</v>
      </c>
      <c r="G1266">
        <v>8</v>
      </c>
      <c r="H1266">
        <v>8332</v>
      </c>
      <c r="I1266">
        <v>0</v>
      </c>
      <c r="J1266">
        <v>0</v>
      </c>
      <c r="K1266">
        <v>0</v>
      </c>
      <c r="L1266">
        <v>0</v>
      </c>
      <c r="M1266">
        <v>15</v>
      </c>
      <c r="N1266">
        <v>0</v>
      </c>
      <c r="O1266">
        <v>4</v>
      </c>
      <c r="P1266">
        <v>0</v>
      </c>
      <c r="Q1266">
        <v>0</v>
      </c>
      <c r="R1266">
        <v>64.324517</v>
      </c>
      <c r="S1266" t="s">
        <v>73</v>
      </c>
      <c r="T1266">
        <v>64.120002999999997</v>
      </c>
      <c r="U1266">
        <v>65</v>
      </c>
      <c r="V1266">
        <v>0.87999700000000003</v>
      </c>
      <c r="X1266">
        <v>1.3680000000000001</v>
      </c>
      <c r="Y1266">
        <v>64.324517</v>
      </c>
      <c r="Z1266">
        <v>0</v>
      </c>
      <c r="AA1266">
        <v>0</v>
      </c>
      <c r="AB1266">
        <v>0</v>
      </c>
      <c r="AC1266">
        <v>1.0292410000000001</v>
      </c>
      <c r="AD1266">
        <v>0.98892599999999997</v>
      </c>
      <c r="AE1266">
        <v>15.438615</v>
      </c>
      <c r="AF1266">
        <v>14.833897</v>
      </c>
      <c r="AH1266">
        <v>1.038192</v>
      </c>
      <c r="AI1266">
        <v>0.82055100000000003</v>
      </c>
      <c r="AJ1266">
        <v>15.572884999999999</v>
      </c>
      <c r="AK1266">
        <v>12.308261999999999</v>
      </c>
    </row>
    <row r="1267" spans="1:37" x14ac:dyDescent="0.25">
      <c r="A1267">
        <v>1369</v>
      </c>
      <c r="B1267">
        <v>432305</v>
      </c>
      <c r="C1267" t="s">
        <v>145</v>
      </c>
      <c r="D1267" t="s">
        <v>949</v>
      </c>
      <c r="E1267" t="s">
        <v>950</v>
      </c>
      <c r="F1267">
        <v>67369</v>
      </c>
      <c r="G1267">
        <v>8</v>
      </c>
      <c r="H1267">
        <v>15217</v>
      </c>
      <c r="I1267">
        <v>0</v>
      </c>
      <c r="J1267">
        <v>0</v>
      </c>
      <c r="K1267">
        <v>0</v>
      </c>
      <c r="L1267">
        <v>0</v>
      </c>
      <c r="M1267">
        <v>14</v>
      </c>
      <c r="N1267">
        <v>0</v>
      </c>
      <c r="O1267">
        <v>2</v>
      </c>
      <c r="P1267">
        <v>0</v>
      </c>
      <c r="Q1267">
        <v>0</v>
      </c>
      <c r="R1267">
        <v>60.387473999999997</v>
      </c>
      <c r="S1267" t="s">
        <v>154</v>
      </c>
      <c r="T1267">
        <v>66.620002999999997</v>
      </c>
      <c r="U1267">
        <v>68.150002000000001</v>
      </c>
      <c r="V1267">
        <v>1.5299990000000001</v>
      </c>
      <c r="X1267">
        <v>2.5339999999999998</v>
      </c>
      <c r="Y1267">
        <v>60.387473999999997</v>
      </c>
      <c r="Z1267">
        <v>0</v>
      </c>
      <c r="AA1267">
        <v>0</v>
      </c>
      <c r="AB1267">
        <v>0</v>
      </c>
      <c r="AC1267">
        <v>1.1003309999999999</v>
      </c>
      <c r="AD1267">
        <v>0.962005</v>
      </c>
      <c r="AE1267">
        <v>15.404628000000001</v>
      </c>
      <c r="AF1267">
        <v>13.468070000000001</v>
      </c>
      <c r="AH1267">
        <v>1.1310439999999999</v>
      </c>
      <c r="AI1267">
        <v>0.683334</v>
      </c>
      <c r="AJ1267">
        <v>15.834616</v>
      </c>
      <c r="AK1267">
        <v>9.5666759999999993</v>
      </c>
    </row>
    <row r="1268" spans="1:37" x14ac:dyDescent="0.25">
      <c r="A1268">
        <v>2372</v>
      </c>
      <c r="B1268">
        <v>438162</v>
      </c>
      <c r="C1268" t="s">
        <v>83</v>
      </c>
      <c r="D1268" t="s">
        <v>953</v>
      </c>
      <c r="E1268" t="s">
        <v>954</v>
      </c>
      <c r="F1268">
        <v>34377</v>
      </c>
      <c r="G1268">
        <v>8</v>
      </c>
      <c r="H1268">
        <v>6833</v>
      </c>
      <c r="I1268">
        <v>0</v>
      </c>
      <c r="J1268">
        <v>0</v>
      </c>
      <c r="K1268">
        <v>0</v>
      </c>
      <c r="L1268">
        <v>0</v>
      </c>
      <c r="M1268">
        <v>14</v>
      </c>
      <c r="N1268">
        <v>0</v>
      </c>
      <c r="O1268">
        <v>2</v>
      </c>
      <c r="P1268">
        <v>0</v>
      </c>
      <c r="Q1268">
        <v>0</v>
      </c>
      <c r="R1268">
        <v>56.365456000000002</v>
      </c>
      <c r="S1268" t="s">
        <v>73</v>
      </c>
      <c r="T1268">
        <v>40.099997999999999</v>
      </c>
      <c r="U1268">
        <v>41.52</v>
      </c>
      <c r="V1268">
        <v>1.420002</v>
      </c>
      <c r="X1268">
        <v>2.5190000000000001</v>
      </c>
      <c r="Y1268">
        <v>56.365456000000002</v>
      </c>
      <c r="Z1268">
        <v>0</v>
      </c>
      <c r="AA1268">
        <v>1</v>
      </c>
      <c r="AB1268">
        <v>0</v>
      </c>
      <c r="AC1268">
        <v>1.099146</v>
      </c>
      <c r="AD1268">
        <v>0.962453</v>
      </c>
      <c r="AE1268">
        <v>15.388048</v>
      </c>
      <c r="AF1268">
        <v>13.474349</v>
      </c>
      <c r="AH1268">
        <v>1.129497</v>
      </c>
      <c r="AI1268">
        <v>0.68500700000000003</v>
      </c>
      <c r="AJ1268">
        <v>15.81296</v>
      </c>
      <c r="AK1268">
        <v>9.5901010000000007</v>
      </c>
    </row>
    <row r="1269" spans="1:37" x14ac:dyDescent="0.25">
      <c r="A1269">
        <v>218</v>
      </c>
      <c r="B1269">
        <v>433891</v>
      </c>
      <c r="C1269" t="s">
        <v>90</v>
      </c>
      <c r="D1269" t="s">
        <v>605</v>
      </c>
      <c r="E1269" t="s">
        <v>606</v>
      </c>
      <c r="F1269">
        <v>33920</v>
      </c>
      <c r="G1269">
        <v>8</v>
      </c>
      <c r="H1269">
        <v>8276</v>
      </c>
      <c r="I1269">
        <v>0</v>
      </c>
      <c r="J1269">
        <v>0</v>
      </c>
      <c r="K1269">
        <v>0</v>
      </c>
      <c r="L1269">
        <v>0</v>
      </c>
      <c r="M1269">
        <v>13</v>
      </c>
      <c r="N1269">
        <v>0</v>
      </c>
      <c r="O1269">
        <v>4</v>
      </c>
      <c r="P1269">
        <v>0</v>
      </c>
      <c r="Q1269">
        <v>0</v>
      </c>
      <c r="R1269">
        <v>52.340344999999999</v>
      </c>
      <c r="S1269" t="s">
        <v>73</v>
      </c>
      <c r="T1269">
        <v>67.080001999999993</v>
      </c>
      <c r="U1269">
        <v>68.849997999999999</v>
      </c>
      <c r="V1269">
        <v>1.769997</v>
      </c>
      <c r="X1269">
        <v>3.3820000000000001</v>
      </c>
      <c r="Y1269">
        <v>52.340344999999999</v>
      </c>
      <c r="Z1269">
        <v>0</v>
      </c>
      <c r="AA1269">
        <v>0</v>
      </c>
      <c r="AB1269">
        <v>0</v>
      </c>
      <c r="AC1269">
        <v>1.1787179999999999</v>
      </c>
      <c r="AD1269">
        <v>0.93232000000000004</v>
      </c>
      <c r="AE1269">
        <v>15.323328</v>
      </c>
      <c r="AF1269">
        <v>12.12016</v>
      </c>
      <c r="AH1269">
        <v>1.2334270000000001</v>
      </c>
      <c r="AI1269">
        <v>0.59263500000000002</v>
      </c>
      <c r="AJ1269">
        <v>16.034551</v>
      </c>
      <c r="AK1269">
        <v>7.704256</v>
      </c>
    </row>
    <row r="1270" spans="1:37" x14ac:dyDescent="0.25">
      <c r="A1270">
        <v>2038</v>
      </c>
      <c r="B1270">
        <v>441302</v>
      </c>
      <c r="C1270" t="s">
        <v>83</v>
      </c>
      <c r="D1270" t="s">
        <v>1124</v>
      </c>
      <c r="E1270" t="s">
        <v>1125</v>
      </c>
      <c r="F1270">
        <v>67368</v>
      </c>
      <c r="G1270">
        <v>8</v>
      </c>
      <c r="H1270">
        <v>4974</v>
      </c>
      <c r="I1270">
        <v>0</v>
      </c>
      <c r="J1270">
        <v>0</v>
      </c>
      <c r="K1270">
        <v>0</v>
      </c>
      <c r="L1270">
        <v>0</v>
      </c>
      <c r="M1270">
        <v>15</v>
      </c>
      <c r="N1270">
        <v>0</v>
      </c>
      <c r="O1270">
        <v>4</v>
      </c>
      <c r="P1270">
        <v>0</v>
      </c>
      <c r="Q1270">
        <v>0</v>
      </c>
      <c r="R1270">
        <v>62.262044000000003</v>
      </c>
      <c r="S1270" t="s">
        <v>73</v>
      </c>
      <c r="T1270">
        <v>71.309997999999993</v>
      </c>
      <c r="U1270">
        <v>71.889999000000003</v>
      </c>
      <c r="V1270">
        <v>0.58000200000000002</v>
      </c>
      <c r="X1270">
        <v>0.93200000000000005</v>
      </c>
      <c r="Y1270">
        <v>62.262044000000003</v>
      </c>
      <c r="Z1270">
        <v>0</v>
      </c>
      <c r="AA1270">
        <v>0</v>
      </c>
      <c r="AB1270">
        <v>0</v>
      </c>
      <c r="AC1270">
        <v>1.0135719999999999</v>
      </c>
      <c r="AD1270">
        <v>0.99485999999999997</v>
      </c>
      <c r="AE1270">
        <v>15.203583999999999</v>
      </c>
      <c r="AF1270">
        <v>14.922903</v>
      </c>
      <c r="AH1270">
        <v>1.017727</v>
      </c>
      <c r="AI1270">
        <v>0.87558000000000002</v>
      </c>
      <c r="AJ1270">
        <v>15.265905</v>
      </c>
      <c r="AK1270">
        <v>13.133694999999999</v>
      </c>
    </row>
    <row r="1271" spans="1:37" x14ac:dyDescent="0.25">
      <c r="A1271">
        <v>287</v>
      </c>
      <c r="B1271">
        <v>435580</v>
      </c>
      <c r="C1271" t="s">
        <v>83</v>
      </c>
      <c r="D1271" t="s">
        <v>586</v>
      </c>
      <c r="E1271" t="s">
        <v>587</v>
      </c>
      <c r="F1271">
        <v>715</v>
      </c>
      <c r="G1271">
        <v>8</v>
      </c>
      <c r="H1271">
        <v>5744</v>
      </c>
      <c r="I1271">
        <v>0</v>
      </c>
      <c r="J1271">
        <v>0</v>
      </c>
      <c r="K1271">
        <v>0</v>
      </c>
      <c r="L1271">
        <v>0</v>
      </c>
      <c r="M1271">
        <v>10</v>
      </c>
      <c r="N1271">
        <v>0</v>
      </c>
      <c r="O1271">
        <v>4</v>
      </c>
      <c r="P1271">
        <v>0</v>
      </c>
      <c r="Q1271">
        <v>0</v>
      </c>
      <c r="R1271">
        <v>43.463318000000001</v>
      </c>
      <c r="S1271" t="s">
        <v>73</v>
      </c>
      <c r="T1271">
        <v>95.830001999999993</v>
      </c>
      <c r="U1271">
        <v>98.330001999999993</v>
      </c>
      <c r="V1271">
        <v>2.5</v>
      </c>
      <c r="X1271">
        <v>5.7519999999999998</v>
      </c>
      <c r="Y1271">
        <v>43.463318000000001</v>
      </c>
      <c r="Z1271">
        <v>0</v>
      </c>
      <c r="AA1271">
        <v>0</v>
      </c>
      <c r="AB1271">
        <v>0</v>
      </c>
      <c r="AC1271">
        <v>1.516961</v>
      </c>
      <c r="AD1271">
        <v>0.80422800000000005</v>
      </c>
      <c r="AE1271">
        <v>15.16961</v>
      </c>
      <c r="AF1271">
        <v>8.0422779999999996</v>
      </c>
      <c r="AH1271">
        <v>1.675214</v>
      </c>
      <c r="AI1271">
        <v>0.37976399999999999</v>
      </c>
      <c r="AJ1271">
        <v>16.752144000000001</v>
      </c>
      <c r="AK1271">
        <v>3.7976420000000002</v>
      </c>
    </row>
    <row r="1272" spans="1:37" x14ac:dyDescent="0.25">
      <c r="A1272">
        <v>97</v>
      </c>
      <c r="B1272">
        <v>423615</v>
      </c>
      <c r="C1272" t="s">
        <v>90</v>
      </c>
      <c r="D1272" t="s">
        <v>565</v>
      </c>
      <c r="E1272" t="s">
        <v>759</v>
      </c>
      <c r="F1272">
        <v>100639</v>
      </c>
      <c r="G1272">
        <v>8</v>
      </c>
      <c r="H1272">
        <v>13929</v>
      </c>
      <c r="I1272">
        <v>0</v>
      </c>
      <c r="J1272">
        <v>0</v>
      </c>
      <c r="K1272">
        <v>0</v>
      </c>
      <c r="L1272">
        <v>0</v>
      </c>
      <c r="M1272">
        <v>12</v>
      </c>
      <c r="N1272">
        <v>0</v>
      </c>
      <c r="O1272">
        <v>4</v>
      </c>
      <c r="P1272">
        <v>0</v>
      </c>
      <c r="Q1272">
        <v>0</v>
      </c>
      <c r="R1272">
        <v>50.782083</v>
      </c>
      <c r="S1272" t="s">
        <v>73</v>
      </c>
      <c r="T1272">
        <v>85</v>
      </c>
      <c r="U1272">
        <v>87.080001999999993</v>
      </c>
      <c r="V1272">
        <v>2.0800019999999999</v>
      </c>
      <c r="X1272">
        <v>4.0960000000000001</v>
      </c>
      <c r="Y1272">
        <v>50.782083</v>
      </c>
      <c r="Z1272">
        <v>0</v>
      </c>
      <c r="AA1272">
        <v>0</v>
      </c>
      <c r="AB1272">
        <v>0</v>
      </c>
      <c r="AC1272">
        <v>1.2621439999999999</v>
      </c>
      <c r="AD1272">
        <v>0.90072700000000006</v>
      </c>
      <c r="AE1272">
        <v>15.145728</v>
      </c>
      <c r="AF1272">
        <v>10.808718000000001</v>
      </c>
      <c r="AH1272">
        <v>1.342392</v>
      </c>
      <c r="AI1272">
        <v>0.52220800000000001</v>
      </c>
      <c r="AJ1272">
        <v>16.108706999999999</v>
      </c>
      <c r="AK1272">
        <v>6.2664920000000004</v>
      </c>
    </row>
    <row r="1273" spans="1:37" x14ac:dyDescent="0.25">
      <c r="A1273">
        <v>2880</v>
      </c>
      <c r="B1273">
        <v>435910</v>
      </c>
      <c r="C1273" t="s">
        <v>90</v>
      </c>
      <c r="D1273" t="s">
        <v>1187</v>
      </c>
      <c r="E1273" t="s">
        <v>1188</v>
      </c>
      <c r="F1273">
        <v>34193</v>
      </c>
      <c r="G1273">
        <v>8</v>
      </c>
      <c r="H1273">
        <v>7972</v>
      </c>
      <c r="I1273">
        <v>0</v>
      </c>
      <c r="J1273">
        <v>0</v>
      </c>
      <c r="K1273">
        <v>0</v>
      </c>
      <c r="L1273">
        <v>0</v>
      </c>
      <c r="M1273">
        <v>15</v>
      </c>
      <c r="N1273">
        <v>0</v>
      </c>
      <c r="O1273">
        <v>4</v>
      </c>
      <c r="P1273">
        <v>0</v>
      </c>
      <c r="Q1273">
        <v>0</v>
      </c>
      <c r="R1273">
        <v>64.429074999999997</v>
      </c>
      <c r="S1273" t="s">
        <v>73</v>
      </c>
      <c r="T1273">
        <v>60.290000999999997</v>
      </c>
      <c r="U1273">
        <v>60.779998999999997</v>
      </c>
      <c r="V1273">
        <v>0.48999799999999999</v>
      </c>
      <c r="X1273">
        <v>0.76100000000000001</v>
      </c>
      <c r="Y1273">
        <v>64.429074999999997</v>
      </c>
      <c r="Z1273">
        <v>0</v>
      </c>
      <c r="AA1273">
        <v>0</v>
      </c>
      <c r="AB1273">
        <v>0</v>
      </c>
      <c r="AC1273">
        <v>1.0090490000000001</v>
      </c>
      <c r="AD1273">
        <v>0.99657300000000004</v>
      </c>
      <c r="AE1273">
        <v>15.135731</v>
      </c>
      <c r="AF1273">
        <v>14.948599</v>
      </c>
      <c r="AH1273">
        <v>1.011819</v>
      </c>
      <c r="AI1273">
        <v>0.89771500000000004</v>
      </c>
      <c r="AJ1273">
        <v>15.177282</v>
      </c>
      <c r="AK1273">
        <v>13.465723000000001</v>
      </c>
    </row>
    <row r="1274" spans="1:37" x14ac:dyDescent="0.25">
      <c r="A1274">
        <v>2086</v>
      </c>
      <c r="B1274">
        <v>433325</v>
      </c>
      <c r="C1274" t="s">
        <v>181</v>
      </c>
      <c r="D1274" t="s">
        <v>546</v>
      </c>
      <c r="E1274" t="s">
        <v>547</v>
      </c>
      <c r="F1274">
        <v>66929</v>
      </c>
      <c r="G1274">
        <v>8</v>
      </c>
      <c r="H1274">
        <v>15615</v>
      </c>
      <c r="I1274">
        <v>0</v>
      </c>
      <c r="J1274">
        <v>0</v>
      </c>
      <c r="K1274">
        <v>0</v>
      </c>
      <c r="L1274">
        <v>0</v>
      </c>
      <c r="M1274">
        <v>14</v>
      </c>
      <c r="N1274">
        <v>0</v>
      </c>
      <c r="O1274">
        <v>3</v>
      </c>
      <c r="P1274">
        <v>0</v>
      </c>
      <c r="Q1274">
        <v>0</v>
      </c>
      <c r="R1274">
        <v>59.032533000000001</v>
      </c>
      <c r="S1274" t="s">
        <v>154</v>
      </c>
      <c r="T1274">
        <v>83.610000999999997</v>
      </c>
      <c r="U1274">
        <v>84.949996999999996</v>
      </c>
      <c r="V1274">
        <v>1.339996</v>
      </c>
      <c r="X1274">
        <v>2.27</v>
      </c>
      <c r="Y1274">
        <v>59.032533000000001</v>
      </c>
      <c r="Z1274">
        <v>0</v>
      </c>
      <c r="AA1274">
        <v>0</v>
      </c>
      <c r="AB1274">
        <v>0</v>
      </c>
      <c r="AC1274">
        <v>1.080514</v>
      </c>
      <c r="AD1274">
        <v>0.96950899999999995</v>
      </c>
      <c r="AE1274">
        <v>15.127197000000001</v>
      </c>
      <c r="AF1274">
        <v>13.573133</v>
      </c>
      <c r="AH1274">
        <v>1.1051610000000001</v>
      </c>
      <c r="AI1274">
        <v>0.71313400000000005</v>
      </c>
      <c r="AJ1274">
        <v>15.472257000000001</v>
      </c>
      <c r="AK1274">
        <v>9.9838730000000009</v>
      </c>
    </row>
    <row r="1275" spans="1:37" x14ac:dyDescent="0.25">
      <c r="A1275">
        <v>2972</v>
      </c>
      <c r="B1275">
        <v>432931</v>
      </c>
      <c r="C1275" t="s">
        <v>83</v>
      </c>
      <c r="D1275" t="s">
        <v>361</v>
      </c>
      <c r="E1275" t="s">
        <v>362</v>
      </c>
      <c r="F1275">
        <v>66808</v>
      </c>
      <c r="G1275">
        <v>8</v>
      </c>
      <c r="H1275">
        <v>15421</v>
      </c>
      <c r="I1275">
        <v>0</v>
      </c>
      <c r="J1275">
        <v>0</v>
      </c>
      <c r="K1275">
        <v>0</v>
      </c>
      <c r="L1275">
        <v>0</v>
      </c>
      <c r="M1275">
        <v>15</v>
      </c>
      <c r="N1275">
        <v>0</v>
      </c>
      <c r="O1275">
        <v>4</v>
      </c>
      <c r="P1275">
        <v>0</v>
      </c>
      <c r="Q1275">
        <v>0</v>
      </c>
      <c r="R1275">
        <v>61.964464</v>
      </c>
      <c r="S1275" t="s">
        <v>73</v>
      </c>
      <c r="T1275">
        <v>99.830001999999993</v>
      </c>
      <c r="U1275">
        <v>100.08</v>
      </c>
      <c r="V1275">
        <v>0.25</v>
      </c>
      <c r="X1275">
        <v>0.40300000000000002</v>
      </c>
      <c r="Y1275">
        <v>61.964464</v>
      </c>
      <c r="Z1275">
        <v>0</v>
      </c>
      <c r="AA1275">
        <v>0</v>
      </c>
      <c r="AB1275">
        <v>0</v>
      </c>
      <c r="AC1275">
        <v>1.0025379999999999</v>
      </c>
      <c r="AD1275">
        <v>0.99903900000000001</v>
      </c>
      <c r="AE1275">
        <v>15.038065</v>
      </c>
      <c r="AF1275">
        <v>14.985585</v>
      </c>
      <c r="AH1275">
        <v>1.003314</v>
      </c>
      <c r="AI1275">
        <v>0.94506500000000004</v>
      </c>
      <c r="AJ1275">
        <v>15.049716999999999</v>
      </c>
      <c r="AK1275">
        <v>14.175974</v>
      </c>
    </row>
    <row r="1276" spans="1:37" x14ac:dyDescent="0.25">
      <c r="A1276">
        <v>2747</v>
      </c>
      <c r="B1276">
        <v>426121</v>
      </c>
      <c r="C1276" t="s">
        <v>83</v>
      </c>
      <c r="D1276" t="s">
        <v>856</v>
      </c>
      <c r="E1276" t="s">
        <v>857</v>
      </c>
      <c r="F1276">
        <v>33912</v>
      </c>
      <c r="G1276">
        <v>8</v>
      </c>
      <c r="H1276">
        <v>8235</v>
      </c>
      <c r="I1276">
        <v>0</v>
      </c>
      <c r="J1276">
        <v>0</v>
      </c>
      <c r="K1276">
        <v>0</v>
      </c>
      <c r="L1276">
        <v>0</v>
      </c>
      <c r="M1276">
        <v>13</v>
      </c>
      <c r="N1276">
        <v>0</v>
      </c>
      <c r="O1276">
        <v>3</v>
      </c>
      <c r="P1276">
        <v>0</v>
      </c>
      <c r="Q1276">
        <v>0</v>
      </c>
      <c r="R1276">
        <v>55.592629000000002</v>
      </c>
      <c r="S1276" t="s">
        <v>73</v>
      </c>
      <c r="T1276">
        <v>70</v>
      </c>
      <c r="U1276">
        <v>71.760002</v>
      </c>
      <c r="V1276">
        <v>1.7600020000000001</v>
      </c>
      <c r="X1276">
        <v>3.1659999999999999</v>
      </c>
      <c r="Y1276">
        <v>55.592629000000002</v>
      </c>
      <c r="Z1276">
        <v>0</v>
      </c>
      <c r="AA1276">
        <v>1</v>
      </c>
      <c r="AB1276">
        <v>0</v>
      </c>
      <c r="AC1276">
        <v>1.1566179999999999</v>
      </c>
      <c r="AD1276">
        <v>0.940689</v>
      </c>
      <c r="AE1276">
        <v>15.036035</v>
      </c>
      <c r="AF1276">
        <v>12.228956999999999</v>
      </c>
      <c r="AH1276">
        <v>1.2045619999999999</v>
      </c>
      <c r="AI1276">
        <v>0.61501099999999997</v>
      </c>
      <c r="AJ1276">
        <v>15.659311000000001</v>
      </c>
      <c r="AK1276">
        <v>7.995139</v>
      </c>
    </row>
    <row r="1277" spans="1:37" x14ac:dyDescent="0.25">
      <c r="A1277">
        <v>3153</v>
      </c>
      <c r="B1277">
        <v>425859</v>
      </c>
      <c r="C1277" t="s">
        <v>181</v>
      </c>
      <c r="D1277" t="s">
        <v>546</v>
      </c>
      <c r="E1277" t="s">
        <v>547</v>
      </c>
      <c r="F1277">
        <v>66929</v>
      </c>
      <c r="G1277">
        <v>8</v>
      </c>
      <c r="H1277">
        <v>15528</v>
      </c>
      <c r="I1277">
        <v>0</v>
      </c>
      <c r="J1277">
        <v>0</v>
      </c>
      <c r="K1277">
        <v>0</v>
      </c>
      <c r="L1277">
        <v>0</v>
      </c>
      <c r="M1277">
        <v>15</v>
      </c>
      <c r="N1277">
        <v>1</v>
      </c>
      <c r="O1277">
        <v>2</v>
      </c>
      <c r="P1277">
        <v>0</v>
      </c>
      <c r="Q1277">
        <v>0</v>
      </c>
      <c r="R1277">
        <v>62.677120000000002</v>
      </c>
      <c r="S1277" t="s">
        <v>73</v>
      </c>
      <c r="T1277">
        <v>82.43</v>
      </c>
      <c r="U1277">
        <v>82.669998000000007</v>
      </c>
      <c r="V1277">
        <v>0.23999799999999999</v>
      </c>
      <c r="X1277">
        <v>0.38300000000000001</v>
      </c>
      <c r="Y1277">
        <v>62.677120000000002</v>
      </c>
      <c r="Z1277">
        <v>0</v>
      </c>
      <c r="AA1277">
        <v>0</v>
      </c>
      <c r="AB1277">
        <v>0</v>
      </c>
      <c r="AC1277">
        <v>1.002292</v>
      </c>
      <c r="AD1277">
        <v>0.99913200000000002</v>
      </c>
      <c r="AE1277">
        <v>15.034380000000001</v>
      </c>
      <c r="AF1277">
        <v>14.986980000000001</v>
      </c>
      <c r="AH1277">
        <v>1.0029939999999999</v>
      </c>
      <c r="AI1277">
        <v>0.94774999999999998</v>
      </c>
      <c r="AJ1277">
        <v>15.044905</v>
      </c>
      <c r="AK1277">
        <v>14.216256</v>
      </c>
    </row>
    <row r="1278" spans="1:37" x14ac:dyDescent="0.25">
      <c r="A1278">
        <v>1366</v>
      </c>
      <c r="B1278">
        <v>422264</v>
      </c>
      <c r="C1278" t="s">
        <v>181</v>
      </c>
      <c r="D1278" t="s">
        <v>693</v>
      </c>
      <c r="E1278" t="s">
        <v>694</v>
      </c>
      <c r="F1278">
        <v>66782</v>
      </c>
      <c r="G1278">
        <v>8</v>
      </c>
      <c r="H1278">
        <v>15117</v>
      </c>
      <c r="I1278">
        <v>0</v>
      </c>
      <c r="J1278">
        <v>0</v>
      </c>
      <c r="K1278">
        <v>0</v>
      </c>
      <c r="L1278">
        <v>0</v>
      </c>
      <c r="M1278">
        <v>15</v>
      </c>
      <c r="N1278">
        <v>0</v>
      </c>
      <c r="O1278">
        <v>2</v>
      </c>
      <c r="P1278">
        <v>0</v>
      </c>
      <c r="Q1278">
        <v>0</v>
      </c>
      <c r="R1278">
        <v>64.381674000000004</v>
      </c>
      <c r="S1278" t="s">
        <v>154</v>
      </c>
      <c r="T1278">
        <v>85.080001999999993</v>
      </c>
      <c r="U1278">
        <v>85.32</v>
      </c>
      <c r="V1278">
        <v>0.23999799999999999</v>
      </c>
      <c r="X1278">
        <v>0.373</v>
      </c>
      <c r="Y1278">
        <v>64.381674000000004</v>
      </c>
      <c r="Z1278">
        <v>0</v>
      </c>
      <c r="AA1278">
        <v>0</v>
      </c>
      <c r="AB1278">
        <v>0</v>
      </c>
      <c r="AC1278">
        <v>1.0021739999999999</v>
      </c>
      <c r="AD1278">
        <v>0.99917699999999998</v>
      </c>
      <c r="AE1278">
        <v>15.032608</v>
      </c>
      <c r="AF1278">
        <v>14.987651</v>
      </c>
      <c r="AH1278">
        <v>1.002839</v>
      </c>
      <c r="AI1278">
        <v>0.94909500000000002</v>
      </c>
      <c r="AJ1278">
        <v>15.042591</v>
      </c>
      <c r="AK1278">
        <v>14.236421999999999</v>
      </c>
    </row>
    <row r="1279" spans="1:37" x14ac:dyDescent="0.25">
      <c r="A1279">
        <v>444</v>
      </c>
      <c r="B1279">
        <v>435397</v>
      </c>
      <c r="C1279" t="s">
        <v>181</v>
      </c>
      <c r="D1279" t="s">
        <v>782</v>
      </c>
      <c r="E1279" t="s">
        <v>783</v>
      </c>
      <c r="F1279">
        <v>66803</v>
      </c>
      <c r="G1279">
        <v>8</v>
      </c>
      <c r="H1279">
        <v>15502</v>
      </c>
      <c r="I1279">
        <v>0</v>
      </c>
      <c r="J1279">
        <v>0</v>
      </c>
      <c r="K1279">
        <v>0</v>
      </c>
      <c r="L1279">
        <v>0</v>
      </c>
      <c r="M1279">
        <v>15</v>
      </c>
      <c r="N1279">
        <v>0</v>
      </c>
      <c r="O1279">
        <v>2</v>
      </c>
      <c r="P1279">
        <v>0</v>
      </c>
      <c r="Q1279">
        <v>0</v>
      </c>
      <c r="R1279">
        <v>62.444375000000001</v>
      </c>
      <c r="S1279" t="s">
        <v>154</v>
      </c>
      <c r="T1279">
        <v>71.360000999999997</v>
      </c>
      <c r="U1279">
        <v>71.379997000000003</v>
      </c>
      <c r="V1279">
        <v>1.9997000000000001E-2</v>
      </c>
      <c r="X1279">
        <v>3.2000000000000001E-2</v>
      </c>
      <c r="Y1279">
        <v>62.444375000000001</v>
      </c>
      <c r="Z1279">
        <v>0</v>
      </c>
      <c r="AA1279">
        <v>0</v>
      </c>
      <c r="AB1279">
        <v>0</v>
      </c>
      <c r="AC1279">
        <v>1.000016</v>
      </c>
      <c r="AD1279">
        <v>0.99999400000000005</v>
      </c>
      <c r="AE1279">
        <v>15.00024</v>
      </c>
      <c r="AF1279">
        <v>14.999909000000001</v>
      </c>
      <c r="AH1279">
        <v>1.000021</v>
      </c>
      <c r="AI1279">
        <v>0.99557499999999999</v>
      </c>
      <c r="AJ1279">
        <v>15.000313</v>
      </c>
      <c r="AK1279">
        <v>14.933619999999999</v>
      </c>
    </row>
    <row r="1280" spans="1:37" x14ac:dyDescent="0.25">
      <c r="A1280">
        <v>14</v>
      </c>
      <c r="B1280">
        <v>425190</v>
      </c>
      <c r="C1280" t="s">
        <v>83</v>
      </c>
      <c r="D1280" t="s">
        <v>953</v>
      </c>
      <c r="E1280" t="s">
        <v>954</v>
      </c>
      <c r="F1280">
        <v>34377</v>
      </c>
      <c r="G1280">
        <v>8</v>
      </c>
      <c r="H1280">
        <v>6839</v>
      </c>
      <c r="I1280">
        <v>0</v>
      </c>
      <c r="J1280">
        <v>0</v>
      </c>
      <c r="K1280">
        <v>0</v>
      </c>
      <c r="L1280">
        <v>0</v>
      </c>
      <c r="M1280">
        <v>15</v>
      </c>
      <c r="N1280">
        <v>0</v>
      </c>
      <c r="O1280">
        <v>2</v>
      </c>
      <c r="P1280">
        <v>0</v>
      </c>
      <c r="Q1280">
        <v>0</v>
      </c>
      <c r="R1280">
        <v>64.430081000000001</v>
      </c>
      <c r="S1280" t="s">
        <v>73</v>
      </c>
      <c r="T1280">
        <v>40.080002</v>
      </c>
      <c r="U1280">
        <v>40.099997999999999</v>
      </c>
      <c r="V1280">
        <v>1.9997000000000001E-2</v>
      </c>
      <c r="X1280">
        <v>3.1E-2</v>
      </c>
      <c r="Y1280">
        <v>64.430081000000001</v>
      </c>
      <c r="Z1280">
        <v>0</v>
      </c>
      <c r="AA1280">
        <v>0</v>
      </c>
      <c r="AB1280">
        <v>0</v>
      </c>
      <c r="AC1280">
        <v>1.0000150000000001</v>
      </c>
      <c r="AD1280">
        <v>0.99999400000000005</v>
      </c>
      <c r="AE1280">
        <v>15.000225</v>
      </c>
      <c r="AF1280">
        <v>14.999915</v>
      </c>
      <c r="AH1280">
        <v>1.0000199999999999</v>
      </c>
      <c r="AI1280">
        <v>0.99571299999999996</v>
      </c>
      <c r="AJ1280">
        <v>15.000294</v>
      </c>
      <c r="AK1280">
        <v>14.935692</v>
      </c>
    </row>
    <row r="1281" spans="1:37" x14ac:dyDescent="0.25">
      <c r="A1281">
        <v>2197</v>
      </c>
      <c r="B1281">
        <v>433792</v>
      </c>
      <c r="C1281" t="s">
        <v>100</v>
      </c>
      <c r="D1281" t="s">
        <v>112</v>
      </c>
      <c r="E1281" t="s">
        <v>113</v>
      </c>
      <c r="F1281">
        <v>34388</v>
      </c>
      <c r="G1281">
        <v>8</v>
      </c>
      <c r="H1281">
        <v>7031</v>
      </c>
      <c r="I1281">
        <v>0</v>
      </c>
      <c r="J1281">
        <v>0</v>
      </c>
      <c r="K1281">
        <v>0</v>
      </c>
      <c r="L1281">
        <v>0</v>
      </c>
      <c r="M1281">
        <v>3</v>
      </c>
      <c r="N1281">
        <v>0</v>
      </c>
      <c r="O1281">
        <v>4</v>
      </c>
      <c r="P1281">
        <v>0</v>
      </c>
      <c r="Q1281">
        <v>0</v>
      </c>
      <c r="R1281">
        <v>10.901835</v>
      </c>
      <c r="S1281" t="s">
        <v>73</v>
      </c>
      <c r="T1281">
        <v>46.619999</v>
      </c>
      <c r="U1281">
        <v>48.950001</v>
      </c>
      <c r="V1281">
        <v>2.3300019999999999</v>
      </c>
      <c r="X1281">
        <v>21.372999</v>
      </c>
      <c r="Y1281">
        <v>10.901835</v>
      </c>
      <c r="Z1281">
        <v>0</v>
      </c>
      <c r="AA1281">
        <v>0</v>
      </c>
      <c r="AB1281">
        <v>0</v>
      </c>
      <c r="AC1281">
        <v>5</v>
      </c>
      <c r="AD1281">
        <v>0.5</v>
      </c>
      <c r="AE1281">
        <v>15</v>
      </c>
      <c r="AF1281">
        <v>1.5</v>
      </c>
      <c r="AH1281">
        <v>10</v>
      </c>
      <c r="AI1281">
        <v>0.47335199999999999</v>
      </c>
      <c r="AJ1281">
        <v>30</v>
      </c>
      <c r="AK1281">
        <v>1.4200550000000001</v>
      </c>
    </row>
    <row r="1282" spans="1:37" x14ac:dyDescent="0.25">
      <c r="A1282">
        <v>2326</v>
      </c>
      <c r="B1282">
        <v>434568</v>
      </c>
      <c r="C1282" t="s">
        <v>74</v>
      </c>
      <c r="D1282" t="s">
        <v>88</v>
      </c>
      <c r="E1282" t="s">
        <v>89</v>
      </c>
      <c r="F1282">
        <v>34181</v>
      </c>
      <c r="G1282">
        <v>8</v>
      </c>
      <c r="H1282">
        <v>8593</v>
      </c>
      <c r="I1282">
        <v>0</v>
      </c>
      <c r="J1282">
        <v>0</v>
      </c>
      <c r="K1282">
        <v>0</v>
      </c>
      <c r="L1282">
        <v>0</v>
      </c>
      <c r="M1282">
        <v>3</v>
      </c>
      <c r="N1282">
        <v>0</v>
      </c>
      <c r="O1282">
        <v>4</v>
      </c>
      <c r="P1282">
        <v>0</v>
      </c>
      <c r="Q1282">
        <v>0</v>
      </c>
      <c r="R1282">
        <v>12.978265</v>
      </c>
      <c r="S1282" t="s">
        <v>73</v>
      </c>
      <c r="T1282">
        <v>33.330002</v>
      </c>
      <c r="U1282">
        <v>36.540000999999997</v>
      </c>
      <c r="V1282">
        <v>3.2099989999999998</v>
      </c>
      <c r="X1282">
        <v>24.733999000000001</v>
      </c>
      <c r="Y1282">
        <v>12.978265</v>
      </c>
      <c r="Z1282">
        <v>0</v>
      </c>
      <c r="AA1282">
        <v>0</v>
      </c>
      <c r="AB1282">
        <v>0</v>
      </c>
      <c r="AC1282">
        <v>5</v>
      </c>
      <c r="AD1282">
        <v>0.5</v>
      </c>
      <c r="AE1282">
        <v>15</v>
      </c>
      <c r="AF1282">
        <v>1.5</v>
      </c>
      <c r="AH1282">
        <v>10</v>
      </c>
      <c r="AI1282">
        <v>0.75</v>
      </c>
      <c r="AJ1282">
        <v>30</v>
      </c>
      <c r="AK1282">
        <v>2.25</v>
      </c>
    </row>
    <row r="1283" spans="1:37" x14ac:dyDescent="0.25">
      <c r="A1283">
        <v>2036</v>
      </c>
      <c r="B1283">
        <v>437327</v>
      </c>
      <c r="C1283" t="s">
        <v>83</v>
      </c>
      <c r="D1283" t="s">
        <v>1055</v>
      </c>
      <c r="E1283" t="s">
        <v>1056</v>
      </c>
      <c r="F1283">
        <v>67024</v>
      </c>
      <c r="G1283">
        <v>8</v>
      </c>
      <c r="H1283">
        <v>4930</v>
      </c>
      <c r="I1283">
        <v>0</v>
      </c>
      <c r="J1283">
        <v>0</v>
      </c>
      <c r="K1283">
        <v>0</v>
      </c>
      <c r="L1283">
        <v>0</v>
      </c>
      <c r="M1283">
        <v>15</v>
      </c>
      <c r="N1283">
        <v>0</v>
      </c>
      <c r="O1283">
        <v>3</v>
      </c>
      <c r="P1283">
        <v>0</v>
      </c>
      <c r="Q1283">
        <v>0</v>
      </c>
      <c r="R1283">
        <v>63.152813000000002</v>
      </c>
      <c r="S1283" t="s">
        <v>154</v>
      </c>
      <c r="T1283">
        <v>74.980002999999996</v>
      </c>
      <c r="U1283">
        <v>74.970000999999996</v>
      </c>
      <c r="V1283">
        <v>-1.0002E-2</v>
      </c>
      <c r="X1283">
        <v>-1.6E-2</v>
      </c>
      <c r="Y1283">
        <v>63.152813000000002</v>
      </c>
      <c r="Z1283">
        <v>0</v>
      </c>
      <c r="AA1283">
        <v>0</v>
      </c>
      <c r="AB1283">
        <v>0</v>
      </c>
      <c r="AC1283">
        <v>0.99999800000000005</v>
      </c>
      <c r="AD1283">
        <v>1.0000039999999999</v>
      </c>
      <c r="AE1283">
        <v>14.999976999999999</v>
      </c>
      <c r="AF1283">
        <v>15.00006</v>
      </c>
      <c r="AH1283">
        <v>0.99778599999999995</v>
      </c>
      <c r="AI1283">
        <v>1.000005</v>
      </c>
      <c r="AJ1283">
        <v>14.96679</v>
      </c>
      <c r="AK1283">
        <v>15.000078</v>
      </c>
    </row>
    <row r="1284" spans="1:37" x14ac:dyDescent="0.25">
      <c r="A1284">
        <v>1198</v>
      </c>
      <c r="B1284">
        <v>429405</v>
      </c>
      <c r="C1284" t="s">
        <v>181</v>
      </c>
      <c r="D1284" t="s">
        <v>1248</v>
      </c>
      <c r="E1284" t="s">
        <v>1249</v>
      </c>
      <c r="F1284">
        <v>67002</v>
      </c>
      <c r="G1284">
        <v>8</v>
      </c>
      <c r="H1284">
        <v>4998</v>
      </c>
      <c r="I1284">
        <v>0</v>
      </c>
      <c r="J1284">
        <v>0</v>
      </c>
      <c r="K1284">
        <v>0</v>
      </c>
      <c r="L1284">
        <v>0</v>
      </c>
      <c r="M1284">
        <v>15</v>
      </c>
      <c r="N1284">
        <v>0</v>
      </c>
      <c r="O1284">
        <v>4</v>
      </c>
      <c r="P1284">
        <v>0</v>
      </c>
      <c r="Q1284">
        <v>0</v>
      </c>
      <c r="R1284">
        <v>64.034443999999993</v>
      </c>
      <c r="S1284" t="s">
        <v>154</v>
      </c>
      <c r="T1284">
        <v>74.989998</v>
      </c>
      <c r="U1284">
        <v>74.900002000000001</v>
      </c>
      <c r="V1284">
        <v>-8.9996000000000007E-2</v>
      </c>
      <c r="X1284">
        <v>-0.14099999999999999</v>
      </c>
      <c r="Y1284">
        <v>64.034443999999993</v>
      </c>
      <c r="Z1284">
        <v>1</v>
      </c>
      <c r="AA1284">
        <v>0</v>
      </c>
      <c r="AB1284">
        <v>0</v>
      </c>
      <c r="AC1284">
        <v>0.99988200000000005</v>
      </c>
      <c r="AD1284">
        <v>1.000311</v>
      </c>
      <c r="AE1284">
        <v>14.998234999999999</v>
      </c>
      <c r="AF1284">
        <v>15.004659999999999</v>
      </c>
      <c r="AH1284">
        <v>0.98058299999999998</v>
      </c>
      <c r="AI1284">
        <v>1.0004059999999999</v>
      </c>
      <c r="AJ1284">
        <v>14.708742000000001</v>
      </c>
      <c r="AK1284">
        <v>15.006086</v>
      </c>
    </row>
    <row r="1285" spans="1:37" x14ac:dyDescent="0.25">
      <c r="A1285">
        <v>1486</v>
      </c>
      <c r="B1285">
        <v>430315</v>
      </c>
      <c r="C1285" t="s">
        <v>83</v>
      </c>
      <c r="D1285" t="s">
        <v>1260</v>
      </c>
      <c r="E1285" t="s">
        <v>1261</v>
      </c>
      <c r="F1285">
        <v>66984</v>
      </c>
      <c r="G1285">
        <v>8</v>
      </c>
      <c r="H1285">
        <v>5050</v>
      </c>
      <c r="I1285">
        <v>0</v>
      </c>
      <c r="J1285">
        <v>0</v>
      </c>
      <c r="K1285">
        <v>0</v>
      </c>
      <c r="L1285">
        <v>0</v>
      </c>
      <c r="M1285">
        <v>15</v>
      </c>
      <c r="N1285">
        <v>0</v>
      </c>
      <c r="O1285">
        <v>4</v>
      </c>
      <c r="P1285">
        <v>0</v>
      </c>
      <c r="Q1285">
        <v>0</v>
      </c>
      <c r="R1285">
        <v>61.220432000000002</v>
      </c>
      <c r="S1285" t="s">
        <v>73</v>
      </c>
      <c r="T1285">
        <v>70.610000999999997</v>
      </c>
      <c r="U1285">
        <v>70.449996999999996</v>
      </c>
      <c r="V1285">
        <v>-0.16000400000000001</v>
      </c>
      <c r="X1285">
        <v>-0.26100000000000001</v>
      </c>
      <c r="Y1285">
        <v>61.220432000000002</v>
      </c>
      <c r="Z1285">
        <v>0</v>
      </c>
      <c r="AA1285">
        <v>0</v>
      </c>
      <c r="AB1285">
        <v>0</v>
      </c>
      <c r="AC1285">
        <v>0.99959699999999996</v>
      </c>
      <c r="AD1285">
        <v>1.001064</v>
      </c>
      <c r="AE1285">
        <v>14.993954</v>
      </c>
      <c r="AF1285">
        <v>15.015966000000001</v>
      </c>
      <c r="AH1285">
        <v>0.96422399999999997</v>
      </c>
      <c r="AI1285">
        <v>1.00139</v>
      </c>
      <c r="AJ1285">
        <v>14.463365</v>
      </c>
      <c r="AK1285">
        <v>15.020853000000001</v>
      </c>
    </row>
    <row r="1286" spans="1:37" x14ac:dyDescent="0.25">
      <c r="A1286">
        <v>1353</v>
      </c>
      <c r="B1286">
        <v>424709</v>
      </c>
      <c r="C1286" t="s">
        <v>569</v>
      </c>
      <c r="D1286" t="s">
        <v>570</v>
      </c>
      <c r="E1286" t="s">
        <v>571</v>
      </c>
      <c r="F1286">
        <v>505</v>
      </c>
      <c r="G1286">
        <v>8</v>
      </c>
      <c r="H1286">
        <v>12413</v>
      </c>
      <c r="I1286">
        <v>0</v>
      </c>
      <c r="J1286">
        <v>0</v>
      </c>
      <c r="K1286">
        <v>0</v>
      </c>
      <c r="L1286">
        <v>0</v>
      </c>
      <c r="M1286">
        <v>15</v>
      </c>
      <c r="N1286">
        <v>0</v>
      </c>
      <c r="O1286">
        <v>4</v>
      </c>
      <c r="P1286">
        <v>0</v>
      </c>
      <c r="Q1286">
        <v>0</v>
      </c>
      <c r="R1286">
        <v>64.511683000000005</v>
      </c>
      <c r="S1286" t="s">
        <v>73</v>
      </c>
      <c r="T1286">
        <v>78.959998999999996</v>
      </c>
      <c r="U1286">
        <v>78.790001000000004</v>
      </c>
      <c r="V1286">
        <v>-0.16999800000000001</v>
      </c>
      <c r="X1286">
        <v>-0.26400000000000001</v>
      </c>
      <c r="Y1286">
        <v>64.511683000000005</v>
      </c>
      <c r="Z1286">
        <v>1</v>
      </c>
      <c r="AA1286">
        <v>0</v>
      </c>
      <c r="AB1286">
        <v>0</v>
      </c>
      <c r="AC1286">
        <v>0.99958800000000003</v>
      </c>
      <c r="AD1286">
        <v>1.0010889999999999</v>
      </c>
      <c r="AE1286">
        <v>14.993814</v>
      </c>
      <c r="AF1286">
        <v>15.016335</v>
      </c>
      <c r="AH1286">
        <v>0.96381700000000003</v>
      </c>
      <c r="AI1286">
        <v>1.001422</v>
      </c>
      <c r="AJ1286">
        <v>14.45726</v>
      </c>
      <c r="AK1286">
        <v>15.021336</v>
      </c>
    </row>
    <row r="1287" spans="1:37" x14ac:dyDescent="0.25">
      <c r="A1287">
        <v>2569</v>
      </c>
      <c r="B1287">
        <v>424917</v>
      </c>
      <c r="C1287" t="s">
        <v>95</v>
      </c>
      <c r="D1287" t="s">
        <v>331</v>
      </c>
      <c r="E1287" t="s">
        <v>332</v>
      </c>
      <c r="F1287">
        <v>34397</v>
      </c>
      <c r="G1287">
        <v>8</v>
      </c>
      <c r="H1287">
        <v>8469</v>
      </c>
      <c r="I1287">
        <v>0</v>
      </c>
      <c r="J1287">
        <v>0</v>
      </c>
      <c r="K1287">
        <v>0</v>
      </c>
      <c r="L1287">
        <v>0</v>
      </c>
      <c r="M1287">
        <v>6</v>
      </c>
      <c r="N1287">
        <v>0</v>
      </c>
      <c r="O1287">
        <v>4</v>
      </c>
      <c r="P1287">
        <v>0</v>
      </c>
      <c r="Q1287">
        <v>0</v>
      </c>
      <c r="R1287">
        <v>26.727701</v>
      </c>
      <c r="S1287" t="s">
        <v>73</v>
      </c>
      <c r="T1287">
        <v>22.299999</v>
      </c>
      <c r="U1287">
        <v>24.91</v>
      </c>
      <c r="V1287">
        <v>2.610001</v>
      </c>
      <c r="X1287">
        <v>9.7650000000000006</v>
      </c>
      <c r="Y1287">
        <v>26.727701</v>
      </c>
      <c r="Z1287">
        <v>0</v>
      </c>
      <c r="AA1287">
        <v>0</v>
      </c>
      <c r="AB1287">
        <v>0</v>
      </c>
      <c r="AC1287">
        <v>2.4899249999999999</v>
      </c>
      <c r="AD1287">
        <v>0.43576799999999999</v>
      </c>
      <c r="AE1287">
        <v>14.939553</v>
      </c>
      <c r="AF1287">
        <v>2.6146069999999999</v>
      </c>
      <c r="AG1287">
        <f>1+(X1287/4.5)^2</f>
        <v>5.7088999999999999</v>
      </c>
      <c r="AH1287">
        <v>2.9460250000000001</v>
      </c>
      <c r="AI1287">
        <v>0.15573200000000001</v>
      </c>
      <c r="AJ1287">
        <v>17.676151999999998</v>
      </c>
      <c r="AK1287">
        <v>0.934392</v>
      </c>
    </row>
    <row r="1288" spans="1:37" x14ac:dyDescent="0.25">
      <c r="A1288">
        <v>1819</v>
      </c>
      <c r="B1288">
        <v>431349</v>
      </c>
      <c r="C1288" t="s">
        <v>83</v>
      </c>
      <c r="D1288" t="s">
        <v>525</v>
      </c>
      <c r="E1288" t="s">
        <v>526</v>
      </c>
      <c r="F1288">
        <v>508</v>
      </c>
      <c r="G1288">
        <v>8</v>
      </c>
      <c r="H1288">
        <v>6990</v>
      </c>
      <c r="I1288">
        <v>0</v>
      </c>
      <c r="J1288">
        <v>0</v>
      </c>
      <c r="K1288">
        <v>0</v>
      </c>
      <c r="L1288">
        <v>0</v>
      </c>
      <c r="M1288">
        <v>9</v>
      </c>
      <c r="N1288">
        <v>0</v>
      </c>
      <c r="O1288">
        <v>4</v>
      </c>
      <c r="P1288">
        <v>0</v>
      </c>
      <c r="Q1288">
        <v>0</v>
      </c>
      <c r="R1288">
        <v>38.945228999999998</v>
      </c>
      <c r="S1288" t="s">
        <v>73</v>
      </c>
      <c r="T1288">
        <v>63.09</v>
      </c>
      <c r="U1288">
        <v>65.620002999999997</v>
      </c>
      <c r="V1288">
        <v>2.5300029999999998</v>
      </c>
      <c r="X1288">
        <v>6.4960000000000004</v>
      </c>
      <c r="Y1288">
        <v>38.945228999999998</v>
      </c>
      <c r="Z1288">
        <v>0</v>
      </c>
      <c r="AA1288">
        <v>0</v>
      </c>
      <c r="AB1288">
        <v>0</v>
      </c>
      <c r="AC1288">
        <v>1.6593439999999999</v>
      </c>
      <c r="AD1288">
        <v>0.75030799999999997</v>
      </c>
      <c r="AE1288">
        <v>14.934096</v>
      </c>
      <c r="AF1288">
        <v>6.7527689999999998</v>
      </c>
      <c r="AH1288">
        <v>1.8611839999999999</v>
      </c>
      <c r="AI1288">
        <v>0.32527699999999998</v>
      </c>
      <c r="AJ1288">
        <v>16.750655999999999</v>
      </c>
      <c r="AK1288">
        <v>2.9274930000000001</v>
      </c>
    </row>
    <row r="1289" spans="1:37" x14ac:dyDescent="0.25">
      <c r="A1289">
        <v>3131</v>
      </c>
      <c r="B1289">
        <v>432704</v>
      </c>
      <c r="C1289" t="s">
        <v>83</v>
      </c>
      <c r="D1289" t="s">
        <v>749</v>
      </c>
      <c r="E1289" t="s">
        <v>750</v>
      </c>
      <c r="F1289">
        <v>34289</v>
      </c>
      <c r="G1289">
        <v>8</v>
      </c>
      <c r="H1289">
        <v>16663</v>
      </c>
      <c r="I1289">
        <v>0</v>
      </c>
      <c r="J1289">
        <v>0</v>
      </c>
      <c r="K1289">
        <v>0</v>
      </c>
      <c r="L1289">
        <v>0</v>
      </c>
      <c r="M1289">
        <v>14</v>
      </c>
      <c r="N1289">
        <v>0</v>
      </c>
      <c r="O1289">
        <v>3</v>
      </c>
      <c r="P1289">
        <v>0</v>
      </c>
      <c r="Q1289">
        <v>0</v>
      </c>
      <c r="R1289">
        <v>58.393180000000001</v>
      </c>
      <c r="S1289" t="s">
        <v>73</v>
      </c>
      <c r="T1289">
        <v>65.360000999999997</v>
      </c>
      <c r="U1289">
        <v>66.559997999999993</v>
      </c>
      <c r="V1289">
        <v>1.199997</v>
      </c>
      <c r="X1289">
        <v>2.0550000000000002</v>
      </c>
      <c r="Y1289">
        <v>58.393180000000001</v>
      </c>
      <c r="Z1289">
        <v>0</v>
      </c>
      <c r="AA1289">
        <v>0</v>
      </c>
      <c r="AB1289">
        <v>0</v>
      </c>
      <c r="AC1289">
        <v>1.065985</v>
      </c>
      <c r="AD1289">
        <v>0.97501199999999999</v>
      </c>
      <c r="AE1289">
        <v>14.923787000000001</v>
      </c>
      <c r="AF1289">
        <v>13.650164</v>
      </c>
      <c r="AH1289">
        <v>1.086184</v>
      </c>
      <c r="AI1289">
        <v>0.73795100000000002</v>
      </c>
      <c r="AJ1289">
        <v>15.206579</v>
      </c>
      <c r="AK1289">
        <v>10.331314000000001</v>
      </c>
    </row>
    <row r="1290" spans="1:37" x14ac:dyDescent="0.25">
      <c r="A1290">
        <v>2561</v>
      </c>
      <c r="B1290">
        <v>435431</v>
      </c>
      <c r="C1290" t="s">
        <v>100</v>
      </c>
      <c r="D1290" t="s">
        <v>215</v>
      </c>
      <c r="E1290" t="s">
        <v>216</v>
      </c>
      <c r="F1290">
        <v>34529</v>
      </c>
      <c r="G1290">
        <v>8</v>
      </c>
      <c r="H1290">
        <v>7964</v>
      </c>
      <c r="I1290">
        <v>0</v>
      </c>
      <c r="J1290">
        <v>0</v>
      </c>
      <c r="K1290">
        <v>0</v>
      </c>
      <c r="L1290">
        <v>0</v>
      </c>
      <c r="M1290">
        <v>8</v>
      </c>
      <c r="N1290">
        <v>0</v>
      </c>
      <c r="O1290">
        <v>4</v>
      </c>
      <c r="P1290">
        <v>0</v>
      </c>
      <c r="Q1290">
        <v>0</v>
      </c>
      <c r="R1290">
        <v>32.536203999999998</v>
      </c>
      <c r="S1290" t="s">
        <v>73</v>
      </c>
      <c r="T1290">
        <v>75.430000000000007</v>
      </c>
      <c r="U1290">
        <v>77.839995999999999</v>
      </c>
      <c r="V1290">
        <v>2.409996</v>
      </c>
      <c r="X1290">
        <v>7.407</v>
      </c>
      <c r="Y1290">
        <v>32.536203999999998</v>
      </c>
      <c r="Z1290">
        <v>0</v>
      </c>
      <c r="AA1290">
        <v>0</v>
      </c>
      <c r="AB1290">
        <v>0</v>
      </c>
      <c r="AC1290">
        <v>1.857245</v>
      </c>
      <c r="AD1290">
        <v>0.67536300000000005</v>
      </c>
      <c r="AE1290">
        <v>14.857956</v>
      </c>
      <c r="AF1290">
        <v>5.4029040000000004</v>
      </c>
      <c r="AH1290">
        <v>2.1196660000000001</v>
      </c>
      <c r="AI1290">
        <v>0.26658900000000002</v>
      </c>
      <c r="AJ1290">
        <v>16.957331</v>
      </c>
      <c r="AK1290">
        <v>2.1327090000000002</v>
      </c>
    </row>
    <row r="1291" spans="1:37" x14ac:dyDescent="0.25">
      <c r="A1291">
        <v>564</v>
      </c>
      <c r="B1291">
        <v>436152</v>
      </c>
      <c r="C1291" t="s">
        <v>83</v>
      </c>
      <c r="D1291" t="s">
        <v>881</v>
      </c>
      <c r="E1291" t="s">
        <v>882</v>
      </c>
      <c r="F1291">
        <v>67042</v>
      </c>
      <c r="G1291">
        <v>8</v>
      </c>
      <c r="H1291">
        <v>5870</v>
      </c>
      <c r="I1291">
        <v>0</v>
      </c>
      <c r="J1291">
        <v>0</v>
      </c>
      <c r="K1291">
        <v>0</v>
      </c>
      <c r="L1291">
        <v>0</v>
      </c>
      <c r="M1291">
        <v>13</v>
      </c>
      <c r="N1291">
        <v>0</v>
      </c>
      <c r="O1291">
        <v>4</v>
      </c>
      <c r="P1291">
        <v>0</v>
      </c>
      <c r="Q1291">
        <v>0</v>
      </c>
      <c r="R1291">
        <v>54.707678000000001</v>
      </c>
      <c r="S1291" t="s">
        <v>73</v>
      </c>
      <c r="T1291">
        <v>84.059997999999993</v>
      </c>
      <c r="U1291">
        <v>85.669998000000007</v>
      </c>
      <c r="V1291">
        <v>1.610001</v>
      </c>
      <c r="X1291">
        <v>2.9430000000000001</v>
      </c>
      <c r="Y1291">
        <v>54.707678000000001</v>
      </c>
      <c r="Z1291">
        <v>0</v>
      </c>
      <c r="AA1291">
        <v>0</v>
      </c>
      <c r="AB1291">
        <v>0</v>
      </c>
      <c r="AC1291">
        <v>1.135332</v>
      </c>
      <c r="AD1291">
        <v>0.94874999999999998</v>
      </c>
      <c r="AE1291">
        <v>14.759316</v>
      </c>
      <c r="AF1291">
        <v>12.33375</v>
      </c>
      <c r="AH1291">
        <v>1.17676</v>
      </c>
      <c r="AI1291">
        <v>0.63863300000000001</v>
      </c>
      <c r="AJ1291">
        <v>15.297882</v>
      </c>
      <c r="AK1291">
        <v>8.302225</v>
      </c>
    </row>
    <row r="1292" spans="1:37" x14ac:dyDescent="0.25">
      <c r="A1292">
        <v>527</v>
      </c>
      <c r="B1292">
        <v>434311</v>
      </c>
      <c r="C1292" t="s">
        <v>95</v>
      </c>
      <c r="D1292" t="s">
        <v>188</v>
      </c>
      <c r="E1292" t="s">
        <v>189</v>
      </c>
      <c r="F1292">
        <v>34408</v>
      </c>
      <c r="G1292">
        <v>8</v>
      </c>
      <c r="H1292">
        <v>19439</v>
      </c>
      <c r="I1292">
        <v>0</v>
      </c>
      <c r="J1292">
        <v>0</v>
      </c>
      <c r="K1292">
        <v>0</v>
      </c>
      <c r="L1292">
        <v>0</v>
      </c>
      <c r="M1292">
        <v>7</v>
      </c>
      <c r="N1292">
        <v>0</v>
      </c>
      <c r="O1292">
        <v>4</v>
      </c>
      <c r="P1292">
        <v>0</v>
      </c>
      <c r="Q1292">
        <v>0</v>
      </c>
      <c r="R1292">
        <v>27.790825999999999</v>
      </c>
      <c r="S1292" t="s">
        <v>73</v>
      </c>
      <c r="T1292">
        <v>37.880001</v>
      </c>
      <c r="U1292">
        <v>40.220001000000003</v>
      </c>
      <c r="V1292">
        <v>2.34</v>
      </c>
      <c r="X1292">
        <v>8.42</v>
      </c>
      <c r="Y1292">
        <v>27.790825999999999</v>
      </c>
      <c r="Z1292">
        <v>0</v>
      </c>
      <c r="AA1292">
        <v>0</v>
      </c>
      <c r="AB1292">
        <v>0</v>
      </c>
      <c r="AC1292">
        <v>2.1077560000000002</v>
      </c>
      <c r="AD1292">
        <v>0.58049499999999998</v>
      </c>
      <c r="AE1292">
        <v>14.754294</v>
      </c>
      <c r="AF1292">
        <v>4.0634629999999996</v>
      </c>
      <c r="AG1292">
        <f>1+(X1292/7)^2</f>
        <v>2.446865306122449</v>
      </c>
      <c r="AH1292">
        <v>2.4468649999999998</v>
      </c>
      <c r="AI1292">
        <v>0.21170900000000001</v>
      </c>
      <c r="AJ1292">
        <v>17.128056999999998</v>
      </c>
      <c r="AK1292">
        <v>1.4819599999999999</v>
      </c>
    </row>
    <row r="1293" spans="1:37" x14ac:dyDescent="0.25">
      <c r="A1293">
        <v>3295</v>
      </c>
      <c r="B1293">
        <v>430253</v>
      </c>
      <c r="C1293" t="s">
        <v>83</v>
      </c>
      <c r="D1293" t="s">
        <v>118</v>
      </c>
      <c r="E1293" t="s">
        <v>883</v>
      </c>
      <c r="F1293">
        <v>33854</v>
      </c>
      <c r="G1293">
        <v>8</v>
      </c>
      <c r="H1293">
        <v>13305</v>
      </c>
      <c r="I1293">
        <v>0</v>
      </c>
      <c r="J1293">
        <v>0</v>
      </c>
      <c r="K1293">
        <v>0</v>
      </c>
      <c r="L1293">
        <v>0</v>
      </c>
      <c r="M1293">
        <v>13</v>
      </c>
      <c r="N1293">
        <v>0</v>
      </c>
      <c r="O1293">
        <v>4</v>
      </c>
      <c r="P1293">
        <v>0</v>
      </c>
      <c r="Q1293">
        <v>0</v>
      </c>
      <c r="R1293">
        <v>56.043610000000001</v>
      </c>
      <c r="S1293" t="s">
        <v>73</v>
      </c>
      <c r="T1293">
        <v>76.339995999999999</v>
      </c>
      <c r="U1293">
        <v>77.980002999999996</v>
      </c>
      <c r="V1293">
        <v>1.640007</v>
      </c>
      <c r="X1293">
        <v>2.9260000000000002</v>
      </c>
      <c r="Y1293">
        <v>56.043610000000001</v>
      </c>
      <c r="Z1293">
        <v>0</v>
      </c>
      <c r="AA1293">
        <v>0</v>
      </c>
      <c r="AB1293">
        <v>0</v>
      </c>
      <c r="AC1293">
        <v>1.1337729999999999</v>
      </c>
      <c r="AD1293">
        <v>0.94933999999999996</v>
      </c>
      <c r="AE1293">
        <v>14.739050000000001</v>
      </c>
      <c r="AF1293">
        <v>12.341424999999999</v>
      </c>
      <c r="AH1293">
        <v>1.1747240000000001</v>
      </c>
      <c r="AI1293">
        <v>0.640455</v>
      </c>
      <c r="AJ1293">
        <v>15.271412</v>
      </c>
      <c r="AK1293">
        <v>8.3259170000000005</v>
      </c>
    </row>
    <row r="1294" spans="1:37" x14ac:dyDescent="0.25">
      <c r="A1294">
        <v>402</v>
      </c>
      <c r="B1294">
        <v>436565</v>
      </c>
      <c r="C1294" t="s">
        <v>83</v>
      </c>
      <c r="D1294" t="s">
        <v>531</v>
      </c>
      <c r="E1294" t="s">
        <v>532</v>
      </c>
      <c r="F1294">
        <v>100078</v>
      </c>
      <c r="G1294">
        <v>8</v>
      </c>
      <c r="H1294">
        <v>6939</v>
      </c>
      <c r="I1294">
        <v>0</v>
      </c>
      <c r="J1294">
        <v>0</v>
      </c>
      <c r="K1294">
        <v>0</v>
      </c>
      <c r="L1294">
        <v>0</v>
      </c>
      <c r="M1294">
        <v>10</v>
      </c>
      <c r="N1294">
        <v>0</v>
      </c>
      <c r="O1294">
        <v>4</v>
      </c>
      <c r="P1294">
        <v>0</v>
      </c>
      <c r="Q1294">
        <v>0</v>
      </c>
      <c r="R1294">
        <v>40.505927</v>
      </c>
      <c r="S1294" t="s">
        <v>73</v>
      </c>
      <c r="T1294">
        <v>85.07</v>
      </c>
      <c r="U1294">
        <v>87.300003000000004</v>
      </c>
      <c r="V1294">
        <v>2.230003</v>
      </c>
      <c r="X1294">
        <v>5.5049999999999999</v>
      </c>
      <c r="Y1294">
        <v>40.505927</v>
      </c>
      <c r="Z1294">
        <v>0</v>
      </c>
      <c r="AA1294">
        <v>0</v>
      </c>
      <c r="AB1294">
        <v>0</v>
      </c>
      <c r="AC1294">
        <v>1.473516</v>
      </c>
      <c r="AD1294">
        <v>0.82067999999999997</v>
      </c>
      <c r="AE1294">
        <v>14.73516</v>
      </c>
      <c r="AF1294">
        <v>8.2068030000000007</v>
      </c>
      <c r="AH1294">
        <v>1.6184700000000001</v>
      </c>
      <c r="AI1294">
        <v>0.39915699999999998</v>
      </c>
      <c r="AJ1294">
        <v>16.184698999999998</v>
      </c>
      <c r="AK1294">
        <v>3.9915690000000001</v>
      </c>
    </row>
    <row r="1295" spans="1:37" x14ac:dyDescent="0.25">
      <c r="A1295">
        <v>536</v>
      </c>
      <c r="B1295">
        <v>438058</v>
      </c>
      <c r="C1295" t="s">
        <v>109</v>
      </c>
      <c r="D1295" t="s">
        <v>793</v>
      </c>
      <c r="E1295" t="s">
        <v>794</v>
      </c>
      <c r="F1295">
        <v>100888</v>
      </c>
      <c r="G1295">
        <v>8</v>
      </c>
      <c r="H1295">
        <v>14572</v>
      </c>
      <c r="I1295">
        <v>0</v>
      </c>
      <c r="J1295">
        <v>0</v>
      </c>
      <c r="K1295">
        <v>0</v>
      </c>
      <c r="L1295">
        <v>0</v>
      </c>
      <c r="M1295">
        <v>12</v>
      </c>
      <c r="N1295">
        <v>0</v>
      </c>
      <c r="O1295">
        <v>4</v>
      </c>
      <c r="P1295">
        <v>0</v>
      </c>
      <c r="Q1295">
        <v>0</v>
      </c>
      <c r="R1295">
        <v>51.056863</v>
      </c>
      <c r="S1295" t="s">
        <v>73</v>
      </c>
      <c r="T1295">
        <v>53.93</v>
      </c>
      <c r="U1295">
        <v>55.860000999999997</v>
      </c>
      <c r="V1295">
        <v>1.93</v>
      </c>
      <c r="X1295">
        <v>3.78</v>
      </c>
      <c r="Y1295">
        <v>51.056863</v>
      </c>
      <c r="Z1295">
        <v>0</v>
      </c>
      <c r="AA1295">
        <v>0</v>
      </c>
      <c r="AB1295">
        <v>0</v>
      </c>
      <c r="AC1295">
        <v>1.2232559999999999</v>
      </c>
      <c r="AD1295">
        <v>0.91545299999999996</v>
      </c>
      <c r="AE1295">
        <v>14.679074999999999</v>
      </c>
      <c r="AF1295">
        <v>10.985439</v>
      </c>
      <c r="AH1295">
        <v>1.2916000000000001</v>
      </c>
      <c r="AI1295">
        <v>0.55270699999999995</v>
      </c>
      <c r="AJ1295">
        <v>15.4992</v>
      </c>
      <c r="AK1295">
        <v>6.6324899999999998</v>
      </c>
    </row>
    <row r="1296" spans="1:37" x14ac:dyDescent="0.25">
      <c r="A1296">
        <v>378</v>
      </c>
      <c r="B1296">
        <v>423659</v>
      </c>
      <c r="C1296" t="s">
        <v>95</v>
      </c>
      <c r="D1296" t="s">
        <v>699</v>
      </c>
      <c r="E1296" t="s">
        <v>700</v>
      </c>
      <c r="F1296">
        <v>100528</v>
      </c>
      <c r="G1296">
        <v>8</v>
      </c>
      <c r="H1296">
        <v>15137</v>
      </c>
      <c r="I1296">
        <v>0</v>
      </c>
      <c r="J1296">
        <v>0</v>
      </c>
      <c r="K1296">
        <v>0</v>
      </c>
      <c r="L1296">
        <v>0</v>
      </c>
      <c r="M1296">
        <v>11</v>
      </c>
      <c r="N1296">
        <v>0</v>
      </c>
      <c r="O1296">
        <v>4</v>
      </c>
      <c r="P1296">
        <v>0</v>
      </c>
      <c r="Q1296">
        <v>0</v>
      </c>
      <c r="R1296">
        <v>46.139136999999998</v>
      </c>
      <c r="S1296" t="s">
        <v>73</v>
      </c>
      <c r="T1296">
        <v>76.019997000000004</v>
      </c>
      <c r="U1296">
        <v>78.139999000000003</v>
      </c>
      <c r="V1296">
        <v>2.1200030000000001</v>
      </c>
      <c r="X1296">
        <v>4.5949999999999998</v>
      </c>
      <c r="Y1296">
        <v>46.139136999999998</v>
      </c>
      <c r="Z1296">
        <v>0</v>
      </c>
      <c r="AA1296">
        <v>0</v>
      </c>
      <c r="AB1296">
        <v>0</v>
      </c>
      <c r="AC1296">
        <v>1.329907</v>
      </c>
      <c r="AD1296">
        <v>0.87506499999999998</v>
      </c>
      <c r="AE1296">
        <v>14.628973</v>
      </c>
      <c r="AF1296">
        <v>9.6257140000000003</v>
      </c>
      <c r="AH1296">
        <v>1.430898</v>
      </c>
      <c r="AI1296">
        <v>0.476211</v>
      </c>
      <c r="AJ1296">
        <v>15.739882</v>
      </c>
      <c r="AK1296">
        <v>5.2383189999999997</v>
      </c>
    </row>
    <row r="1297" spans="1:37" x14ac:dyDescent="0.25">
      <c r="A1297">
        <v>616</v>
      </c>
      <c r="B1297">
        <v>446745</v>
      </c>
      <c r="C1297" t="s">
        <v>83</v>
      </c>
      <c r="D1297" t="s">
        <v>613</v>
      </c>
      <c r="E1297" t="s">
        <v>614</v>
      </c>
      <c r="F1297">
        <v>66909</v>
      </c>
      <c r="G1297">
        <v>8</v>
      </c>
      <c r="H1297">
        <v>3834</v>
      </c>
      <c r="I1297">
        <v>0</v>
      </c>
      <c r="J1297">
        <v>0</v>
      </c>
      <c r="K1297">
        <v>0</v>
      </c>
      <c r="L1297">
        <v>0</v>
      </c>
      <c r="M1297">
        <v>10</v>
      </c>
      <c r="N1297">
        <v>0</v>
      </c>
      <c r="O1297">
        <v>4</v>
      </c>
      <c r="P1297">
        <v>0</v>
      </c>
      <c r="Q1297">
        <v>0</v>
      </c>
      <c r="R1297">
        <v>40.813583999999999</v>
      </c>
      <c r="S1297" t="s">
        <v>73</v>
      </c>
      <c r="T1297">
        <v>81.339995999999999</v>
      </c>
      <c r="U1297">
        <v>83.559997999999993</v>
      </c>
      <c r="V1297">
        <v>2.2200009999999999</v>
      </c>
      <c r="X1297">
        <v>5.4390000000000001</v>
      </c>
      <c r="Y1297">
        <v>40.813583999999999</v>
      </c>
      <c r="Z1297">
        <v>0</v>
      </c>
      <c r="AA1297">
        <v>0</v>
      </c>
      <c r="AB1297">
        <v>0</v>
      </c>
      <c r="AC1297">
        <v>1.4622299999999999</v>
      </c>
      <c r="AD1297">
        <v>0.82495399999999997</v>
      </c>
      <c r="AE1297">
        <v>14.622299999999999</v>
      </c>
      <c r="AF1297">
        <v>8.2495429999999992</v>
      </c>
      <c r="AH1297">
        <v>1.603729</v>
      </c>
      <c r="AI1297">
        <v>0.404449</v>
      </c>
      <c r="AJ1297">
        <v>16.037289999999999</v>
      </c>
      <c r="AK1297">
        <v>4.0444880000000003</v>
      </c>
    </row>
    <row r="1298" spans="1:37" x14ac:dyDescent="0.25">
      <c r="A1298">
        <v>3157</v>
      </c>
      <c r="B1298">
        <v>424327</v>
      </c>
      <c r="C1298" t="s">
        <v>161</v>
      </c>
      <c r="D1298" t="s">
        <v>463</v>
      </c>
      <c r="E1298" t="s">
        <v>464</v>
      </c>
      <c r="F1298">
        <v>33164</v>
      </c>
      <c r="G1298">
        <v>8</v>
      </c>
      <c r="H1298">
        <v>19532</v>
      </c>
      <c r="I1298">
        <v>0</v>
      </c>
      <c r="J1298">
        <v>0</v>
      </c>
      <c r="K1298">
        <v>0</v>
      </c>
      <c r="L1298">
        <v>0</v>
      </c>
      <c r="M1298">
        <v>8</v>
      </c>
      <c r="N1298">
        <v>0</v>
      </c>
      <c r="O1298">
        <v>4</v>
      </c>
      <c r="P1298">
        <v>0</v>
      </c>
      <c r="Q1298">
        <v>0</v>
      </c>
      <c r="R1298">
        <v>31.308785</v>
      </c>
      <c r="S1298" t="s">
        <v>73</v>
      </c>
      <c r="T1298">
        <v>65.639999000000003</v>
      </c>
      <c r="U1298">
        <v>67.910004000000001</v>
      </c>
      <c r="V1298">
        <v>2.2700040000000001</v>
      </c>
      <c r="X1298">
        <v>7.25</v>
      </c>
      <c r="Y1298">
        <v>31.308785</v>
      </c>
      <c r="Z1298">
        <v>0</v>
      </c>
      <c r="AA1298">
        <v>0</v>
      </c>
      <c r="AB1298">
        <v>0</v>
      </c>
      <c r="AC1298">
        <v>1.8212889999999999</v>
      </c>
      <c r="AD1298">
        <v>0.68897900000000001</v>
      </c>
      <c r="AE1298">
        <v>14.570313000000001</v>
      </c>
      <c r="AF1298">
        <v>5.5118340000000003</v>
      </c>
      <c r="AH1298">
        <v>2.0727039999999999</v>
      </c>
      <c r="AI1298">
        <v>0.27607199999999998</v>
      </c>
      <c r="AJ1298">
        <v>16.581631999999999</v>
      </c>
      <c r="AK1298">
        <v>2.20858</v>
      </c>
    </row>
    <row r="1299" spans="1:37" x14ac:dyDescent="0.25">
      <c r="A1299">
        <v>451</v>
      </c>
      <c r="B1299">
        <v>436889</v>
      </c>
      <c r="C1299" t="s">
        <v>90</v>
      </c>
      <c r="D1299" t="s">
        <v>1057</v>
      </c>
      <c r="E1299" t="s">
        <v>1058</v>
      </c>
      <c r="F1299">
        <v>34293</v>
      </c>
      <c r="G1299">
        <v>8</v>
      </c>
      <c r="H1299">
        <v>7853</v>
      </c>
      <c r="I1299">
        <v>0</v>
      </c>
      <c r="J1299">
        <v>0</v>
      </c>
      <c r="K1299">
        <v>0</v>
      </c>
      <c r="L1299">
        <v>0</v>
      </c>
      <c r="M1299">
        <v>14</v>
      </c>
      <c r="N1299">
        <v>0</v>
      </c>
      <c r="O1299">
        <v>4</v>
      </c>
      <c r="P1299">
        <v>0</v>
      </c>
      <c r="Q1299">
        <v>0</v>
      </c>
      <c r="R1299">
        <v>59.198248999999997</v>
      </c>
      <c r="S1299" t="s">
        <v>73</v>
      </c>
      <c r="T1299">
        <v>30.459999</v>
      </c>
      <c r="U1299">
        <v>31.41</v>
      </c>
      <c r="V1299">
        <v>0.95000099999999998</v>
      </c>
      <c r="X1299">
        <v>1.605</v>
      </c>
      <c r="Y1299">
        <v>59.198248999999997</v>
      </c>
      <c r="Z1299">
        <v>0</v>
      </c>
      <c r="AA1299">
        <v>0</v>
      </c>
      <c r="AB1299">
        <v>0</v>
      </c>
      <c r="AC1299">
        <v>1.0402499999999999</v>
      </c>
      <c r="AD1299">
        <v>0.98475699999999999</v>
      </c>
      <c r="AE1299">
        <v>14.563504999999999</v>
      </c>
      <c r="AF1299">
        <v>13.786600999999999</v>
      </c>
      <c r="AH1299">
        <v>1.0525720000000001</v>
      </c>
      <c r="AI1299">
        <v>0.79148799999999997</v>
      </c>
      <c r="AJ1299">
        <v>14.736007000000001</v>
      </c>
      <c r="AK1299">
        <v>11.080828</v>
      </c>
    </row>
    <row r="1300" spans="1:37" x14ac:dyDescent="0.25">
      <c r="A1300">
        <v>1757</v>
      </c>
      <c r="B1300">
        <v>426230</v>
      </c>
      <c r="C1300" t="s">
        <v>100</v>
      </c>
      <c r="D1300" t="s">
        <v>802</v>
      </c>
      <c r="E1300" t="s">
        <v>803</v>
      </c>
      <c r="F1300">
        <v>34454</v>
      </c>
      <c r="G1300">
        <v>8</v>
      </c>
      <c r="H1300">
        <v>8366</v>
      </c>
      <c r="I1300">
        <v>0</v>
      </c>
      <c r="J1300">
        <v>0</v>
      </c>
      <c r="K1300">
        <v>0</v>
      </c>
      <c r="L1300">
        <v>0</v>
      </c>
      <c r="M1300">
        <v>12</v>
      </c>
      <c r="N1300">
        <v>0</v>
      </c>
      <c r="O1300">
        <v>4</v>
      </c>
      <c r="P1300">
        <v>0</v>
      </c>
      <c r="Q1300">
        <v>0</v>
      </c>
      <c r="R1300">
        <v>50.207188000000002</v>
      </c>
      <c r="S1300" t="s">
        <v>73</v>
      </c>
      <c r="T1300">
        <v>21.309999000000001</v>
      </c>
      <c r="U1300">
        <v>23.16</v>
      </c>
      <c r="V1300">
        <v>1.85</v>
      </c>
      <c r="X1300">
        <v>3.6850000000000001</v>
      </c>
      <c r="Y1300">
        <v>50.207188000000002</v>
      </c>
      <c r="Z1300">
        <v>0</v>
      </c>
      <c r="AA1300">
        <v>0</v>
      </c>
      <c r="AB1300">
        <v>0</v>
      </c>
      <c r="AC1300">
        <v>1.212175</v>
      </c>
      <c r="AD1300">
        <v>0.91964999999999997</v>
      </c>
      <c r="AE1300">
        <v>14.546105000000001</v>
      </c>
      <c r="AF1300">
        <v>11.035795</v>
      </c>
      <c r="AH1300">
        <v>1.2771269999999999</v>
      </c>
      <c r="AI1300">
        <v>0.56208499999999995</v>
      </c>
      <c r="AJ1300">
        <v>15.325525000000001</v>
      </c>
      <c r="AK1300">
        <v>6.7450159999999997</v>
      </c>
    </row>
    <row r="1301" spans="1:37" x14ac:dyDescent="0.25">
      <c r="A1301">
        <v>2313</v>
      </c>
      <c r="B1301">
        <v>436402</v>
      </c>
      <c r="C1301" t="s">
        <v>83</v>
      </c>
      <c r="D1301" t="s">
        <v>244</v>
      </c>
      <c r="E1301" t="s">
        <v>785</v>
      </c>
      <c r="F1301">
        <v>34524</v>
      </c>
      <c r="G1301">
        <v>8</v>
      </c>
      <c r="H1301">
        <v>7914</v>
      </c>
      <c r="I1301">
        <v>0</v>
      </c>
      <c r="J1301">
        <v>0</v>
      </c>
      <c r="K1301">
        <v>0</v>
      </c>
      <c r="L1301">
        <v>0</v>
      </c>
      <c r="M1301">
        <v>14</v>
      </c>
      <c r="N1301">
        <v>0</v>
      </c>
      <c r="O1301">
        <v>4</v>
      </c>
      <c r="P1301">
        <v>0</v>
      </c>
      <c r="Q1301">
        <v>0</v>
      </c>
      <c r="R1301">
        <v>59.221631000000002</v>
      </c>
      <c r="S1301" t="s">
        <v>73</v>
      </c>
      <c r="T1301">
        <v>79.769997000000004</v>
      </c>
      <c r="U1301">
        <v>80.690002000000007</v>
      </c>
      <c r="V1301">
        <v>0.92000599999999999</v>
      </c>
      <c r="X1301">
        <v>1.5529999999999999</v>
      </c>
      <c r="Y1301">
        <v>59.221631000000002</v>
      </c>
      <c r="Z1301">
        <v>0</v>
      </c>
      <c r="AA1301">
        <v>1</v>
      </c>
      <c r="AB1301">
        <v>0</v>
      </c>
      <c r="AC1301">
        <v>1.037685</v>
      </c>
      <c r="AD1301">
        <v>0.98572899999999997</v>
      </c>
      <c r="AE1301">
        <v>14.527583</v>
      </c>
      <c r="AF1301">
        <v>13.800205</v>
      </c>
      <c r="AH1301">
        <v>1.049221</v>
      </c>
      <c r="AI1301">
        <v>0.79781299999999999</v>
      </c>
      <c r="AJ1301">
        <v>14.689088</v>
      </c>
      <c r="AK1301">
        <v>11.169385</v>
      </c>
    </row>
    <row r="1302" spans="1:37" x14ac:dyDescent="0.25">
      <c r="A1302">
        <v>1490</v>
      </c>
      <c r="B1302">
        <v>435494</v>
      </c>
      <c r="C1302" t="s">
        <v>83</v>
      </c>
      <c r="D1302" t="s">
        <v>912</v>
      </c>
      <c r="E1302" t="s">
        <v>913</v>
      </c>
      <c r="F1302">
        <v>34253</v>
      </c>
      <c r="G1302">
        <v>8</v>
      </c>
      <c r="H1302">
        <v>8478</v>
      </c>
      <c r="I1302">
        <v>0</v>
      </c>
      <c r="J1302">
        <v>0</v>
      </c>
      <c r="K1302">
        <v>0</v>
      </c>
      <c r="L1302">
        <v>0</v>
      </c>
      <c r="M1302">
        <v>13</v>
      </c>
      <c r="N1302">
        <v>0</v>
      </c>
      <c r="O1302">
        <v>4</v>
      </c>
      <c r="P1302">
        <v>0</v>
      </c>
      <c r="Q1302">
        <v>0</v>
      </c>
      <c r="R1302">
        <v>55.220407999999999</v>
      </c>
      <c r="S1302" t="s">
        <v>73</v>
      </c>
      <c r="T1302">
        <v>28.639999</v>
      </c>
      <c r="U1302">
        <v>30.15</v>
      </c>
      <c r="V1302">
        <v>1.51</v>
      </c>
      <c r="X1302">
        <v>2.734</v>
      </c>
      <c r="Y1302">
        <v>55.220407999999999</v>
      </c>
      <c r="Z1302">
        <v>0</v>
      </c>
      <c r="AA1302">
        <v>0</v>
      </c>
      <c r="AB1302">
        <v>0</v>
      </c>
      <c r="AC1302">
        <v>1.1167929999999999</v>
      </c>
      <c r="AD1302">
        <v>0.95577100000000004</v>
      </c>
      <c r="AE1302">
        <v>14.51831</v>
      </c>
      <c r="AF1302">
        <v>12.425019000000001</v>
      </c>
      <c r="AH1302">
        <v>1.1525460000000001</v>
      </c>
      <c r="AI1302">
        <v>0.66125299999999998</v>
      </c>
      <c r="AJ1302">
        <v>14.983098</v>
      </c>
      <c r="AK1302">
        <v>8.5962829999999997</v>
      </c>
    </row>
    <row r="1303" spans="1:37" x14ac:dyDescent="0.25">
      <c r="A1303">
        <v>2286</v>
      </c>
      <c r="B1303">
        <v>428164</v>
      </c>
      <c r="C1303" t="s">
        <v>318</v>
      </c>
      <c r="D1303" t="s">
        <v>630</v>
      </c>
      <c r="E1303" t="s">
        <v>631</v>
      </c>
      <c r="F1303">
        <v>67076</v>
      </c>
      <c r="G1303">
        <v>8</v>
      </c>
      <c r="H1303">
        <v>6433</v>
      </c>
      <c r="I1303">
        <v>0</v>
      </c>
      <c r="J1303">
        <v>0</v>
      </c>
      <c r="K1303">
        <v>0</v>
      </c>
      <c r="L1303">
        <v>0</v>
      </c>
      <c r="M1303">
        <v>14</v>
      </c>
      <c r="N1303">
        <v>0</v>
      </c>
      <c r="O1303">
        <v>3</v>
      </c>
      <c r="P1303">
        <v>0</v>
      </c>
      <c r="Q1303">
        <v>0</v>
      </c>
      <c r="R1303">
        <v>59.642718000000002</v>
      </c>
      <c r="S1303" t="s">
        <v>73</v>
      </c>
      <c r="T1303">
        <v>104.28</v>
      </c>
      <c r="U1303">
        <v>105.19</v>
      </c>
      <c r="V1303">
        <v>0.91000400000000004</v>
      </c>
      <c r="X1303">
        <v>1.526</v>
      </c>
      <c r="Y1303">
        <v>59.642718000000002</v>
      </c>
      <c r="Z1303">
        <v>1</v>
      </c>
      <c r="AA1303">
        <v>0</v>
      </c>
      <c r="AB1303">
        <v>0</v>
      </c>
      <c r="AC1303">
        <v>1.036386</v>
      </c>
      <c r="AD1303">
        <v>0.98622100000000001</v>
      </c>
      <c r="AE1303">
        <v>14.509397999999999</v>
      </c>
      <c r="AF1303">
        <v>13.807092000000001</v>
      </c>
      <c r="AH1303">
        <v>1.0475239999999999</v>
      </c>
      <c r="AI1303">
        <v>0.80110899999999996</v>
      </c>
      <c r="AJ1303">
        <v>14.665336</v>
      </c>
      <c r="AK1303">
        <v>11.215525</v>
      </c>
    </row>
    <row r="1304" spans="1:37" x14ac:dyDescent="0.25">
      <c r="A1304">
        <v>167</v>
      </c>
      <c r="B1304">
        <v>486430</v>
      </c>
      <c r="C1304" t="s">
        <v>145</v>
      </c>
      <c r="D1304" t="s">
        <v>548</v>
      </c>
      <c r="E1304" t="s">
        <v>549</v>
      </c>
      <c r="F1304">
        <v>34341</v>
      </c>
      <c r="G1304">
        <v>8</v>
      </c>
      <c r="H1304">
        <v>16652</v>
      </c>
      <c r="I1304">
        <v>0</v>
      </c>
      <c r="J1304">
        <v>0</v>
      </c>
      <c r="K1304">
        <v>0</v>
      </c>
      <c r="L1304">
        <v>0</v>
      </c>
      <c r="M1304">
        <v>14</v>
      </c>
      <c r="N1304">
        <v>0</v>
      </c>
      <c r="O1304">
        <v>2</v>
      </c>
      <c r="P1304">
        <v>0</v>
      </c>
      <c r="Q1304">
        <v>0</v>
      </c>
      <c r="R1304">
        <v>58.190294999999999</v>
      </c>
      <c r="S1304" t="s">
        <v>154</v>
      </c>
      <c r="T1304">
        <v>56.919998</v>
      </c>
      <c r="U1304">
        <v>57.799999</v>
      </c>
      <c r="V1304">
        <v>0.88000100000000003</v>
      </c>
      <c r="X1304">
        <v>1.512</v>
      </c>
      <c r="Y1304">
        <v>58.190294999999999</v>
      </c>
      <c r="Z1304">
        <v>0</v>
      </c>
      <c r="AA1304">
        <v>0</v>
      </c>
      <c r="AB1304">
        <v>0</v>
      </c>
      <c r="AC1304">
        <v>1.0357209999999999</v>
      </c>
      <c r="AD1304">
        <v>0.98647300000000004</v>
      </c>
      <c r="AE1304">
        <v>14.500094000000001</v>
      </c>
      <c r="AF1304">
        <v>13.810615</v>
      </c>
      <c r="AH1304">
        <v>1.046656</v>
      </c>
      <c r="AI1304">
        <v>0.80282100000000001</v>
      </c>
      <c r="AJ1304">
        <v>14.653184</v>
      </c>
      <c r="AK1304">
        <v>11.239492</v>
      </c>
    </row>
    <row r="1305" spans="1:37" x14ac:dyDescent="0.25">
      <c r="A1305">
        <v>2867</v>
      </c>
      <c r="B1305">
        <v>433286</v>
      </c>
      <c r="C1305" t="s">
        <v>181</v>
      </c>
      <c r="D1305" t="s">
        <v>556</v>
      </c>
      <c r="E1305" t="s">
        <v>557</v>
      </c>
      <c r="F1305">
        <v>66931</v>
      </c>
      <c r="G1305">
        <v>8</v>
      </c>
      <c r="H1305">
        <v>7354</v>
      </c>
      <c r="I1305">
        <v>0</v>
      </c>
      <c r="J1305">
        <v>0</v>
      </c>
      <c r="K1305">
        <v>0</v>
      </c>
      <c r="L1305">
        <v>0</v>
      </c>
      <c r="M1305">
        <v>14</v>
      </c>
      <c r="N1305">
        <v>0</v>
      </c>
      <c r="O1305">
        <v>3</v>
      </c>
      <c r="P1305">
        <v>0</v>
      </c>
      <c r="Q1305">
        <v>0</v>
      </c>
      <c r="R1305">
        <v>57.635058999999998</v>
      </c>
      <c r="S1305" t="s">
        <v>154</v>
      </c>
      <c r="T1305">
        <v>32.619999</v>
      </c>
      <c r="U1305">
        <v>33.490001999999997</v>
      </c>
      <c r="V1305">
        <v>0.87000299999999997</v>
      </c>
      <c r="X1305">
        <v>1.51</v>
      </c>
      <c r="Y1305">
        <v>57.635058999999998</v>
      </c>
      <c r="Z1305">
        <v>1</v>
      </c>
      <c r="AA1305">
        <v>1</v>
      </c>
      <c r="AB1305">
        <v>0</v>
      </c>
      <c r="AC1305">
        <v>1.0356270000000001</v>
      </c>
      <c r="AD1305">
        <v>0.98650800000000005</v>
      </c>
      <c r="AE1305">
        <v>14.498772000000001</v>
      </c>
      <c r="AF1305">
        <v>13.811116</v>
      </c>
      <c r="AH1305">
        <v>1.0465329999999999</v>
      </c>
      <c r="AI1305">
        <v>0.80306599999999995</v>
      </c>
      <c r="AJ1305">
        <v>14.651457000000001</v>
      </c>
      <c r="AK1305">
        <v>11.242919000000001</v>
      </c>
    </row>
    <row r="1306" spans="1:37" x14ac:dyDescent="0.25">
      <c r="A1306">
        <v>1117</v>
      </c>
      <c r="B1306">
        <v>437466</v>
      </c>
      <c r="C1306" t="s">
        <v>181</v>
      </c>
      <c r="D1306" t="s">
        <v>397</v>
      </c>
      <c r="E1306" t="s">
        <v>398</v>
      </c>
      <c r="F1306">
        <v>67034</v>
      </c>
      <c r="G1306">
        <v>8</v>
      </c>
      <c r="H1306">
        <v>15859</v>
      </c>
      <c r="I1306">
        <v>0</v>
      </c>
      <c r="J1306">
        <v>0</v>
      </c>
      <c r="K1306">
        <v>0</v>
      </c>
      <c r="L1306">
        <v>0</v>
      </c>
      <c r="M1306">
        <v>9</v>
      </c>
      <c r="N1306">
        <v>0</v>
      </c>
      <c r="O1306">
        <v>2</v>
      </c>
      <c r="P1306">
        <v>0</v>
      </c>
      <c r="Q1306">
        <v>0</v>
      </c>
      <c r="R1306">
        <v>36.940086999999998</v>
      </c>
      <c r="S1306" t="s">
        <v>73</v>
      </c>
      <c r="T1306">
        <v>78.010002</v>
      </c>
      <c r="U1306">
        <v>80.319999999999993</v>
      </c>
      <c r="V1306">
        <v>2.3099980000000002</v>
      </c>
      <c r="X1306">
        <v>6.2530000000000001</v>
      </c>
      <c r="Y1306">
        <v>36.940086999999998</v>
      </c>
      <c r="Z1306">
        <v>0</v>
      </c>
      <c r="AA1306">
        <v>0</v>
      </c>
      <c r="AB1306">
        <v>0</v>
      </c>
      <c r="AC1306">
        <v>1.610938</v>
      </c>
      <c r="AD1306">
        <v>0.76863899999999996</v>
      </c>
      <c r="AE1306">
        <v>14.498438</v>
      </c>
      <c r="AF1306">
        <v>6.917751</v>
      </c>
      <c r="AH1306">
        <v>1.7979590000000001</v>
      </c>
      <c r="AI1306">
        <v>0.34242499999999998</v>
      </c>
      <c r="AJ1306">
        <v>16.181633999999999</v>
      </c>
      <c r="AK1306">
        <v>3.0818240000000001</v>
      </c>
    </row>
    <row r="1307" spans="1:37" x14ac:dyDescent="0.25">
      <c r="A1307">
        <v>1503</v>
      </c>
      <c r="B1307">
        <v>437577</v>
      </c>
      <c r="C1307" t="s">
        <v>83</v>
      </c>
      <c r="D1307" t="s">
        <v>1089</v>
      </c>
      <c r="E1307" t="s">
        <v>1090</v>
      </c>
      <c r="F1307">
        <v>67402</v>
      </c>
      <c r="G1307">
        <v>8</v>
      </c>
      <c r="H1307">
        <v>4806</v>
      </c>
      <c r="I1307">
        <v>0</v>
      </c>
      <c r="J1307">
        <v>0</v>
      </c>
      <c r="K1307">
        <v>0</v>
      </c>
      <c r="L1307">
        <v>0</v>
      </c>
      <c r="M1307">
        <v>14</v>
      </c>
      <c r="N1307">
        <v>0</v>
      </c>
      <c r="O1307">
        <v>4</v>
      </c>
      <c r="P1307">
        <v>0</v>
      </c>
      <c r="Q1307">
        <v>0</v>
      </c>
      <c r="R1307">
        <v>58.367224</v>
      </c>
      <c r="S1307" t="s">
        <v>73</v>
      </c>
      <c r="T1307">
        <v>75.120002999999997</v>
      </c>
      <c r="U1307">
        <v>75.949996999999996</v>
      </c>
      <c r="V1307">
        <v>0.82999400000000001</v>
      </c>
      <c r="X1307">
        <v>1.4219999999999999</v>
      </c>
      <c r="Y1307">
        <v>58.367224</v>
      </c>
      <c r="Z1307">
        <v>0</v>
      </c>
      <c r="AA1307">
        <v>0</v>
      </c>
      <c r="AB1307">
        <v>0</v>
      </c>
      <c r="AC1307">
        <v>1.031595</v>
      </c>
      <c r="AD1307">
        <v>0.988035</v>
      </c>
      <c r="AE1307">
        <v>14.442330999999999</v>
      </c>
      <c r="AF1307">
        <v>13.83249</v>
      </c>
      <c r="AH1307">
        <v>1.0412669999999999</v>
      </c>
      <c r="AI1307">
        <v>0.81387600000000004</v>
      </c>
      <c r="AJ1307">
        <v>14.577738</v>
      </c>
      <c r="AK1307">
        <v>11.394266999999999</v>
      </c>
    </row>
    <row r="1308" spans="1:37" x14ac:dyDescent="0.25">
      <c r="A1308">
        <v>903</v>
      </c>
      <c r="B1308">
        <v>435975</v>
      </c>
      <c r="C1308" t="s">
        <v>83</v>
      </c>
      <c r="D1308" t="s">
        <v>531</v>
      </c>
      <c r="E1308" t="s">
        <v>532</v>
      </c>
      <c r="F1308">
        <v>100078</v>
      </c>
      <c r="G1308">
        <v>8</v>
      </c>
      <c r="H1308">
        <v>6894</v>
      </c>
      <c r="I1308">
        <v>0</v>
      </c>
      <c r="J1308">
        <v>0</v>
      </c>
      <c r="K1308">
        <v>0</v>
      </c>
      <c r="L1308">
        <v>0</v>
      </c>
      <c r="M1308">
        <v>9</v>
      </c>
      <c r="N1308">
        <v>0</v>
      </c>
      <c r="O1308">
        <v>4</v>
      </c>
      <c r="P1308">
        <v>0</v>
      </c>
      <c r="Q1308">
        <v>0</v>
      </c>
      <c r="R1308">
        <v>35.845145000000002</v>
      </c>
      <c r="S1308" t="s">
        <v>73</v>
      </c>
      <c r="T1308">
        <v>87.300003000000004</v>
      </c>
      <c r="U1308">
        <v>89.529999000000004</v>
      </c>
      <c r="V1308">
        <v>2.2299959999999999</v>
      </c>
      <c r="X1308">
        <v>6.2210000000000001</v>
      </c>
      <c r="Y1308">
        <v>35.845145000000002</v>
      </c>
      <c r="Z1308">
        <v>1</v>
      </c>
      <c r="AA1308">
        <v>0</v>
      </c>
      <c r="AB1308">
        <v>0</v>
      </c>
      <c r="AC1308">
        <v>1.6047009999999999</v>
      </c>
      <c r="AD1308">
        <v>0.77100100000000005</v>
      </c>
      <c r="AE1308">
        <v>14.442306</v>
      </c>
      <c r="AF1308">
        <v>6.9390080000000003</v>
      </c>
      <c r="AH1308">
        <v>1.7898130000000001</v>
      </c>
      <c r="AI1308">
        <v>0.34472999999999998</v>
      </c>
      <c r="AJ1308">
        <v>16.108318000000001</v>
      </c>
      <c r="AK1308">
        <v>3.1025689999999999</v>
      </c>
    </row>
    <row r="1309" spans="1:37" x14ac:dyDescent="0.25">
      <c r="A1309">
        <v>309</v>
      </c>
      <c r="B1309">
        <v>432709</v>
      </c>
      <c r="C1309" t="s">
        <v>83</v>
      </c>
      <c r="D1309" t="s">
        <v>542</v>
      </c>
      <c r="E1309" t="s">
        <v>543</v>
      </c>
      <c r="F1309">
        <v>67348</v>
      </c>
      <c r="G1309">
        <v>8</v>
      </c>
      <c r="H1309">
        <v>7216</v>
      </c>
      <c r="I1309">
        <v>0</v>
      </c>
      <c r="J1309">
        <v>0</v>
      </c>
      <c r="K1309">
        <v>0</v>
      </c>
      <c r="L1309">
        <v>0</v>
      </c>
      <c r="M1309">
        <v>13</v>
      </c>
      <c r="N1309">
        <v>0</v>
      </c>
      <c r="O1309">
        <v>4</v>
      </c>
      <c r="P1309">
        <v>0</v>
      </c>
      <c r="Q1309">
        <v>0</v>
      </c>
      <c r="R1309">
        <v>52.408057999999997</v>
      </c>
      <c r="S1309" t="s">
        <v>73</v>
      </c>
      <c r="T1309">
        <v>88.510002</v>
      </c>
      <c r="U1309">
        <v>89.889999000000003</v>
      </c>
      <c r="V1309">
        <v>1.3799969999999999</v>
      </c>
      <c r="X1309">
        <v>2.633</v>
      </c>
      <c r="Y1309">
        <v>52.408057999999997</v>
      </c>
      <c r="Z1309">
        <v>0</v>
      </c>
      <c r="AA1309">
        <v>0</v>
      </c>
      <c r="AB1309">
        <v>0</v>
      </c>
      <c r="AC1309">
        <v>1.1083229999999999</v>
      </c>
      <c r="AD1309">
        <v>0.958978</v>
      </c>
      <c r="AE1309">
        <v>14.408201999999999</v>
      </c>
      <c r="AF1309">
        <v>12.466716</v>
      </c>
      <c r="AH1309">
        <v>1.141483</v>
      </c>
      <c r="AI1309">
        <v>0.67235</v>
      </c>
      <c r="AJ1309">
        <v>14.839285</v>
      </c>
      <c r="AK1309">
        <v>8.7405559999999998</v>
      </c>
    </row>
    <row r="1310" spans="1:37" x14ac:dyDescent="0.25">
      <c r="A1310">
        <v>1830</v>
      </c>
      <c r="B1310">
        <v>432778</v>
      </c>
      <c r="C1310" t="s">
        <v>83</v>
      </c>
      <c r="D1310" t="s">
        <v>107</v>
      </c>
      <c r="E1310" t="s">
        <v>797</v>
      </c>
      <c r="F1310">
        <v>34191</v>
      </c>
      <c r="G1310">
        <v>8</v>
      </c>
      <c r="H1310">
        <v>13952</v>
      </c>
      <c r="I1310">
        <v>0</v>
      </c>
      <c r="J1310">
        <v>0</v>
      </c>
      <c r="K1310">
        <v>0</v>
      </c>
      <c r="L1310">
        <v>0</v>
      </c>
      <c r="M1310">
        <v>14</v>
      </c>
      <c r="N1310">
        <v>0</v>
      </c>
      <c r="O1310">
        <v>3</v>
      </c>
      <c r="P1310">
        <v>0</v>
      </c>
      <c r="Q1310">
        <v>0</v>
      </c>
      <c r="R1310">
        <v>57.946959</v>
      </c>
      <c r="S1310" t="s">
        <v>154</v>
      </c>
      <c r="T1310">
        <v>14.85</v>
      </c>
      <c r="U1310">
        <v>15.62</v>
      </c>
      <c r="V1310">
        <v>0.77</v>
      </c>
      <c r="X1310">
        <v>1.329</v>
      </c>
      <c r="Y1310">
        <v>57.946959</v>
      </c>
      <c r="Z1310">
        <v>1</v>
      </c>
      <c r="AA1310">
        <v>1</v>
      </c>
      <c r="AB1310">
        <v>0</v>
      </c>
      <c r="AC1310">
        <v>1.027598</v>
      </c>
      <c r="AD1310">
        <v>0.98954900000000001</v>
      </c>
      <c r="AE1310">
        <v>14.386365</v>
      </c>
      <c r="AF1310">
        <v>13.853683999999999</v>
      </c>
      <c r="AH1310">
        <v>1.036046</v>
      </c>
      <c r="AI1310">
        <v>0.82539099999999999</v>
      </c>
      <c r="AJ1310">
        <v>14.50464</v>
      </c>
      <c r="AK1310">
        <v>11.555469</v>
      </c>
    </row>
    <row r="1311" spans="1:37" x14ac:dyDescent="0.25">
      <c r="A1311">
        <v>2944</v>
      </c>
      <c r="B1311">
        <v>430643</v>
      </c>
      <c r="C1311" t="s">
        <v>145</v>
      </c>
      <c r="D1311" t="s">
        <v>527</v>
      </c>
      <c r="E1311" t="s">
        <v>528</v>
      </c>
      <c r="F1311">
        <v>34225</v>
      </c>
      <c r="G1311">
        <v>8</v>
      </c>
      <c r="H1311">
        <v>16363</v>
      </c>
      <c r="I1311">
        <v>0</v>
      </c>
      <c r="J1311">
        <v>0</v>
      </c>
      <c r="K1311">
        <v>0</v>
      </c>
      <c r="L1311">
        <v>0</v>
      </c>
      <c r="M1311">
        <v>13</v>
      </c>
      <c r="N1311">
        <v>0</v>
      </c>
      <c r="O1311">
        <v>4</v>
      </c>
      <c r="P1311">
        <v>0</v>
      </c>
      <c r="Q1311">
        <v>0</v>
      </c>
      <c r="R1311">
        <v>54.885154999999997</v>
      </c>
      <c r="S1311" t="s">
        <v>126</v>
      </c>
      <c r="T1311">
        <v>15.18</v>
      </c>
      <c r="U1311">
        <v>16.610001</v>
      </c>
      <c r="V1311">
        <v>1.43</v>
      </c>
      <c r="X1311">
        <v>2.605</v>
      </c>
      <c r="Y1311">
        <v>54.885154999999997</v>
      </c>
      <c r="Z1311">
        <v>1</v>
      </c>
      <c r="AA1311">
        <v>0</v>
      </c>
      <c r="AB1311">
        <v>0</v>
      </c>
      <c r="AC1311">
        <v>1.1060319999999999</v>
      </c>
      <c r="AD1311">
        <v>0.95984599999999998</v>
      </c>
      <c r="AE1311">
        <v>14.378411</v>
      </c>
      <c r="AF1311">
        <v>12.477997999999999</v>
      </c>
      <c r="AH1311">
        <v>1.13849</v>
      </c>
      <c r="AI1311">
        <v>0.67544599999999999</v>
      </c>
      <c r="AJ1311">
        <v>14.800374</v>
      </c>
      <c r="AK1311">
        <v>8.7808019999999996</v>
      </c>
    </row>
    <row r="1312" spans="1:37" x14ac:dyDescent="0.25">
      <c r="A1312">
        <v>3082</v>
      </c>
      <c r="B1312">
        <v>436438</v>
      </c>
      <c r="C1312" t="s">
        <v>145</v>
      </c>
      <c r="D1312" t="s">
        <v>949</v>
      </c>
      <c r="E1312" t="s">
        <v>950</v>
      </c>
      <c r="F1312">
        <v>67369</v>
      </c>
      <c r="G1312">
        <v>8</v>
      </c>
      <c r="H1312">
        <v>5381</v>
      </c>
      <c r="I1312">
        <v>0</v>
      </c>
      <c r="J1312">
        <v>0</v>
      </c>
      <c r="K1312">
        <v>0</v>
      </c>
      <c r="L1312">
        <v>0</v>
      </c>
      <c r="M1312">
        <v>14</v>
      </c>
      <c r="N1312">
        <v>0</v>
      </c>
      <c r="O1312">
        <v>2</v>
      </c>
      <c r="P1312">
        <v>0</v>
      </c>
      <c r="Q1312">
        <v>0</v>
      </c>
      <c r="R1312">
        <v>59.941388000000003</v>
      </c>
      <c r="S1312" t="s">
        <v>154</v>
      </c>
      <c r="T1312">
        <v>66.449996999999996</v>
      </c>
      <c r="U1312">
        <v>67.089995999999999</v>
      </c>
      <c r="V1312">
        <v>0.63999899999999998</v>
      </c>
      <c r="X1312">
        <v>1.0680000000000001</v>
      </c>
      <c r="Y1312">
        <v>59.941388000000003</v>
      </c>
      <c r="Z1312">
        <v>0</v>
      </c>
      <c r="AA1312">
        <v>0</v>
      </c>
      <c r="AB1312">
        <v>0</v>
      </c>
      <c r="AC1312">
        <v>1.017822</v>
      </c>
      <c r="AD1312">
        <v>0.993251</v>
      </c>
      <c r="AE1312">
        <v>14.249511</v>
      </c>
      <c r="AF1312">
        <v>13.90551</v>
      </c>
      <c r="AH1312">
        <v>1.0232779999999999</v>
      </c>
      <c r="AI1312">
        <v>0.85819699999999999</v>
      </c>
      <c r="AJ1312">
        <v>14.325893000000001</v>
      </c>
      <c r="AK1312">
        <v>12.014764</v>
      </c>
    </row>
    <row r="1313" spans="1:37" x14ac:dyDescent="0.25">
      <c r="A1313">
        <v>930</v>
      </c>
      <c r="B1313">
        <v>436229</v>
      </c>
      <c r="C1313" t="s">
        <v>83</v>
      </c>
      <c r="D1313" t="s">
        <v>745</v>
      </c>
      <c r="E1313" t="s">
        <v>746</v>
      </c>
      <c r="F1313">
        <v>34167</v>
      </c>
      <c r="G1313">
        <v>8</v>
      </c>
      <c r="H1313">
        <v>7648</v>
      </c>
      <c r="I1313">
        <v>0</v>
      </c>
      <c r="J1313">
        <v>0</v>
      </c>
      <c r="K1313">
        <v>0</v>
      </c>
      <c r="L1313">
        <v>0</v>
      </c>
      <c r="M1313">
        <v>14</v>
      </c>
      <c r="N1313">
        <v>0</v>
      </c>
      <c r="O1313">
        <v>4</v>
      </c>
      <c r="P1313">
        <v>0</v>
      </c>
      <c r="Q1313">
        <v>0</v>
      </c>
      <c r="R1313">
        <v>59.197208000000003</v>
      </c>
      <c r="S1313" t="s">
        <v>73</v>
      </c>
      <c r="T1313">
        <v>32.380001</v>
      </c>
      <c r="U1313">
        <v>32.93</v>
      </c>
      <c r="V1313">
        <v>0.54999900000000002</v>
      </c>
      <c r="X1313">
        <v>0.92900000000000005</v>
      </c>
      <c r="Y1313">
        <v>59.197208000000003</v>
      </c>
      <c r="Z1313">
        <v>0</v>
      </c>
      <c r="AA1313">
        <v>0</v>
      </c>
      <c r="AB1313">
        <v>0</v>
      </c>
      <c r="AC1313">
        <v>1.013485</v>
      </c>
      <c r="AD1313">
        <v>0.99489300000000003</v>
      </c>
      <c r="AE1313">
        <v>14.188789999999999</v>
      </c>
      <c r="AF1313">
        <v>13.928504999999999</v>
      </c>
      <c r="AH1313">
        <v>1.0176130000000001</v>
      </c>
      <c r="AI1313">
        <v>0.87596499999999999</v>
      </c>
      <c r="AJ1313">
        <v>14.246582999999999</v>
      </c>
      <c r="AK1313">
        <v>12.263514000000001</v>
      </c>
    </row>
    <row r="1314" spans="1:37" x14ac:dyDescent="0.25">
      <c r="A1314">
        <v>2998</v>
      </c>
      <c r="B1314">
        <v>485215</v>
      </c>
      <c r="C1314" t="s">
        <v>181</v>
      </c>
      <c r="D1314" t="s">
        <v>397</v>
      </c>
      <c r="E1314" t="s">
        <v>398</v>
      </c>
      <c r="F1314">
        <v>67034</v>
      </c>
      <c r="G1314">
        <v>8</v>
      </c>
      <c r="H1314">
        <v>21627</v>
      </c>
      <c r="I1314">
        <v>0</v>
      </c>
      <c r="J1314">
        <v>0</v>
      </c>
      <c r="K1314">
        <v>0</v>
      </c>
      <c r="L1314">
        <v>0</v>
      </c>
      <c r="M1314">
        <v>7</v>
      </c>
      <c r="N1314">
        <v>0</v>
      </c>
      <c r="O1314">
        <v>2</v>
      </c>
      <c r="P1314">
        <v>0</v>
      </c>
      <c r="Q1314">
        <v>0</v>
      </c>
      <c r="R1314">
        <v>30.008165999999999</v>
      </c>
      <c r="S1314" t="s">
        <v>126</v>
      </c>
      <c r="T1314">
        <v>61.07</v>
      </c>
      <c r="U1314">
        <v>63.5</v>
      </c>
      <c r="V1314">
        <v>2.4300000000000002</v>
      </c>
      <c r="X1314">
        <v>8.0980000000000008</v>
      </c>
      <c r="Y1314">
        <v>30.008165999999999</v>
      </c>
      <c r="Z1314">
        <v>0</v>
      </c>
      <c r="AA1314">
        <v>0</v>
      </c>
      <c r="AB1314">
        <v>0</v>
      </c>
      <c r="AC1314">
        <v>2.0246499999999998</v>
      </c>
      <c r="AD1314">
        <v>0.61196700000000004</v>
      </c>
      <c r="AE1314">
        <v>14.172549999999999</v>
      </c>
      <c r="AF1314">
        <v>4.2837680000000002</v>
      </c>
      <c r="AH1314">
        <v>4.2384000000000004</v>
      </c>
      <c r="AI1314">
        <v>0.227968</v>
      </c>
      <c r="AJ1314">
        <v>29.668799</v>
      </c>
      <c r="AK1314">
        <v>1.5957779999999999</v>
      </c>
    </row>
    <row r="1315" spans="1:37" x14ac:dyDescent="0.25">
      <c r="A1315">
        <v>1529</v>
      </c>
      <c r="B1315">
        <v>425198</v>
      </c>
      <c r="C1315" t="s">
        <v>83</v>
      </c>
      <c r="D1315" t="s">
        <v>531</v>
      </c>
      <c r="E1315" t="s">
        <v>532</v>
      </c>
      <c r="F1315">
        <v>100078</v>
      </c>
      <c r="G1315">
        <v>8</v>
      </c>
      <c r="H1315">
        <v>6851</v>
      </c>
      <c r="I1315">
        <v>0</v>
      </c>
      <c r="J1315">
        <v>0</v>
      </c>
      <c r="K1315">
        <v>0</v>
      </c>
      <c r="L1315">
        <v>0</v>
      </c>
      <c r="M1315">
        <v>14</v>
      </c>
      <c r="N1315">
        <v>0</v>
      </c>
      <c r="O1315">
        <v>4</v>
      </c>
      <c r="P1315">
        <v>0</v>
      </c>
      <c r="Q1315">
        <v>0</v>
      </c>
      <c r="R1315">
        <v>57.449738000000004</v>
      </c>
      <c r="S1315" t="s">
        <v>73</v>
      </c>
      <c r="T1315">
        <v>89.529999000000004</v>
      </c>
      <c r="U1315">
        <v>90.029999000000004</v>
      </c>
      <c r="V1315">
        <v>0.5</v>
      </c>
      <c r="X1315">
        <v>0.87</v>
      </c>
      <c r="Y1315">
        <v>57.449738000000004</v>
      </c>
      <c r="Z1315">
        <v>0</v>
      </c>
      <c r="AA1315">
        <v>0</v>
      </c>
      <c r="AB1315">
        <v>0</v>
      </c>
      <c r="AC1315">
        <v>1.011827</v>
      </c>
      <c r="AD1315">
        <v>0.99552099999999999</v>
      </c>
      <c r="AE1315">
        <v>14.165571999999999</v>
      </c>
      <c r="AF1315">
        <v>13.937298</v>
      </c>
      <c r="AH1315">
        <v>1.015447</v>
      </c>
      <c r="AI1315">
        <v>0.88356900000000005</v>
      </c>
      <c r="AJ1315">
        <v>14.216257000000001</v>
      </c>
      <c r="AK1315">
        <v>12.36997</v>
      </c>
    </row>
    <row r="1316" spans="1:37" x14ac:dyDescent="0.25">
      <c r="A1316">
        <v>1972</v>
      </c>
      <c r="B1316">
        <v>437581</v>
      </c>
      <c r="C1316" t="s">
        <v>181</v>
      </c>
      <c r="D1316" t="s">
        <v>556</v>
      </c>
      <c r="E1316" t="s">
        <v>557</v>
      </c>
      <c r="F1316">
        <v>66931</v>
      </c>
      <c r="G1316">
        <v>8</v>
      </c>
      <c r="H1316">
        <v>4814</v>
      </c>
      <c r="I1316">
        <v>0</v>
      </c>
      <c r="J1316">
        <v>0</v>
      </c>
      <c r="K1316">
        <v>0</v>
      </c>
      <c r="L1316">
        <v>0</v>
      </c>
      <c r="M1316">
        <v>13</v>
      </c>
      <c r="N1316">
        <v>0</v>
      </c>
      <c r="O1316">
        <v>2</v>
      </c>
      <c r="P1316">
        <v>0</v>
      </c>
      <c r="Q1316">
        <v>0</v>
      </c>
      <c r="R1316">
        <v>53.967582999999998</v>
      </c>
      <c r="S1316" t="s">
        <v>154</v>
      </c>
      <c r="T1316">
        <v>80.099997999999999</v>
      </c>
      <c r="U1316">
        <v>81.370002999999997</v>
      </c>
      <c r="V1316">
        <v>1.2700039999999999</v>
      </c>
      <c r="X1316">
        <v>2.3530000000000002</v>
      </c>
      <c r="Y1316">
        <v>53.967582999999998</v>
      </c>
      <c r="Z1316">
        <v>0</v>
      </c>
      <c r="AA1316">
        <v>0</v>
      </c>
      <c r="AB1316">
        <v>0</v>
      </c>
      <c r="AC1316">
        <v>1.0865100000000001</v>
      </c>
      <c r="AD1316">
        <v>0.96723899999999996</v>
      </c>
      <c r="AE1316">
        <v>14.124624000000001</v>
      </c>
      <c r="AF1316">
        <v>12.574107</v>
      </c>
      <c r="AH1316">
        <v>1.112992</v>
      </c>
      <c r="AI1316">
        <v>0.703685</v>
      </c>
      <c r="AJ1316">
        <v>14.468896000000001</v>
      </c>
      <c r="AK1316">
        <v>9.1479040000000005</v>
      </c>
    </row>
    <row r="1317" spans="1:37" x14ac:dyDescent="0.25">
      <c r="A1317">
        <v>1549</v>
      </c>
      <c r="B1317">
        <v>428528</v>
      </c>
      <c r="C1317" t="s">
        <v>145</v>
      </c>
      <c r="D1317" t="s">
        <v>146</v>
      </c>
      <c r="E1317" t="s">
        <v>147</v>
      </c>
      <c r="F1317">
        <v>34474</v>
      </c>
      <c r="G1317">
        <v>8</v>
      </c>
      <c r="H1317">
        <v>6854</v>
      </c>
      <c r="I1317">
        <v>0</v>
      </c>
      <c r="J1317">
        <v>0</v>
      </c>
      <c r="K1317">
        <v>0</v>
      </c>
      <c r="L1317">
        <v>0</v>
      </c>
      <c r="M1317">
        <v>11</v>
      </c>
      <c r="N1317">
        <v>0</v>
      </c>
      <c r="O1317">
        <v>4</v>
      </c>
      <c r="P1317">
        <v>0</v>
      </c>
      <c r="Q1317">
        <v>0</v>
      </c>
      <c r="R1317">
        <v>47.624048999999999</v>
      </c>
      <c r="S1317" t="s">
        <v>73</v>
      </c>
      <c r="T1317">
        <v>65.360000999999997</v>
      </c>
      <c r="U1317">
        <v>67.389999000000003</v>
      </c>
      <c r="V1317">
        <v>2.0299990000000001</v>
      </c>
      <c r="X1317">
        <v>4.2629999999999999</v>
      </c>
      <c r="Y1317">
        <v>47.624048999999999</v>
      </c>
      <c r="Z1317">
        <v>0</v>
      </c>
      <c r="AA1317">
        <v>0</v>
      </c>
      <c r="AB1317">
        <v>0</v>
      </c>
      <c r="AC1317">
        <v>1.2839560000000001</v>
      </c>
      <c r="AD1317">
        <v>0.89246599999999998</v>
      </c>
      <c r="AE1317">
        <v>14.123513000000001</v>
      </c>
      <c r="AF1317">
        <v>9.8171309999999998</v>
      </c>
      <c r="AH1317">
        <v>1.370881</v>
      </c>
      <c r="AI1317">
        <v>0.50651900000000005</v>
      </c>
      <c r="AJ1317">
        <v>15.079691</v>
      </c>
      <c r="AK1317">
        <v>5.5717049999999997</v>
      </c>
    </row>
    <row r="1318" spans="1:37" x14ac:dyDescent="0.25">
      <c r="A1318">
        <v>85</v>
      </c>
      <c r="B1318">
        <v>436689</v>
      </c>
      <c r="C1318" t="s">
        <v>83</v>
      </c>
      <c r="D1318" t="s">
        <v>323</v>
      </c>
      <c r="E1318" t="s">
        <v>324</v>
      </c>
      <c r="F1318">
        <v>666</v>
      </c>
      <c r="G1318">
        <v>8</v>
      </c>
      <c r="H1318">
        <v>6651</v>
      </c>
      <c r="I1318">
        <v>0</v>
      </c>
      <c r="J1318">
        <v>0</v>
      </c>
      <c r="K1318">
        <v>0</v>
      </c>
      <c r="L1318">
        <v>0</v>
      </c>
      <c r="M1318">
        <v>12</v>
      </c>
      <c r="N1318">
        <v>0</v>
      </c>
      <c r="O1318">
        <v>4</v>
      </c>
      <c r="P1318">
        <v>0</v>
      </c>
      <c r="Q1318">
        <v>0</v>
      </c>
      <c r="R1318">
        <v>48.011313999999999</v>
      </c>
      <c r="S1318" t="s">
        <v>73</v>
      </c>
      <c r="T1318">
        <v>73.360000999999997</v>
      </c>
      <c r="U1318">
        <v>74.970000999999996</v>
      </c>
      <c r="V1318">
        <v>1.610001</v>
      </c>
      <c r="X1318">
        <v>3.3530000000000002</v>
      </c>
      <c r="Y1318">
        <v>48.011313999999999</v>
      </c>
      <c r="Z1318">
        <v>1</v>
      </c>
      <c r="AA1318">
        <v>0</v>
      </c>
      <c r="AB1318">
        <v>0</v>
      </c>
      <c r="AC1318">
        <v>1.1756660000000001</v>
      </c>
      <c r="AD1318">
        <v>0.93347599999999997</v>
      </c>
      <c r="AE1318">
        <v>14.107989</v>
      </c>
      <c r="AF1318">
        <v>11.201708</v>
      </c>
      <c r="AH1318">
        <v>1.229441</v>
      </c>
      <c r="AI1318">
        <v>0.59560999999999997</v>
      </c>
      <c r="AJ1318">
        <v>14.753292</v>
      </c>
      <c r="AK1318">
        <v>7.1473240000000002</v>
      </c>
    </row>
    <row r="1319" spans="1:37" x14ac:dyDescent="0.25">
      <c r="A1319">
        <v>604</v>
      </c>
      <c r="B1319">
        <v>436797</v>
      </c>
      <c r="C1319" t="s">
        <v>145</v>
      </c>
      <c r="D1319" t="s">
        <v>949</v>
      </c>
      <c r="E1319" t="s">
        <v>950</v>
      </c>
      <c r="F1319">
        <v>67369</v>
      </c>
      <c r="G1319">
        <v>8</v>
      </c>
      <c r="H1319">
        <v>5382</v>
      </c>
      <c r="I1319">
        <v>0</v>
      </c>
      <c r="J1319">
        <v>0</v>
      </c>
      <c r="K1319">
        <v>0</v>
      </c>
      <c r="L1319">
        <v>0</v>
      </c>
      <c r="M1319">
        <v>14</v>
      </c>
      <c r="N1319">
        <v>0</v>
      </c>
      <c r="O1319">
        <v>4</v>
      </c>
      <c r="P1319">
        <v>0</v>
      </c>
      <c r="Q1319">
        <v>0</v>
      </c>
      <c r="R1319">
        <v>59.238917000000001</v>
      </c>
      <c r="S1319" t="s">
        <v>73</v>
      </c>
      <c r="T1319">
        <v>67.720000999999996</v>
      </c>
      <c r="U1319">
        <v>68.069999999999993</v>
      </c>
      <c r="V1319">
        <v>0.34999799999999998</v>
      </c>
      <c r="X1319">
        <v>0.59099999999999997</v>
      </c>
      <c r="Y1319">
        <v>59.238917000000001</v>
      </c>
      <c r="Z1319">
        <v>0</v>
      </c>
      <c r="AA1319">
        <v>0</v>
      </c>
      <c r="AB1319">
        <v>0</v>
      </c>
      <c r="AC1319">
        <v>1.005458</v>
      </c>
      <c r="AD1319">
        <v>0.99793299999999996</v>
      </c>
      <c r="AE1319">
        <v>14.076404999999999</v>
      </c>
      <c r="AF1319">
        <v>13.971064999999999</v>
      </c>
      <c r="AH1319">
        <v>1.007128</v>
      </c>
      <c r="AI1319">
        <v>0.92002899999999999</v>
      </c>
      <c r="AJ1319">
        <v>14.099795</v>
      </c>
      <c r="AK1319">
        <v>12.880409999999999</v>
      </c>
    </row>
    <row r="1320" spans="1:37" x14ac:dyDescent="0.25">
      <c r="A1320">
        <v>1104</v>
      </c>
      <c r="B1320">
        <v>420953</v>
      </c>
      <c r="C1320" t="s">
        <v>181</v>
      </c>
      <c r="D1320" t="s">
        <v>901</v>
      </c>
      <c r="E1320" t="s">
        <v>902</v>
      </c>
      <c r="F1320">
        <v>66745</v>
      </c>
      <c r="G1320">
        <v>8</v>
      </c>
      <c r="H1320">
        <v>15203</v>
      </c>
      <c r="I1320">
        <v>0</v>
      </c>
      <c r="J1320">
        <v>0</v>
      </c>
      <c r="K1320">
        <v>0</v>
      </c>
      <c r="L1320">
        <v>0</v>
      </c>
      <c r="M1320">
        <v>14</v>
      </c>
      <c r="N1320">
        <v>0</v>
      </c>
      <c r="O1320">
        <v>4</v>
      </c>
      <c r="P1320">
        <v>0</v>
      </c>
      <c r="Q1320">
        <v>0</v>
      </c>
      <c r="R1320">
        <v>57.808630999999998</v>
      </c>
      <c r="S1320" t="s">
        <v>73</v>
      </c>
      <c r="T1320">
        <v>59.650002000000001</v>
      </c>
      <c r="U1320">
        <v>59.959999000000003</v>
      </c>
      <c r="V1320">
        <v>0.309998</v>
      </c>
      <c r="X1320">
        <v>0.53600000000000003</v>
      </c>
      <c r="Y1320">
        <v>57.808630999999998</v>
      </c>
      <c r="Z1320">
        <v>0</v>
      </c>
      <c r="AA1320">
        <v>0</v>
      </c>
      <c r="AB1320">
        <v>0</v>
      </c>
      <c r="AC1320">
        <v>1.004489</v>
      </c>
      <c r="AD1320">
        <v>0.99829999999999997</v>
      </c>
      <c r="AE1320">
        <v>14.062846</v>
      </c>
      <c r="AF1320">
        <v>13.9762</v>
      </c>
      <c r="AH1320">
        <v>1.005863</v>
      </c>
      <c r="AI1320">
        <v>0.927315</v>
      </c>
      <c r="AJ1320">
        <v>14.082084999999999</v>
      </c>
      <c r="AK1320">
        <v>12.982404000000001</v>
      </c>
    </row>
    <row r="1321" spans="1:37" x14ac:dyDescent="0.25">
      <c r="A1321">
        <v>748</v>
      </c>
      <c r="B1321">
        <v>435291</v>
      </c>
      <c r="C1321" t="s">
        <v>83</v>
      </c>
      <c r="D1321" t="s">
        <v>1220</v>
      </c>
      <c r="E1321" t="s">
        <v>1221</v>
      </c>
      <c r="F1321">
        <v>623</v>
      </c>
      <c r="G1321">
        <v>8</v>
      </c>
      <c r="H1321">
        <v>6956</v>
      </c>
      <c r="I1321">
        <v>0</v>
      </c>
      <c r="J1321">
        <v>0</v>
      </c>
      <c r="K1321">
        <v>0</v>
      </c>
      <c r="L1321">
        <v>0</v>
      </c>
      <c r="M1321">
        <v>14</v>
      </c>
      <c r="N1321">
        <v>0</v>
      </c>
      <c r="O1321">
        <v>4</v>
      </c>
      <c r="P1321">
        <v>0</v>
      </c>
      <c r="Q1321">
        <v>0</v>
      </c>
      <c r="R1321">
        <v>58.803173999999999</v>
      </c>
      <c r="S1321" t="s">
        <v>73</v>
      </c>
      <c r="T1321">
        <v>58.990001999999997</v>
      </c>
      <c r="U1321">
        <v>59.27</v>
      </c>
      <c r="V1321">
        <v>0.279999</v>
      </c>
      <c r="X1321">
        <v>0.47599999999999998</v>
      </c>
      <c r="Y1321">
        <v>58.803173999999999</v>
      </c>
      <c r="Z1321">
        <v>0</v>
      </c>
      <c r="AA1321">
        <v>0</v>
      </c>
      <c r="AB1321">
        <v>0</v>
      </c>
      <c r="AC1321">
        <v>1.0035400000000001</v>
      </c>
      <c r="AD1321">
        <v>0.99865899999999996</v>
      </c>
      <c r="AE1321">
        <v>14.049564</v>
      </c>
      <c r="AF1321">
        <v>13.98123</v>
      </c>
      <c r="AH1321">
        <v>1.004624</v>
      </c>
      <c r="AI1321">
        <v>0.93529899999999999</v>
      </c>
      <c r="AJ1321">
        <v>14.064736</v>
      </c>
      <c r="AK1321">
        <v>13.094185</v>
      </c>
    </row>
    <row r="1322" spans="1:37" x14ac:dyDescent="0.25">
      <c r="A1322">
        <v>2594</v>
      </c>
      <c r="B1322">
        <v>431659</v>
      </c>
      <c r="C1322" t="s">
        <v>83</v>
      </c>
      <c r="D1322" t="s">
        <v>725</v>
      </c>
      <c r="E1322" t="s">
        <v>726</v>
      </c>
      <c r="F1322">
        <v>66903</v>
      </c>
      <c r="G1322">
        <v>8</v>
      </c>
      <c r="H1322">
        <v>4147</v>
      </c>
      <c r="I1322">
        <v>0</v>
      </c>
      <c r="J1322">
        <v>0</v>
      </c>
      <c r="K1322">
        <v>0</v>
      </c>
      <c r="L1322">
        <v>0</v>
      </c>
      <c r="M1322">
        <v>14</v>
      </c>
      <c r="N1322">
        <v>0</v>
      </c>
      <c r="O1322">
        <v>4</v>
      </c>
      <c r="P1322">
        <v>0</v>
      </c>
      <c r="Q1322">
        <v>0</v>
      </c>
      <c r="R1322">
        <v>58.947180000000003</v>
      </c>
      <c r="S1322" t="s">
        <v>73</v>
      </c>
      <c r="T1322">
        <v>86.370002999999997</v>
      </c>
      <c r="U1322">
        <v>86.610000999999997</v>
      </c>
      <c r="V1322">
        <v>0.23999799999999999</v>
      </c>
      <c r="X1322">
        <v>0.40699999999999997</v>
      </c>
      <c r="Y1322">
        <v>58.947180000000003</v>
      </c>
      <c r="Z1322">
        <v>0</v>
      </c>
      <c r="AA1322">
        <v>0</v>
      </c>
      <c r="AB1322">
        <v>0</v>
      </c>
      <c r="AC1322">
        <v>1.002588</v>
      </c>
      <c r="AD1322">
        <v>0.99902000000000002</v>
      </c>
      <c r="AE1322">
        <v>14.036236000000001</v>
      </c>
      <c r="AF1322">
        <v>13.986278</v>
      </c>
      <c r="AH1322">
        <v>1.0033810000000001</v>
      </c>
      <c r="AI1322">
        <v>0.94452800000000003</v>
      </c>
      <c r="AJ1322">
        <v>14.047328</v>
      </c>
      <c r="AK1322">
        <v>13.223395999999999</v>
      </c>
    </row>
    <row r="1323" spans="1:37" x14ac:dyDescent="0.25">
      <c r="A1323">
        <v>1418</v>
      </c>
      <c r="B1323">
        <v>429321</v>
      </c>
      <c r="C1323" t="s">
        <v>83</v>
      </c>
      <c r="D1323" t="s">
        <v>638</v>
      </c>
      <c r="E1323" t="s">
        <v>639</v>
      </c>
      <c r="F1323">
        <v>66935</v>
      </c>
      <c r="G1323">
        <v>8</v>
      </c>
      <c r="H1323">
        <v>4818</v>
      </c>
      <c r="I1323">
        <v>0</v>
      </c>
      <c r="J1323">
        <v>0</v>
      </c>
      <c r="K1323">
        <v>0</v>
      </c>
      <c r="L1323">
        <v>0</v>
      </c>
      <c r="M1323">
        <v>14</v>
      </c>
      <c r="N1323">
        <v>0</v>
      </c>
      <c r="O1323">
        <v>4</v>
      </c>
      <c r="P1323">
        <v>0</v>
      </c>
      <c r="Q1323">
        <v>0</v>
      </c>
      <c r="R1323">
        <v>57.11009</v>
      </c>
      <c r="S1323" t="s">
        <v>73</v>
      </c>
      <c r="T1323">
        <v>79.949996999999996</v>
      </c>
      <c r="U1323">
        <v>80.129997000000003</v>
      </c>
      <c r="V1323">
        <v>0.18</v>
      </c>
      <c r="X1323">
        <v>0.315</v>
      </c>
      <c r="Y1323">
        <v>57.11009</v>
      </c>
      <c r="Z1323">
        <v>0</v>
      </c>
      <c r="AA1323">
        <v>0</v>
      </c>
      <c r="AB1323">
        <v>0</v>
      </c>
      <c r="AC1323">
        <v>1.0015499999999999</v>
      </c>
      <c r="AD1323">
        <v>0.999413</v>
      </c>
      <c r="AE1323">
        <v>14.021705000000001</v>
      </c>
      <c r="AF1323">
        <v>13.99178</v>
      </c>
      <c r="AH1323">
        <v>1.0020249999999999</v>
      </c>
      <c r="AI1323">
        <v>0.95691300000000001</v>
      </c>
      <c r="AJ1323">
        <v>14.02835</v>
      </c>
      <c r="AK1323">
        <v>13.396782</v>
      </c>
    </row>
    <row r="1324" spans="1:37" x14ac:dyDescent="0.25">
      <c r="A1324">
        <v>558</v>
      </c>
      <c r="B1324">
        <v>435852</v>
      </c>
      <c r="C1324" t="s">
        <v>95</v>
      </c>
      <c r="D1324" t="s">
        <v>1268</v>
      </c>
      <c r="E1324" t="s">
        <v>1269</v>
      </c>
      <c r="F1324">
        <v>100101</v>
      </c>
      <c r="G1324">
        <v>8</v>
      </c>
      <c r="H1324">
        <v>8717</v>
      </c>
      <c r="I1324">
        <v>0</v>
      </c>
      <c r="J1324">
        <v>0</v>
      </c>
      <c r="K1324">
        <v>0</v>
      </c>
      <c r="L1324">
        <v>0</v>
      </c>
      <c r="M1324">
        <v>14</v>
      </c>
      <c r="N1324">
        <v>0</v>
      </c>
      <c r="O1324">
        <v>4</v>
      </c>
      <c r="P1324">
        <v>1</v>
      </c>
      <c r="Q1324">
        <v>0</v>
      </c>
      <c r="R1324">
        <v>57.157738000000002</v>
      </c>
      <c r="S1324" t="s">
        <v>73</v>
      </c>
      <c r="T1324">
        <v>14.89</v>
      </c>
      <c r="U1324">
        <v>15</v>
      </c>
      <c r="V1324">
        <v>0.11</v>
      </c>
      <c r="X1324">
        <v>0.192</v>
      </c>
      <c r="Y1324">
        <v>57.157738000000002</v>
      </c>
      <c r="Z1324">
        <v>0</v>
      </c>
      <c r="AA1324">
        <v>0</v>
      </c>
      <c r="AB1324">
        <v>0</v>
      </c>
      <c r="AC1324">
        <v>1.0005759999999999</v>
      </c>
      <c r="AD1324">
        <v>0.99978199999999995</v>
      </c>
      <c r="AE1324">
        <v>14.008063999999999</v>
      </c>
      <c r="AF1324">
        <v>13.996945999999999</v>
      </c>
      <c r="AH1324">
        <v>1.0007520000000001</v>
      </c>
      <c r="AI1324">
        <v>0.97361200000000003</v>
      </c>
      <c r="AJ1324">
        <v>14.010533000000001</v>
      </c>
      <c r="AK1324">
        <v>13.630564</v>
      </c>
    </row>
    <row r="1325" spans="1:37" x14ac:dyDescent="0.25">
      <c r="A1325">
        <v>574</v>
      </c>
      <c r="B1325">
        <v>436401</v>
      </c>
      <c r="C1325" t="s">
        <v>90</v>
      </c>
      <c r="D1325" t="s">
        <v>1270</v>
      </c>
      <c r="E1325" t="s">
        <v>1271</v>
      </c>
      <c r="F1325">
        <v>34179</v>
      </c>
      <c r="G1325">
        <v>8</v>
      </c>
      <c r="H1325">
        <v>7911</v>
      </c>
      <c r="I1325">
        <v>0</v>
      </c>
      <c r="J1325">
        <v>0</v>
      </c>
      <c r="K1325">
        <v>0</v>
      </c>
      <c r="L1325">
        <v>0</v>
      </c>
      <c r="M1325">
        <v>14</v>
      </c>
      <c r="N1325">
        <v>0</v>
      </c>
      <c r="O1325">
        <v>4</v>
      </c>
      <c r="P1325">
        <v>0</v>
      </c>
      <c r="Q1325">
        <v>0</v>
      </c>
      <c r="R1325">
        <v>58.883986</v>
      </c>
      <c r="S1325" t="s">
        <v>73</v>
      </c>
      <c r="T1325">
        <v>60.669998</v>
      </c>
      <c r="U1325">
        <v>60.779998999999997</v>
      </c>
      <c r="V1325">
        <v>0.110001</v>
      </c>
      <c r="X1325">
        <v>0.187</v>
      </c>
      <c r="Y1325">
        <v>58.883986</v>
      </c>
      <c r="Z1325">
        <v>0</v>
      </c>
      <c r="AA1325">
        <v>0</v>
      </c>
      <c r="AB1325">
        <v>0</v>
      </c>
      <c r="AC1325">
        <v>1.0005459999999999</v>
      </c>
      <c r="AD1325">
        <v>0.99979300000000004</v>
      </c>
      <c r="AE1325">
        <v>14.007649000000001</v>
      </c>
      <c r="AF1325">
        <v>13.997102999999999</v>
      </c>
      <c r="AH1325">
        <v>1.0007140000000001</v>
      </c>
      <c r="AI1325">
        <v>0.97429399999999999</v>
      </c>
      <c r="AJ1325">
        <v>14.009990999999999</v>
      </c>
      <c r="AK1325">
        <v>13.640115</v>
      </c>
    </row>
    <row r="1326" spans="1:37" x14ac:dyDescent="0.25">
      <c r="A1326">
        <v>1261</v>
      </c>
      <c r="B1326">
        <v>424904</v>
      </c>
      <c r="C1326" t="s">
        <v>95</v>
      </c>
      <c r="D1326" t="s">
        <v>292</v>
      </c>
      <c r="E1326" t="s">
        <v>293</v>
      </c>
      <c r="F1326">
        <v>35066</v>
      </c>
      <c r="G1326">
        <v>8</v>
      </c>
      <c r="H1326">
        <v>16395</v>
      </c>
      <c r="I1326">
        <v>0</v>
      </c>
      <c r="J1326">
        <v>0</v>
      </c>
      <c r="K1326">
        <v>0</v>
      </c>
      <c r="L1326">
        <v>0</v>
      </c>
      <c r="M1326">
        <v>14</v>
      </c>
      <c r="N1326">
        <v>0</v>
      </c>
      <c r="O1326">
        <v>3</v>
      </c>
      <c r="P1326">
        <v>0</v>
      </c>
      <c r="Q1326">
        <v>0</v>
      </c>
      <c r="R1326">
        <v>56.711131000000002</v>
      </c>
      <c r="S1326" t="s">
        <v>126</v>
      </c>
      <c r="T1326">
        <v>65.599997999999999</v>
      </c>
      <c r="U1326">
        <v>65.620002999999997</v>
      </c>
      <c r="V1326">
        <v>2.0004000000000001E-2</v>
      </c>
      <c r="X1326">
        <v>3.5000000000000003E-2</v>
      </c>
      <c r="Y1326">
        <v>56.711131000000002</v>
      </c>
      <c r="Z1326">
        <v>0</v>
      </c>
      <c r="AA1326">
        <v>0</v>
      </c>
      <c r="AB1326">
        <v>0</v>
      </c>
      <c r="AC1326">
        <v>1.000019</v>
      </c>
      <c r="AD1326">
        <v>0.99999300000000002</v>
      </c>
      <c r="AE1326">
        <v>14.000268</v>
      </c>
      <c r="AF1326">
        <v>13.999898999999999</v>
      </c>
      <c r="AH1326">
        <v>1.0000249999999999</v>
      </c>
      <c r="AI1326">
        <v>0.99516000000000004</v>
      </c>
      <c r="AJ1326">
        <v>14.000349999999999</v>
      </c>
      <c r="AK1326">
        <v>13.932245</v>
      </c>
    </row>
    <row r="1327" spans="1:37" x14ac:dyDescent="0.25">
      <c r="A1327">
        <v>2363</v>
      </c>
      <c r="B1327">
        <v>425479</v>
      </c>
      <c r="C1327" t="s">
        <v>145</v>
      </c>
      <c r="D1327" t="s">
        <v>512</v>
      </c>
      <c r="E1327" t="s">
        <v>513</v>
      </c>
      <c r="F1327">
        <v>67096</v>
      </c>
      <c r="G1327">
        <v>8</v>
      </c>
      <c r="H1327">
        <v>6083</v>
      </c>
      <c r="I1327">
        <v>0</v>
      </c>
      <c r="J1327">
        <v>0</v>
      </c>
      <c r="K1327">
        <v>0</v>
      </c>
      <c r="L1327">
        <v>0</v>
      </c>
      <c r="M1327">
        <v>14</v>
      </c>
      <c r="N1327">
        <v>0</v>
      </c>
      <c r="O1327">
        <v>4</v>
      </c>
      <c r="P1327">
        <v>0</v>
      </c>
      <c r="Q1327">
        <v>0</v>
      </c>
      <c r="R1327">
        <v>58.561847999999998</v>
      </c>
      <c r="S1327" t="s">
        <v>73</v>
      </c>
      <c r="T1327">
        <v>70</v>
      </c>
      <c r="U1327">
        <v>70</v>
      </c>
      <c r="V1327">
        <v>0</v>
      </c>
      <c r="X1327">
        <v>0</v>
      </c>
      <c r="Y1327">
        <v>58.561847999999998</v>
      </c>
      <c r="Z1327">
        <v>1</v>
      </c>
      <c r="AA1327">
        <v>0</v>
      </c>
      <c r="AB1327">
        <v>0</v>
      </c>
      <c r="AC1327">
        <v>1</v>
      </c>
      <c r="AD1327">
        <v>1</v>
      </c>
      <c r="AE1327">
        <v>14</v>
      </c>
      <c r="AF1327">
        <v>14</v>
      </c>
      <c r="AH1327">
        <v>1</v>
      </c>
      <c r="AI1327">
        <v>1</v>
      </c>
      <c r="AJ1327">
        <v>14</v>
      </c>
      <c r="AK1327">
        <v>14</v>
      </c>
    </row>
    <row r="1328" spans="1:37" x14ac:dyDescent="0.25">
      <c r="A1328">
        <v>2804</v>
      </c>
      <c r="B1328">
        <v>436684</v>
      </c>
      <c r="C1328" t="s">
        <v>181</v>
      </c>
      <c r="D1328" t="s">
        <v>705</v>
      </c>
      <c r="E1328" t="s">
        <v>706</v>
      </c>
      <c r="F1328">
        <v>67010</v>
      </c>
      <c r="G1328">
        <v>8</v>
      </c>
      <c r="H1328">
        <v>4453</v>
      </c>
      <c r="I1328">
        <v>0</v>
      </c>
      <c r="J1328">
        <v>0</v>
      </c>
      <c r="K1328">
        <v>0</v>
      </c>
      <c r="L1328">
        <v>0</v>
      </c>
      <c r="M1328">
        <v>14</v>
      </c>
      <c r="N1328">
        <v>0</v>
      </c>
      <c r="O1328">
        <v>4</v>
      </c>
      <c r="P1328">
        <v>0</v>
      </c>
      <c r="Q1328">
        <v>0</v>
      </c>
      <c r="R1328">
        <v>57.049143000000001</v>
      </c>
      <c r="S1328" t="s">
        <v>73</v>
      </c>
      <c r="T1328">
        <v>80</v>
      </c>
      <c r="U1328">
        <v>80</v>
      </c>
      <c r="V1328">
        <v>0</v>
      </c>
      <c r="X1328">
        <v>0</v>
      </c>
      <c r="Y1328">
        <v>57.049143000000001</v>
      </c>
      <c r="Z1328">
        <v>1</v>
      </c>
      <c r="AA1328">
        <v>0</v>
      </c>
      <c r="AB1328">
        <v>0</v>
      </c>
      <c r="AC1328">
        <v>1</v>
      </c>
      <c r="AD1328">
        <v>1</v>
      </c>
      <c r="AE1328">
        <v>14</v>
      </c>
      <c r="AF1328">
        <v>14</v>
      </c>
      <c r="AH1328">
        <v>1</v>
      </c>
      <c r="AI1328">
        <v>1</v>
      </c>
      <c r="AJ1328">
        <v>14</v>
      </c>
      <c r="AK1328">
        <v>14</v>
      </c>
    </row>
    <row r="1329" spans="1:37" x14ac:dyDescent="0.25">
      <c r="A1329">
        <v>2125</v>
      </c>
      <c r="B1329">
        <v>427595</v>
      </c>
      <c r="C1329" t="s">
        <v>83</v>
      </c>
      <c r="D1329" t="s">
        <v>1338</v>
      </c>
      <c r="E1329" t="s">
        <v>1339</v>
      </c>
      <c r="F1329">
        <v>67136</v>
      </c>
      <c r="G1329">
        <v>8</v>
      </c>
      <c r="H1329">
        <v>6406</v>
      </c>
      <c r="I1329">
        <v>0</v>
      </c>
      <c r="J1329">
        <v>0</v>
      </c>
      <c r="K1329">
        <v>0</v>
      </c>
      <c r="L1329">
        <v>0</v>
      </c>
      <c r="M1329">
        <v>14</v>
      </c>
      <c r="N1329">
        <v>0</v>
      </c>
      <c r="O1329">
        <v>4</v>
      </c>
      <c r="P1329">
        <v>0</v>
      </c>
      <c r="Q1329">
        <v>0</v>
      </c>
      <c r="R1329">
        <v>56.605795999999998</v>
      </c>
      <c r="S1329" t="s">
        <v>73</v>
      </c>
      <c r="T1329">
        <v>45.099997999999999</v>
      </c>
      <c r="U1329">
        <v>45.029998999999997</v>
      </c>
      <c r="V1329">
        <v>-7.0000000000000007E-2</v>
      </c>
      <c r="X1329">
        <v>-0.124</v>
      </c>
      <c r="Y1329">
        <v>56.605795999999998</v>
      </c>
      <c r="Z1329">
        <v>0</v>
      </c>
      <c r="AA1329">
        <v>0</v>
      </c>
      <c r="AB1329">
        <v>0</v>
      </c>
      <c r="AC1329">
        <v>0.99990900000000005</v>
      </c>
      <c r="AD1329">
        <v>1.00024</v>
      </c>
      <c r="AE1329">
        <v>13.998726</v>
      </c>
      <c r="AF1329">
        <v>14.003363</v>
      </c>
      <c r="AH1329">
        <v>0.98291300000000004</v>
      </c>
      <c r="AI1329">
        <v>1.0003139999999999</v>
      </c>
      <c r="AJ1329">
        <v>13.760776999999999</v>
      </c>
      <c r="AK1329">
        <v>14.004393</v>
      </c>
    </row>
    <row r="1330" spans="1:37" x14ac:dyDescent="0.25">
      <c r="A1330">
        <v>183</v>
      </c>
      <c r="B1330">
        <v>431607</v>
      </c>
      <c r="C1330" t="s">
        <v>95</v>
      </c>
      <c r="D1330" t="s">
        <v>265</v>
      </c>
      <c r="E1330" t="s">
        <v>266</v>
      </c>
      <c r="F1330">
        <v>100542</v>
      </c>
      <c r="G1330">
        <v>8</v>
      </c>
      <c r="H1330">
        <v>16619</v>
      </c>
      <c r="I1330">
        <v>0</v>
      </c>
      <c r="J1330">
        <v>0</v>
      </c>
      <c r="K1330">
        <v>0</v>
      </c>
      <c r="L1330">
        <v>0</v>
      </c>
      <c r="M1330">
        <v>14</v>
      </c>
      <c r="N1330">
        <v>0</v>
      </c>
      <c r="O1330">
        <v>4</v>
      </c>
      <c r="P1330">
        <v>0</v>
      </c>
      <c r="Q1330">
        <v>0</v>
      </c>
      <c r="R1330">
        <v>57.061720999999999</v>
      </c>
      <c r="S1330" t="s">
        <v>73</v>
      </c>
      <c r="T1330">
        <v>54.48</v>
      </c>
      <c r="U1330">
        <v>54.330002</v>
      </c>
      <c r="V1330">
        <v>-0.14999799999999999</v>
      </c>
      <c r="X1330">
        <v>-0.26300000000000001</v>
      </c>
      <c r="Y1330">
        <v>57.061720999999999</v>
      </c>
      <c r="Z1330">
        <v>0</v>
      </c>
      <c r="AA1330">
        <v>0</v>
      </c>
      <c r="AB1330">
        <v>1</v>
      </c>
      <c r="AC1330">
        <v>0.99959100000000001</v>
      </c>
      <c r="AD1330">
        <v>1.0010810000000001</v>
      </c>
      <c r="AE1330">
        <v>13.99427</v>
      </c>
      <c r="AF1330">
        <v>14.015131</v>
      </c>
      <c r="AH1330">
        <v>0.96395299999999995</v>
      </c>
      <c r="AI1330">
        <v>1.001412</v>
      </c>
      <c r="AJ1330">
        <v>13.495342000000001</v>
      </c>
      <c r="AK1330">
        <v>14.019762999999999</v>
      </c>
    </row>
    <row r="1331" spans="1:37" x14ac:dyDescent="0.25">
      <c r="A1331">
        <v>2550</v>
      </c>
      <c r="B1331">
        <v>429778</v>
      </c>
      <c r="C1331" t="s">
        <v>83</v>
      </c>
      <c r="D1331" t="s">
        <v>107</v>
      </c>
      <c r="E1331" t="s">
        <v>797</v>
      </c>
      <c r="F1331">
        <v>34191</v>
      </c>
      <c r="G1331">
        <v>8</v>
      </c>
      <c r="H1331">
        <v>8765</v>
      </c>
      <c r="I1331">
        <v>0</v>
      </c>
      <c r="J1331">
        <v>0</v>
      </c>
      <c r="K1331">
        <v>0</v>
      </c>
      <c r="L1331">
        <v>0</v>
      </c>
      <c r="M1331">
        <v>14</v>
      </c>
      <c r="N1331">
        <v>0</v>
      </c>
      <c r="O1331">
        <v>3</v>
      </c>
      <c r="P1331">
        <v>0</v>
      </c>
      <c r="Q1331">
        <v>0</v>
      </c>
      <c r="R1331">
        <v>60.308711000000002</v>
      </c>
      <c r="S1331" t="s">
        <v>154</v>
      </c>
      <c r="T1331">
        <v>14.19</v>
      </c>
      <c r="U1331">
        <v>14.02</v>
      </c>
      <c r="V1331">
        <v>-0.16999900000000001</v>
      </c>
      <c r="X1331">
        <v>-0.28199999999999997</v>
      </c>
      <c r="Y1331">
        <v>60.308711000000002</v>
      </c>
      <c r="Z1331">
        <v>0</v>
      </c>
      <c r="AA1331">
        <v>1</v>
      </c>
      <c r="AB1331">
        <v>0</v>
      </c>
      <c r="AC1331">
        <v>0.999529</v>
      </c>
      <c r="AD1331">
        <v>1.0012430000000001</v>
      </c>
      <c r="AE1331">
        <v>13.993411999999999</v>
      </c>
      <c r="AF1331">
        <v>14.017396</v>
      </c>
      <c r="AH1331">
        <v>0.96137700000000004</v>
      </c>
      <c r="AI1331">
        <v>1.0016229999999999</v>
      </c>
      <c r="AJ1331">
        <v>13.459282999999999</v>
      </c>
      <c r="AK1331">
        <v>14.022721000000001</v>
      </c>
    </row>
    <row r="1332" spans="1:37" x14ac:dyDescent="0.25">
      <c r="A1332">
        <v>768</v>
      </c>
      <c r="B1332">
        <v>432787</v>
      </c>
      <c r="C1332" t="s">
        <v>181</v>
      </c>
      <c r="D1332" t="s">
        <v>556</v>
      </c>
      <c r="E1332" t="s">
        <v>557</v>
      </c>
      <c r="F1332">
        <v>66931</v>
      </c>
      <c r="G1332">
        <v>8</v>
      </c>
      <c r="H1332">
        <v>5971</v>
      </c>
      <c r="I1332">
        <v>0</v>
      </c>
      <c r="J1332">
        <v>0</v>
      </c>
      <c r="K1332">
        <v>0</v>
      </c>
      <c r="L1332">
        <v>0</v>
      </c>
      <c r="M1332">
        <v>13</v>
      </c>
      <c r="N1332">
        <v>0</v>
      </c>
      <c r="O1332">
        <v>2</v>
      </c>
      <c r="P1332">
        <v>0</v>
      </c>
      <c r="Q1332">
        <v>0</v>
      </c>
      <c r="R1332">
        <v>52.675801</v>
      </c>
      <c r="S1332" t="s">
        <v>154</v>
      </c>
      <c r="T1332">
        <v>56.84</v>
      </c>
      <c r="U1332">
        <v>57.990001999999997</v>
      </c>
      <c r="V1332">
        <v>1.150002</v>
      </c>
      <c r="X1332">
        <v>2.1829999999999998</v>
      </c>
      <c r="Y1332">
        <v>52.675801</v>
      </c>
      <c r="Z1332">
        <v>0</v>
      </c>
      <c r="AA1332">
        <v>0</v>
      </c>
      <c r="AB1332">
        <v>0</v>
      </c>
      <c r="AC1332">
        <v>1.0744610000000001</v>
      </c>
      <c r="AD1332">
        <v>0.97180200000000005</v>
      </c>
      <c r="AE1332">
        <v>13.96799</v>
      </c>
      <c r="AF1332">
        <v>12.633424</v>
      </c>
      <c r="AH1332">
        <v>1.0972550000000001</v>
      </c>
      <c r="AI1332">
        <v>0.72311700000000001</v>
      </c>
      <c r="AJ1332">
        <v>14.264314000000001</v>
      </c>
      <c r="AK1332">
        <v>9.4005179999999999</v>
      </c>
    </row>
    <row r="1333" spans="1:37" x14ac:dyDescent="0.25">
      <c r="A1333">
        <v>2116</v>
      </c>
      <c r="B1333">
        <v>433211</v>
      </c>
      <c r="C1333" t="s">
        <v>181</v>
      </c>
      <c r="D1333" t="s">
        <v>182</v>
      </c>
      <c r="E1333" t="s">
        <v>183</v>
      </c>
      <c r="F1333">
        <v>101320</v>
      </c>
      <c r="G1333">
        <v>8</v>
      </c>
      <c r="H1333">
        <v>21978</v>
      </c>
      <c r="I1333">
        <v>0</v>
      </c>
      <c r="J1333">
        <v>0</v>
      </c>
      <c r="K1333">
        <v>0</v>
      </c>
      <c r="L1333">
        <v>0</v>
      </c>
      <c r="M1333">
        <v>13</v>
      </c>
      <c r="N1333">
        <v>0</v>
      </c>
      <c r="O1333">
        <v>2</v>
      </c>
      <c r="P1333">
        <v>0</v>
      </c>
      <c r="Q1333">
        <v>0</v>
      </c>
      <c r="R1333">
        <v>52.444446999999997</v>
      </c>
      <c r="S1333" t="s">
        <v>126</v>
      </c>
      <c r="T1333">
        <v>77.809997999999993</v>
      </c>
      <c r="U1333">
        <v>78.919998000000007</v>
      </c>
      <c r="V1333">
        <v>1.110001</v>
      </c>
      <c r="X1333">
        <v>2.117</v>
      </c>
      <c r="Y1333">
        <v>52.444446999999997</v>
      </c>
      <c r="Z1333">
        <v>0</v>
      </c>
      <c r="AA1333">
        <v>0</v>
      </c>
      <c r="AB1333">
        <v>0</v>
      </c>
      <c r="AC1333">
        <v>1.0700259999999999</v>
      </c>
      <c r="AD1333">
        <v>0.97348100000000004</v>
      </c>
      <c r="AE1333">
        <v>13.910342999999999</v>
      </c>
      <c r="AF1333">
        <v>12.655255</v>
      </c>
      <c r="AH1333">
        <v>1.0914630000000001</v>
      </c>
      <c r="AI1333">
        <v>0.73074399999999995</v>
      </c>
      <c r="AJ1333">
        <v>14.189019999999999</v>
      </c>
      <c r="AK1333">
        <v>9.4996709999999993</v>
      </c>
    </row>
    <row r="1334" spans="1:37" x14ac:dyDescent="0.25">
      <c r="A1334">
        <v>1460</v>
      </c>
      <c r="B1334">
        <v>424586</v>
      </c>
      <c r="C1334" t="s">
        <v>83</v>
      </c>
      <c r="D1334" t="s">
        <v>242</v>
      </c>
      <c r="E1334" t="s">
        <v>455</v>
      </c>
      <c r="F1334">
        <v>100085</v>
      </c>
      <c r="G1334">
        <v>8</v>
      </c>
      <c r="H1334">
        <v>7436</v>
      </c>
      <c r="I1334">
        <v>0</v>
      </c>
      <c r="J1334">
        <v>0</v>
      </c>
      <c r="K1334">
        <v>0</v>
      </c>
      <c r="L1334">
        <v>0</v>
      </c>
      <c r="M1334">
        <v>8</v>
      </c>
      <c r="N1334">
        <v>0</v>
      </c>
      <c r="O1334">
        <v>4</v>
      </c>
      <c r="P1334">
        <v>0</v>
      </c>
      <c r="Q1334">
        <v>0</v>
      </c>
      <c r="R1334">
        <v>34.135559000000001</v>
      </c>
      <c r="S1334" t="s">
        <v>73</v>
      </c>
      <c r="T1334">
        <v>30.639999</v>
      </c>
      <c r="U1334">
        <v>32.979999999999997</v>
      </c>
      <c r="V1334">
        <v>2.34</v>
      </c>
      <c r="X1334">
        <v>6.8550000000000004</v>
      </c>
      <c r="Y1334">
        <v>34.135559000000001</v>
      </c>
      <c r="Z1334">
        <v>0</v>
      </c>
      <c r="AA1334">
        <v>0</v>
      </c>
      <c r="AB1334">
        <v>1</v>
      </c>
      <c r="AC1334">
        <v>1.734235</v>
      </c>
      <c r="AD1334">
        <v>0.72194700000000001</v>
      </c>
      <c r="AE1334">
        <v>13.873877999999999</v>
      </c>
      <c r="AF1334">
        <v>5.7755729999999996</v>
      </c>
      <c r="AH1334">
        <v>1.959001</v>
      </c>
      <c r="AI1334">
        <v>0.30109399999999997</v>
      </c>
      <c r="AJ1334">
        <v>15.672003999999999</v>
      </c>
      <c r="AK1334">
        <v>2.4087540000000001</v>
      </c>
    </row>
    <row r="1335" spans="1:37" x14ac:dyDescent="0.25">
      <c r="A1335">
        <v>3277</v>
      </c>
      <c r="B1335">
        <v>433039</v>
      </c>
      <c r="C1335" t="s">
        <v>95</v>
      </c>
      <c r="D1335" t="s">
        <v>292</v>
      </c>
      <c r="E1335" t="s">
        <v>293</v>
      </c>
      <c r="F1335">
        <v>35066</v>
      </c>
      <c r="G1335">
        <v>8</v>
      </c>
      <c r="H1335">
        <v>16645</v>
      </c>
      <c r="I1335">
        <v>0</v>
      </c>
      <c r="J1335">
        <v>0</v>
      </c>
      <c r="K1335">
        <v>0</v>
      </c>
      <c r="L1335">
        <v>0</v>
      </c>
      <c r="M1335">
        <v>5</v>
      </c>
      <c r="N1335">
        <v>0</v>
      </c>
      <c r="O1335">
        <v>3</v>
      </c>
      <c r="P1335">
        <v>0</v>
      </c>
      <c r="Q1335">
        <v>0</v>
      </c>
      <c r="R1335">
        <v>21.643736000000001</v>
      </c>
      <c r="S1335" t="s">
        <v>126</v>
      </c>
      <c r="T1335">
        <v>65.620002999999997</v>
      </c>
      <c r="U1335">
        <v>67.910004000000001</v>
      </c>
      <c r="V1335">
        <v>2.2900010000000002</v>
      </c>
      <c r="X1335">
        <v>10.58</v>
      </c>
      <c r="Y1335">
        <v>21.643736000000001</v>
      </c>
      <c r="Z1335">
        <v>0</v>
      </c>
      <c r="AA1335">
        <v>0</v>
      </c>
      <c r="AB1335">
        <v>0</v>
      </c>
      <c r="AC1335">
        <v>2.7490060000000001</v>
      </c>
      <c r="AD1335">
        <v>0.33765400000000001</v>
      </c>
      <c r="AE1335">
        <v>13.745031000000001</v>
      </c>
      <c r="AF1335">
        <v>1.688272</v>
      </c>
      <c r="AG1335">
        <f>1+(X1335/4.5)^2</f>
        <v>6.527723456790123</v>
      </c>
      <c r="AH1335">
        <v>6.5277229999999999</v>
      </c>
      <c r="AI1335">
        <v>0.131188</v>
      </c>
      <c r="AJ1335">
        <v>32.638617000000004</v>
      </c>
      <c r="AK1335">
        <v>0.65593999999999997</v>
      </c>
    </row>
    <row r="1336" spans="1:37" x14ac:dyDescent="0.25">
      <c r="A1336">
        <v>2527</v>
      </c>
      <c r="B1336">
        <v>434046</v>
      </c>
      <c r="C1336" t="s">
        <v>100</v>
      </c>
      <c r="D1336" t="s">
        <v>188</v>
      </c>
      <c r="E1336" t="s">
        <v>498</v>
      </c>
      <c r="F1336">
        <v>34442</v>
      </c>
      <c r="G1336">
        <v>8</v>
      </c>
      <c r="H1336">
        <v>8304</v>
      </c>
      <c r="I1336">
        <v>0</v>
      </c>
      <c r="J1336">
        <v>0</v>
      </c>
      <c r="K1336">
        <v>0</v>
      </c>
      <c r="L1336">
        <v>0</v>
      </c>
      <c r="M1336">
        <v>8</v>
      </c>
      <c r="N1336">
        <v>0</v>
      </c>
      <c r="O1336">
        <v>4</v>
      </c>
      <c r="P1336">
        <v>0</v>
      </c>
      <c r="Q1336">
        <v>0</v>
      </c>
      <c r="R1336">
        <v>35.405147999999997</v>
      </c>
      <c r="S1336" t="s">
        <v>73</v>
      </c>
      <c r="T1336">
        <v>40.220001000000003</v>
      </c>
      <c r="U1336">
        <v>42.619999</v>
      </c>
      <c r="V1336">
        <v>2.3999980000000001</v>
      </c>
      <c r="X1336">
        <v>6.7789999999999999</v>
      </c>
      <c r="Y1336">
        <v>35.405147999999997</v>
      </c>
      <c r="Z1336">
        <v>0</v>
      </c>
      <c r="AA1336">
        <v>0</v>
      </c>
      <c r="AB1336">
        <v>0</v>
      </c>
      <c r="AC1336">
        <v>1.7180439999999999</v>
      </c>
      <c r="AD1336">
        <v>0.728078</v>
      </c>
      <c r="AE1336">
        <v>13.744355000000001</v>
      </c>
      <c r="AF1336">
        <v>5.8246229999999999</v>
      </c>
      <c r="AH1336">
        <v>1.937854</v>
      </c>
      <c r="AI1336">
        <v>0.30609900000000001</v>
      </c>
      <c r="AJ1336">
        <v>15.502831</v>
      </c>
      <c r="AK1336">
        <v>2.4487930000000002</v>
      </c>
    </row>
    <row r="1337" spans="1:37" x14ac:dyDescent="0.25">
      <c r="A1337">
        <v>597</v>
      </c>
      <c r="B1337">
        <v>524521</v>
      </c>
      <c r="C1337" t="s">
        <v>83</v>
      </c>
      <c r="D1337" t="s">
        <v>414</v>
      </c>
      <c r="E1337" t="s">
        <v>415</v>
      </c>
      <c r="F1337">
        <v>34290</v>
      </c>
      <c r="G1337">
        <v>8</v>
      </c>
      <c r="H1337">
        <v>16489</v>
      </c>
      <c r="I1337">
        <v>0</v>
      </c>
      <c r="J1337">
        <v>0</v>
      </c>
      <c r="K1337">
        <v>0</v>
      </c>
      <c r="L1337">
        <v>0</v>
      </c>
      <c r="M1337">
        <v>7</v>
      </c>
      <c r="N1337">
        <v>0</v>
      </c>
      <c r="O1337">
        <v>4</v>
      </c>
      <c r="P1337">
        <v>0</v>
      </c>
      <c r="Q1337">
        <v>0</v>
      </c>
      <c r="R1337">
        <v>27.809840000000001</v>
      </c>
      <c r="S1337" t="s">
        <v>126</v>
      </c>
      <c r="T1337">
        <v>64.360000999999997</v>
      </c>
      <c r="U1337">
        <v>66.540001000000004</v>
      </c>
      <c r="V1337">
        <v>2.1800000000000002</v>
      </c>
      <c r="X1337">
        <v>7.8390000000000004</v>
      </c>
      <c r="Y1337">
        <v>27.809840000000001</v>
      </c>
      <c r="Z1337">
        <v>1</v>
      </c>
      <c r="AA1337">
        <v>0</v>
      </c>
      <c r="AB1337">
        <v>0</v>
      </c>
      <c r="AC1337">
        <v>1.9601550000000001</v>
      </c>
      <c r="AD1337">
        <v>0.63639100000000004</v>
      </c>
      <c r="AE1337">
        <v>13.721085</v>
      </c>
      <c r="AF1337">
        <v>4.4547369999999997</v>
      </c>
      <c r="AH1337">
        <v>2.2540800000000001</v>
      </c>
      <c r="AI1337">
        <v>0.24184800000000001</v>
      </c>
      <c r="AJ1337">
        <v>15.778561</v>
      </c>
      <c r="AK1337">
        <v>1.6929369999999999</v>
      </c>
    </row>
    <row r="1338" spans="1:37" x14ac:dyDescent="0.25">
      <c r="A1338">
        <v>936</v>
      </c>
      <c r="B1338">
        <v>420893</v>
      </c>
      <c r="C1338" t="s">
        <v>95</v>
      </c>
      <c r="D1338" t="s">
        <v>483</v>
      </c>
      <c r="E1338" t="s">
        <v>484</v>
      </c>
      <c r="F1338">
        <v>100223</v>
      </c>
      <c r="G1338">
        <v>8</v>
      </c>
      <c r="H1338">
        <v>21695</v>
      </c>
      <c r="I1338">
        <v>0</v>
      </c>
      <c r="J1338">
        <v>0</v>
      </c>
      <c r="K1338">
        <v>0</v>
      </c>
      <c r="L1338">
        <v>0</v>
      </c>
      <c r="M1338">
        <v>13</v>
      </c>
      <c r="N1338">
        <v>0</v>
      </c>
      <c r="O1338">
        <v>3</v>
      </c>
      <c r="P1338">
        <v>0</v>
      </c>
      <c r="Q1338">
        <v>0</v>
      </c>
      <c r="R1338">
        <v>54.368780999999998</v>
      </c>
      <c r="S1338" t="s">
        <v>126</v>
      </c>
      <c r="T1338">
        <v>71.410004000000001</v>
      </c>
      <c r="U1338">
        <v>72.349997999999999</v>
      </c>
      <c r="V1338">
        <v>0.93999500000000002</v>
      </c>
      <c r="X1338">
        <v>1.7290000000000001</v>
      </c>
      <c r="Y1338">
        <v>54.368780999999998</v>
      </c>
      <c r="Z1338">
        <v>1</v>
      </c>
      <c r="AA1338">
        <v>0</v>
      </c>
      <c r="AB1338">
        <v>0</v>
      </c>
      <c r="AC1338">
        <v>1.04671</v>
      </c>
      <c r="AD1338">
        <v>0.98231100000000005</v>
      </c>
      <c r="AE1338">
        <v>13.607229999999999</v>
      </c>
      <c r="AF1338">
        <v>12.770042999999999</v>
      </c>
      <c r="AH1338">
        <v>1.0610090000000001</v>
      </c>
      <c r="AI1338">
        <v>0.77651999999999999</v>
      </c>
      <c r="AJ1338">
        <v>13.793117000000001</v>
      </c>
      <c r="AK1338">
        <v>10.094761</v>
      </c>
    </row>
    <row r="1339" spans="1:37" x14ac:dyDescent="0.25">
      <c r="A1339">
        <v>2144</v>
      </c>
      <c r="B1339">
        <v>437002</v>
      </c>
      <c r="C1339" t="s">
        <v>145</v>
      </c>
      <c r="D1339" t="s">
        <v>146</v>
      </c>
      <c r="E1339" t="s">
        <v>147</v>
      </c>
      <c r="F1339">
        <v>34474</v>
      </c>
      <c r="G1339">
        <v>8</v>
      </c>
      <c r="H1339">
        <v>6945</v>
      </c>
      <c r="I1339">
        <v>0</v>
      </c>
      <c r="J1339">
        <v>0</v>
      </c>
      <c r="K1339">
        <v>0</v>
      </c>
      <c r="L1339">
        <v>0</v>
      </c>
      <c r="M1339">
        <v>10</v>
      </c>
      <c r="N1339">
        <v>0</v>
      </c>
      <c r="O1339">
        <v>4</v>
      </c>
      <c r="P1339">
        <v>0</v>
      </c>
      <c r="Q1339">
        <v>0</v>
      </c>
      <c r="R1339">
        <v>41.326413000000002</v>
      </c>
      <c r="S1339" t="s">
        <v>73</v>
      </c>
      <c r="T1339">
        <v>63.790000999999997</v>
      </c>
      <c r="U1339">
        <v>65.769997000000004</v>
      </c>
      <c r="V1339">
        <v>1.9799960000000001</v>
      </c>
      <c r="X1339">
        <v>4.7910000000000004</v>
      </c>
      <c r="Y1339">
        <v>41.326413000000002</v>
      </c>
      <c r="Z1339">
        <v>0</v>
      </c>
      <c r="AA1339">
        <v>0</v>
      </c>
      <c r="AB1339">
        <v>0</v>
      </c>
      <c r="AC1339">
        <v>1.3586510000000001</v>
      </c>
      <c r="AD1339">
        <v>0.86417900000000003</v>
      </c>
      <c r="AE1339">
        <v>13.586512000000001</v>
      </c>
      <c r="AF1339">
        <v>8.6417940000000009</v>
      </c>
      <c r="AH1339">
        <v>1.468442</v>
      </c>
      <c r="AI1339">
        <v>0.45886900000000003</v>
      </c>
      <c r="AJ1339">
        <v>14.684424999999999</v>
      </c>
      <c r="AK1339">
        <v>4.5886930000000001</v>
      </c>
    </row>
    <row r="1340" spans="1:37" x14ac:dyDescent="0.25">
      <c r="A1340">
        <v>2450</v>
      </c>
      <c r="B1340">
        <v>434087</v>
      </c>
      <c r="C1340" t="s">
        <v>181</v>
      </c>
      <c r="D1340" t="s">
        <v>556</v>
      </c>
      <c r="E1340" t="s">
        <v>557</v>
      </c>
      <c r="F1340">
        <v>66931</v>
      </c>
      <c r="G1340">
        <v>8</v>
      </c>
      <c r="H1340">
        <v>16227</v>
      </c>
      <c r="I1340">
        <v>0</v>
      </c>
      <c r="J1340">
        <v>0</v>
      </c>
      <c r="K1340">
        <v>0</v>
      </c>
      <c r="L1340">
        <v>0</v>
      </c>
      <c r="M1340">
        <v>13</v>
      </c>
      <c r="N1340">
        <v>0</v>
      </c>
      <c r="O1340">
        <v>2</v>
      </c>
      <c r="P1340">
        <v>0</v>
      </c>
      <c r="Q1340">
        <v>0</v>
      </c>
      <c r="R1340">
        <v>54.154316999999999</v>
      </c>
      <c r="S1340" t="s">
        <v>154</v>
      </c>
      <c r="T1340">
        <v>81.370002999999997</v>
      </c>
      <c r="U1340">
        <v>82.220000999999996</v>
      </c>
      <c r="V1340">
        <v>0.84999800000000003</v>
      </c>
      <c r="X1340">
        <v>1.57</v>
      </c>
      <c r="Y1340">
        <v>54.154316999999999</v>
      </c>
      <c r="Z1340">
        <v>0</v>
      </c>
      <c r="AA1340">
        <v>0</v>
      </c>
      <c r="AB1340">
        <v>0</v>
      </c>
      <c r="AC1340">
        <v>1.0385139999999999</v>
      </c>
      <c r="AD1340">
        <v>0.98541500000000004</v>
      </c>
      <c r="AE1340">
        <v>13.500683</v>
      </c>
      <c r="AF1340">
        <v>12.810392</v>
      </c>
      <c r="AH1340">
        <v>1.0503039999999999</v>
      </c>
      <c r="AI1340">
        <v>0.79574199999999995</v>
      </c>
      <c r="AJ1340">
        <v>13.653953</v>
      </c>
      <c r="AK1340">
        <v>10.344647</v>
      </c>
    </row>
    <row r="1341" spans="1:37" x14ac:dyDescent="0.25">
      <c r="A1341">
        <v>2645</v>
      </c>
      <c r="B1341">
        <v>436864</v>
      </c>
      <c r="C1341" t="s">
        <v>181</v>
      </c>
      <c r="D1341" t="s">
        <v>884</v>
      </c>
      <c r="E1341" t="s">
        <v>885</v>
      </c>
      <c r="F1341">
        <v>67048</v>
      </c>
      <c r="G1341">
        <v>8</v>
      </c>
      <c r="H1341">
        <v>5818</v>
      </c>
      <c r="I1341">
        <v>0</v>
      </c>
      <c r="J1341">
        <v>0</v>
      </c>
      <c r="K1341">
        <v>0</v>
      </c>
      <c r="L1341">
        <v>0</v>
      </c>
      <c r="M1341">
        <v>12</v>
      </c>
      <c r="N1341">
        <v>0</v>
      </c>
      <c r="O1341">
        <v>4</v>
      </c>
      <c r="P1341">
        <v>0</v>
      </c>
      <c r="Q1341">
        <v>0</v>
      </c>
      <c r="R1341">
        <v>49.738616999999998</v>
      </c>
      <c r="S1341" t="s">
        <v>73</v>
      </c>
      <c r="T1341">
        <v>82.230002999999996</v>
      </c>
      <c r="U1341">
        <v>83.610000999999997</v>
      </c>
      <c r="V1341">
        <v>1.3799969999999999</v>
      </c>
      <c r="X1341">
        <v>2.774</v>
      </c>
      <c r="Y1341">
        <v>49.738616999999998</v>
      </c>
      <c r="Z1341">
        <v>0</v>
      </c>
      <c r="AA1341">
        <v>0</v>
      </c>
      <c r="AB1341">
        <v>0</v>
      </c>
      <c r="AC1341">
        <v>1.120236</v>
      </c>
      <c r="AD1341">
        <v>0.95446699999999995</v>
      </c>
      <c r="AE1341">
        <v>13.442826999999999</v>
      </c>
      <c r="AF1341">
        <v>11.453604</v>
      </c>
      <c r="AH1341">
        <v>1.1570419999999999</v>
      </c>
      <c r="AI1341">
        <v>0.656887</v>
      </c>
      <c r="AJ1341">
        <v>13.884508</v>
      </c>
      <c r="AK1341">
        <v>7.8826489999999998</v>
      </c>
    </row>
    <row r="1342" spans="1:37" x14ac:dyDescent="0.25">
      <c r="A1342">
        <v>829</v>
      </c>
      <c r="B1342">
        <v>431234</v>
      </c>
      <c r="C1342" t="s">
        <v>83</v>
      </c>
      <c r="D1342" t="s">
        <v>504</v>
      </c>
      <c r="E1342" t="s">
        <v>505</v>
      </c>
      <c r="F1342">
        <v>67401</v>
      </c>
      <c r="G1342">
        <v>8</v>
      </c>
      <c r="H1342">
        <v>4743</v>
      </c>
      <c r="I1342">
        <v>0</v>
      </c>
      <c r="J1342">
        <v>0</v>
      </c>
      <c r="K1342">
        <v>0</v>
      </c>
      <c r="L1342">
        <v>0</v>
      </c>
      <c r="M1342">
        <v>11</v>
      </c>
      <c r="N1342">
        <v>0</v>
      </c>
      <c r="O1342">
        <v>4</v>
      </c>
      <c r="P1342">
        <v>0</v>
      </c>
      <c r="Q1342">
        <v>0</v>
      </c>
      <c r="R1342">
        <v>46.485388</v>
      </c>
      <c r="S1342" t="s">
        <v>73</v>
      </c>
      <c r="T1342">
        <v>79.5</v>
      </c>
      <c r="U1342">
        <v>81.25</v>
      </c>
      <c r="V1342">
        <v>1.75</v>
      </c>
      <c r="X1342">
        <v>3.7650000000000001</v>
      </c>
      <c r="Y1342">
        <v>46.485388</v>
      </c>
      <c r="Z1342">
        <v>0</v>
      </c>
      <c r="AA1342">
        <v>0</v>
      </c>
      <c r="AB1342">
        <v>0</v>
      </c>
      <c r="AC1342">
        <v>1.2214879999999999</v>
      </c>
      <c r="AD1342">
        <v>0.91612300000000002</v>
      </c>
      <c r="AE1342">
        <v>13.436367000000001</v>
      </c>
      <c r="AF1342">
        <v>10.077351999999999</v>
      </c>
      <c r="AH1342">
        <v>1.28929</v>
      </c>
      <c r="AI1342">
        <v>0.55418199999999995</v>
      </c>
      <c r="AJ1342">
        <v>14.182194000000001</v>
      </c>
      <c r="AK1342">
        <v>6.0959979999999998</v>
      </c>
    </row>
    <row r="1343" spans="1:37" x14ac:dyDescent="0.25">
      <c r="A1343">
        <v>755</v>
      </c>
      <c r="B1343">
        <v>425970</v>
      </c>
      <c r="C1343" t="s">
        <v>181</v>
      </c>
      <c r="D1343" t="s">
        <v>363</v>
      </c>
      <c r="E1343" t="s">
        <v>364</v>
      </c>
      <c r="F1343">
        <v>66809</v>
      </c>
      <c r="G1343">
        <v>8</v>
      </c>
      <c r="H1343">
        <v>15439</v>
      </c>
      <c r="I1343">
        <v>0</v>
      </c>
      <c r="J1343">
        <v>0</v>
      </c>
      <c r="K1343">
        <v>0</v>
      </c>
      <c r="L1343">
        <v>0</v>
      </c>
      <c r="M1343">
        <v>6</v>
      </c>
      <c r="N1343">
        <v>0</v>
      </c>
      <c r="O1343">
        <v>3</v>
      </c>
      <c r="P1343">
        <v>0</v>
      </c>
      <c r="Q1343">
        <v>0</v>
      </c>
      <c r="R1343">
        <v>25.749756999999999</v>
      </c>
      <c r="S1343" t="s">
        <v>154</v>
      </c>
      <c r="T1343">
        <v>95.690002000000007</v>
      </c>
      <c r="U1343">
        <v>97.980002999999996</v>
      </c>
      <c r="V1343">
        <v>2.2900010000000002</v>
      </c>
      <c r="X1343">
        <v>8.8930000000000007</v>
      </c>
      <c r="Y1343">
        <v>25.749756999999999</v>
      </c>
      <c r="Z1343">
        <v>0</v>
      </c>
      <c r="AA1343">
        <v>0</v>
      </c>
      <c r="AB1343">
        <v>0</v>
      </c>
      <c r="AC1343">
        <v>2.2357100000000001</v>
      </c>
      <c r="AD1343">
        <v>0.53203900000000004</v>
      </c>
      <c r="AE1343">
        <v>13.414260000000001</v>
      </c>
      <c r="AF1343">
        <v>3.1922329999999999</v>
      </c>
      <c r="AG1343">
        <f>1+(X1343/4.5)^2</f>
        <v>4.9054542716049383</v>
      </c>
      <c r="AH1343">
        <v>2.6139890000000001</v>
      </c>
      <c r="AI1343">
        <v>0.189827</v>
      </c>
      <c r="AJ1343">
        <v>15.683932</v>
      </c>
      <c r="AK1343">
        <v>1.13896</v>
      </c>
    </row>
    <row r="1344" spans="1:37" x14ac:dyDescent="0.25">
      <c r="A1344">
        <v>385</v>
      </c>
      <c r="B1344">
        <v>437112</v>
      </c>
      <c r="C1344" t="s">
        <v>74</v>
      </c>
      <c r="D1344" t="s">
        <v>75</v>
      </c>
      <c r="E1344" t="s">
        <v>76</v>
      </c>
      <c r="F1344">
        <v>34133</v>
      </c>
      <c r="G1344">
        <v>8</v>
      </c>
      <c r="H1344">
        <v>9053</v>
      </c>
      <c r="I1344">
        <v>0</v>
      </c>
      <c r="J1344">
        <v>0</v>
      </c>
      <c r="K1344">
        <v>0</v>
      </c>
      <c r="L1344">
        <v>0</v>
      </c>
      <c r="M1344">
        <v>11</v>
      </c>
      <c r="N1344">
        <v>0</v>
      </c>
      <c r="O1344">
        <v>4</v>
      </c>
      <c r="P1344">
        <v>0</v>
      </c>
      <c r="Q1344">
        <v>0</v>
      </c>
      <c r="R1344">
        <v>44.568711</v>
      </c>
      <c r="S1344" t="s">
        <v>73</v>
      </c>
      <c r="T1344">
        <v>12.86</v>
      </c>
      <c r="U1344">
        <v>14.53</v>
      </c>
      <c r="V1344">
        <v>1.67</v>
      </c>
      <c r="X1344">
        <v>3.7469999999999999</v>
      </c>
      <c r="Y1344">
        <v>44.568711</v>
      </c>
      <c r="Z1344">
        <v>0</v>
      </c>
      <c r="AA1344">
        <v>0</v>
      </c>
      <c r="AB1344">
        <v>0</v>
      </c>
      <c r="AC1344">
        <v>1.2193750000000001</v>
      </c>
      <c r="AD1344">
        <v>0.91692300000000004</v>
      </c>
      <c r="AE1344">
        <v>13.413126999999999</v>
      </c>
      <c r="AF1344">
        <v>10.086152999999999</v>
      </c>
      <c r="AH1344">
        <v>1.2865310000000001</v>
      </c>
      <c r="AI1344">
        <v>0.55595399999999995</v>
      </c>
      <c r="AJ1344">
        <v>14.151839000000001</v>
      </c>
      <c r="AK1344">
        <v>6.1154929999999998</v>
      </c>
    </row>
    <row r="1345" spans="1:37" x14ac:dyDescent="0.25">
      <c r="A1345">
        <v>1696</v>
      </c>
      <c r="B1345">
        <v>442919</v>
      </c>
      <c r="C1345" t="s">
        <v>83</v>
      </c>
      <c r="D1345" t="s">
        <v>399</v>
      </c>
      <c r="E1345" t="s">
        <v>400</v>
      </c>
      <c r="F1345">
        <v>34198</v>
      </c>
      <c r="G1345">
        <v>8</v>
      </c>
      <c r="H1345">
        <v>7733</v>
      </c>
      <c r="I1345">
        <v>0</v>
      </c>
      <c r="J1345">
        <v>0</v>
      </c>
      <c r="K1345">
        <v>0</v>
      </c>
      <c r="L1345">
        <v>0</v>
      </c>
      <c r="M1345">
        <v>8</v>
      </c>
      <c r="N1345">
        <v>0</v>
      </c>
      <c r="O1345">
        <v>4</v>
      </c>
      <c r="P1345">
        <v>0</v>
      </c>
      <c r="Q1345">
        <v>0</v>
      </c>
      <c r="R1345">
        <v>31.708421999999999</v>
      </c>
      <c r="S1345" t="s">
        <v>73</v>
      </c>
      <c r="T1345">
        <v>40.400002000000001</v>
      </c>
      <c r="U1345">
        <v>42.48</v>
      </c>
      <c r="V1345">
        <v>2.0799979999999998</v>
      </c>
      <c r="X1345">
        <v>6.56</v>
      </c>
      <c r="Y1345">
        <v>31.708421999999999</v>
      </c>
      <c r="Z1345">
        <v>0</v>
      </c>
      <c r="AA1345">
        <v>0</v>
      </c>
      <c r="AB1345">
        <v>0</v>
      </c>
      <c r="AC1345">
        <v>1.6724000000000001</v>
      </c>
      <c r="AD1345">
        <v>0.745363</v>
      </c>
      <c r="AE1345">
        <v>13.379200000000001</v>
      </c>
      <c r="AF1345">
        <v>5.9629070000000004</v>
      </c>
      <c r="AH1345">
        <v>1.8782369999999999</v>
      </c>
      <c r="AI1345">
        <v>0.32086500000000001</v>
      </c>
      <c r="AJ1345">
        <v>15.025893999999999</v>
      </c>
      <c r="AK1345">
        <v>2.5669230000000001</v>
      </c>
    </row>
    <row r="1346" spans="1:37" x14ac:dyDescent="0.25">
      <c r="A1346">
        <v>2796</v>
      </c>
      <c r="B1346">
        <v>436052</v>
      </c>
      <c r="C1346" t="s">
        <v>151</v>
      </c>
      <c r="D1346" t="s">
        <v>798</v>
      </c>
      <c r="E1346" t="s">
        <v>799</v>
      </c>
      <c r="F1346">
        <v>66994</v>
      </c>
      <c r="G1346">
        <v>8</v>
      </c>
      <c r="H1346">
        <v>5365</v>
      </c>
      <c r="I1346">
        <v>0</v>
      </c>
      <c r="J1346">
        <v>0</v>
      </c>
      <c r="K1346">
        <v>0</v>
      </c>
      <c r="L1346">
        <v>0</v>
      </c>
      <c r="M1346">
        <v>11</v>
      </c>
      <c r="N1346">
        <v>0</v>
      </c>
      <c r="O1346">
        <v>3</v>
      </c>
      <c r="P1346">
        <v>0</v>
      </c>
      <c r="Q1346">
        <v>0</v>
      </c>
      <c r="R1346">
        <v>43.803322999999999</v>
      </c>
      <c r="S1346" t="s">
        <v>154</v>
      </c>
      <c r="T1346">
        <v>85.120002999999997</v>
      </c>
      <c r="U1346">
        <v>86.739998</v>
      </c>
      <c r="V1346">
        <v>1.6199950000000001</v>
      </c>
      <c r="X1346">
        <v>3.698</v>
      </c>
      <c r="Y1346">
        <v>43.803322999999999</v>
      </c>
      <c r="Z1346">
        <v>0</v>
      </c>
      <c r="AA1346">
        <v>0</v>
      </c>
      <c r="AB1346">
        <v>0</v>
      </c>
      <c r="AC1346">
        <v>1.2136750000000001</v>
      </c>
      <c r="AD1346">
        <v>0.91908199999999995</v>
      </c>
      <c r="AE1346">
        <v>13.350426000000001</v>
      </c>
      <c r="AF1346">
        <v>10.109897999999999</v>
      </c>
      <c r="AH1346">
        <v>1.2790859999999999</v>
      </c>
      <c r="AI1346">
        <v>0.56079599999999996</v>
      </c>
      <c r="AJ1346">
        <v>14.069943</v>
      </c>
      <c r="AK1346">
        <v>6.1687529999999997</v>
      </c>
    </row>
    <row r="1347" spans="1:37" x14ac:dyDescent="0.25">
      <c r="A1347">
        <v>249</v>
      </c>
      <c r="B1347">
        <v>433542</v>
      </c>
      <c r="C1347" t="s">
        <v>83</v>
      </c>
      <c r="D1347" t="s">
        <v>431</v>
      </c>
      <c r="E1347" t="s">
        <v>432</v>
      </c>
      <c r="F1347">
        <v>67071</v>
      </c>
      <c r="G1347">
        <v>8</v>
      </c>
      <c r="H1347">
        <v>5174</v>
      </c>
      <c r="I1347">
        <v>0</v>
      </c>
      <c r="J1347">
        <v>0</v>
      </c>
      <c r="K1347">
        <v>0</v>
      </c>
      <c r="L1347">
        <v>0</v>
      </c>
      <c r="M1347">
        <v>7</v>
      </c>
      <c r="N1347">
        <v>0</v>
      </c>
      <c r="O1347">
        <v>4</v>
      </c>
      <c r="P1347">
        <v>0</v>
      </c>
      <c r="Q1347">
        <v>0</v>
      </c>
      <c r="R1347">
        <v>30.864867</v>
      </c>
      <c r="S1347" t="s">
        <v>73</v>
      </c>
      <c r="T1347">
        <v>80.150002000000001</v>
      </c>
      <c r="U1347">
        <v>82.5</v>
      </c>
      <c r="V1347">
        <v>2.3499979999999998</v>
      </c>
      <c r="X1347">
        <v>7.6139999999999999</v>
      </c>
      <c r="Y1347">
        <v>30.864867</v>
      </c>
      <c r="Z1347">
        <v>1</v>
      </c>
      <c r="AA1347">
        <v>0</v>
      </c>
      <c r="AB1347">
        <v>0</v>
      </c>
      <c r="AC1347">
        <v>1.9058280000000001</v>
      </c>
      <c r="AD1347">
        <v>0.65696500000000002</v>
      </c>
      <c r="AE1347">
        <v>13.340795999999999</v>
      </c>
      <c r="AF1347">
        <v>4.5987520000000002</v>
      </c>
      <c r="AH1347">
        <v>2.183122</v>
      </c>
      <c r="AI1347">
        <v>0.25448599999999999</v>
      </c>
      <c r="AJ1347">
        <v>15.281857</v>
      </c>
      <c r="AK1347">
        <v>1.781401</v>
      </c>
    </row>
    <row r="1348" spans="1:37" x14ac:dyDescent="0.25">
      <c r="A1348">
        <v>1594</v>
      </c>
      <c r="B1348">
        <v>486429</v>
      </c>
      <c r="C1348" t="s">
        <v>145</v>
      </c>
      <c r="D1348" t="s">
        <v>548</v>
      </c>
      <c r="E1348" t="s">
        <v>549</v>
      </c>
      <c r="F1348">
        <v>34341</v>
      </c>
      <c r="G1348">
        <v>8</v>
      </c>
      <c r="H1348">
        <v>16587</v>
      </c>
      <c r="I1348">
        <v>0</v>
      </c>
      <c r="J1348">
        <v>0</v>
      </c>
      <c r="K1348">
        <v>0</v>
      </c>
      <c r="L1348">
        <v>0</v>
      </c>
      <c r="M1348">
        <v>11</v>
      </c>
      <c r="N1348">
        <v>0</v>
      </c>
      <c r="O1348">
        <v>2</v>
      </c>
      <c r="P1348">
        <v>0</v>
      </c>
      <c r="Q1348">
        <v>0</v>
      </c>
      <c r="R1348">
        <v>45.365557000000003</v>
      </c>
      <c r="S1348" t="s">
        <v>126</v>
      </c>
      <c r="T1348">
        <v>56.919998</v>
      </c>
      <c r="U1348">
        <v>58.59</v>
      </c>
      <c r="V1348">
        <v>1.670002</v>
      </c>
      <c r="X1348">
        <v>3.681</v>
      </c>
      <c r="Y1348">
        <v>45.365557000000003</v>
      </c>
      <c r="Z1348">
        <v>1</v>
      </c>
      <c r="AA1348">
        <v>0</v>
      </c>
      <c r="AB1348">
        <v>0</v>
      </c>
      <c r="AC1348">
        <v>1.2117150000000001</v>
      </c>
      <c r="AD1348">
        <v>0.91982399999999997</v>
      </c>
      <c r="AE1348">
        <v>13.328865</v>
      </c>
      <c r="AF1348">
        <v>10.118062999999999</v>
      </c>
      <c r="AH1348">
        <v>1.276526</v>
      </c>
      <c r="AI1348">
        <v>0.56248200000000004</v>
      </c>
      <c r="AJ1348">
        <v>14.041783000000001</v>
      </c>
      <c r="AK1348">
        <v>6.187297</v>
      </c>
    </row>
    <row r="1349" spans="1:37" x14ac:dyDescent="0.25">
      <c r="A1349">
        <v>344</v>
      </c>
      <c r="B1349">
        <v>480661</v>
      </c>
      <c r="C1349" t="s">
        <v>95</v>
      </c>
      <c r="D1349" t="s">
        <v>1038</v>
      </c>
      <c r="E1349" t="s">
        <v>1039</v>
      </c>
      <c r="F1349">
        <v>34244</v>
      </c>
      <c r="G1349">
        <v>8</v>
      </c>
      <c r="H1349">
        <v>8701</v>
      </c>
      <c r="I1349">
        <v>0</v>
      </c>
      <c r="J1349">
        <v>0</v>
      </c>
      <c r="K1349">
        <v>0</v>
      </c>
      <c r="L1349">
        <v>0</v>
      </c>
      <c r="M1349">
        <v>13</v>
      </c>
      <c r="N1349">
        <v>0</v>
      </c>
      <c r="O1349">
        <v>4</v>
      </c>
      <c r="P1349">
        <v>0</v>
      </c>
      <c r="Q1349">
        <v>0</v>
      </c>
      <c r="R1349">
        <v>53.327925999999998</v>
      </c>
      <c r="S1349" t="s">
        <v>73</v>
      </c>
      <c r="T1349">
        <v>14.68</v>
      </c>
      <c r="U1349">
        <v>15.33</v>
      </c>
      <c r="V1349">
        <v>0.65</v>
      </c>
      <c r="X1349">
        <v>1.2190000000000001</v>
      </c>
      <c r="Y1349">
        <v>53.327925999999998</v>
      </c>
      <c r="Z1349">
        <v>1</v>
      </c>
      <c r="AA1349">
        <v>0</v>
      </c>
      <c r="AB1349">
        <v>0</v>
      </c>
      <c r="AC1349">
        <v>1.023218</v>
      </c>
      <c r="AD1349">
        <v>0.99120699999999995</v>
      </c>
      <c r="AE1349">
        <v>13.301836</v>
      </c>
      <c r="AF1349">
        <v>12.885695</v>
      </c>
      <c r="AH1349">
        <v>1.0303260000000001</v>
      </c>
      <c r="AI1349">
        <v>0.83912900000000001</v>
      </c>
      <c r="AJ1349">
        <v>13.394235</v>
      </c>
      <c r="AK1349">
        <v>10.908674</v>
      </c>
    </row>
    <row r="1350" spans="1:37" x14ac:dyDescent="0.25">
      <c r="A1350">
        <v>405</v>
      </c>
      <c r="B1350">
        <v>428239</v>
      </c>
      <c r="C1350" t="s">
        <v>95</v>
      </c>
      <c r="D1350" t="s">
        <v>685</v>
      </c>
      <c r="E1350" t="s">
        <v>686</v>
      </c>
      <c r="F1350">
        <v>10292</v>
      </c>
      <c r="G1350">
        <v>8</v>
      </c>
      <c r="H1350">
        <v>19568</v>
      </c>
      <c r="I1350">
        <v>0</v>
      </c>
      <c r="J1350">
        <v>0</v>
      </c>
      <c r="K1350">
        <v>0</v>
      </c>
      <c r="L1350">
        <v>0</v>
      </c>
      <c r="M1350">
        <v>10</v>
      </c>
      <c r="N1350">
        <v>0</v>
      </c>
      <c r="O1350">
        <v>4</v>
      </c>
      <c r="P1350">
        <v>0</v>
      </c>
      <c r="Q1350">
        <v>0</v>
      </c>
      <c r="R1350">
        <v>40.759556000000003</v>
      </c>
      <c r="S1350" t="s">
        <v>73</v>
      </c>
      <c r="T1350">
        <v>87.25</v>
      </c>
      <c r="U1350">
        <v>89.110000999999997</v>
      </c>
      <c r="V1350">
        <v>1.860001</v>
      </c>
      <c r="X1350">
        <v>4.5629999999999997</v>
      </c>
      <c r="Y1350">
        <v>40.759556000000003</v>
      </c>
      <c r="Z1350">
        <v>0</v>
      </c>
      <c r="AA1350">
        <v>0</v>
      </c>
      <c r="AB1350">
        <v>0</v>
      </c>
      <c r="AC1350">
        <v>1.3253280000000001</v>
      </c>
      <c r="AD1350">
        <v>0.876799</v>
      </c>
      <c r="AE1350">
        <v>13.253277000000001</v>
      </c>
      <c r="AF1350">
        <v>8.7679899999999993</v>
      </c>
      <c r="AH1350">
        <v>1.4249179999999999</v>
      </c>
      <c r="AI1350">
        <v>0.47908099999999998</v>
      </c>
      <c r="AJ1350">
        <v>14.249178000000001</v>
      </c>
      <c r="AK1350">
        <v>4.7908090000000003</v>
      </c>
    </row>
    <row r="1351" spans="1:37" x14ac:dyDescent="0.25">
      <c r="A1351">
        <v>1205</v>
      </c>
      <c r="B1351">
        <v>431888</v>
      </c>
      <c r="C1351" t="s">
        <v>90</v>
      </c>
      <c r="D1351" t="s">
        <v>1023</v>
      </c>
      <c r="E1351" t="s">
        <v>1024</v>
      </c>
      <c r="F1351">
        <v>33905</v>
      </c>
      <c r="G1351" t="s">
        <v>73</v>
      </c>
      <c r="H1351">
        <v>8538</v>
      </c>
      <c r="I1351">
        <v>0</v>
      </c>
      <c r="J1351">
        <v>0</v>
      </c>
      <c r="K1351">
        <v>0</v>
      </c>
      <c r="L1351">
        <v>0</v>
      </c>
      <c r="M1351">
        <v>13</v>
      </c>
      <c r="N1351">
        <v>0</v>
      </c>
      <c r="O1351">
        <v>4</v>
      </c>
      <c r="P1351">
        <v>0</v>
      </c>
      <c r="Q1351">
        <v>0</v>
      </c>
      <c r="R1351">
        <v>53.853969999999997</v>
      </c>
      <c r="S1351" t="s">
        <v>154</v>
      </c>
      <c r="T1351">
        <v>51.080002</v>
      </c>
      <c r="U1351">
        <v>51.68</v>
      </c>
      <c r="V1351">
        <v>0.59999800000000003</v>
      </c>
      <c r="X1351">
        <v>1.1140000000000001</v>
      </c>
      <c r="Y1351">
        <v>53.853969999999997</v>
      </c>
      <c r="Z1351">
        <v>0</v>
      </c>
      <c r="AA1351">
        <v>0</v>
      </c>
      <c r="AB1351">
        <v>0</v>
      </c>
      <c r="AC1351">
        <v>1.0193909999999999</v>
      </c>
      <c r="AD1351">
        <v>0.99265700000000001</v>
      </c>
      <c r="AE1351">
        <v>13.252077</v>
      </c>
      <c r="AF1351">
        <v>12.904539</v>
      </c>
      <c r="AH1351">
        <v>1.025326</v>
      </c>
      <c r="AI1351">
        <v>0.85236299999999998</v>
      </c>
      <c r="AJ1351">
        <v>13.329243999999999</v>
      </c>
      <c r="AK1351">
        <v>11.080715</v>
      </c>
    </row>
    <row r="1352" spans="1:37" x14ac:dyDescent="0.25">
      <c r="A1352">
        <v>1639</v>
      </c>
      <c r="B1352">
        <v>434973</v>
      </c>
      <c r="C1352" t="s">
        <v>83</v>
      </c>
      <c r="D1352" t="s">
        <v>1065</v>
      </c>
      <c r="E1352" t="s">
        <v>1066</v>
      </c>
      <c r="F1352">
        <v>34485</v>
      </c>
      <c r="G1352">
        <v>8</v>
      </c>
      <c r="H1352">
        <v>7232</v>
      </c>
      <c r="I1352">
        <v>0</v>
      </c>
      <c r="J1352">
        <v>0</v>
      </c>
      <c r="K1352">
        <v>0</v>
      </c>
      <c r="L1352">
        <v>0</v>
      </c>
      <c r="M1352">
        <v>13</v>
      </c>
      <c r="N1352">
        <v>0</v>
      </c>
      <c r="O1352">
        <v>4</v>
      </c>
      <c r="P1352">
        <v>0</v>
      </c>
      <c r="Q1352">
        <v>0</v>
      </c>
      <c r="R1352">
        <v>54.087991000000002</v>
      </c>
      <c r="S1352" t="s">
        <v>73</v>
      </c>
      <c r="T1352">
        <v>83.209998999999996</v>
      </c>
      <c r="U1352">
        <v>83.809997999999993</v>
      </c>
      <c r="V1352">
        <v>0.59999800000000003</v>
      </c>
      <c r="X1352">
        <v>1.109</v>
      </c>
      <c r="Y1352">
        <v>54.087991000000002</v>
      </c>
      <c r="Z1352">
        <v>0</v>
      </c>
      <c r="AA1352">
        <v>0</v>
      </c>
      <c r="AB1352">
        <v>0</v>
      </c>
      <c r="AC1352">
        <v>1.019217</v>
      </c>
      <c r="AD1352">
        <v>0.99272300000000002</v>
      </c>
      <c r="AE1352">
        <v>13.24982</v>
      </c>
      <c r="AF1352">
        <v>12.905393999999999</v>
      </c>
      <c r="AH1352">
        <v>1.0250999999999999</v>
      </c>
      <c r="AI1352">
        <v>0.85299599999999998</v>
      </c>
      <c r="AJ1352">
        <v>13.326295</v>
      </c>
      <c r="AK1352">
        <v>11.088946</v>
      </c>
    </row>
    <row r="1353" spans="1:37" x14ac:dyDescent="0.25">
      <c r="A1353">
        <v>1249</v>
      </c>
      <c r="B1353">
        <v>428172</v>
      </c>
      <c r="C1353" t="s">
        <v>83</v>
      </c>
      <c r="D1353" t="s">
        <v>327</v>
      </c>
      <c r="E1353" t="s">
        <v>328</v>
      </c>
      <c r="F1353">
        <v>34491</v>
      </c>
      <c r="G1353">
        <v>8</v>
      </c>
      <c r="H1353">
        <v>6772</v>
      </c>
      <c r="I1353">
        <v>0</v>
      </c>
      <c r="J1353">
        <v>0</v>
      </c>
      <c r="K1353">
        <v>0</v>
      </c>
      <c r="L1353">
        <v>0</v>
      </c>
      <c r="M1353">
        <v>7</v>
      </c>
      <c r="N1353">
        <v>0</v>
      </c>
      <c r="O1353">
        <v>4</v>
      </c>
      <c r="P1353">
        <v>0</v>
      </c>
      <c r="Q1353">
        <v>0</v>
      </c>
      <c r="R1353">
        <v>29.4</v>
      </c>
      <c r="S1353" t="s">
        <v>73</v>
      </c>
      <c r="T1353">
        <v>87.809997999999993</v>
      </c>
      <c r="U1353">
        <v>90.029999000000004</v>
      </c>
      <c r="V1353">
        <v>2.2200009999999999</v>
      </c>
      <c r="X1353">
        <v>7.5510000000000002</v>
      </c>
      <c r="Y1353">
        <v>29.4</v>
      </c>
      <c r="Z1353">
        <v>0</v>
      </c>
      <c r="AA1353">
        <v>0</v>
      </c>
      <c r="AB1353">
        <v>1</v>
      </c>
      <c r="AC1353">
        <v>1.8909</v>
      </c>
      <c r="AD1353">
        <v>0.66261800000000004</v>
      </c>
      <c r="AE1353">
        <v>13.2363</v>
      </c>
      <c r="AF1353">
        <v>4.6383239999999999</v>
      </c>
      <c r="AH1353">
        <v>2.163624</v>
      </c>
      <c r="AI1353">
        <v>0.25812099999999999</v>
      </c>
      <c r="AJ1353">
        <v>15.145371000000001</v>
      </c>
      <c r="AK1353">
        <v>1.8068470000000001</v>
      </c>
    </row>
    <row r="1354" spans="1:37" x14ac:dyDescent="0.25">
      <c r="A1354">
        <v>1301</v>
      </c>
      <c r="B1354">
        <v>436336</v>
      </c>
      <c r="C1354" t="s">
        <v>83</v>
      </c>
      <c r="D1354" t="s">
        <v>531</v>
      </c>
      <c r="E1354" t="s">
        <v>532</v>
      </c>
      <c r="F1354">
        <v>100078</v>
      </c>
      <c r="G1354">
        <v>8</v>
      </c>
      <c r="H1354">
        <v>15940</v>
      </c>
      <c r="I1354">
        <v>0</v>
      </c>
      <c r="J1354">
        <v>0</v>
      </c>
      <c r="K1354">
        <v>0</v>
      </c>
      <c r="L1354">
        <v>0</v>
      </c>
      <c r="M1354">
        <v>8</v>
      </c>
      <c r="N1354">
        <v>0</v>
      </c>
      <c r="O1354">
        <v>4</v>
      </c>
      <c r="P1354">
        <v>0</v>
      </c>
      <c r="Q1354">
        <v>0</v>
      </c>
      <c r="R1354">
        <v>34.073869000000002</v>
      </c>
      <c r="S1354" t="s">
        <v>73</v>
      </c>
      <c r="T1354">
        <v>79.819999999999993</v>
      </c>
      <c r="U1354">
        <v>82.019997000000004</v>
      </c>
      <c r="V1354">
        <v>2.1999970000000002</v>
      </c>
      <c r="X1354">
        <v>6.4569999999999999</v>
      </c>
      <c r="Y1354">
        <v>34.073869000000002</v>
      </c>
      <c r="Z1354">
        <v>0</v>
      </c>
      <c r="AA1354">
        <v>0</v>
      </c>
      <c r="AB1354">
        <v>0</v>
      </c>
      <c r="AC1354">
        <v>1.651451</v>
      </c>
      <c r="AD1354">
        <v>0.75329699999999999</v>
      </c>
      <c r="AE1354">
        <v>13.211606</v>
      </c>
      <c r="AF1354">
        <v>6.0263739999999997</v>
      </c>
      <c r="AH1354">
        <v>1.8508739999999999</v>
      </c>
      <c r="AI1354">
        <v>0.32798699999999997</v>
      </c>
      <c r="AJ1354">
        <v>14.806995000000001</v>
      </c>
      <c r="AK1354">
        <v>2.6238939999999999</v>
      </c>
    </row>
    <row r="1355" spans="1:37" x14ac:dyDescent="0.25">
      <c r="A1355">
        <v>2700</v>
      </c>
      <c r="B1355">
        <v>432924</v>
      </c>
      <c r="C1355" t="s">
        <v>83</v>
      </c>
      <c r="D1355" t="s">
        <v>597</v>
      </c>
      <c r="E1355" t="s">
        <v>598</v>
      </c>
      <c r="F1355">
        <v>66778</v>
      </c>
      <c r="G1355">
        <v>8</v>
      </c>
      <c r="H1355">
        <v>4054</v>
      </c>
      <c r="I1355">
        <v>0</v>
      </c>
      <c r="J1355">
        <v>0</v>
      </c>
      <c r="K1355">
        <v>0</v>
      </c>
      <c r="L1355">
        <v>0</v>
      </c>
      <c r="M1355">
        <v>11</v>
      </c>
      <c r="N1355">
        <v>0</v>
      </c>
      <c r="O1355">
        <v>4</v>
      </c>
      <c r="P1355">
        <v>0</v>
      </c>
      <c r="Q1355">
        <v>0</v>
      </c>
      <c r="R1355">
        <v>44.899470999999998</v>
      </c>
      <c r="S1355" t="s">
        <v>73</v>
      </c>
      <c r="T1355">
        <v>68.440002000000007</v>
      </c>
      <c r="U1355">
        <v>70.050003000000004</v>
      </c>
      <c r="V1355">
        <v>1.610001</v>
      </c>
      <c r="X1355">
        <v>3.5859999999999999</v>
      </c>
      <c r="Y1355">
        <v>44.899470999999998</v>
      </c>
      <c r="Z1355">
        <v>0</v>
      </c>
      <c r="AA1355">
        <v>0</v>
      </c>
      <c r="AB1355">
        <v>0</v>
      </c>
      <c r="AC1355">
        <v>1.200928</v>
      </c>
      <c r="AD1355">
        <v>0.92390899999999998</v>
      </c>
      <c r="AE1355">
        <v>13.210209000000001</v>
      </c>
      <c r="AF1355">
        <v>10.162998</v>
      </c>
      <c r="AH1355">
        <v>1.262437</v>
      </c>
      <c r="AI1355">
        <v>0.571959</v>
      </c>
      <c r="AJ1355">
        <v>13.886803</v>
      </c>
      <c r="AK1355">
        <v>6.2915479999999997</v>
      </c>
    </row>
    <row r="1356" spans="1:37" x14ac:dyDescent="0.25">
      <c r="A1356">
        <v>244</v>
      </c>
      <c r="B1356">
        <v>430406</v>
      </c>
      <c r="C1356" t="s">
        <v>83</v>
      </c>
      <c r="D1356" t="s">
        <v>611</v>
      </c>
      <c r="E1356" t="s">
        <v>612</v>
      </c>
      <c r="F1356">
        <v>33820</v>
      </c>
      <c r="G1356" t="s">
        <v>73</v>
      </c>
      <c r="H1356">
        <v>15340</v>
      </c>
      <c r="I1356">
        <v>0</v>
      </c>
      <c r="J1356">
        <v>0</v>
      </c>
      <c r="K1356">
        <v>0</v>
      </c>
      <c r="L1356">
        <v>0</v>
      </c>
      <c r="M1356">
        <v>9</v>
      </c>
      <c r="N1356">
        <v>0</v>
      </c>
      <c r="O1356">
        <v>3</v>
      </c>
      <c r="P1356">
        <v>0</v>
      </c>
      <c r="Q1356">
        <v>0</v>
      </c>
      <c r="R1356">
        <v>38.857128000000003</v>
      </c>
      <c r="S1356" t="s">
        <v>73</v>
      </c>
      <c r="T1356">
        <v>55.029998999999997</v>
      </c>
      <c r="U1356">
        <v>57.150002000000001</v>
      </c>
      <c r="V1356">
        <v>2.1200030000000001</v>
      </c>
      <c r="X1356">
        <v>5.4560000000000004</v>
      </c>
      <c r="Y1356">
        <v>38.857128000000003</v>
      </c>
      <c r="Z1356">
        <v>0</v>
      </c>
      <c r="AA1356">
        <v>0</v>
      </c>
      <c r="AB1356">
        <v>0</v>
      </c>
      <c r="AC1356">
        <v>1.4651240000000001</v>
      </c>
      <c r="AD1356">
        <v>0.82385799999999998</v>
      </c>
      <c r="AE1356">
        <v>13.186116</v>
      </c>
      <c r="AF1356">
        <v>7.4147249999999998</v>
      </c>
      <c r="AH1356">
        <v>1.6075090000000001</v>
      </c>
      <c r="AI1356">
        <v>0.40308100000000002</v>
      </c>
      <c r="AJ1356">
        <v>14.46758</v>
      </c>
      <c r="AK1356">
        <v>3.627732</v>
      </c>
    </row>
    <row r="1357" spans="1:37" x14ac:dyDescent="0.25">
      <c r="A1357">
        <v>7</v>
      </c>
      <c r="B1357">
        <v>433787</v>
      </c>
      <c r="C1357" t="s">
        <v>83</v>
      </c>
      <c r="D1357" t="s">
        <v>959</v>
      </c>
      <c r="E1357" t="s">
        <v>960</v>
      </c>
      <c r="F1357">
        <v>714</v>
      </c>
      <c r="G1357">
        <v>8</v>
      </c>
      <c r="H1357">
        <v>5957</v>
      </c>
      <c r="I1357">
        <v>0</v>
      </c>
      <c r="J1357">
        <v>0</v>
      </c>
      <c r="K1357">
        <v>0</v>
      </c>
      <c r="L1357">
        <v>0</v>
      </c>
      <c r="M1357">
        <v>12</v>
      </c>
      <c r="N1357">
        <v>0</v>
      </c>
      <c r="O1357">
        <v>4</v>
      </c>
      <c r="P1357">
        <v>0</v>
      </c>
      <c r="Q1357">
        <v>0</v>
      </c>
      <c r="R1357">
        <v>49.923758999999997</v>
      </c>
      <c r="S1357" t="s">
        <v>73</v>
      </c>
      <c r="T1357">
        <v>58.48</v>
      </c>
      <c r="U1357">
        <v>59.720001000000003</v>
      </c>
      <c r="V1357">
        <v>1.240002</v>
      </c>
      <c r="X1357">
        <v>2.484</v>
      </c>
      <c r="Y1357">
        <v>49.923758999999997</v>
      </c>
      <c r="Z1357">
        <v>0</v>
      </c>
      <c r="AA1357">
        <v>1</v>
      </c>
      <c r="AB1357">
        <v>0</v>
      </c>
      <c r="AC1357">
        <v>1.0964100000000001</v>
      </c>
      <c r="AD1357">
        <v>0.96348999999999996</v>
      </c>
      <c r="AE1357">
        <v>13.156923000000001</v>
      </c>
      <c r="AF1357">
        <v>11.561875000000001</v>
      </c>
      <c r="AH1357">
        <v>1.1259239999999999</v>
      </c>
      <c r="AI1357">
        <v>0.68892100000000001</v>
      </c>
      <c r="AJ1357">
        <v>13.511082999999999</v>
      </c>
      <c r="AK1357">
        <v>8.2670510000000004</v>
      </c>
    </row>
    <row r="1358" spans="1:37" x14ac:dyDescent="0.25">
      <c r="A1358">
        <v>1834</v>
      </c>
      <c r="B1358">
        <v>426283</v>
      </c>
      <c r="C1358" t="s">
        <v>83</v>
      </c>
      <c r="D1358" t="s">
        <v>615</v>
      </c>
      <c r="E1358" t="s">
        <v>616</v>
      </c>
      <c r="F1358">
        <v>663</v>
      </c>
      <c r="G1358">
        <v>8</v>
      </c>
      <c r="H1358">
        <v>6822</v>
      </c>
      <c r="I1358">
        <v>0</v>
      </c>
      <c r="J1358">
        <v>0</v>
      </c>
      <c r="K1358">
        <v>0</v>
      </c>
      <c r="L1358">
        <v>0</v>
      </c>
      <c r="M1358">
        <v>9</v>
      </c>
      <c r="N1358">
        <v>0</v>
      </c>
      <c r="O1358">
        <v>4</v>
      </c>
      <c r="P1358">
        <v>0</v>
      </c>
      <c r="Q1358">
        <v>0</v>
      </c>
      <c r="R1358">
        <v>38.110497000000002</v>
      </c>
      <c r="S1358" t="s">
        <v>73</v>
      </c>
      <c r="T1358">
        <v>78.989998</v>
      </c>
      <c r="U1358">
        <v>81.059997999999993</v>
      </c>
      <c r="V1358">
        <v>2.0699999999999998</v>
      </c>
      <c r="X1358">
        <v>5.4320000000000004</v>
      </c>
      <c r="Y1358">
        <v>38.110497000000002</v>
      </c>
      <c r="Z1358">
        <v>0</v>
      </c>
      <c r="AA1358">
        <v>0</v>
      </c>
      <c r="AB1358">
        <v>0</v>
      </c>
      <c r="AC1358">
        <v>1.461041</v>
      </c>
      <c r="AD1358">
        <v>0.82540500000000006</v>
      </c>
      <c r="AE1358">
        <v>13.149369</v>
      </c>
      <c r="AF1358">
        <v>7.4286409999999998</v>
      </c>
      <c r="AH1358">
        <v>1.602176</v>
      </c>
      <c r="AI1358">
        <v>0.40501300000000001</v>
      </c>
      <c r="AJ1358">
        <v>14.419584</v>
      </c>
      <c r="AK1358">
        <v>3.6451150000000001</v>
      </c>
    </row>
    <row r="1359" spans="1:37" x14ac:dyDescent="0.25">
      <c r="A1359">
        <v>1464</v>
      </c>
      <c r="B1359">
        <v>435676</v>
      </c>
      <c r="C1359" t="s">
        <v>95</v>
      </c>
      <c r="D1359" t="s">
        <v>572</v>
      </c>
      <c r="E1359" t="s">
        <v>573</v>
      </c>
      <c r="F1359">
        <v>35067</v>
      </c>
      <c r="G1359">
        <v>8</v>
      </c>
      <c r="H1359">
        <v>16391</v>
      </c>
      <c r="I1359">
        <v>0</v>
      </c>
      <c r="J1359">
        <v>0</v>
      </c>
      <c r="K1359">
        <v>0</v>
      </c>
      <c r="L1359">
        <v>0</v>
      </c>
      <c r="M1359">
        <v>9</v>
      </c>
      <c r="N1359">
        <v>0</v>
      </c>
      <c r="O1359">
        <v>4</v>
      </c>
      <c r="P1359">
        <v>0</v>
      </c>
      <c r="Q1359">
        <v>0</v>
      </c>
      <c r="R1359">
        <v>35.978777000000001</v>
      </c>
      <c r="S1359" t="s">
        <v>73</v>
      </c>
      <c r="T1359">
        <v>54.549999</v>
      </c>
      <c r="U1359">
        <v>56.5</v>
      </c>
      <c r="V1359">
        <v>1.9500010000000001</v>
      </c>
      <c r="X1359">
        <v>5.42</v>
      </c>
      <c r="Y1359">
        <v>35.978777000000001</v>
      </c>
      <c r="Z1359">
        <v>1</v>
      </c>
      <c r="AA1359">
        <v>0</v>
      </c>
      <c r="AB1359">
        <v>0</v>
      </c>
      <c r="AC1359">
        <v>1.459006</v>
      </c>
      <c r="AD1359">
        <v>0.82617499999999999</v>
      </c>
      <c r="AE1359">
        <v>13.131055999999999</v>
      </c>
      <c r="AF1359">
        <v>7.4355760000000002</v>
      </c>
      <c r="AH1359">
        <v>1.599518</v>
      </c>
      <c r="AI1359">
        <v>0.40598099999999998</v>
      </c>
      <c r="AJ1359">
        <v>14.395666</v>
      </c>
      <c r="AK1359">
        <v>3.6538270000000002</v>
      </c>
    </row>
    <row r="1360" spans="1:37" x14ac:dyDescent="0.25">
      <c r="A1360">
        <v>191</v>
      </c>
      <c r="B1360">
        <v>431174</v>
      </c>
      <c r="C1360" t="s">
        <v>83</v>
      </c>
      <c r="D1360" t="s">
        <v>969</v>
      </c>
      <c r="E1360" t="s">
        <v>970</v>
      </c>
      <c r="F1360">
        <v>67351</v>
      </c>
      <c r="G1360">
        <v>8</v>
      </c>
      <c r="H1360">
        <v>16070</v>
      </c>
      <c r="I1360">
        <v>0</v>
      </c>
      <c r="J1360">
        <v>0</v>
      </c>
      <c r="K1360">
        <v>0</v>
      </c>
      <c r="L1360">
        <v>0</v>
      </c>
      <c r="M1360">
        <v>12</v>
      </c>
      <c r="N1360">
        <v>0</v>
      </c>
      <c r="O1360">
        <v>4</v>
      </c>
      <c r="P1360">
        <v>0</v>
      </c>
      <c r="Q1360">
        <v>0</v>
      </c>
      <c r="R1360">
        <v>50.989049000000001</v>
      </c>
      <c r="S1360" t="s">
        <v>73</v>
      </c>
      <c r="T1360">
        <v>93.75</v>
      </c>
      <c r="U1360">
        <v>95</v>
      </c>
      <c r="V1360">
        <v>1.25</v>
      </c>
      <c r="X1360">
        <v>2.452</v>
      </c>
      <c r="Y1360">
        <v>50.989049000000001</v>
      </c>
      <c r="Z1360">
        <v>0</v>
      </c>
      <c r="AA1360">
        <v>0</v>
      </c>
      <c r="AB1360">
        <v>0</v>
      </c>
      <c r="AC1360">
        <v>1.093942</v>
      </c>
      <c r="AD1360">
        <v>0.96442399999999995</v>
      </c>
      <c r="AE1360">
        <v>13.127307</v>
      </c>
      <c r="AF1360">
        <v>11.573091</v>
      </c>
      <c r="AH1360">
        <v>1.1227</v>
      </c>
      <c r="AI1360">
        <v>0.69251099999999999</v>
      </c>
      <c r="AJ1360">
        <v>13.472401</v>
      </c>
      <c r="AK1360">
        <v>8.3101260000000003</v>
      </c>
    </row>
    <row r="1361" spans="1:37" x14ac:dyDescent="0.25">
      <c r="A1361">
        <v>1178</v>
      </c>
      <c r="B1361">
        <v>434962</v>
      </c>
      <c r="C1361" t="s">
        <v>145</v>
      </c>
      <c r="D1361" t="s">
        <v>715</v>
      </c>
      <c r="E1361" t="s">
        <v>716</v>
      </c>
      <c r="F1361">
        <v>654</v>
      </c>
      <c r="G1361">
        <v>8</v>
      </c>
      <c r="H1361">
        <v>6301</v>
      </c>
      <c r="I1361">
        <v>0</v>
      </c>
      <c r="J1361">
        <v>0</v>
      </c>
      <c r="K1361">
        <v>0</v>
      </c>
      <c r="L1361">
        <v>0</v>
      </c>
      <c r="M1361">
        <v>10</v>
      </c>
      <c r="N1361">
        <v>0</v>
      </c>
      <c r="O1361">
        <v>3</v>
      </c>
      <c r="P1361">
        <v>0</v>
      </c>
      <c r="Q1361">
        <v>0</v>
      </c>
      <c r="R1361">
        <v>40.726709999999997</v>
      </c>
      <c r="S1361" t="s">
        <v>154</v>
      </c>
      <c r="T1361">
        <v>72.779999000000004</v>
      </c>
      <c r="U1361">
        <v>74.599997999999999</v>
      </c>
      <c r="V1361">
        <v>1.82</v>
      </c>
      <c r="X1361">
        <v>4.4690000000000003</v>
      </c>
      <c r="Y1361">
        <v>40.726709999999997</v>
      </c>
      <c r="Z1361">
        <v>1</v>
      </c>
      <c r="AA1361">
        <v>0</v>
      </c>
      <c r="AB1361">
        <v>0</v>
      </c>
      <c r="AC1361">
        <v>1.3120620000000001</v>
      </c>
      <c r="AD1361">
        <v>0.88182300000000002</v>
      </c>
      <c r="AE1361">
        <v>13.120619</v>
      </c>
      <c r="AF1361">
        <v>8.8182270000000003</v>
      </c>
      <c r="AH1361">
        <v>1.407591</v>
      </c>
      <c r="AI1361">
        <v>0.48757499999999998</v>
      </c>
      <c r="AJ1361">
        <v>14.07591</v>
      </c>
      <c r="AK1361">
        <v>4.87575</v>
      </c>
    </row>
    <row r="1362" spans="1:37" x14ac:dyDescent="0.25">
      <c r="A1362">
        <v>637</v>
      </c>
      <c r="B1362">
        <v>422546</v>
      </c>
      <c r="C1362" t="s">
        <v>83</v>
      </c>
      <c r="D1362" t="s">
        <v>1193</v>
      </c>
      <c r="E1362" t="s">
        <v>1194</v>
      </c>
      <c r="F1362">
        <v>665</v>
      </c>
      <c r="G1362">
        <v>8</v>
      </c>
      <c r="H1362">
        <v>6518</v>
      </c>
      <c r="I1362">
        <v>0</v>
      </c>
      <c r="J1362">
        <v>0</v>
      </c>
      <c r="K1362">
        <v>0</v>
      </c>
      <c r="L1362">
        <v>0</v>
      </c>
      <c r="M1362">
        <v>13</v>
      </c>
      <c r="N1362">
        <v>0</v>
      </c>
      <c r="O1362">
        <v>4</v>
      </c>
      <c r="P1362">
        <v>0</v>
      </c>
      <c r="Q1362">
        <v>0</v>
      </c>
      <c r="R1362">
        <v>52.661512000000002</v>
      </c>
      <c r="S1362" t="s">
        <v>73</v>
      </c>
      <c r="T1362">
        <v>81.110000999999997</v>
      </c>
      <c r="U1362">
        <v>81.489998</v>
      </c>
      <c r="V1362">
        <v>0.37999699999999997</v>
      </c>
      <c r="X1362">
        <v>0.72199999999999998</v>
      </c>
      <c r="Y1362">
        <v>52.661512000000002</v>
      </c>
      <c r="Z1362">
        <v>0</v>
      </c>
      <c r="AA1362">
        <v>0</v>
      </c>
      <c r="AB1362">
        <v>0</v>
      </c>
      <c r="AC1362">
        <v>1.0081450000000001</v>
      </c>
      <c r="AD1362">
        <v>0.996915</v>
      </c>
      <c r="AE1362">
        <v>13.105886</v>
      </c>
      <c r="AF1362">
        <v>12.959901</v>
      </c>
      <c r="AH1362">
        <v>1.0106379999999999</v>
      </c>
      <c r="AI1362">
        <v>0.90280700000000003</v>
      </c>
      <c r="AJ1362">
        <v>13.138299999999999</v>
      </c>
      <c r="AK1362">
        <v>11.736489000000001</v>
      </c>
    </row>
    <row r="1363" spans="1:37" x14ac:dyDescent="0.25">
      <c r="A1363">
        <v>109</v>
      </c>
      <c r="B1363">
        <v>434811</v>
      </c>
      <c r="C1363" t="s">
        <v>95</v>
      </c>
      <c r="D1363" t="s">
        <v>544</v>
      </c>
      <c r="E1363" t="s">
        <v>545</v>
      </c>
      <c r="F1363">
        <v>34648</v>
      </c>
      <c r="G1363">
        <v>8</v>
      </c>
      <c r="H1363">
        <v>7459</v>
      </c>
      <c r="I1363">
        <v>0</v>
      </c>
      <c r="J1363">
        <v>0</v>
      </c>
      <c r="K1363">
        <v>0</v>
      </c>
      <c r="L1363">
        <v>0</v>
      </c>
      <c r="M1363">
        <v>11</v>
      </c>
      <c r="N1363">
        <v>0</v>
      </c>
      <c r="O1363">
        <v>4</v>
      </c>
      <c r="P1363">
        <v>0</v>
      </c>
      <c r="Q1363">
        <v>0</v>
      </c>
      <c r="R1363">
        <v>45.262788</v>
      </c>
      <c r="S1363" t="s">
        <v>73</v>
      </c>
      <c r="T1363">
        <v>57.009998000000003</v>
      </c>
      <c r="U1363">
        <v>58.59</v>
      </c>
      <c r="V1363">
        <v>1.5800019999999999</v>
      </c>
      <c r="X1363">
        <v>3.4910000000000001</v>
      </c>
      <c r="Y1363">
        <v>45.262788</v>
      </c>
      <c r="Z1363">
        <v>1</v>
      </c>
      <c r="AA1363">
        <v>0</v>
      </c>
      <c r="AB1363">
        <v>0</v>
      </c>
      <c r="AC1363">
        <v>1.190423</v>
      </c>
      <c r="AD1363">
        <v>0.92788700000000002</v>
      </c>
      <c r="AE1363">
        <v>13.094654</v>
      </c>
      <c r="AF1363">
        <v>10.206758000000001</v>
      </c>
      <c r="AH1363">
        <v>1.2487159999999999</v>
      </c>
      <c r="AI1363">
        <v>0.58153200000000005</v>
      </c>
      <c r="AJ1363">
        <v>13.735875</v>
      </c>
      <c r="AK1363">
        <v>6.3968559999999997</v>
      </c>
    </row>
    <row r="1364" spans="1:37" x14ac:dyDescent="0.25">
      <c r="A1364">
        <v>1171</v>
      </c>
      <c r="B1364">
        <v>435404</v>
      </c>
      <c r="C1364" t="s">
        <v>83</v>
      </c>
      <c r="D1364" t="s">
        <v>584</v>
      </c>
      <c r="E1364" t="s">
        <v>1198</v>
      </c>
      <c r="F1364">
        <v>34213</v>
      </c>
      <c r="G1364">
        <v>8</v>
      </c>
      <c r="H1364">
        <v>7464</v>
      </c>
      <c r="I1364">
        <v>0</v>
      </c>
      <c r="J1364">
        <v>0</v>
      </c>
      <c r="K1364">
        <v>0</v>
      </c>
      <c r="L1364">
        <v>0</v>
      </c>
      <c r="M1364">
        <v>13</v>
      </c>
      <c r="N1364">
        <v>0</v>
      </c>
      <c r="O1364">
        <v>4</v>
      </c>
      <c r="P1364">
        <v>0</v>
      </c>
      <c r="Q1364">
        <v>0</v>
      </c>
      <c r="R1364">
        <v>54.855331999999997</v>
      </c>
      <c r="S1364" t="s">
        <v>73</v>
      </c>
      <c r="T1364">
        <v>55.599997999999999</v>
      </c>
      <c r="U1364">
        <v>55.959999000000003</v>
      </c>
      <c r="V1364">
        <v>0.36000100000000002</v>
      </c>
      <c r="X1364">
        <v>0.65600000000000003</v>
      </c>
      <c r="Y1364">
        <v>54.855331999999997</v>
      </c>
      <c r="Z1364">
        <v>0</v>
      </c>
      <c r="AA1364">
        <v>0</v>
      </c>
      <c r="AB1364">
        <v>0</v>
      </c>
      <c r="AC1364">
        <v>1.006724</v>
      </c>
      <c r="AD1364">
        <v>0.99745399999999995</v>
      </c>
      <c r="AE1364">
        <v>13.087412</v>
      </c>
      <c r="AF1364">
        <v>12.966896999999999</v>
      </c>
      <c r="AH1364">
        <v>1.0087820000000001</v>
      </c>
      <c r="AI1364">
        <v>0.91146099999999997</v>
      </c>
      <c r="AJ1364">
        <v>13.114171000000001</v>
      </c>
      <c r="AK1364">
        <v>11.848992000000001</v>
      </c>
    </row>
    <row r="1365" spans="1:37" x14ac:dyDescent="0.25">
      <c r="A1365">
        <v>3010</v>
      </c>
      <c r="B1365">
        <v>431676</v>
      </c>
      <c r="C1365" t="s">
        <v>83</v>
      </c>
      <c r="D1365" t="s">
        <v>116</v>
      </c>
      <c r="E1365" t="s">
        <v>117</v>
      </c>
      <c r="F1365">
        <v>34149</v>
      </c>
      <c r="G1365" t="s">
        <v>73</v>
      </c>
      <c r="H1365">
        <v>13372</v>
      </c>
      <c r="I1365">
        <v>0</v>
      </c>
      <c r="J1365">
        <v>0</v>
      </c>
      <c r="K1365">
        <v>0</v>
      </c>
      <c r="L1365">
        <v>0</v>
      </c>
      <c r="M1365">
        <v>9</v>
      </c>
      <c r="N1365">
        <v>0</v>
      </c>
      <c r="O1365">
        <v>4</v>
      </c>
      <c r="P1365">
        <v>0</v>
      </c>
      <c r="Q1365">
        <v>0</v>
      </c>
      <c r="R1365">
        <v>36.541271000000002</v>
      </c>
      <c r="S1365" t="s">
        <v>73</v>
      </c>
      <c r="T1365">
        <v>9.7200000000000006</v>
      </c>
      <c r="U1365">
        <v>11.69</v>
      </c>
      <c r="V1365">
        <v>1.9699990000000001</v>
      </c>
      <c r="X1365">
        <v>5.391</v>
      </c>
      <c r="Y1365">
        <v>36.541271000000002</v>
      </c>
      <c r="Z1365">
        <v>0</v>
      </c>
      <c r="AA1365">
        <v>0</v>
      </c>
      <c r="AB1365">
        <v>0</v>
      </c>
      <c r="AC1365">
        <v>1.454107</v>
      </c>
      <c r="AD1365">
        <v>0.82803000000000004</v>
      </c>
      <c r="AE1365">
        <v>13.086967</v>
      </c>
      <c r="AF1365">
        <v>7.4522729999999999</v>
      </c>
      <c r="AH1365">
        <v>1.5931200000000001</v>
      </c>
      <c r="AI1365">
        <v>0.408327</v>
      </c>
      <c r="AJ1365">
        <v>14.33808</v>
      </c>
      <c r="AK1365">
        <v>3.6749390000000002</v>
      </c>
    </row>
    <row r="1366" spans="1:37" x14ac:dyDescent="0.25">
      <c r="A1366">
        <v>2220</v>
      </c>
      <c r="B1366">
        <v>422506</v>
      </c>
      <c r="C1366" t="s">
        <v>73</v>
      </c>
      <c r="D1366" t="s">
        <v>1069</v>
      </c>
      <c r="E1366" t="s">
        <v>1069</v>
      </c>
      <c r="F1366">
        <v>100031</v>
      </c>
      <c r="G1366" t="s">
        <v>73</v>
      </c>
      <c r="H1366">
        <v>15399</v>
      </c>
      <c r="I1366">
        <v>0</v>
      </c>
      <c r="J1366">
        <v>0</v>
      </c>
      <c r="K1366">
        <v>0</v>
      </c>
      <c r="L1366">
        <v>0</v>
      </c>
      <c r="M1366">
        <v>13</v>
      </c>
      <c r="N1366">
        <v>0</v>
      </c>
      <c r="O1366">
        <v>2</v>
      </c>
      <c r="P1366">
        <v>0</v>
      </c>
      <c r="Q1366">
        <v>0</v>
      </c>
      <c r="R1366">
        <v>55.410055</v>
      </c>
      <c r="S1366" t="s">
        <v>154</v>
      </c>
      <c r="T1366">
        <v>73.410004000000001</v>
      </c>
      <c r="U1366">
        <v>73.760002</v>
      </c>
      <c r="V1366">
        <v>0.34999799999999998</v>
      </c>
      <c r="X1366">
        <v>0.63200000000000001</v>
      </c>
      <c r="Y1366">
        <v>55.410055</v>
      </c>
      <c r="Z1366">
        <v>0</v>
      </c>
      <c r="AA1366">
        <v>0</v>
      </c>
      <c r="AB1366">
        <v>0</v>
      </c>
      <c r="AC1366">
        <v>1.0062409999999999</v>
      </c>
      <c r="AD1366">
        <v>0.997637</v>
      </c>
      <c r="AE1366">
        <v>13.081132999999999</v>
      </c>
      <c r="AF1366">
        <v>12.969275</v>
      </c>
      <c r="AH1366">
        <v>1.0081519999999999</v>
      </c>
      <c r="AI1366">
        <v>0.91461899999999996</v>
      </c>
      <c r="AJ1366">
        <v>13.105969999999999</v>
      </c>
      <c r="AK1366">
        <v>11.890052000000001</v>
      </c>
    </row>
    <row r="1367" spans="1:37" x14ac:dyDescent="0.25">
      <c r="A1367">
        <v>3155</v>
      </c>
      <c r="B1367">
        <v>425207</v>
      </c>
      <c r="C1367" t="s">
        <v>83</v>
      </c>
      <c r="D1367" t="s">
        <v>465</v>
      </c>
      <c r="E1367" t="s">
        <v>466</v>
      </c>
      <c r="F1367">
        <v>67127</v>
      </c>
      <c r="G1367">
        <v>8</v>
      </c>
      <c r="H1367">
        <v>6490</v>
      </c>
      <c r="I1367">
        <v>0</v>
      </c>
      <c r="J1367">
        <v>0</v>
      </c>
      <c r="K1367">
        <v>0</v>
      </c>
      <c r="L1367">
        <v>0</v>
      </c>
      <c r="M1367">
        <v>10</v>
      </c>
      <c r="N1367">
        <v>0</v>
      </c>
      <c r="O1367">
        <v>4</v>
      </c>
      <c r="P1367">
        <v>0</v>
      </c>
      <c r="Q1367">
        <v>0</v>
      </c>
      <c r="R1367">
        <v>41.548654999999997</v>
      </c>
      <c r="S1367" t="s">
        <v>73</v>
      </c>
      <c r="T1367">
        <v>75.400002000000001</v>
      </c>
      <c r="U1367">
        <v>77.239998</v>
      </c>
      <c r="V1367">
        <v>1.839996</v>
      </c>
      <c r="X1367">
        <v>4.4290000000000003</v>
      </c>
      <c r="Y1367">
        <v>41.548654999999997</v>
      </c>
      <c r="Z1367">
        <v>0</v>
      </c>
      <c r="AA1367">
        <v>0</v>
      </c>
      <c r="AB1367">
        <v>0</v>
      </c>
      <c r="AC1367">
        <v>1.3065009999999999</v>
      </c>
      <c r="AD1367">
        <v>0.88392899999999996</v>
      </c>
      <c r="AE1367">
        <v>13.065006</v>
      </c>
      <c r="AF1367">
        <v>8.8392870000000006</v>
      </c>
      <c r="AH1367">
        <v>1.4003270000000001</v>
      </c>
      <c r="AI1367">
        <v>0.49121799999999999</v>
      </c>
      <c r="AJ1367">
        <v>14.003273</v>
      </c>
      <c r="AK1367">
        <v>4.9121800000000002</v>
      </c>
    </row>
    <row r="1368" spans="1:37" x14ac:dyDescent="0.25">
      <c r="A1368">
        <v>2104</v>
      </c>
      <c r="B1368">
        <v>430571</v>
      </c>
      <c r="C1368" t="s">
        <v>181</v>
      </c>
      <c r="D1368" t="s">
        <v>782</v>
      </c>
      <c r="E1368" t="s">
        <v>783</v>
      </c>
      <c r="F1368">
        <v>66803</v>
      </c>
      <c r="G1368">
        <v>8</v>
      </c>
      <c r="H1368">
        <v>15643</v>
      </c>
      <c r="I1368">
        <v>0</v>
      </c>
      <c r="J1368">
        <v>0</v>
      </c>
      <c r="K1368">
        <v>0</v>
      </c>
      <c r="L1368">
        <v>0</v>
      </c>
      <c r="M1368">
        <v>13</v>
      </c>
      <c r="N1368">
        <v>0</v>
      </c>
      <c r="O1368">
        <v>4</v>
      </c>
      <c r="P1368">
        <v>0</v>
      </c>
      <c r="Q1368">
        <v>0</v>
      </c>
      <c r="R1368">
        <v>52.364587</v>
      </c>
      <c r="S1368" t="s">
        <v>73</v>
      </c>
      <c r="T1368">
        <v>72.120002999999997</v>
      </c>
      <c r="U1368">
        <v>72.389999000000003</v>
      </c>
      <c r="V1368">
        <v>0.26999699999999999</v>
      </c>
      <c r="X1368">
        <v>0.51600000000000001</v>
      </c>
      <c r="Y1368">
        <v>52.364587</v>
      </c>
      <c r="Z1368">
        <v>0</v>
      </c>
      <c r="AA1368">
        <v>0</v>
      </c>
      <c r="AB1368">
        <v>0</v>
      </c>
      <c r="AC1368">
        <v>1.0041599999999999</v>
      </c>
      <c r="AD1368">
        <v>0.99842500000000001</v>
      </c>
      <c r="AE1368">
        <v>13.054083</v>
      </c>
      <c r="AF1368">
        <v>12.979519</v>
      </c>
      <c r="AH1368">
        <v>1.0054339999999999</v>
      </c>
      <c r="AI1368">
        <v>0.92997200000000002</v>
      </c>
      <c r="AJ1368">
        <v>13.070639</v>
      </c>
      <c r="AK1368">
        <v>12.089632999999999</v>
      </c>
    </row>
    <row r="1369" spans="1:37" x14ac:dyDescent="0.25">
      <c r="A1369">
        <v>2247</v>
      </c>
      <c r="B1369">
        <v>429820</v>
      </c>
      <c r="C1369" t="s">
        <v>83</v>
      </c>
      <c r="D1369" t="s">
        <v>433</v>
      </c>
      <c r="E1369" t="s">
        <v>434</v>
      </c>
      <c r="F1369">
        <v>66956</v>
      </c>
      <c r="G1369">
        <v>8</v>
      </c>
      <c r="H1369">
        <v>16035</v>
      </c>
      <c r="I1369">
        <v>0</v>
      </c>
      <c r="J1369">
        <v>0</v>
      </c>
      <c r="K1369">
        <v>0</v>
      </c>
      <c r="L1369">
        <v>0</v>
      </c>
      <c r="M1369">
        <v>8</v>
      </c>
      <c r="N1369">
        <v>0</v>
      </c>
      <c r="O1369">
        <v>4</v>
      </c>
      <c r="P1369">
        <v>0</v>
      </c>
      <c r="Q1369">
        <v>0</v>
      </c>
      <c r="R1369">
        <v>35.390959000000002</v>
      </c>
      <c r="S1369" t="s">
        <v>73</v>
      </c>
      <c r="T1369">
        <v>93.440002000000007</v>
      </c>
      <c r="U1369">
        <v>95.690002000000007</v>
      </c>
      <c r="V1369">
        <v>2.25</v>
      </c>
      <c r="X1369">
        <v>6.3579999999999997</v>
      </c>
      <c r="Y1369">
        <v>35.390959000000002</v>
      </c>
      <c r="Z1369">
        <v>0</v>
      </c>
      <c r="AA1369">
        <v>0</v>
      </c>
      <c r="AB1369">
        <v>0</v>
      </c>
      <c r="AC1369">
        <v>1.6316280000000001</v>
      </c>
      <c r="AD1369">
        <v>0.76080400000000004</v>
      </c>
      <c r="AE1369">
        <v>13.05302</v>
      </c>
      <c r="AF1369">
        <v>6.08643</v>
      </c>
      <c r="AH1369">
        <v>1.824983</v>
      </c>
      <c r="AI1369">
        <v>0.33493800000000001</v>
      </c>
      <c r="AJ1369">
        <v>14.599862999999999</v>
      </c>
      <c r="AK1369">
        <v>2.6795049999999998</v>
      </c>
    </row>
    <row r="1370" spans="1:37" x14ac:dyDescent="0.25">
      <c r="A1370">
        <v>1624</v>
      </c>
      <c r="B1370">
        <v>436415</v>
      </c>
      <c r="C1370" t="s">
        <v>145</v>
      </c>
      <c r="D1370" t="s">
        <v>949</v>
      </c>
      <c r="E1370" t="s">
        <v>950</v>
      </c>
      <c r="F1370">
        <v>67369</v>
      </c>
      <c r="G1370">
        <v>8</v>
      </c>
      <c r="H1370">
        <v>15213</v>
      </c>
      <c r="I1370">
        <v>0</v>
      </c>
      <c r="J1370">
        <v>0</v>
      </c>
      <c r="K1370">
        <v>0</v>
      </c>
      <c r="L1370">
        <v>0</v>
      </c>
      <c r="M1370">
        <v>13</v>
      </c>
      <c r="N1370">
        <v>0</v>
      </c>
      <c r="O1370">
        <v>2</v>
      </c>
      <c r="P1370">
        <v>0</v>
      </c>
      <c r="Q1370">
        <v>0</v>
      </c>
      <c r="R1370">
        <v>53.669823999999998</v>
      </c>
      <c r="S1370" t="s">
        <v>126</v>
      </c>
      <c r="T1370">
        <v>66.449996999999996</v>
      </c>
      <c r="U1370">
        <v>66.620002999999997</v>
      </c>
      <c r="V1370">
        <v>0.17000599999999999</v>
      </c>
      <c r="X1370">
        <v>0.317</v>
      </c>
      <c r="Y1370">
        <v>53.669823999999998</v>
      </c>
      <c r="Z1370">
        <v>0</v>
      </c>
      <c r="AA1370">
        <v>0</v>
      </c>
      <c r="AB1370">
        <v>0</v>
      </c>
      <c r="AC1370">
        <v>1.0015700000000001</v>
      </c>
      <c r="AD1370">
        <v>0.99940499999999999</v>
      </c>
      <c r="AE1370">
        <v>13.020412</v>
      </c>
      <c r="AF1370">
        <v>12.99227</v>
      </c>
      <c r="AH1370">
        <v>1.002051</v>
      </c>
      <c r="AI1370">
        <v>0.95664300000000002</v>
      </c>
      <c r="AJ1370">
        <v>13.02666</v>
      </c>
      <c r="AK1370">
        <v>12.436356999999999</v>
      </c>
    </row>
    <row r="1371" spans="1:37" x14ac:dyDescent="0.25">
      <c r="A1371">
        <v>645</v>
      </c>
      <c r="B1371">
        <v>423002</v>
      </c>
      <c r="C1371" t="s">
        <v>95</v>
      </c>
      <c r="D1371" t="s">
        <v>1244</v>
      </c>
      <c r="E1371" t="s">
        <v>1245</v>
      </c>
      <c r="F1371">
        <v>656</v>
      </c>
      <c r="G1371">
        <v>8</v>
      </c>
      <c r="H1371">
        <v>15878</v>
      </c>
      <c r="I1371">
        <v>0</v>
      </c>
      <c r="J1371">
        <v>0</v>
      </c>
      <c r="K1371">
        <v>0</v>
      </c>
      <c r="L1371">
        <v>0</v>
      </c>
      <c r="M1371">
        <v>13</v>
      </c>
      <c r="N1371">
        <v>0</v>
      </c>
      <c r="O1371">
        <v>4</v>
      </c>
      <c r="P1371">
        <v>0</v>
      </c>
      <c r="Q1371">
        <v>0</v>
      </c>
      <c r="R1371">
        <v>56.20711</v>
      </c>
      <c r="S1371" t="s">
        <v>73</v>
      </c>
      <c r="T1371">
        <v>74.279999000000004</v>
      </c>
      <c r="U1371">
        <v>74.449996999999996</v>
      </c>
      <c r="V1371">
        <v>0.16999800000000001</v>
      </c>
      <c r="X1371">
        <v>0.30199999999999999</v>
      </c>
      <c r="Y1371">
        <v>56.20711</v>
      </c>
      <c r="Z1371">
        <v>0</v>
      </c>
      <c r="AA1371">
        <v>0</v>
      </c>
      <c r="AB1371">
        <v>0</v>
      </c>
      <c r="AC1371">
        <v>1.001425</v>
      </c>
      <c r="AD1371">
        <v>0.99946000000000002</v>
      </c>
      <c r="AE1371">
        <v>13.018526</v>
      </c>
      <c r="AF1371">
        <v>12.992984</v>
      </c>
      <c r="AH1371">
        <v>1.0018609999999999</v>
      </c>
      <c r="AI1371">
        <v>0.95867000000000002</v>
      </c>
      <c r="AJ1371">
        <v>13.024196999999999</v>
      </c>
      <c r="AK1371">
        <v>12.462714</v>
      </c>
    </row>
    <row r="1372" spans="1:37" x14ac:dyDescent="0.25">
      <c r="A1372">
        <v>83</v>
      </c>
      <c r="B1372">
        <v>438511</v>
      </c>
      <c r="C1372" t="s">
        <v>181</v>
      </c>
      <c r="D1372" t="s">
        <v>693</v>
      </c>
      <c r="E1372" t="s">
        <v>694</v>
      </c>
      <c r="F1372">
        <v>66782</v>
      </c>
      <c r="G1372">
        <v>8</v>
      </c>
      <c r="H1372">
        <v>22203</v>
      </c>
      <c r="I1372">
        <v>0</v>
      </c>
      <c r="J1372">
        <v>0</v>
      </c>
      <c r="K1372">
        <v>0</v>
      </c>
      <c r="L1372">
        <v>0</v>
      </c>
      <c r="M1372">
        <v>13</v>
      </c>
      <c r="N1372">
        <v>0</v>
      </c>
      <c r="O1372">
        <v>4</v>
      </c>
      <c r="P1372">
        <v>0</v>
      </c>
      <c r="Q1372">
        <v>0</v>
      </c>
      <c r="R1372">
        <v>53.80547</v>
      </c>
      <c r="S1372" t="s">
        <v>73</v>
      </c>
      <c r="T1372">
        <v>84.889999000000003</v>
      </c>
      <c r="U1372">
        <v>85.010002</v>
      </c>
      <c r="V1372">
        <v>0.120003</v>
      </c>
      <c r="X1372">
        <v>0.223</v>
      </c>
      <c r="Y1372">
        <v>53.80547</v>
      </c>
      <c r="Z1372">
        <v>0</v>
      </c>
      <c r="AA1372">
        <v>0</v>
      </c>
      <c r="AB1372">
        <v>0</v>
      </c>
      <c r="AC1372">
        <v>1.000777</v>
      </c>
      <c r="AD1372">
        <v>0.99970599999999998</v>
      </c>
      <c r="AE1372">
        <v>13.010101000000001</v>
      </c>
      <c r="AF1372">
        <v>12.996174999999999</v>
      </c>
      <c r="AH1372">
        <v>1.001015</v>
      </c>
      <c r="AI1372">
        <v>0.96938800000000003</v>
      </c>
      <c r="AJ1372">
        <v>13.013192999999999</v>
      </c>
      <c r="AK1372">
        <v>12.602043</v>
      </c>
    </row>
    <row r="1373" spans="1:37" x14ac:dyDescent="0.25">
      <c r="A1373">
        <v>780</v>
      </c>
      <c r="B1373">
        <v>424510</v>
      </c>
      <c r="C1373" t="s">
        <v>83</v>
      </c>
      <c r="D1373" t="s">
        <v>107</v>
      </c>
      <c r="E1373" t="s">
        <v>797</v>
      </c>
      <c r="F1373">
        <v>34191</v>
      </c>
      <c r="G1373">
        <v>8</v>
      </c>
      <c r="H1373">
        <v>7783</v>
      </c>
      <c r="I1373">
        <v>0</v>
      </c>
      <c r="J1373">
        <v>0</v>
      </c>
      <c r="K1373">
        <v>0</v>
      </c>
      <c r="L1373">
        <v>0</v>
      </c>
      <c r="M1373">
        <v>13</v>
      </c>
      <c r="N1373">
        <v>0</v>
      </c>
      <c r="O1373">
        <v>4</v>
      </c>
      <c r="P1373">
        <v>0</v>
      </c>
      <c r="Q1373">
        <v>0</v>
      </c>
      <c r="R1373">
        <v>54.298510999999998</v>
      </c>
      <c r="S1373" t="s">
        <v>73</v>
      </c>
      <c r="T1373">
        <v>24.950001</v>
      </c>
      <c r="U1373">
        <v>25</v>
      </c>
      <c r="V1373">
        <v>4.9999000000000002E-2</v>
      </c>
      <c r="X1373">
        <v>9.1999999999999998E-2</v>
      </c>
      <c r="Y1373">
        <v>54.298510999999998</v>
      </c>
      <c r="Z1373">
        <v>0</v>
      </c>
      <c r="AA1373">
        <v>0</v>
      </c>
      <c r="AB1373">
        <v>0</v>
      </c>
      <c r="AC1373">
        <v>1.000132</v>
      </c>
      <c r="AD1373">
        <v>0.99995000000000001</v>
      </c>
      <c r="AE1373">
        <v>13.001719</v>
      </c>
      <c r="AF1373">
        <v>12.999349</v>
      </c>
      <c r="AH1373">
        <v>1.000173</v>
      </c>
      <c r="AI1373">
        <v>0.98730700000000005</v>
      </c>
      <c r="AJ1373">
        <v>13.002246</v>
      </c>
      <c r="AK1373">
        <v>12.834986000000001</v>
      </c>
    </row>
    <row r="1374" spans="1:37" x14ac:dyDescent="0.25">
      <c r="A1374">
        <v>3326</v>
      </c>
      <c r="B1374">
        <v>428219</v>
      </c>
      <c r="C1374" t="s">
        <v>90</v>
      </c>
      <c r="D1374" t="s">
        <v>844</v>
      </c>
      <c r="E1374" t="s">
        <v>845</v>
      </c>
      <c r="F1374">
        <v>100096</v>
      </c>
      <c r="G1374">
        <v>8</v>
      </c>
      <c r="H1374">
        <v>7341</v>
      </c>
      <c r="I1374">
        <v>0</v>
      </c>
      <c r="J1374">
        <v>0</v>
      </c>
      <c r="K1374">
        <v>0</v>
      </c>
      <c r="L1374">
        <v>0</v>
      </c>
      <c r="M1374">
        <v>13</v>
      </c>
      <c r="N1374">
        <v>0</v>
      </c>
      <c r="O1374">
        <v>4</v>
      </c>
      <c r="P1374">
        <v>0</v>
      </c>
      <c r="Q1374">
        <v>0</v>
      </c>
      <c r="R1374">
        <v>55.475389</v>
      </c>
      <c r="S1374" t="s">
        <v>154</v>
      </c>
      <c r="T1374">
        <v>84.150002000000001</v>
      </c>
      <c r="U1374">
        <v>84.18</v>
      </c>
      <c r="V1374">
        <v>2.9999000000000001E-2</v>
      </c>
      <c r="X1374">
        <v>5.3999999999999999E-2</v>
      </c>
      <c r="Y1374">
        <v>55.475389</v>
      </c>
      <c r="Z1374">
        <v>0</v>
      </c>
      <c r="AA1374">
        <v>0</v>
      </c>
      <c r="AB1374">
        <v>0</v>
      </c>
      <c r="AC1374">
        <v>1.000046</v>
      </c>
      <c r="AD1374">
        <v>0.99998299999999996</v>
      </c>
      <c r="AE1374">
        <v>13.000591999999999</v>
      </c>
      <c r="AF1374">
        <v>12.999776000000001</v>
      </c>
      <c r="AH1374">
        <v>1.0000599999999999</v>
      </c>
      <c r="AI1374">
        <v>0.99253899999999995</v>
      </c>
      <c r="AJ1374">
        <v>13.000774</v>
      </c>
      <c r="AK1374">
        <v>12.903002000000001</v>
      </c>
    </row>
    <row r="1375" spans="1:37" x14ac:dyDescent="0.25">
      <c r="A1375">
        <v>794</v>
      </c>
      <c r="B1375">
        <v>424417</v>
      </c>
      <c r="C1375" t="s">
        <v>109</v>
      </c>
      <c r="D1375" t="s">
        <v>1290</v>
      </c>
      <c r="E1375" t="s">
        <v>1291</v>
      </c>
      <c r="F1375">
        <v>100876</v>
      </c>
      <c r="G1375">
        <v>8</v>
      </c>
      <c r="H1375">
        <v>14528</v>
      </c>
      <c r="I1375">
        <v>0</v>
      </c>
      <c r="J1375">
        <v>0</v>
      </c>
      <c r="K1375">
        <v>0</v>
      </c>
      <c r="L1375">
        <v>0</v>
      </c>
      <c r="M1375">
        <v>13</v>
      </c>
      <c r="N1375">
        <v>0</v>
      </c>
      <c r="O1375">
        <v>4</v>
      </c>
      <c r="P1375">
        <v>0</v>
      </c>
      <c r="Q1375">
        <v>0</v>
      </c>
      <c r="R1375">
        <v>55.369939000000002</v>
      </c>
      <c r="S1375" t="s">
        <v>73</v>
      </c>
      <c r="T1375">
        <v>74.860000999999997</v>
      </c>
      <c r="U1375">
        <v>74.879997000000003</v>
      </c>
      <c r="V1375">
        <v>1.9997000000000001E-2</v>
      </c>
      <c r="X1375">
        <v>3.5999999999999997E-2</v>
      </c>
      <c r="Y1375">
        <v>55.369939000000002</v>
      </c>
      <c r="Z1375">
        <v>0</v>
      </c>
      <c r="AA1375">
        <v>0</v>
      </c>
      <c r="AB1375">
        <v>0</v>
      </c>
      <c r="AC1375">
        <v>1.0000199999999999</v>
      </c>
      <c r="AD1375">
        <v>0.99999199999999999</v>
      </c>
      <c r="AE1375">
        <v>13.000263</v>
      </c>
      <c r="AF1375">
        <v>12.9999</v>
      </c>
      <c r="AH1375">
        <v>1.0000260000000001</v>
      </c>
      <c r="AI1375">
        <v>0.99502199999999996</v>
      </c>
      <c r="AJ1375">
        <v>13.000344</v>
      </c>
      <c r="AK1375">
        <v>12.93529</v>
      </c>
    </row>
    <row r="1376" spans="1:37" x14ac:dyDescent="0.25">
      <c r="A1376">
        <v>809</v>
      </c>
      <c r="B1376">
        <v>424678</v>
      </c>
      <c r="C1376" t="s">
        <v>83</v>
      </c>
      <c r="D1376" t="s">
        <v>1208</v>
      </c>
      <c r="E1376" t="s">
        <v>1209</v>
      </c>
      <c r="F1376">
        <v>100081</v>
      </c>
      <c r="G1376">
        <v>8</v>
      </c>
      <c r="H1376">
        <v>8901</v>
      </c>
      <c r="I1376">
        <v>0</v>
      </c>
      <c r="J1376">
        <v>0</v>
      </c>
      <c r="K1376">
        <v>0</v>
      </c>
      <c r="L1376">
        <v>0</v>
      </c>
      <c r="M1376">
        <v>13</v>
      </c>
      <c r="N1376">
        <v>0</v>
      </c>
      <c r="O1376">
        <v>4</v>
      </c>
      <c r="P1376">
        <v>0</v>
      </c>
      <c r="Q1376">
        <v>0</v>
      </c>
      <c r="R1376">
        <v>52.256923999999998</v>
      </c>
      <c r="S1376" t="s">
        <v>73</v>
      </c>
      <c r="T1376">
        <v>15</v>
      </c>
      <c r="U1376">
        <v>15</v>
      </c>
      <c r="V1376">
        <v>0</v>
      </c>
      <c r="X1376">
        <v>0</v>
      </c>
      <c r="Y1376">
        <v>52.256923999999998</v>
      </c>
      <c r="Z1376">
        <v>0</v>
      </c>
      <c r="AA1376">
        <v>0</v>
      </c>
      <c r="AB1376">
        <v>0</v>
      </c>
      <c r="AC1376">
        <v>1</v>
      </c>
      <c r="AD1376">
        <v>1</v>
      </c>
      <c r="AE1376">
        <v>13</v>
      </c>
      <c r="AF1376">
        <v>13</v>
      </c>
      <c r="AH1376">
        <v>1</v>
      </c>
      <c r="AI1376">
        <v>1</v>
      </c>
      <c r="AJ1376">
        <v>13</v>
      </c>
      <c r="AK1376">
        <v>13</v>
      </c>
    </row>
    <row r="1377" spans="1:37" x14ac:dyDescent="0.25">
      <c r="A1377">
        <v>1618</v>
      </c>
      <c r="B1377">
        <v>430212</v>
      </c>
      <c r="C1377" t="s">
        <v>83</v>
      </c>
      <c r="D1377" t="s">
        <v>257</v>
      </c>
      <c r="E1377" t="s">
        <v>258</v>
      </c>
      <c r="F1377">
        <v>67100</v>
      </c>
      <c r="G1377">
        <v>8</v>
      </c>
      <c r="H1377">
        <v>13129</v>
      </c>
      <c r="I1377">
        <v>0</v>
      </c>
      <c r="J1377">
        <v>0</v>
      </c>
      <c r="K1377">
        <v>0</v>
      </c>
      <c r="L1377">
        <v>0</v>
      </c>
      <c r="M1377">
        <v>13</v>
      </c>
      <c r="N1377">
        <v>0</v>
      </c>
      <c r="O1377">
        <v>3</v>
      </c>
      <c r="P1377">
        <v>0</v>
      </c>
      <c r="Q1377">
        <v>0</v>
      </c>
      <c r="R1377">
        <v>54.715141000000003</v>
      </c>
      <c r="S1377" t="s">
        <v>73</v>
      </c>
      <c r="T1377">
        <v>70</v>
      </c>
      <c r="U1377">
        <v>70</v>
      </c>
      <c r="V1377">
        <v>0</v>
      </c>
      <c r="X1377">
        <v>0</v>
      </c>
      <c r="Y1377">
        <v>54.715141000000003</v>
      </c>
      <c r="Z1377">
        <v>1</v>
      </c>
      <c r="AA1377">
        <v>0</v>
      </c>
      <c r="AB1377">
        <v>0</v>
      </c>
      <c r="AC1377">
        <v>1</v>
      </c>
      <c r="AD1377">
        <v>1</v>
      </c>
      <c r="AE1377">
        <v>13</v>
      </c>
      <c r="AF1377">
        <v>13</v>
      </c>
      <c r="AH1377">
        <v>1</v>
      </c>
      <c r="AI1377">
        <v>1</v>
      </c>
      <c r="AJ1377">
        <v>13</v>
      </c>
      <c r="AK1377">
        <v>13</v>
      </c>
    </row>
    <row r="1378" spans="1:37" x14ac:dyDescent="0.25">
      <c r="A1378">
        <v>1957</v>
      </c>
      <c r="B1378">
        <v>435262</v>
      </c>
      <c r="C1378" t="s">
        <v>145</v>
      </c>
      <c r="D1378" t="s">
        <v>1201</v>
      </c>
      <c r="E1378" t="s">
        <v>1202</v>
      </c>
      <c r="F1378">
        <v>67014</v>
      </c>
      <c r="G1378">
        <v>8</v>
      </c>
      <c r="H1378">
        <v>13040</v>
      </c>
      <c r="I1378">
        <v>0</v>
      </c>
      <c r="J1378">
        <v>0</v>
      </c>
      <c r="K1378">
        <v>0</v>
      </c>
      <c r="L1378">
        <v>0</v>
      </c>
      <c r="M1378">
        <v>13</v>
      </c>
      <c r="N1378">
        <v>0</v>
      </c>
      <c r="O1378">
        <v>3</v>
      </c>
      <c r="P1378">
        <v>0</v>
      </c>
      <c r="Q1378">
        <v>0</v>
      </c>
      <c r="R1378">
        <v>53.900109</v>
      </c>
      <c r="S1378" t="s">
        <v>154</v>
      </c>
      <c r="T1378">
        <v>75</v>
      </c>
      <c r="U1378">
        <v>75</v>
      </c>
      <c r="V1378">
        <v>0</v>
      </c>
      <c r="X1378">
        <v>0</v>
      </c>
      <c r="Y1378">
        <v>53.900109</v>
      </c>
      <c r="Z1378">
        <v>1</v>
      </c>
      <c r="AA1378">
        <v>0</v>
      </c>
      <c r="AB1378">
        <v>0</v>
      </c>
      <c r="AC1378">
        <v>1</v>
      </c>
      <c r="AD1378">
        <v>1</v>
      </c>
      <c r="AE1378">
        <v>13</v>
      </c>
      <c r="AF1378">
        <v>13</v>
      </c>
      <c r="AH1378">
        <v>1</v>
      </c>
      <c r="AI1378">
        <v>1</v>
      </c>
      <c r="AJ1378">
        <v>13</v>
      </c>
      <c r="AK1378">
        <v>13</v>
      </c>
    </row>
    <row r="1379" spans="1:37" x14ac:dyDescent="0.25">
      <c r="A1379">
        <v>316</v>
      </c>
      <c r="B1379">
        <v>435492</v>
      </c>
      <c r="C1379" t="s">
        <v>83</v>
      </c>
      <c r="D1379" t="s">
        <v>745</v>
      </c>
      <c r="E1379" t="s">
        <v>746</v>
      </c>
      <c r="F1379">
        <v>34167</v>
      </c>
      <c r="G1379">
        <v>8</v>
      </c>
      <c r="H1379">
        <v>7556</v>
      </c>
      <c r="I1379">
        <v>0</v>
      </c>
      <c r="J1379">
        <v>0</v>
      </c>
      <c r="K1379">
        <v>0</v>
      </c>
      <c r="L1379">
        <v>0</v>
      </c>
      <c r="M1379">
        <v>13</v>
      </c>
      <c r="N1379">
        <v>0</v>
      </c>
      <c r="O1379">
        <v>4</v>
      </c>
      <c r="P1379">
        <v>0</v>
      </c>
      <c r="Q1379">
        <v>0</v>
      </c>
      <c r="R1379">
        <v>52.473317999999999</v>
      </c>
      <c r="S1379" t="s">
        <v>73</v>
      </c>
      <c r="T1379">
        <v>32.93</v>
      </c>
      <c r="U1379">
        <v>32.93</v>
      </c>
      <c r="V1379">
        <v>0</v>
      </c>
      <c r="X1379">
        <v>0</v>
      </c>
      <c r="Y1379">
        <v>52.473317999999999</v>
      </c>
      <c r="Z1379">
        <v>0</v>
      </c>
      <c r="AA1379">
        <v>0</v>
      </c>
      <c r="AB1379">
        <v>0</v>
      </c>
      <c r="AC1379">
        <v>1</v>
      </c>
      <c r="AD1379">
        <v>1</v>
      </c>
      <c r="AE1379">
        <v>13</v>
      </c>
      <c r="AF1379">
        <v>13</v>
      </c>
      <c r="AH1379">
        <v>1</v>
      </c>
      <c r="AI1379">
        <v>1</v>
      </c>
      <c r="AJ1379">
        <v>13</v>
      </c>
      <c r="AK1379">
        <v>13</v>
      </c>
    </row>
    <row r="1380" spans="1:37" x14ac:dyDescent="0.25">
      <c r="A1380">
        <v>216</v>
      </c>
      <c r="B1380">
        <v>431769</v>
      </c>
      <c r="C1380" t="s">
        <v>83</v>
      </c>
      <c r="D1380" t="s">
        <v>383</v>
      </c>
      <c r="E1380" t="s">
        <v>384</v>
      </c>
      <c r="F1380">
        <v>67044</v>
      </c>
      <c r="G1380">
        <v>8</v>
      </c>
      <c r="H1380">
        <v>15992</v>
      </c>
      <c r="I1380">
        <v>0</v>
      </c>
      <c r="J1380">
        <v>0</v>
      </c>
      <c r="K1380">
        <v>0</v>
      </c>
      <c r="L1380">
        <v>0</v>
      </c>
      <c r="M1380">
        <v>13</v>
      </c>
      <c r="N1380">
        <v>0</v>
      </c>
      <c r="O1380">
        <v>3</v>
      </c>
      <c r="P1380">
        <v>0</v>
      </c>
      <c r="Q1380">
        <v>0</v>
      </c>
      <c r="R1380">
        <v>55.561278999999999</v>
      </c>
      <c r="S1380" t="s">
        <v>154</v>
      </c>
      <c r="T1380">
        <v>70</v>
      </c>
      <c r="U1380">
        <v>69.989998</v>
      </c>
      <c r="V1380">
        <v>-1.0002E-2</v>
      </c>
      <c r="X1380">
        <v>-1.7999999999999999E-2</v>
      </c>
      <c r="Y1380">
        <v>55.561278999999999</v>
      </c>
      <c r="Z1380">
        <v>0</v>
      </c>
      <c r="AA1380">
        <v>0</v>
      </c>
      <c r="AB1380">
        <v>0</v>
      </c>
      <c r="AC1380">
        <v>0.99999800000000005</v>
      </c>
      <c r="AD1380">
        <v>1.000005</v>
      </c>
      <c r="AE1380">
        <v>12.999974999999999</v>
      </c>
      <c r="AF1380">
        <v>13.000066</v>
      </c>
      <c r="AH1380">
        <v>0.99750899999999998</v>
      </c>
      <c r="AI1380">
        <v>1.0000070000000001</v>
      </c>
      <c r="AJ1380">
        <v>12.967622</v>
      </c>
      <c r="AK1380">
        <v>13.000086</v>
      </c>
    </row>
    <row r="1381" spans="1:37" x14ac:dyDescent="0.25">
      <c r="A1381">
        <v>1454</v>
      </c>
      <c r="B1381">
        <v>432313</v>
      </c>
      <c r="C1381" t="s">
        <v>83</v>
      </c>
      <c r="D1381" t="s">
        <v>368</v>
      </c>
      <c r="E1381" t="s">
        <v>369</v>
      </c>
      <c r="F1381">
        <v>33031</v>
      </c>
      <c r="G1381">
        <v>8</v>
      </c>
      <c r="H1381">
        <v>19810</v>
      </c>
      <c r="I1381">
        <v>0</v>
      </c>
      <c r="J1381">
        <v>0</v>
      </c>
      <c r="K1381">
        <v>0</v>
      </c>
      <c r="L1381">
        <v>0</v>
      </c>
      <c r="M1381">
        <v>13</v>
      </c>
      <c r="N1381">
        <v>0</v>
      </c>
      <c r="O1381">
        <v>4</v>
      </c>
      <c r="P1381">
        <v>0</v>
      </c>
      <c r="Q1381">
        <v>0</v>
      </c>
      <c r="R1381">
        <v>55.102227999999997</v>
      </c>
      <c r="S1381" t="s">
        <v>73</v>
      </c>
      <c r="T1381">
        <v>14.19</v>
      </c>
      <c r="U1381">
        <v>14.18</v>
      </c>
      <c r="V1381">
        <v>-9.9989999999999992E-3</v>
      </c>
      <c r="X1381">
        <v>-1.7999999999999999E-2</v>
      </c>
      <c r="Y1381">
        <v>55.102227999999997</v>
      </c>
      <c r="Z1381">
        <v>0</v>
      </c>
      <c r="AA1381">
        <v>1</v>
      </c>
      <c r="AB1381">
        <v>0</v>
      </c>
      <c r="AC1381">
        <v>0.99999800000000005</v>
      </c>
      <c r="AD1381">
        <v>1.000005</v>
      </c>
      <c r="AE1381">
        <v>12.999974999999999</v>
      </c>
      <c r="AF1381">
        <v>13.000066</v>
      </c>
      <c r="AH1381">
        <v>0.99750899999999998</v>
      </c>
      <c r="AI1381">
        <v>1.0000070000000001</v>
      </c>
      <c r="AJ1381">
        <v>12.967622</v>
      </c>
      <c r="AK1381">
        <v>13.000086</v>
      </c>
    </row>
    <row r="1382" spans="1:37" x14ac:dyDescent="0.25">
      <c r="A1382">
        <v>3161</v>
      </c>
      <c r="B1382">
        <v>429917</v>
      </c>
      <c r="C1382" t="s">
        <v>95</v>
      </c>
      <c r="D1382" t="s">
        <v>292</v>
      </c>
      <c r="E1382" t="s">
        <v>293</v>
      </c>
      <c r="F1382">
        <v>35066</v>
      </c>
      <c r="G1382">
        <v>8</v>
      </c>
      <c r="H1382">
        <v>16389</v>
      </c>
      <c r="I1382">
        <v>0</v>
      </c>
      <c r="J1382">
        <v>0</v>
      </c>
      <c r="K1382">
        <v>0</v>
      </c>
      <c r="L1382">
        <v>0</v>
      </c>
      <c r="M1382">
        <v>13</v>
      </c>
      <c r="N1382">
        <v>0</v>
      </c>
      <c r="O1382">
        <v>3</v>
      </c>
      <c r="P1382">
        <v>0</v>
      </c>
      <c r="Q1382">
        <v>0</v>
      </c>
      <c r="R1382">
        <v>53.102563000000004</v>
      </c>
      <c r="S1382" t="s">
        <v>154</v>
      </c>
      <c r="T1382">
        <v>62.23</v>
      </c>
      <c r="U1382">
        <v>62.220001000000003</v>
      </c>
      <c r="V1382">
        <v>-9.9979999999999999E-3</v>
      </c>
      <c r="X1382">
        <v>-1.9E-2</v>
      </c>
      <c r="Y1382">
        <v>53.102563000000004</v>
      </c>
      <c r="Z1382">
        <v>0</v>
      </c>
      <c r="AA1382">
        <v>0</v>
      </c>
      <c r="AB1382">
        <v>0</v>
      </c>
      <c r="AC1382">
        <v>0.99999800000000005</v>
      </c>
      <c r="AD1382">
        <v>1.000006</v>
      </c>
      <c r="AE1382">
        <v>12.999972</v>
      </c>
      <c r="AF1382">
        <v>13.000073</v>
      </c>
      <c r="AH1382">
        <v>0.99737100000000001</v>
      </c>
      <c r="AI1382">
        <v>1.0000070000000001</v>
      </c>
      <c r="AJ1382">
        <v>12.965825000000001</v>
      </c>
      <c r="AK1382">
        <v>13.000095999999999</v>
      </c>
    </row>
    <row r="1383" spans="1:37" x14ac:dyDescent="0.25">
      <c r="A1383">
        <v>2476</v>
      </c>
      <c r="B1383">
        <v>436532</v>
      </c>
      <c r="C1383" t="s">
        <v>83</v>
      </c>
      <c r="D1383" t="s">
        <v>634</v>
      </c>
      <c r="E1383" t="s">
        <v>635</v>
      </c>
      <c r="F1383">
        <v>515</v>
      </c>
      <c r="G1383">
        <v>8</v>
      </c>
      <c r="H1383">
        <v>6554</v>
      </c>
      <c r="I1383">
        <v>0</v>
      </c>
      <c r="J1383">
        <v>0</v>
      </c>
      <c r="K1383">
        <v>0</v>
      </c>
      <c r="L1383">
        <v>0</v>
      </c>
      <c r="M1383">
        <v>13</v>
      </c>
      <c r="N1383">
        <v>0</v>
      </c>
      <c r="O1383">
        <v>4</v>
      </c>
      <c r="P1383">
        <v>0</v>
      </c>
      <c r="Q1383">
        <v>0</v>
      </c>
      <c r="R1383">
        <v>52.335352999999998</v>
      </c>
      <c r="S1383" t="s">
        <v>73</v>
      </c>
      <c r="T1383">
        <v>77.029999000000004</v>
      </c>
      <c r="U1383">
        <v>77.010002</v>
      </c>
      <c r="V1383">
        <v>-1.9997000000000001E-2</v>
      </c>
      <c r="X1383">
        <v>-3.7999999999999999E-2</v>
      </c>
      <c r="Y1383">
        <v>52.335352999999998</v>
      </c>
      <c r="Z1383">
        <v>0</v>
      </c>
      <c r="AA1383">
        <v>0</v>
      </c>
      <c r="AB1383">
        <v>0</v>
      </c>
      <c r="AC1383">
        <v>0.99999099999999996</v>
      </c>
      <c r="AD1383">
        <v>1.0000230000000001</v>
      </c>
      <c r="AE1383">
        <v>12.999889</v>
      </c>
      <c r="AF1383">
        <v>13.000292999999999</v>
      </c>
      <c r="AH1383">
        <v>0.99474600000000002</v>
      </c>
      <c r="AI1383">
        <v>1.0000290000000001</v>
      </c>
      <c r="AJ1383">
        <v>12.931699999999999</v>
      </c>
      <c r="AK1383">
        <v>13.000382999999999</v>
      </c>
    </row>
    <row r="1384" spans="1:37" x14ac:dyDescent="0.25">
      <c r="A1384">
        <v>1978</v>
      </c>
      <c r="B1384">
        <v>431069</v>
      </c>
      <c r="C1384" t="s">
        <v>83</v>
      </c>
      <c r="D1384" t="s">
        <v>808</v>
      </c>
      <c r="E1384" t="s">
        <v>809</v>
      </c>
      <c r="F1384">
        <v>100060</v>
      </c>
      <c r="G1384">
        <v>8</v>
      </c>
      <c r="H1384">
        <v>5659</v>
      </c>
      <c r="I1384">
        <v>0</v>
      </c>
      <c r="J1384">
        <v>0</v>
      </c>
      <c r="K1384">
        <v>0</v>
      </c>
      <c r="L1384">
        <v>0</v>
      </c>
      <c r="M1384">
        <v>13</v>
      </c>
      <c r="N1384">
        <v>0</v>
      </c>
      <c r="O1384">
        <v>4</v>
      </c>
      <c r="P1384">
        <v>0</v>
      </c>
      <c r="Q1384">
        <v>0</v>
      </c>
      <c r="R1384">
        <v>55.572834999999998</v>
      </c>
      <c r="S1384" t="s">
        <v>126</v>
      </c>
      <c r="T1384">
        <v>60.290000999999997</v>
      </c>
      <c r="U1384">
        <v>60.25</v>
      </c>
      <c r="V1384">
        <v>-4.0001000000000002E-2</v>
      </c>
      <c r="X1384">
        <v>-7.1999999999999995E-2</v>
      </c>
      <c r="Y1384">
        <v>55.572834999999998</v>
      </c>
      <c r="Z1384">
        <v>0</v>
      </c>
      <c r="AA1384">
        <v>0</v>
      </c>
      <c r="AB1384">
        <v>0</v>
      </c>
      <c r="AC1384">
        <v>0.999969</v>
      </c>
      <c r="AD1384">
        <v>1.000081</v>
      </c>
      <c r="AE1384">
        <v>12.999601</v>
      </c>
      <c r="AF1384">
        <v>13.001053000000001</v>
      </c>
      <c r="AH1384">
        <v>0.99005799999999999</v>
      </c>
      <c r="AI1384">
        <v>1.0001059999999999</v>
      </c>
      <c r="AJ1384">
        <v>12.870759</v>
      </c>
      <c r="AK1384">
        <v>13.001374999999999</v>
      </c>
    </row>
    <row r="1385" spans="1:37" x14ac:dyDescent="0.25">
      <c r="A1385">
        <v>2956</v>
      </c>
      <c r="B1385">
        <v>430352</v>
      </c>
      <c r="C1385" t="s">
        <v>83</v>
      </c>
      <c r="D1385" t="s">
        <v>1346</v>
      </c>
      <c r="E1385" t="s">
        <v>1347</v>
      </c>
      <c r="F1385">
        <v>657</v>
      </c>
      <c r="G1385">
        <v>8</v>
      </c>
      <c r="H1385">
        <v>6237</v>
      </c>
      <c r="I1385">
        <v>0</v>
      </c>
      <c r="J1385">
        <v>0</v>
      </c>
      <c r="K1385">
        <v>0</v>
      </c>
      <c r="L1385">
        <v>0</v>
      </c>
      <c r="M1385">
        <v>13</v>
      </c>
      <c r="N1385">
        <v>0</v>
      </c>
      <c r="O1385">
        <v>4</v>
      </c>
      <c r="P1385">
        <v>0</v>
      </c>
      <c r="Q1385">
        <v>0</v>
      </c>
      <c r="R1385">
        <v>55.015860000000004</v>
      </c>
      <c r="S1385" t="s">
        <v>73</v>
      </c>
      <c r="T1385">
        <v>74.489998</v>
      </c>
      <c r="U1385">
        <v>74.400002000000001</v>
      </c>
      <c r="V1385">
        <v>-8.9996000000000007E-2</v>
      </c>
      <c r="X1385">
        <v>-0.16400000000000001</v>
      </c>
      <c r="Y1385">
        <v>55.015860000000004</v>
      </c>
      <c r="Z1385">
        <v>1</v>
      </c>
      <c r="AA1385">
        <v>0</v>
      </c>
      <c r="AB1385">
        <v>0</v>
      </c>
      <c r="AC1385">
        <v>0.99984099999999998</v>
      </c>
      <c r="AD1385">
        <v>1.0004200000000001</v>
      </c>
      <c r="AE1385">
        <v>12.997930999999999</v>
      </c>
      <c r="AF1385">
        <v>13.005463000000001</v>
      </c>
      <c r="AH1385">
        <v>0.97743599999999997</v>
      </c>
      <c r="AI1385">
        <v>1.0005489999999999</v>
      </c>
      <c r="AJ1385">
        <v>12.706662</v>
      </c>
      <c r="AK1385">
        <v>13.007135999999999</v>
      </c>
    </row>
    <row r="1386" spans="1:37" x14ac:dyDescent="0.25">
      <c r="A1386">
        <v>2190</v>
      </c>
      <c r="B1386">
        <v>435202</v>
      </c>
      <c r="C1386" t="s">
        <v>83</v>
      </c>
      <c r="D1386" t="s">
        <v>168</v>
      </c>
      <c r="E1386" t="s">
        <v>169</v>
      </c>
      <c r="F1386">
        <v>66827</v>
      </c>
      <c r="G1386">
        <v>8</v>
      </c>
      <c r="H1386">
        <v>4566</v>
      </c>
      <c r="I1386">
        <v>0</v>
      </c>
      <c r="J1386">
        <v>0</v>
      </c>
      <c r="K1386">
        <v>0</v>
      </c>
      <c r="L1386">
        <v>0</v>
      </c>
      <c r="M1386">
        <v>13</v>
      </c>
      <c r="N1386">
        <v>0</v>
      </c>
      <c r="O1386">
        <v>4</v>
      </c>
      <c r="P1386">
        <v>0</v>
      </c>
      <c r="Q1386">
        <v>0</v>
      </c>
      <c r="R1386">
        <v>53.361736999999998</v>
      </c>
      <c r="S1386" t="s">
        <v>73</v>
      </c>
      <c r="T1386">
        <v>85.290001000000004</v>
      </c>
      <c r="U1386">
        <v>85.190002000000007</v>
      </c>
      <c r="V1386">
        <v>-9.9998000000000004E-2</v>
      </c>
      <c r="X1386">
        <v>-0.187</v>
      </c>
      <c r="Y1386">
        <v>53.361736999999998</v>
      </c>
      <c r="Z1386">
        <v>0</v>
      </c>
      <c r="AA1386">
        <v>0</v>
      </c>
      <c r="AB1386">
        <v>0</v>
      </c>
      <c r="AC1386">
        <v>0.99979300000000004</v>
      </c>
      <c r="AD1386">
        <v>1.0005459999999999</v>
      </c>
      <c r="AE1386">
        <v>12.997310000000001</v>
      </c>
      <c r="AF1386">
        <v>13.007103000000001</v>
      </c>
      <c r="AH1386">
        <v>0.97429399999999999</v>
      </c>
      <c r="AI1386">
        <v>1.0007140000000001</v>
      </c>
      <c r="AJ1386">
        <v>12.665820999999999</v>
      </c>
      <c r="AK1386">
        <v>13.009277000000001</v>
      </c>
    </row>
    <row r="1387" spans="1:37" x14ac:dyDescent="0.25">
      <c r="A1387">
        <v>752</v>
      </c>
      <c r="B1387">
        <v>432090</v>
      </c>
      <c r="C1387" t="s">
        <v>994</v>
      </c>
      <c r="D1387" t="s">
        <v>995</v>
      </c>
      <c r="E1387" t="s">
        <v>996</v>
      </c>
      <c r="F1387">
        <v>100242</v>
      </c>
      <c r="G1387">
        <v>8</v>
      </c>
      <c r="H1387">
        <v>7933</v>
      </c>
      <c r="I1387">
        <v>0</v>
      </c>
      <c r="J1387">
        <v>0</v>
      </c>
      <c r="K1387">
        <v>0</v>
      </c>
      <c r="L1387">
        <v>0</v>
      </c>
      <c r="M1387">
        <v>12</v>
      </c>
      <c r="N1387">
        <v>0</v>
      </c>
      <c r="O1387">
        <v>4</v>
      </c>
      <c r="P1387">
        <v>0</v>
      </c>
      <c r="Q1387">
        <v>0</v>
      </c>
      <c r="R1387">
        <v>48.290396000000001</v>
      </c>
      <c r="S1387" t="s">
        <v>73</v>
      </c>
      <c r="T1387">
        <v>25.610001</v>
      </c>
      <c r="U1387">
        <v>26.719999000000001</v>
      </c>
      <c r="V1387">
        <v>1.109999</v>
      </c>
      <c r="X1387">
        <v>2.2989999999999999</v>
      </c>
      <c r="Y1387">
        <v>48.290396000000001</v>
      </c>
      <c r="Z1387">
        <v>0</v>
      </c>
      <c r="AA1387">
        <v>0</v>
      </c>
      <c r="AB1387">
        <v>0</v>
      </c>
      <c r="AC1387">
        <v>1.082584</v>
      </c>
      <c r="AD1387">
        <v>0.96872499999999995</v>
      </c>
      <c r="AE1387">
        <v>12.991013000000001</v>
      </c>
      <c r="AF1387">
        <v>11.624705000000001</v>
      </c>
      <c r="AH1387">
        <v>1.1078650000000001</v>
      </c>
      <c r="AI1387">
        <v>0.70982400000000001</v>
      </c>
      <c r="AJ1387">
        <v>13.294384000000001</v>
      </c>
      <c r="AK1387">
        <v>8.5178879999999992</v>
      </c>
    </row>
    <row r="1388" spans="1:37" x14ac:dyDescent="0.25">
      <c r="A1388">
        <v>3</v>
      </c>
      <c r="B1388">
        <v>427455</v>
      </c>
      <c r="C1388" t="s">
        <v>95</v>
      </c>
      <c r="D1388" t="s">
        <v>282</v>
      </c>
      <c r="E1388" t="s">
        <v>283</v>
      </c>
      <c r="F1388">
        <v>34393</v>
      </c>
      <c r="G1388">
        <v>8</v>
      </c>
      <c r="H1388">
        <v>7112</v>
      </c>
      <c r="I1388">
        <v>0</v>
      </c>
      <c r="J1388">
        <v>0</v>
      </c>
      <c r="K1388">
        <v>0</v>
      </c>
      <c r="L1388">
        <v>0</v>
      </c>
      <c r="M1388">
        <v>6</v>
      </c>
      <c r="N1388">
        <v>0</v>
      </c>
      <c r="O1388">
        <v>4</v>
      </c>
      <c r="P1388">
        <v>0</v>
      </c>
      <c r="Q1388">
        <v>0</v>
      </c>
      <c r="R1388">
        <v>25.988651000000001</v>
      </c>
      <c r="S1388" t="s">
        <v>73</v>
      </c>
      <c r="T1388">
        <v>57.849997999999999</v>
      </c>
      <c r="U1388">
        <v>60.09</v>
      </c>
      <c r="V1388">
        <v>2.240002</v>
      </c>
      <c r="X1388">
        <v>8.6189999999999998</v>
      </c>
      <c r="Y1388">
        <v>25.988651000000001</v>
      </c>
      <c r="Z1388">
        <v>0</v>
      </c>
      <c r="AA1388">
        <v>0</v>
      </c>
      <c r="AB1388">
        <v>0</v>
      </c>
      <c r="AC1388">
        <v>2.1607370000000001</v>
      </c>
      <c r="AD1388">
        <v>0.56043100000000001</v>
      </c>
      <c r="AE1388">
        <v>12.964422000000001</v>
      </c>
      <c r="AF1388">
        <v>3.3625859999999999</v>
      </c>
      <c r="AG1388">
        <f>1+(X1388/4.5)^2</f>
        <v>4.6685017777777773</v>
      </c>
      <c r="AH1388">
        <v>2.5160650000000002</v>
      </c>
      <c r="AI1388">
        <v>0.202212</v>
      </c>
      <c r="AJ1388">
        <v>15.096387999999999</v>
      </c>
      <c r="AK1388">
        <v>1.2132719999999999</v>
      </c>
    </row>
    <row r="1389" spans="1:37" x14ac:dyDescent="0.25">
      <c r="A1389">
        <v>2097</v>
      </c>
      <c r="B1389">
        <v>443879</v>
      </c>
      <c r="C1389" t="s">
        <v>83</v>
      </c>
      <c r="D1389" t="s">
        <v>450</v>
      </c>
      <c r="E1389" t="s">
        <v>451</v>
      </c>
      <c r="F1389">
        <v>66815</v>
      </c>
      <c r="G1389">
        <v>8</v>
      </c>
      <c r="H1389">
        <v>4337</v>
      </c>
      <c r="I1389">
        <v>0</v>
      </c>
      <c r="J1389">
        <v>0</v>
      </c>
      <c r="K1389">
        <v>0</v>
      </c>
      <c r="L1389">
        <v>0</v>
      </c>
      <c r="M1389">
        <v>7</v>
      </c>
      <c r="N1389">
        <v>0</v>
      </c>
      <c r="O1389">
        <v>4</v>
      </c>
      <c r="P1389">
        <v>0</v>
      </c>
      <c r="Q1389">
        <v>0</v>
      </c>
      <c r="R1389">
        <v>29.797180999999998</v>
      </c>
      <c r="S1389" t="s">
        <v>73</v>
      </c>
      <c r="T1389">
        <v>75.069999999999993</v>
      </c>
      <c r="U1389">
        <v>77.269997000000004</v>
      </c>
      <c r="V1389">
        <v>2.1999970000000002</v>
      </c>
      <c r="X1389">
        <v>7.383</v>
      </c>
      <c r="Y1389">
        <v>29.797180999999998</v>
      </c>
      <c r="Z1389">
        <v>0</v>
      </c>
      <c r="AA1389">
        <v>0</v>
      </c>
      <c r="AB1389">
        <v>0</v>
      </c>
      <c r="AC1389">
        <v>1.8516980000000001</v>
      </c>
      <c r="AD1389">
        <v>0.67746300000000004</v>
      </c>
      <c r="AE1389">
        <v>12.961888</v>
      </c>
      <c r="AF1389">
        <v>4.7422440000000003</v>
      </c>
      <c r="AH1389">
        <v>2.112422</v>
      </c>
      <c r="AI1389">
        <v>0.26802100000000001</v>
      </c>
      <c r="AJ1389">
        <v>14.786956</v>
      </c>
      <c r="AK1389">
        <v>1.87615</v>
      </c>
    </row>
    <row r="1390" spans="1:37" x14ac:dyDescent="0.25">
      <c r="A1390">
        <v>2805</v>
      </c>
      <c r="B1390">
        <v>435288</v>
      </c>
      <c r="C1390" t="s">
        <v>181</v>
      </c>
      <c r="D1390" t="s">
        <v>832</v>
      </c>
      <c r="E1390" t="s">
        <v>833</v>
      </c>
      <c r="F1390">
        <v>67087</v>
      </c>
      <c r="G1390">
        <v>8</v>
      </c>
      <c r="H1390">
        <v>13189</v>
      </c>
      <c r="I1390">
        <v>0</v>
      </c>
      <c r="J1390">
        <v>0</v>
      </c>
      <c r="K1390">
        <v>0</v>
      </c>
      <c r="L1390">
        <v>0</v>
      </c>
      <c r="M1390">
        <v>12</v>
      </c>
      <c r="N1390">
        <v>0</v>
      </c>
      <c r="O1390">
        <v>2</v>
      </c>
      <c r="P1390">
        <v>0</v>
      </c>
      <c r="Q1390">
        <v>0</v>
      </c>
      <c r="R1390">
        <v>49.209963000000002</v>
      </c>
      <c r="S1390" t="s">
        <v>73</v>
      </c>
      <c r="T1390">
        <v>52.779998999999997</v>
      </c>
      <c r="U1390">
        <v>53.860000999999997</v>
      </c>
      <c r="V1390">
        <v>1.0800019999999999</v>
      </c>
      <c r="X1390">
        <v>2.1949999999999998</v>
      </c>
      <c r="Y1390">
        <v>49.209963000000002</v>
      </c>
      <c r="Z1390">
        <v>1</v>
      </c>
      <c r="AA1390">
        <v>0</v>
      </c>
      <c r="AB1390">
        <v>0</v>
      </c>
      <c r="AC1390">
        <v>1.0752820000000001</v>
      </c>
      <c r="AD1390">
        <v>0.97149099999999999</v>
      </c>
      <c r="AE1390">
        <v>12.90338</v>
      </c>
      <c r="AF1390">
        <v>11.657892</v>
      </c>
      <c r="AH1390">
        <v>1.0983270000000001</v>
      </c>
      <c r="AI1390">
        <v>0.72173500000000002</v>
      </c>
      <c r="AJ1390">
        <v>13.179924</v>
      </c>
      <c r="AK1390">
        <v>8.6608210000000003</v>
      </c>
    </row>
    <row r="1391" spans="1:37" x14ac:dyDescent="0.25">
      <c r="A1391">
        <v>99</v>
      </c>
      <c r="B1391">
        <v>421641</v>
      </c>
      <c r="C1391" t="s">
        <v>83</v>
      </c>
      <c r="D1391" t="s">
        <v>992</v>
      </c>
      <c r="E1391" t="s">
        <v>993</v>
      </c>
      <c r="F1391">
        <v>67017</v>
      </c>
      <c r="G1391">
        <v>8</v>
      </c>
      <c r="H1391">
        <v>15675</v>
      </c>
      <c r="I1391">
        <v>0</v>
      </c>
      <c r="J1391">
        <v>0</v>
      </c>
      <c r="K1391">
        <v>0</v>
      </c>
      <c r="L1391">
        <v>0</v>
      </c>
      <c r="M1391">
        <v>12</v>
      </c>
      <c r="N1391">
        <v>0</v>
      </c>
      <c r="O1391">
        <v>4</v>
      </c>
      <c r="P1391">
        <v>0</v>
      </c>
      <c r="Q1391">
        <v>0</v>
      </c>
      <c r="R1391">
        <v>48.668390000000002</v>
      </c>
      <c r="S1391" t="s">
        <v>73</v>
      </c>
      <c r="T1391">
        <v>75.830001999999993</v>
      </c>
      <c r="U1391">
        <v>76.889999000000003</v>
      </c>
      <c r="V1391">
        <v>1.059998</v>
      </c>
      <c r="X1391">
        <v>2.1779999999999999</v>
      </c>
      <c r="Y1391">
        <v>48.668390000000002</v>
      </c>
      <c r="Z1391">
        <v>0</v>
      </c>
      <c r="AA1391">
        <v>0</v>
      </c>
      <c r="AB1391">
        <v>0</v>
      </c>
      <c r="AC1391">
        <v>1.07412</v>
      </c>
      <c r="AD1391">
        <v>0.97193099999999999</v>
      </c>
      <c r="AE1391">
        <v>12.889441</v>
      </c>
      <c r="AF1391">
        <v>11.663169999999999</v>
      </c>
      <c r="AH1391">
        <v>1.0968100000000001</v>
      </c>
      <c r="AI1391">
        <v>0.72369300000000003</v>
      </c>
      <c r="AJ1391">
        <v>13.161719</v>
      </c>
      <c r="AK1391">
        <v>8.6843160000000008</v>
      </c>
    </row>
    <row r="1392" spans="1:37" x14ac:dyDescent="0.25">
      <c r="A1392">
        <v>1427</v>
      </c>
      <c r="B1392">
        <v>434809</v>
      </c>
      <c r="C1392" t="s">
        <v>452</v>
      </c>
      <c r="D1392" t="s">
        <v>453</v>
      </c>
      <c r="E1392" t="s">
        <v>454</v>
      </c>
      <c r="F1392">
        <v>608</v>
      </c>
      <c r="G1392">
        <v>8</v>
      </c>
      <c r="H1392">
        <v>7453</v>
      </c>
      <c r="I1392">
        <v>0</v>
      </c>
      <c r="J1392">
        <v>0</v>
      </c>
      <c r="K1392">
        <v>0</v>
      </c>
      <c r="L1392">
        <v>0</v>
      </c>
      <c r="M1392">
        <v>7</v>
      </c>
      <c r="N1392">
        <v>0</v>
      </c>
      <c r="O1392">
        <v>4</v>
      </c>
      <c r="P1392">
        <v>0</v>
      </c>
      <c r="Q1392">
        <v>0</v>
      </c>
      <c r="R1392">
        <v>31.228321000000001</v>
      </c>
      <c r="S1392" t="s">
        <v>73</v>
      </c>
      <c r="T1392">
        <v>82.93</v>
      </c>
      <c r="U1392">
        <v>85.220000999999996</v>
      </c>
      <c r="V1392">
        <v>2.2900010000000002</v>
      </c>
      <c r="X1392">
        <v>7.3330000000000002</v>
      </c>
      <c r="Y1392">
        <v>31.228321000000001</v>
      </c>
      <c r="Z1392">
        <v>0</v>
      </c>
      <c r="AA1392">
        <v>0</v>
      </c>
      <c r="AB1392">
        <v>0</v>
      </c>
      <c r="AC1392">
        <v>1.840201</v>
      </c>
      <c r="AD1392">
        <v>0.68181700000000001</v>
      </c>
      <c r="AE1392">
        <v>12.881410000000001</v>
      </c>
      <c r="AF1392">
        <v>4.7727199999999996</v>
      </c>
      <c r="AH1392">
        <v>2.0974059999999999</v>
      </c>
      <c r="AI1392">
        <v>0.27102599999999999</v>
      </c>
      <c r="AJ1392">
        <v>14.681841</v>
      </c>
      <c r="AK1392">
        <v>1.8971819999999999</v>
      </c>
    </row>
    <row r="1393" spans="1:37" x14ac:dyDescent="0.25">
      <c r="A1393">
        <v>1092</v>
      </c>
      <c r="B1393">
        <v>421308</v>
      </c>
      <c r="C1393" t="s">
        <v>181</v>
      </c>
      <c r="D1393" t="s">
        <v>556</v>
      </c>
      <c r="E1393" t="s">
        <v>557</v>
      </c>
      <c r="F1393">
        <v>66931</v>
      </c>
      <c r="G1393">
        <v>8</v>
      </c>
      <c r="H1393">
        <v>21600</v>
      </c>
      <c r="I1393">
        <v>0</v>
      </c>
      <c r="J1393">
        <v>0</v>
      </c>
      <c r="K1393">
        <v>0</v>
      </c>
      <c r="L1393">
        <v>0</v>
      </c>
      <c r="M1393">
        <v>12</v>
      </c>
      <c r="N1393">
        <v>0</v>
      </c>
      <c r="O1393">
        <v>2</v>
      </c>
      <c r="P1393">
        <v>0</v>
      </c>
      <c r="Q1393">
        <v>0</v>
      </c>
      <c r="R1393">
        <v>51.573054999999997</v>
      </c>
      <c r="S1393" t="s">
        <v>126</v>
      </c>
      <c r="T1393">
        <v>56.860000999999997</v>
      </c>
      <c r="U1393">
        <v>57.970001000000003</v>
      </c>
      <c r="V1393">
        <v>1.110001</v>
      </c>
      <c r="X1393">
        <v>2.1520000000000001</v>
      </c>
      <c r="Y1393">
        <v>51.573054999999997</v>
      </c>
      <c r="Z1393">
        <v>0</v>
      </c>
      <c r="AA1393">
        <v>0</v>
      </c>
      <c r="AB1393">
        <v>0</v>
      </c>
      <c r="AC1393">
        <v>1.0723609999999999</v>
      </c>
      <c r="AD1393">
        <v>0.97259700000000004</v>
      </c>
      <c r="AE1393">
        <v>12.868332000000001</v>
      </c>
      <c r="AF1393">
        <v>11.671163999999999</v>
      </c>
      <c r="AH1393">
        <v>1.0945119999999999</v>
      </c>
      <c r="AI1393">
        <v>0.72669300000000003</v>
      </c>
      <c r="AJ1393">
        <v>13.134148</v>
      </c>
      <c r="AK1393">
        <v>8.7203219999999995</v>
      </c>
    </row>
    <row r="1394" spans="1:37" x14ac:dyDescent="0.25">
      <c r="A1394">
        <v>607</v>
      </c>
      <c r="B1394">
        <v>432902</v>
      </c>
      <c r="C1394" t="s">
        <v>74</v>
      </c>
      <c r="D1394" t="s">
        <v>175</v>
      </c>
      <c r="E1394" t="s">
        <v>176</v>
      </c>
      <c r="F1394">
        <v>550</v>
      </c>
      <c r="G1394">
        <v>8</v>
      </c>
      <c r="H1394">
        <v>7261</v>
      </c>
      <c r="I1394">
        <v>0</v>
      </c>
      <c r="J1394">
        <v>0</v>
      </c>
      <c r="K1394">
        <v>0</v>
      </c>
      <c r="L1394">
        <v>0</v>
      </c>
      <c r="M1394">
        <v>10</v>
      </c>
      <c r="N1394">
        <v>0</v>
      </c>
      <c r="O1394">
        <v>4</v>
      </c>
      <c r="P1394">
        <v>0</v>
      </c>
      <c r="Q1394">
        <v>0</v>
      </c>
      <c r="R1394">
        <v>41.598934999999997</v>
      </c>
      <c r="S1394" t="s">
        <v>126</v>
      </c>
      <c r="T1394">
        <v>45.5</v>
      </c>
      <c r="U1394">
        <v>47.279998999999997</v>
      </c>
      <c r="V1394">
        <v>1.7799990000000001</v>
      </c>
      <c r="X1394">
        <v>4.2789999999999999</v>
      </c>
      <c r="Y1394">
        <v>41.598934999999997</v>
      </c>
      <c r="Z1394">
        <v>0</v>
      </c>
      <c r="AA1394">
        <v>0</v>
      </c>
      <c r="AB1394">
        <v>0</v>
      </c>
      <c r="AC1394">
        <v>1.2860910000000001</v>
      </c>
      <c r="AD1394">
        <v>0.89165799999999995</v>
      </c>
      <c r="AE1394">
        <v>12.860912000000001</v>
      </c>
      <c r="AF1394">
        <v>8.9165779999999994</v>
      </c>
      <c r="AH1394">
        <v>1.3736699999999999</v>
      </c>
      <c r="AI1394">
        <v>0.50503100000000001</v>
      </c>
      <c r="AJ1394">
        <v>13.736701999999999</v>
      </c>
      <c r="AK1394">
        <v>5.0503109999999998</v>
      </c>
    </row>
    <row r="1395" spans="1:37" x14ac:dyDescent="0.25">
      <c r="A1395">
        <v>731</v>
      </c>
      <c r="B1395">
        <v>427736</v>
      </c>
      <c r="C1395" t="s">
        <v>83</v>
      </c>
      <c r="D1395" t="s">
        <v>361</v>
      </c>
      <c r="E1395" t="s">
        <v>362</v>
      </c>
      <c r="F1395">
        <v>66808</v>
      </c>
      <c r="G1395">
        <v>8</v>
      </c>
      <c r="H1395">
        <v>15422</v>
      </c>
      <c r="I1395">
        <v>0</v>
      </c>
      <c r="J1395">
        <v>0</v>
      </c>
      <c r="K1395">
        <v>0</v>
      </c>
      <c r="L1395">
        <v>0</v>
      </c>
      <c r="M1395">
        <v>12</v>
      </c>
      <c r="N1395">
        <v>0</v>
      </c>
      <c r="O1395">
        <v>4</v>
      </c>
      <c r="P1395">
        <v>0</v>
      </c>
      <c r="Q1395">
        <v>0</v>
      </c>
      <c r="R1395">
        <v>50.099170000000001</v>
      </c>
      <c r="S1395" t="s">
        <v>73</v>
      </c>
      <c r="T1395">
        <v>99.019997000000004</v>
      </c>
      <c r="U1395">
        <v>100.08</v>
      </c>
      <c r="V1395">
        <v>1.0600050000000001</v>
      </c>
      <c r="X1395">
        <v>2.1160000000000001</v>
      </c>
      <c r="Y1395">
        <v>50.099170000000001</v>
      </c>
      <c r="Z1395">
        <v>0</v>
      </c>
      <c r="AA1395">
        <v>0</v>
      </c>
      <c r="AB1395">
        <v>0</v>
      </c>
      <c r="AC1395">
        <v>1.06996</v>
      </c>
      <c r="AD1395">
        <v>0.97350599999999998</v>
      </c>
      <c r="AE1395">
        <v>12.839523</v>
      </c>
      <c r="AF1395">
        <v>11.682074</v>
      </c>
      <c r="AH1395">
        <v>1.091377</v>
      </c>
      <c r="AI1395">
        <v>0.73085999999999995</v>
      </c>
      <c r="AJ1395">
        <v>13.09652</v>
      </c>
      <c r="AK1395">
        <v>8.7703179999999996</v>
      </c>
    </row>
    <row r="1396" spans="1:37" x14ac:dyDescent="0.25">
      <c r="A1396">
        <v>2595</v>
      </c>
      <c r="B1396">
        <v>437634</v>
      </c>
      <c r="C1396" t="s">
        <v>145</v>
      </c>
      <c r="D1396" t="s">
        <v>915</v>
      </c>
      <c r="E1396" t="s">
        <v>916</v>
      </c>
      <c r="F1396">
        <v>713</v>
      </c>
      <c r="G1396">
        <v>8</v>
      </c>
      <c r="H1396">
        <v>5840</v>
      </c>
      <c r="I1396">
        <v>0</v>
      </c>
      <c r="J1396">
        <v>0</v>
      </c>
      <c r="K1396">
        <v>0</v>
      </c>
      <c r="L1396">
        <v>0</v>
      </c>
      <c r="M1396">
        <v>12</v>
      </c>
      <c r="N1396">
        <v>0</v>
      </c>
      <c r="O1396">
        <v>3</v>
      </c>
      <c r="P1396">
        <v>0</v>
      </c>
      <c r="Q1396">
        <v>0</v>
      </c>
      <c r="R1396">
        <v>48.054147</v>
      </c>
      <c r="S1396" t="s">
        <v>126</v>
      </c>
      <c r="T1396">
        <v>58.650002000000001</v>
      </c>
      <c r="U1396">
        <v>59.66</v>
      </c>
      <c r="V1396">
        <v>1.009998</v>
      </c>
      <c r="X1396">
        <v>2.1019999999999999</v>
      </c>
      <c r="Y1396">
        <v>48.054147</v>
      </c>
      <c r="Z1396">
        <v>0</v>
      </c>
      <c r="AA1396">
        <v>0</v>
      </c>
      <c r="AB1396">
        <v>0</v>
      </c>
      <c r="AC1396">
        <v>1.0690379999999999</v>
      </c>
      <c r="AD1396">
        <v>0.97385600000000005</v>
      </c>
      <c r="AE1396">
        <v>12.828450999999999</v>
      </c>
      <c r="AF1396">
        <v>11.686267000000001</v>
      </c>
      <c r="AH1396">
        <v>1.0901719999999999</v>
      </c>
      <c r="AI1396">
        <v>0.73248400000000002</v>
      </c>
      <c r="AJ1396">
        <v>13.082058</v>
      </c>
      <c r="AK1396">
        <v>8.7898060000000005</v>
      </c>
    </row>
    <row r="1397" spans="1:37" x14ac:dyDescent="0.25">
      <c r="A1397">
        <v>2929</v>
      </c>
      <c r="B1397">
        <v>435134</v>
      </c>
      <c r="C1397" t="s">
        <v>95</v>
      </c>
      <c r="D1397" t="s">
        <v>544</v>
      </c>
      <c r="E1397" t="s">
        <v>545</v>
      </c>
      <c r="F1397">
        <v>34648</v>
      </c>
      <c r="G1397">
        <v>8</v>
      </c>
      <c r="H1397">
        <v>7485</v>
      </c>
      <c r="I1397">
        <v>0</v>
      </c>
      <c r="J1397">
        <v>0</v>
      </c>
      <c r="K1397">
        <v>0</v>
      </c>
      <c r="L1397">
        <v>0</v>
      </c>
      <c r="M1397">
        <v>8</v>
      </c>
      <c r="N1397">
        <v>0</v>
      </c>
      <c r="O1397">
        <v>3</v>
      </c>
      <c r="P1397">
        <v>0</v>
      </c>
      <c r="Q1397">
        <v>0</v>
      </c>
      <c r="R1397">
        <v>31.944013999999999</v>
      </c>
      <c r="S1397" t="s">
        <v>73</v>
      </c>
      <c r="T1397">
        <v>55.029998999999997</v>
      </c>
      <c r="U1397">
        <v>57.009998000000003</v>
      </c>
      <c r="V1397">
        <v>1.98</v>
      </c>
      <c r="X1397">
        <v>6.1980000000000004</v>
      </c>
      <c r="Y1397">
        <v>31.944013999999999</v>
      </c>
      <c r="Z1397">
        <v>1</v>
      </c>
      <c r="AA1397">
        <v>1</v>
      </c>
      <c r="AB1397">
        <v>0</v>
      </c>
      <c r="AC1397">
        <v>1.600238</v>
      </c>
      <c r="AD1397">
        <v>0.77269100000000002</v>
      </c>
      <c r="AE1397">
        <v>12.8019</v>
      </c>
      <c r="AF1397">
        <v>6.1815290000000003</v>
      </c>
      <c r="AH1397">
        <v>1.783984</v>
      </c>
      <c r="AI1397">
        <v>0.34639300000000001</v>
      </c>
      <c r="AJ1397">
        <v>14.27187</v>
      </c>
      <c r="AK1397">
        <v>2.771147</v>
      </c>
    </row>
    <row r="1398" spans="1:37" x14ac:dyDescent="0.25">
      <c r="A1398">
        <v>1676</v>
      </c>
      <c r="B1398">
        <v>437685</v>
      </c>
      <c r="C1398" t="s">
        <v>83</v>
      </c>
      <c r="D1398" t="s">
        <v>788</v>
      </c>
      <c r="E1398" t="s">
        <v>789</v>
      </c>
      <c r="F1398">
        <v>67105</v>
      </c>
      <c r="G1398">
        <v>8</v>
      </c>
      <c r="H1398">
        <v>6136</v>
      </c>
      <c r="I1398">
        <v>0</v>
      </c>
      <c r="J1398">
        <v>0</v>
      </c>
      <c r="K1398">
        <v>0</v>
      </c>
      <c r="L1398">
        <v>0</v>
      </c>
      <c r="M1398">
        <v>11</v>
      </c>
      <c r="N1398">
        <v>0</v>
      </c>
      <c r="O1398">
        <v>4</v>
      </c>
      <c r="P1398">
        <v>0</v>
      </c>
      <c r="Q1398">
        <v>0</v>
      </c>
      <c r="R1398">
        <v>46.976593000000001</v>
      </c>
      <c r="S1398" t="s">
        <v>73</v>
      </c>
      <c r="T1398">
        <v>63.09</v>
      </c>
      <c r="U1398">
        <v>64.610000999999997</v>
      </c>
      <c r="V1398">
        <v>1.52</v>
      </c>
      <c r="X1398">
        <v>3.2360000000000002</v>
      </c>
      <c r="Y1398">
        <v>46.976593000000001</v>
      </c>
      <c r="Z1398">
        <v>0</v>
      </c>
      <c r="AA1398">
        <v>0</v>
      </c>
      <c r="AB1398">
        <v>0</v>
      </c>
      <c r="AC1398">
        <v>1.1636200000000001</v>
      </c>
      <c r="AD1398">
        <v>0.93803700000000001</v>
      </c>
      <c r="AE1398">
        <v>12.799823</v>
      </c>
      <c r="AF1398">
        <v>10.31841</v>
      </c>
      <c r="AH1398">
        <v>1.213708</v>
      </c>
      <c r="AI1398">
        <v>0.60770500000000005</v>
      </c>
      <c r="AJ1398">
        <v>13.350789000000001</v>
      </c>
      <c r="AK1398">
        <v>6.6847539999999999</v>
      </c>
    </row>
    <row r="1399" spans="1:37" x14ac:dyDescent="0.25">
      <c r="A1399">
        <v>68</v>
      </c>
      <c r="B1399">
        <v>426663</v>
      </c>
      <c r="C1399" t="s">
        <v>318</v>
      </c>
      <c r="D1399" t="s">
        <v>319</v>
      </c>
      <c r="E1399" t="s">
        <v>320</v>
      </c>
      <c r="F1399">
        <v>100946</v>
      </c>
      <c r="G1399">
        <v>8</v>
      </c>
      <c r="H1399">
        <v>16498</v>
      </c>
      <c r="I1399">
        <v>0</v>
      </c>
      <c r="J1399">
        <v>0</v>
      </c>
      <c r="K1399">
        <v>0</v>
      </c>
      <c r="L1399">
        <v>0</v>
      </c>
      <c r="M1399">
        <v>5</v>
      </c>
      <c r="N1399">
        <v>0</v>
      </c>
      <c r="O1399">
        <v>4</v>
      </c>
      <c r="P1399">
        <v>0</v>
      </c>
      <c r="Q1399">
        <v>0</v>
      </c>
      <c r="R1399">
        <v>19.019202</v>
      </c>
      <c r="S1399" t="s">
        <v>73</v>
      </c>
      <c r="T1399">
        <v>78.779999000000004</v>
      </c>
      <c r="U1399">
        <v>80.680000000000007</v>
      </c>
      <c r="V1399">
        <v>1.900002</v>
      </c>
      <c r="X1399">
        <v>9.99</v>
      </c>
      <c r="Y1399">
        <v>19.019202</v>
      </c>
      <c r="Z1399">
        <v>1</v>
      </c>
      <c r="AA1399">
        <v>0</v>
      </c>
      <c r="AB1399">
        <v>0</v>
      </c>
      <c r="AC1399">
        <v>2.5593759999999999</v>
      </c>
      <c r="AD1399">
        <v>0.40946700000000003</v>
      </c>
      <c r="AE1399">
        <v>12.796882</v>
      </c>
      <c r="AF1399">
        <v>2.0473340000000002</v>
      </c>
      <c r="AG1399">
        <f>1+(X1399/4.5)^2</f>
        <v>5.9284000000000008</v>
      </c>
      <c r="AH1399">
        <v>3.036737</v>
      </c>
      <c r="AI1399">
        <v>0.14824899999999999</v>
      </c>
      <c r="AJ1399">
        <v>15.183684</v>
      </c>
      <c r="AK1399">
        <v>0.74124500000000004</v>
      </c>
    </row>
    <row r="1400" spans="1:37" x14ac:dyDescent="0.25">
      <c r="A1400">
        <v>200</v>
      </c>
      <c r="B1400">
        <v>434610</v>
      </c>
      <c r="C1400" t="s">
        <v>90</v>
      </c>
      <c r="D1400" t="s">
        <v>1023</v>
      </c>
      <c r="E1400" t="s">
        <v>1024</v>
      </c>
      <c r="F1400">
        <v>33905</v>
      </c>
      <c r="G1400" t="s">
        <v>73</v>
      </c>
      <c r="H1400">
        <v>8590</v>
      </c>
      <c r="I1400">
        <v>0</v>
      </c>
      <c r="J1400">
        <v>0</v>
      </c>
      <c r="K1400">
        <v>0</v>
      </c>
      <c r="L1400">
        <v>0</v>
      </c>
      <c r="M1400">
        <v>12</v>
      </c>
      <c r="N1400">
        <v>0</v>
      </c>
      <c r="O1400">
        <v>4</v>
      </c>
      <c r="P1400">
        <v>0</v>
      </c>
      <c r="Q1400">
        <v>0</v>
      </c>
      <c r="R1400">
        <v>48.030517000000003</v>
      </c>
      <c r="S1400" t="s">
        <v>73</v>
      </c>
      <c r="T1400">
        <v>50.130001</v>
      </c>
      <c r="U1400">
        <v>51.080002</v>
      </c>
      <c r="V1400">
        <v>0.95000099999999998</v>
      </c>
      <c r="X1400">
        <v>1.978</v>
      </c>
      <c r="Y1400">
        <v>48.030517000000003</v>
      </c>
      <c r="Z1400">
        <v>0</v>
      </c>
      <c r="AA1400">
        <v>0</v>
      </c>
      <c r="AB1400">
        <v>0</v>
      </c>
      <c r="AC1400">
        <v>1.0611330000000001</v>
      </c>
      <c r="AD1400">
        <v>0.97684899999999997</v>
      </c>
      <c r="AE1400">
        <v>12.733591000000001</v>
      </c>
      <c r="AF1400">
        <v>11.722189999999999</v>
      </c>
      <c r="AH1400">
        <v>1.079847</v>
      </c>
      <c r="AI1400">
        <v>0.74695900000000004</v>
      </c>
      <c r="AJ1400">
        <v>12.958159</v>
      </c>
      <c r="AK1400">
        <v>8.9635049999999996</v>
      </c>
    </row>
    <row r="1401" spans="1:37" x14ac:dyDescent="0.25">
      <c r="A1401">
        <v>101</v>
      </c>
      <c r="B1401">
        <v>432581</v>
      </c>
      <c r="C1401" t="s">
        <v>83</v>
      </c>
      <c r="D1401" t="s">
        <v>550</v>
      </c>
      <c r="E1401" t="s">
        <v>551</v>
      </c>
      <c r="F1401">
        <v>34080</v>
      </c>
      <c r="G1401" t="s">
        <v>73</v>
      </c>
      <c r="H1401">
        <v>9109</v>
      </c>
      <c r="I1401">
        <v>0</v>
      </c>
      <c r="J1401">
        <v>0</v>
      </c>
      <c r="K1401">
        <v>0</v>
      </c>
      <c r="L1401">
        <v>0</v>
      </c>
      <c r="M1401">
        <v>8</v>
      </c>
      <c r="N1401">
        <v>0</v>
      </c>
      <c r="O1401">
        <v>4</v>
      </c>
      <c r="P1401">
        <v>0</v>
      </c>
      <c r="Q1401">
        <v>0</v>
      </c>
      <c r="R1401">
        <v>34.449671000000002</v>
      </c>
      <c r="S1401" t="s">
        <v>73</v>
      </c>
      <c r="T1401">
        <v>59.5</v>
      </c>
      <c r="U1401">
        <v>61.59</v>
      </c>
      <c r="V1401">
        <v>2.09</v>
      </c>
      <c r="X1401">
        <v>6.0670000000000002</v>
      </c>
      <c r="Y1401">
        <v>34.449671000000002</v>
      </c>
      <c r="Z1401">
        <v>0</v>
      </c>
      <c r="AA1401">
        <v>0</v>
      </c>
      <c r="AB1401">
        <v>0</v>
      </c>
      <c r="AC1401">
        <v>1.5751329999999999</v>
      </c>
      <c r="AD1401">
        <v>0.78219799999999995</v>
      </c>
      <c r="AE1401">
        <v>12.601061</v>
      </c>
      <c r="AF1401">
        <v>6.2575859999999999</v>
      </c>
      <c r="AH1401">
        <v>1.7511939999999999</v>
      </c>
      <c r="AI1401">
        <v>0.35597499999999999</v>
      </c>
      <c r="AJ1401">
        <v>14.009549</v>
      </c>
      <c r="AK1401">
        <v>2.8478029999999999</v>
      </c>
    </row>
    <row r="1402" spans="1:37" x14ac:dyDescent="0.25">
      <c r="A1402">
        <v>2911</v>
      </c>
      <c r="B1402">
        <v>431789</v>
      </c>
      <c r="C1402" t="s">
        <v>95</v>
      </c>
      <c r="D1402" t="s">
        <v>292</v>
      </c>
      <c r="E1402" t="s">
        <v>293</v>
      </c>
      <c r="F1402">
        <v>35066</v>
      </c>
      <c r="G1402">
        <v>8</v>
      </c>
      <c r="H1402">
        <v>16403</v>
      </c>
      <c r="I1402">
        <v>0</v>
      </c>
      <c r="J1402">
        <v>0</v>
      </c>
      <c r="K1402">
        <v>0</v>
      </c>
      <c r="L1402">
        <v>0</v>
      </c>
      <c r="M1402">
        <v>7</v>
      </c>
      <c r="N1402">
        <v>0</v>
      </c>
      <c r="O1402">
        <v>3</v>
      </c>
      <c r="P1402">
        <v>0</v>
      </c>
      <c r="Q1402">
        <v>0</v>
      </c>
      <c r="R1402">
        <v>31.079540000000001</v>
      </c>
      <c r="S1402" t="s">
        <v>126</v>
      </c>
      <c r="T1402">
        <v>63.400002000000001</v>
      </c>
      <c r="U1402">
        <v>65.620002999999997</v>
      </c>
      <c r="V1402">
        <v>2.2200009999999999</v>
      </c>
      <c r="X1402">
        <v>7.1429999999999998</v>
      </c>
      <c r="Y1402">
        <v>31.079540000000001</v>
      </c>
      <c r="Z1402">
        <v>0</v>
      </c>
      <c r="AA1402">
        <v>0</v>
      </c>
      <c r="AB1402">
        <v>0</v>
      </c>
      <c r="AC1402">
        <v>1.797226</v>
      </c>
      <c r="AD1402">
        <v>0.69809200000000005</v>
      </c>
      <c r="AE1402">
        <v>12.580581</v>
      </c>
      <c r="AF1402">
        <v>4.8866440000000004</v>
      </c>
      <c r="AH1402">
        <v>2.041274</v>
      </c>
      <c r="AI1402">
        <v>0.28268599999999999</v>
      </c>
      <c r="AJ1402">
        <v>14.288921</v>
      </c>
      <c r="AK1402">
        <v>1.9788049999999999</v>
      </c>
    </row>
    <row r="1403" spans="1:37" x14ac:dyDescent="0.25">
      <c r="A1403">
        <v>2410</v>
      </c>
      <c r="B1403">
        <v>434009</v>
      </c>
      <c r="C1403" t="s">
        <v>83</v>
      </c>
      <c r="D1403" t="s">
        <v>409</v>
      </c>
      <c r="E1403" t="s">
        <v>410</v>
      </c>
      <c r="F1403">
        <v>34214</v>
      </c>
      <c r="G1403">
        <v>8</v>
      </c>
      <c r="H1403">
        <v>7316</v>
      </c>
      <c r="I1403">
        <v>0</v>
      </c>
      <c r="J1403">
        <v>0</v>
      </c>
      <c r="K1403">
        <v>0</v>
      </c>
      <c r="L1403">
        <v>0</v>
      </c>
      <c r="M1403">
        <v>11</v>
      </c>
      <c r="N1403">
        <v>0</v>
      </c>
      <c r="O1403">
        <v>4</v>
      </c>
      <c r="P1403">
        <v>0</v>
      </c>
      <c r="Q1403">
        <v>0</v>
      </c>
      <c r="R1403">
        <v>47.286259000000001</v>
      </c>
      <c r="S1403" t="s">
        <v>73</v>
      </c>
      <c r="T1403">
        <v>45.669998</v>
      </c>
      <c r="U1403">
        <v>47.099997999999999</v>
      </c>
      <c r="V1403">
        <v>1.43</v>
      </c>
      <c r="X1403">
        <v>3.024</v>
      </c>
      <c r="Y1403">
        <v>47.286259000000001</v>
      </c>
      <c r="Z1403">
        <v>0</v>
      </c>
      <c r="AA1403">
        <v>0</v>
      </c>
      <c r="AB1403">
        <v>1</v>
      </c>
      <c r="AC1403">
        <v>1.142884</v>
      </c>
      <c r="AD1403">
        <v>0.94589000000000001</v>
      </c>
      <c r="AE1403">
        <v>12.571724</v>
      </c>
      <c r="AF1403">
        <v>10.404790999999999</v>
      </c>
      <c r="AH1403">
        <v>1.1866239999999999</v>
      </c>
      <c r="AI1403">
        <v>0.62999099999999997</v>
      </c>
      <c r="AJ1403">
        <v>13.052864</v>
      </c>
      <c r="AK1403">
        <v>6.9299039999999996</v>
      </c>
    </row>
    <row r="1404" spans="1:37" x14ac:dyDescent="0.25">
      <c r="A1404">
        <v>1937</v>
      </c>
      <c r="B1404">
        <v>429192</v>
      </c>
      <c r="C1404" t="s">
        <v>83</v>
      </c>
      <c r="D1404" t="s">
        <v>741</v>
      </c>
      <c r="E1404" t="s">
        <v>742</v>
      </c>
      <c r="F1404">
        <v>67070</v>
      </c>
      <c r="G1404">
        <v>8</v>
      </c>
      <c r="H1404">
        <v>5188</v>
      </c>
      <c r="I1404">
        <v>0</v>
      </c>
      <c r="J1404">
        <v>0</v>
      </c>
      <c r="K1404">
        <v>0</v>
      </c>
      <c r="L1404">
        <v>0</v>
      </c>
      <c r="M1404">
        <v>11</v>
      </c>
      <c r="N1404">
        <v>0</v>
      </c>
      <c r="O1404">
        <v>4</v>
      </c>
      <c r="P1404">
        <v>0</v>
      </c>
      <c r="Q1404">
        <v>0</v>
      </c>
      <c r="R1404">
        <v>47.567579000000002</v>
      </c>
      <c r="S1404" t="s">
        <v>73</v>
      </c>
      <c r="T1404">
        <v>82.5</v>
      </c>
      <c r="U1404">
        <v>83.889999000000003</v>
      </c>
      <c r="V1404">
        <v>1.389999</v>
      </c>
      <c r="X1404">
        <v>2.9220000000000002</v>
      </c>
      <c r="Y1404">
        <v>47.567579000000002</v>
      </c>
      <c r="Z1404">
        <v>0</v>
      </c>
      <c r="AA1404">
        <v>0</v>
      </c>
      <c r="AB1404">
        <v>0</v>
      </c>
      <c r="AC1404">
        <v>1.133408</v>
      </c>
      <c r="AD1404">
        <v>0.94947899999999996</v>
      </c>
      <c r="AE1404">
        <v>12.467483</v>
      </c>
      <c r="AF1404">
        <v>10.444267</v>
      </c>
      <c r="AH1404">
        <v>1.174247</v>
      </c>
      <c r="AI1404">
        <v>0.64088400000000001</v>
      </c>
      <c r="AJ1404">
        <v>12.916713</v>
      </c>
      <c r="AK1404">
        <v>7.0497290000000001</v>
      </c>
    </row>
    <row r="1405" spans="1:37" x14ac:dyDescent="0.25">
      <c r="A1405">
        <v>2074</v>
      </c>
      <c r="B1405">
        <v>432803</v>
      </c>
      <c r="C1405" t="s">
        <v>83</v>
      </c>
      <c r="D1405" t="s">
        <v>1065</v>
      </c>
      <c r="E1405" t="s">
        <v>1066</v>
      </c>
      <c r="F1405">
        <v>34485</v>
      </c>
      <c r="G1405">
        <v>8</v>
      </c>
      <c r="H1405">
        <v>13207</v>
      </c>
      <c r="I1405">
        <v>0</v>
      </c>
      <c r="J1405">
        <v>0</v>
      </c>
      <c r="K1405">
        <v>0</v>
      </c>
      <c r="L1405">
        <v>0</v>
      </c>
      <c r="M1405">
        <v>12</v>
      </c>
      <c r="N1405">
        <v>0</v>
      </c>
      <c r="O1405">
        <v>4</v>
      </c>
      <c r="P1405">
        <v>0</v>
      </c>
      <c r="Q1405">
        <v>0</v>
      </c>
      <c r="R1405">
        <v>49.643286000000003</v>
      </c>
      <c r="S1405" t="s">
        <v>73</v>
      </c>
      <c r="T1405">
        <v>84.059997999999993</v>
      </c>
      <c r="U1405">
        <v>84.830001999999993</v>
      </c>
      <c r="V1405">
        <v>0.77000400000000002</v>
      </c>
      <c r="X1405">
        <v>1.5509999999999999</v>
      </c>
      <c r="Y1405">
        <v>49.643286000000003</v>
      </c>
      <c r="Z1405">
        <v>0</v>
      </c>
      <c r="AA1405">
        <v>0</v>
      </c>
      <c r="AB1405">
        <v>0</v>
      </c>
      <c r="AC1405">
        <v>1.037588</v>
      </c>
      <c r="AD1405">
        <v>0.98576600000000003</v>
      </c>
      <c r="AE1405">
        <v>12.45105</v>
      </c>
      <c r="AF1405">
        <v>11.829188</v>
      </c>
      <c r="AH1405">
        <v>1.049094</v>
      </c>
      <c r="AI1405">
        <v>0.79805700000000002</v>
      </c>
      <c r="AJ1405">
        <v>12.589127</v>
      </c>
      <c r="AK1405">
        <v>9.5766849999999994</v>
      </c>
    </row>
    <row r="1406" spans="1:37" x14ac:dyDescent="0.25">
      <c r="A1406">
        <v>447</v>
      </c>
      <c r="B1406">
        <v>429897</v>
      </c>
      <c r="C1406" t="s">
        <v>83</v>
      </c>
      <c r="D1406" t="s">
        <v>586</v>
      </c>
      <c r="E1406" t="s">
        <v>587</v>
      </c>
      <c r="F1406">
        <v>715</v>
      </c>
      <c r="G1406">
        <v>8</v>
      </c>
      <c r="H1406">
        <v>5755</v>
      </c>
      <c r="I1406">
        <v>0</v>
      </c>
      <c r="J1406">
        <v>0</v>
      </c>
      <c r="K1406">
        <v>0</v>
      </c>
      <c r="L1406">
        <v>0</v>
      </c>
      <c r="M1406">
        <v>12</v>
      </c>
      <c r="N1406">
        <v>0</v>
      </c>
      <c r="O1406">
        <v>4</v>
      </c>
      <c r="P1406">
        <v>0</v>
      </c>
      <c r="Q1406">
        <v>0</v>
      </c>
      <c r="R1406">
        <v>49.846845000000002</v>
      </c>
      <c r="S1406" t="s">
        <v>73</v>
      </c>
      <c r="T1406">
        <v>98.330001999999993</v>
      </c>
      <c r="U1406">
        <v>99.050003000000004</v>
      </c>
      <c r="V1406">
        <v>0.720001</v>
      </c>
      <c r="X1406">
        <v>1.444</v>
      </c>
      <c r="Y1406">
        <v>49.846845000000002</v>
      </c>
      <c r="Z1406">
        <v>0</v>
      </c>
      <c r="AA1406">
        <v>0</v>
      </c>
      <c r="AB1406">
        <v>0</v>
      </c>
      <c r="AC1406">
        <v>1.0325800000000001</v>
      </c>
      <c r="AD1406">
        <v>0.98766200000000004</v>
      </c>
      <c r="AE1406">
        <v>12.390962999999999</v>
      </c>
      <c r="AF1406">
        <v>11.851943</v>
      </c>
      <c r="AH1406">
        <v>1.042554</v>
      </c>
      <c r="AI1406">
        <v>0.81116600000000005</v>
      </c>
      <c r="AJ1406">
        <v>12.510645999999999</v>
      </c>
      <c r="AK1406">
        <v>9.7339900000000004</v>
      </c>
    </row>
    <row r="1407" spans="1:37" x14ac:dyDescent="0.25">
      <c r="A1407">
        <v>1811</v>
      </c>
      <c r="B1407">
        <v>435078</v>
      </c>
      <c r="C1407" t="s">
        <v>151</v>
      </c>
      <c r="D1407" t="s">
        <v>798</v>
      </c>
      <c r="E1407" t="s">
        <v>799</v>
      </c>
      <c r="F1407">
        <v>66994</v>
      </c>
      <c r="G1407">
        <v>8</v>
      </c>
      <c r="H1407">
        <v>19140</v>
      </c>
      <c r="I1407">
        <v>0</v>
      </c>
      <c r="J1407">
        <v>0</v>
      </c>
      <c r="K1407">
        <v>0</v>
      </c>
      <c r="L1407">
        <v>0</v>
      </c>
      <c r="M1407">
        <v>12</v>
      </c>
      <c r="N1407">
        <v>0</v>
      </c>
      <c r="O1407">
        <v>3</v>
      </c>
      <c r="P1407">
        <v>0</v>
      </c>
      <c r="Q1407">
        <v>0</v>
      </c>
      <c r="R1407">
        <v>48.733500999999997</v>
      </c>
      <c r="S1407" t="s">
        <v>154</v>
      </c>
      <c r="T1407">
        <v>84.449996999999996</v>
      </c>
      <c r="U1407">
        <v>85.120002999999997</v>
      </c>
      <c r="V1407">
        <v>0.67000599999999999</v>
      </c>
      <c r="X1407">
        <v>1.375</v>
      </c>
      <c r="Y1407">
        <v>48.733500999999997</v>
      </c>
      <c r="Z1407">
        <v>0</v>
      </c>
      <c r="AA1407">
        <v>0</v>
      </c>
      <c r="AB1407">
        <v>0</v>
      </c>
      <c r="AC1407">
        <v>1.029541</v>
      </c>
      <c r="AD1407">
        <v>0.98881300000000005</v>
      </c>
      <c r="AE1407">
        <v>12.354492</v>
      </c>
      <c r="AF1407">
        <v>11.865754000000001</v>
      </c>
      <c r="AH1407">
        <v>1.038584</v>
      </c>
      <c r="AI1407">
        <v>0.81968399999999997</v>
      </c>
      <c r="AJ1407">
        <v>12.463010000000001</v>
      </c>
      <c r="AK1407">
        <v>9.8362060000000007</v>
      </c>
    </row>
    <row r="1408" spans="1:37" x14ac:dyDescent="0.25">
      <c r="A1408">
        <v>2292</v>
      </c>
      <c r="B1408">
        <v>435778</v>
      </c>
      <c r="C1408" t="s">
        <v>83</v>
      </c>
      <c r="D1408" t="s">
        <v>458</v>
      </c>
      <c r="E1408" t="s">
        <v>459</v>
      </c>
      <c r="F1408">
        <v>34502</v>
      </c>
      <c r="G1408">
        <v>8</v>
      </c>
      <c r="H1408">
        <v>7589</v>
      </c>
      <c r="I1408">
        <v>0</v>
      </c>
      <c r="J1408">
        <v>0</v>
      </c>
      <c r="K1408">
        <v>0</v>
      </c>
      <c r="L1408">
        <v>0</v>
      </c>
      <c r="M1408">
        <v>8</v>
      </c>
      <c r="N1408">
        <v>0</v>
      </c>
      <c r="O1408">
        <v>4</v>
      </c>
      <c r="P1408">
        <v>0</v>
      </c>
      <c r="Q1408">
        <v>0</v>
      </c>
      <c r="R1408">
        <v>33.379489999999997</v>
      </c>
      <c r="S1408" t="s">
        <v>73</v>
      </c>
      <c r="T1408">
        <v>25.219999000000001</v>
      </c>
      <c r="U1408">
        <v>27.18</v>
      </c>
      <c r="V1408">
        <v>1.9600010000000001</v>
      </c>
      <c r="X1408">
        <v>5.8719999999999999</v>
      </c>
      <c r="Y1408">
        <v>33.379489999999997</v>
      </c>
      <c r="Z1408">
        <v>0</v>
      </c>
      <c r="AA1408">
        <v>0</v>
      </c>
      <c r="AB1408">
        <v>0</v>
      </c>
      <c r="AC1408">
        <v>1.538756</v>
      </c>
      <c r="AD1408">
        <v>0.79597399999999996</v>
      </c>
      <c r="AE1408">
        <v>12.310048</v>
      </c>
      <c r="AF1408">
        <v>6.3677919999999997</v>
      </c>
      <c r="AH1408">
        <v>1.703681</v>
      </c>
      <c r="AI1408">
        <v>0.37057699999999999</v>
      </c>
      <c r="AJ1408">
        <v>13.629451</v>
      </c>
      <c r="AK1408">
        <v>2.9646170000000001</v>
      </c>
    </row>
    <row r="1409" spans="1:37" x14ac:dyDescent="0.25">
      <c r="A1409">
        <v>1332</v>
      </c>
      <c r="B1409">
        <v>433926</v>
      </c>
      <c r="C1409" t="s">
        <v>181</v>
      </c>
      <c r="D1409" t="s">
        <v>397</v>
      </c>
      <c r="E1409" t="s">
        <v>398</v>
      </c>
      <c r="F1409">
        <v>67034</v>
      </c>
      <c r="G1409">
        <v>8</v>
      </c>
      <c r="H1409">
        <v>15844</v>
      </c>
      <c r="I1409">
        <v>0</v>
      </c>
      <c r="J1409">
        <v>0</v>
      </c>
      <c r="K1409">
        <v>0</v>
      </c>
      <c r="L1409">
        <v>0</v>
      </c>
      <c r="M1409">
        <v>10</v>
      </c>
      <c r="N1409">
        <v>0</v>
      </c>
      <c r="O1409">
        <v>3</v>
      </c>
      <c r="P1409">
        <v>0</v>
      </c>
      <c r="Q1409">
        <v>0</v>
      </c>
      <c r="R1409">
        <v>40.69708</v>
      </c>
      <c r="S1409" t="s">
        <v>154</v>
      </c>
      <c r="T1409">
        <v>72.5</v>
      </c>
      <c r="U1409">
        <v>74.040001000000004</v>
      </c>
      <c r="V1409">
        <v>1.540001</v>
      </c>
      <c r="X1409">
        <v>3.7839999999999998</v>
      </c>
      <c r="Y1409">
        <v>40.69708</v>
      </c>
      <c r="Z1409">
        <v>1</v>
      </c>
      <c r="AA1409">
        <v>0</v>
      </c>
      <c r="AB1409">
        <v>0</v>
      </c>
      <c r="AC1409">
        <v>1.2237290000000001</v>
      </c>
      <c r="AD1409">
        <v>0.91527400000000003</v>
      </c>
      <c r="AE1409">
        <v>12.23729</v>
      </c>
      <c r="AF1409">
        <v>9.1527419999999999</v>
      </c>
      <c r="AH1409">
        <v>1.2922169999999999</v>
      </c>
      <c r="AI1409">
        <v>0.552315</v>
      </c>
      <c r="AJ1409">
        <v>12.922174</v>
      </c>
      <c r="AK1409">
        <v>5.5231469999999998</v>
      </c>
    </row>
    <row r="1410" spans="1:37" x14ac:dyDescent="0.25">
      <c r="A1410">
        <v>2444</v>
      </c>
      <c r="B1410">
        <v>434296</v>
      </c>
      <c r="C1410" t="s">
        <v>83</v>
      </c>
      <c r="D1410" t="s">
        <v>664</v>
      </c>
      <c r="E1410" t="s">
        <v>665</v>
      </c>
      <c r="F1410">
        <v>67023</v>
      </c>
      <c r="G1410">
        <v>8</v>
      </c>
      <c r="H1410">
        <v>13044</v>
      </c>
      <c r="I1410">
        <v>0</v>
      </c>
      <c r="J1410">
        <v>0</v>
      </c>
      <c r="K1410">
        <v>0</v>
      </c>
      <c r="L1410">
        <v>0</v>
      </c>
      <c r="M1410">
        <v>12</v>
      </c>
      <c r="N1410">
        <v>0</v>
      </c>
      <c r="O1410">
        <v>4</v>
      </c>
      <c r="P1410">
        <v>0</v>
      </c>
      <c r="Q1410">
        <v>0</v>
      </c>
      <c r="R1410">
        <v>49.683891000000003</v>
      </c>
      <c r="S1410" t="s">
        <v>73</v>
      </c>
      <c r="T1410">
        <v>78.889999000000003</v>
      </c>
      <c r="U1410">
        <v>79.419998000000007</v>
      </c>
      <c r="V1410">
        <v>0.529999</v>
      </c>
      <c r="X1410">
        <v>1.0669999999999999</v>
      </c>
      <c r="Y1410">
        <v>49.683891000000003</v>
      </c>
      <c r="Z1410">
        <v>1</v>
      </c>
      <c r="AA1410">
        <v>0</v>
      </c>
      <c r="AB1410">
        <v>0</v>
      </c>
      <c r="AC1410">
        <v>1.0177890000000001</v>
      </c>
      <c r="AD1410">
        <v>0.99326300000000001</v>
      </c>
      <c r="AE1410">
        <v>12.213467</v>
      </c>
      <c r="AF1410">
        <v>11.919161000000001</v>
      </c>
      <c r="AH1410">
        <v>1.023234</v>
      </c>
      <c r="AI1410">
        <v>0.85832399999999998</v>
      </c>
      <c r="AJ1410">
        <v>12.278814000000001</v>
      </c>
      <c r="AK1410">
        <v>10.299894</v>
      </c>
    </row>
    <row r="1411" spans="1:37" x14ac:dyDescent="0.25">
      <c r="A1411">
        <v>3214</v>
      </c>
      <c r="B1411">
        <v>423611</v>
      </c>
      <c r="C1411" t="s">
        <v>181</v>
      </c>
      <c r="D1411" t="s">
        <v>632</v>
      </c>
      <c r="E1411" t="s">
        <v>633</v>
      </c>
      <c r="F1411">
        <v>67031</v>
      </c>
      <c r="G1411">
        <v>8</v>
      </c>
      <c r="H1411">
        <v>13932</v>
      </c>
      <c r="I1411">
        <v>0</v>
      </c>
      <c r="J1411">
        <v>0</v>
      </c>
      <c r="K1411">
        <v>0</v>
      </c>
      <c r="L1411">
        <v>0</v>
      </c>
      <c r="M1411">
        <v>10</v>
      </c>
      <c r="N1411">
        <v>0</v>
      </c>
      <c r="O1411">
        <v>2</v>
      </c>
      <c r="P1411">
        <v>0</v>
      </c>
      <c r="Q1411">
        <v>0</v>
      </c>
      <c r="R1411">
        <v>42.601877999999999</v>
      </c>
      <c r="S1411" t="s">
        <v>126</v>
      </c>
      <c r="T1411">
        <v>87.080001999999993</v>
      </c>
      <c r="U1411">
        <v>88.669998000000007</v>
      </c>
      <c r="V1411">
        <v>1.589996</v>
      </c>
      <c r="X1411">
        <v>3.7320000000000002</v>
      </c>
      <c r="Y1411">
        <v>42.601877999999999</v>
      </c>
      <c r="Z1411">
        <v>1</v>
      </c>
      <c r="AA1411">
        <v>0</v>
      </c>
      <c r="AB1411">
        <v>0</v>
      </c>
      <c r="AC1411">
        <v>1.217622</v>
      </c>
      <c r="AD1411">
        <v>0.91758700000000004</v>
      </c>
      <c r="AE1411">
        <v>12.176223</v>
      </c>
      <c r="AF1411">
        <v>9.1758679999999995</v>
      </c>
      <c r="AH1411">
        <v>1.284241</v>
      </c>
      <c r="AI1411">
        <v>0.55743299999999996</v>
      </c>
      <c r="AJ1411">
        <v>12.842413000000001</v>
      </c>
      <c r="AK1411">
        <v>5.5743340000000003</v>
      </c>
    </row>
    <row r="1412" spans="1:37" x14ac:dyDescent="0.25">
      <c r="A1412">
        <v>2309</v>
      </c>
      <c r="B1412">
        <v>435704</v>
      </c>
      <c r="C1412" t="s">
        <v>83</v>
      </c>
      <c r="D1412" t="s">
        <v>1159</v>
      </c>
      <c r="E1412" t="s">
        <v>1160</v>
      </c>
      <c r="F1412">
        <v>34200</v>
      </c>
      <c r="G1412">
        <v>8</v>
      </c>
      <c r="H1412">
        <v>8106</v>
      </c>
      <c r="I1412">
        <v>0</v>
      </c>
      <c r="J1412">
        <v>0</v>
      </c>
      <c r="K1412">
        <v>0</v>
      </c>
      <c r="L1412">
        <v>0</v>
      </c>
      <c r="M1412">
        <v>12</v>
      </c>
      <c r="N1412">
        <v>0</v>
      </c>
      <c r="O1412">
        <v>4</v>
      </c>
      <c r="P1412">
        <v>0</v>
      </c>
      <c r="Q1412">
        <v>0</v>
      </c>
      <c r="R1412">
        <v>51.689166</v>
      </c>
      <c r="S1412" t="s">
        <v>73</v>
      </c>
      <c r="T1412">
        <v>36.389999000000003</v>
      </c>
      <c r="U1412">
        <v>36.869999</v>
      </c>
      <c r="V1412">
        <v>0.48</v>
      </c>
      <c r="X1412">
        <v>0.92900000000000005</v>
      </c>
      <c r="Y1412">
        <v>51.689166</v>
      </c>
      <c r="Z1412">
        <v>0</v>
      </c>
      <c r="AA1412">
        <v>0</v>
      </c>
      <c r="AB1412">
        <v>0</v>
      </c>
      <c r="AC1412">
        <v>1.013485</v>
      </c>
      <c r="AD1412">
        <v>0.99489300000000003</v>
      </c>
      <c r="AE1412">
        <v>12.161820000000001</v>
      </c>
      <c r="AF1412">
        <v>11.938719000000001</v>
      </c>
      <c r="AH1412">
        <v>1.0176130000000001</v>
      </c>
      <c r="AI1412">
        <v>0.87596499999999999</v>
      </c>
      <c r="AJ1412">
        <v>12.211357</v>
      </c>
      <c r="AK1412">
        <v>10.511583999999999</v>
      </c>
    </row>
    <row r="1413" spans="1:37" x14ac:dyDescent="0.25">
      <c r="A1413">
        <v>105</v>
      </c>
      <c r="B1413">
        <v>520349</v>
      </c>
      <c r="C1413" t="s">
        <v>95</v>
      </c>
      <c r="D1413" t="s">
        <v>244</v>
      </c>
      <c r="E1413" t="s">
        <v>520</v>
      </c>
      <c r="F1413">
        <v>34419</v>
      </c>
      <c r="G1413">
        <v>8</v>
      </c>
      <c r="H1413">
        <v>8465</v>
      </c>
      <c r="I1413">
        <v>0</v>
      </c>
      <c r="J1413">
        <v>0</v>
      </c>
      <c r="K1413">
        <v>0</v>
      </c>
      <c r="L1413">
        <v>0</v>
      </c>
      <c r="M1413">
        <v>12</v>
      </c>
      <c r="N1413">
        <v>0</v>
      </c>
      <c r="O1413">
        <v>4</v>
      </c>
      <c r="P1413">
        <v>0</v>
      </c>
      <c r="Q1413">
        <v>0</v>
      </c>
      <c r="R1413">
        <v>49.828127000000002</v>
      </c>
      <c r="S1413" t="s">
        <v>73</v>
      </c>
      <c r="T1413">
        <v>85.870002999999997</v>
      </c>
      <c r="U1413">
        <v>86.269997000000004</v>
      </c>
      <c r="V1413">
        <v>0.39999400000000002</v>
      </c>
      <c r="X1413">
        <v>0.80300000000000005</v>
      </c>
      <c r="Y1413">
        <v>49.828127000000002</v>
      </c>
      <c r="Z1413">
        <v>0</v>
      </c>
      <c r="AA1413">
        <v>0</v>
      </c>
      <c r="AB1413">
        <v>0</v>
      </c>
      <c r="AC1413">
        <v>1.0100750000000001</v>
      </c>
      <c r="AD1413">
        <v>0.99618499999999999</v>
      </c>
      <c r="AE1413">
        <v>12.120901999999999</v>
      </c>
      <c r="AF1413">
        <v>11.954215</v>
      </c>
      <c r="AH1413">
        <v>1.0131589999999999</v>
      </c>
      <c r="AI1413">
        <v>0.89224899999999996</v>
      </c>
      <c r="AJ1413">
        <v>12.157912</v>
      </c>
      <c r="AK1413">
        <v>10.706991</v>
      </c>
    </row>
    <row r="1414" spans="1:37" x14ac:dyDescent="0.25">
      <c r="A1414">
        <v>203</v>
      </c>
      <c r="B1414">
        <v>422893</v>
      </c>
      <c r="C1414" t="s">
        <v>73</v>
      </c>
      <c r="D1414" t="s">
        <v>1069</v>
      </c>
      <c r="E1414" t="s">
        <v>1069</v>
      </c>
      <c r="F1414">
        <v>100031</v>
      </c>
      <c r="G1414">
        <v>8</v>
      </c>
      <c r="H1414">
        <v>15987</v>
      </c>
      <c r="I1414">
        <v>0</v>
      </c>
      <c r="J1414">
        <v>0</v>
      </c>
      <c r="K1414">
        <v>0</v>
      </c>
      <c r="L1414">
        <v>0</v>
      </c>
      <c r="M1414">
        <v>12</v>
      </c>
      <c r="N1414">
        <v>0</v>
      </c>
      <c r="O1414">
        <v>4</v>
      </c>
      <c r="P1414">
        <v>0</v>
      </c>
      <c r="Q1414">
        <v>0</v>
      </c>
      <c r="R1414">
        <v>49.675995999999998</v>
      </c>
      <c r="S1414" t="s">
        <v>73</v>
      </c>
      <c r="T1414">
        <v>73.580001999999993</v>
      </c>
      <c r="U1414">
        <v>73.879997000000003</v>
      </c>
      <c r="V1414">
        <v>0.29999500000000001</v>
      </c>
      <c r="X1414">
        <v>0.60399999999999998</v>
      </c>
      <c r="Y1414">
        <v>49.675995999999998</v>
      </c>
      <c r="Z1414">
        <v>0</v>
      </c>
      <c r="AA1414">
        <v>0</v>
      </c>
      <c r="AB1414">
        <v>0</v>
      </c>
      <c r="AC1414">
        <v>1.0057</v>
      </c>
      <c r="AD1414">
        <v>0.99784099999999998</v>
      </c>
      <c r="AE1414">
        <v>12.068403</v>
      </c>
      <c r="AF1414">
        <v>11.974095999999999</v>
      </c>
      <c r="AH1414">
        <v>1.0074449999999999</v>
      </c>
      <c r="AI1414">
        <v>0.91831200000000002</v>
      </c>
      <c r="AJ1414">
        <v>12.089343</v>
      </c>
      <c r="AK1414">
        <v>11.019743999999999</v>
      </c>
    </row>
    <row r="1415" spans="1:37" x14ac:dyDescent="0.25">
      <c r="A1415">
        <v>3113</v>
      </c>
      <c r="B1415">
        <v>434934</v>
      </c>
      <c r="C1415" t="s">
        <v>83</v>
      </c>
      <c r="D1415" t="s">
        <v>664</v>
      </c>
      <c r="E1415" t="s">
        <v>665</v>
      </c>
      <c r="F1415">
        <v>67023</v>
      </c>
      <c r="G1415">
        <v>8</v>
      </c>
      <c r="H1415">
        <v>4832</v>
      </c>
      <c r="I1415">
        <v>0</v>
      </c>
      <c r="J1415">
        <v>0</v>
      </c>
      <c r="K1415">
        <v>0</v>
      </c>
      <c r="L1415">
        <v>0</v>
      </c>
      <c r="M1415">
        <v>12</v>
      </c>
      <c r="N1415">
        <v>0</v>
      </c>
      <c r="O1415">
        <v>4</v>
      </c>
      <c r="P1415">
        <v>0</v>
      </c>
      <c r="Q1415">
        <v>0</v>
      </c>
      <c r="R1415">
        <v>48.01587</v>
      </c>
      <c r="S1415" t="s">
        <v>73</v>
      </c>
      <c r="T1415">
        <v>79.730002999999996</v>
      </c>
      <c r="U1415">
        <v>79.970000999999996</v>
      </c>
      <c r="V1415">
        <v>0.23999799999999999</v>
      </c>
      <c r="X1415">
        <v>0.5</v>
      </c>
      <c r="Y1415">
        <v>48.01587</v>
      </c>
      <c r="Z1415">
        <v>1</v>
      </c>
      <c r="AA1415">
        <v>0</v>
      </c>
      <c r="AB1415">
        <v>0</v>
      </c>
      <c r="AC1415">
        <v>1.003906</v>
      </c>
      <c r="AD1415">
        <v>0.99852099999999999</v>
      </c>
      <c r="AE1415">
        <v>12.046875</v>
      </c>
      <c r="AF1415">
        <v>11.982248999999999</v>
      </c>
      <c r="AH1415">
        <v>1.0051019999999999</v>
      </c>
      <c r="AI1415">
        <v>0.93210099999999996</v>
      </c>
      <c r="AJ1415">
        <v>12.061223999999999</v>
      </c>
      <c r="AK1415">
        <v>11.185207</v>
      </c>
    </row>
    <row r="1416" spans="1:37" x14ac:dyDescent="0.25">
      <c r="A1416">
        <v>1777</v>
      </c>
      <c r="B1416">
        <v>435844</v>
      </c>
      <c r="C1416" t="s">
        <v>83</v>
      </c>
      <c r="D1416" t="s">
        <v>939</v>
      </c>
      <c r="E1416" t="s">
        <v>940</v>
      </c>
      <c r="F1416">
        <v>67054</v>
      </c>
      <c r="G1416">
        <v>8</v>
      </c>
      <c r="H1416">
        <v>5073</v>
      </c>
      <c r="I1416">
        <v>0</v>
      </c>
      <c r="J1416">
        <v>0</v>
      </c>
      <c r="K1416">
        <v>0</v>
      </c>
      <c r="L1416">
        <v>0</v>
      </c>
      <c r="M1416">
        <v>11</v>
      </c>
      <c r="N1416">
        <v>0</v>
      </c>
      <c r="O1416">
        <v>4</v>
      </c>
      <c r="P1416">
        <v>0</v>
      </c>
      <c r="Q1416">
        <v>0</v>
      </c>
      <c r="R1416">
        <v>47.402036000000003</v>
      </c>
      <c r="S1416" t="s">
        <v>73</v>
      </c>
      <c r="T1416">
        <v>77.419998000000007</v>
      </c>
      <c r="U1416">
        <v>78.569999999999993</v>
      </c>
      <c r="V1416">
        <v>1.150002</v>
      </c>
      <c r="X1416">
        <v>2.4260000000000002</v>
      </c>
      <c r="Y1416">
        <v>47.402036000000003</v>
      </c>
      <c r="Z1416">
        <v>1</v>
      </c>
      <c r="AA1416">
        <v>0</v>
      </c>
      <c r="AB1416">
        <v>0</v>
      </c>
      <c r="AC1416">
        <v>1.091961</v>
      </c>
      <c r="AD1416">
        <v>0.96517500000000001</v>
      </c>
      <c r="AE1416">
        <v>12.011566</v>
      </c>
      <c r="AF1416">
        <v>10.616922000000001</v>
      </c>
      <c r="AH1416">
        <v>1.120112</v>
      </c>
      <c r="AI1416">
        <v>0.69543500000000003</v>
      </c>
      <c r="AJ1416">
        <v>12.321229000000001</v>
      </c>
      <c r="AK1416">
        <v>7.6497859999999998</v>
      </c>
    </row>
    <row r="1417" spans="1:37" x14ac:dyDescent="0.25">
      <c r="A1417">
        <v>1855</v>
      </c>
      <c r="B1417">
        <v>426912</v>
      </c>
      <c r="C1417" t="s">
        <v>83</v>
      </c>
      <c r="D1417" t="s">
        <v>450</v>
      </c>
      <c r="E1417" t="s">
        <v>451</v>
      </c>
      <c r="F1417">
        <v>66815</v>
      </c>
      <c r="G1417">
        <v>8</v>
      </c>
      <c r="H1417">
        <v>4215</v>
      </c>
      <c r="I1417">
        <v>0</v>
      </c>
      <c r="J1417">
        <v>0</v>
      </c>
      <c r="K1417">
        <v>0</v>
      </c>
      <c r="L1417">
        <v>0</v>
      </c>
      <c r="M1417">
        <v>12</v>
      </c>
      <c r="N1417">
        <v>0</v>
      </c>
      <c r="O1417">
        <v>4</v>
      </c>
      <c r="P1417">
        <v>0</v>
      </c>
      <c r="Q1417">
        <v>0</v>
      </c>
      <c r="R1417">
        <v>50.730831000000002</v>
      </c>
      <c r="S1417" t="s">
        <v>73</v>
      </c>
      <c r="T1417">
        <v>78.419998000000007</v>
      </c>
      <c r="U1417">
        <v>78.540001000000004</v>
      </c>
      <c r="V1417">
        <v>0.120003</v>
      </c>
      <c r="X1417">
        <v>0.23699999999999999</v>
      </c>
      <c r="Y1417">
        <v>50.730831000000002</v>
      </c>
      <c r="Z1417">
        <v>0</v>
      </c>
      <c r="AA1417">
        <v>0</v>
      </c>
      <c r="AB1417">
        <v>0</v>
      </c>
      <c r="AC1417">
        <v>1.0008779999999999</v>
      </c>
      <c r="AD1417">
        <v>0.999668</v>
      </c>
      <c r="AE1417">
        <v>12.010532</v>
      </c>
      <c r="AF1417">
        <v>11.996012</v>
      </c>
      <c r="AH1417">
        <v>1.0011460000000001</v>
      </c>
      <c r="AI1417">
        <v>0.96748400000000001</v>
      </c>
      <c r="AJ1417">
        <v>12.013756000000001</v>
      </c>
      <c r="AK1417">
        <v>11.609805</v>
      </c>
    </row>
    <row r="1418" spans="1:37" x14ac:dyDescent="0.25">
      <c r="A1418">
        <v>1938</v>
      </c>
      <c r="B1418">
        <v>430169</v>
      </c>
      <c r="C1418" t="s">
        <v>145</v>
      </c>
      <c r="D1418" t="s">
        <v>715</v>
      </c>
      <c r="E1418" t="s">
        <v>716</v>
      </c>
      <c r="F1418">
        <v>654</v>
      </c>
      <c r="G1418">
        <v>8</v>
      </c>
      <c r="H1418">
        <v>6221</v>
      </c>
      <c r="I1418">
        <v>0</v>
      </c>
      <c r="J1418">
        <v>0</v>
      </c>
      <c r="K1418">
        <v>0</v>
      </c>
      <c r="L1418">
        <v>0</v>
      </c>
      <c r="M1418">
        <v>12</v>
      </c>
      <c r="N1418">
        <v>0</v>
      </c>
      <c r="O1418">
        <v>3</v>
      </c>
      <c r="P1418">
        <v>0</v>
      </c>
      <c r="Q1418">
        <v>0</v>
      </c>
      <c r="R1418">
        <v>49.914858000000002</v>
      </c>
      <c r="S1418" t="s">
        <v>154</v>
      </c>
      <c r="T1418">
        <v>74.849997999999999</v>
      </c>
      <c r="U1418">
        <v>74.940002000000007</v>
      </c>
      <c r="V1418">
        <v>9.0004000000000001E-2</v>
      </c>
      <c r="X1418">
        <v>0.18</v>
      </c>
      <c r="Y1418">
        <v>49.914858000000002</v>
      </c>
      <c r="Z1418">
        <v>1</v>
      </c>
      <c r="AA1418">
        <v>0</v>
      </c>
      <c r="AB1418">
        <v>0</v>
      </c>
      <c r="AC1418">
        <v>1.0005059999999999</v>
      </c>
      <c r="AD1418">
        <v>0.99980800000000003</v>
      </c>
      <c r="AE1418">
        <v>12.006074999999999</v>
      </c>
      <c r="AF1418">
        <v>11.997699000000001</v>
      </c>
      <c r="AH1418">
        <v>1.000661</v>
      </c>
      <c r="AI1418">
        <v>0.97524900000000003</v>
      </c>
      <c r="AJ1418">
        <v>12.007935</v>
      </c>
      <c r="AK1418">
        <v>11.702994</v>
      </c>
    </row>
    <row r="1419" spans="1:37" x14ac:dyDescent="0.25">
      <c r="A1419">
        <v>3068</v>
      </c>
      <c r="B1419">
        <v>432885</v>
      </c>
      <c r="C1419" t="s">
        <v>83</v>
      </c>
      <c r="D1419" t="s">
        <v>1276</v>
      </c>
      <c r="E1419" t="s">
        <v>1277</v>
      </c>
      <c r="F1419">
        <v>66981</v>
      </c>
      <c r="G1419">
        <v>8</v>
      </c>
      <c r="H1419">
        <v>5290</v>
      </c>
      <c r="I1419">
        <v>0</v>
      </c>
      <c r="J1419">
        <v>0</v>
      </c>
      <c r="K1419">
        <v>0</v>
      </c>
      <c r="L1419">
        <v>0</v>
      </c>
      <c r="M1419">
        <v>12</v>
      </c>
      <c r="N1419">
        <v>0</v>
      </c>
      <c r="O1419">
        <v>4</v>
      </c>
      <c r="P1419">
        <v>0</v>
      </c>
      <c r="Q1419">
        <v>0</v>
      </c>
      <c r="R1419">
        <v>48.319775</v>
      </c>
      <c r="S1419" t="s">
        <v>73</v>
      </c>
      <c r="T1419">
        <v>90.330001999999993</v>
      </c>
      <c r="U1419">
        <v>90.400002000000001</v>
      </c>
      <c r="V1419">
        <v>7.0000000000000007E-2</v>
      </c>
      <c r="X1419">
        <v>0.14499999999999999</v>
      </c>
      <c r="Y1419">
        <v>48.319775</v>
      </c>
      <c r="Z1419">
        <v>0</v>
      </c>
      <c r="AA1419">
        <v>0</v>
      </c>
      <c r="AB1419">
        <v>0</v>
      </c>
      <c r="AC1419">
        <v>1.000329</v>
      </c>
      <c r="AD1419">
        <v>0.99987599999999999</v>
      </c>
      <c r="AE1419">
        <v>12.003942</v>
      </c>
      <c r="AF1419">
        <v>11.998507</v>
      </c>
      <c r="AH1419">
        <v>1.000429</v>
      </c>
      <c r="AI1419">
        <v>0.98003499999999999</v>
      </c>
      <c r="AJ1419">
        <v>12.005148999999999</v>
      </c>
      <c r="AK1419">
        <v>11.760420999999999</v>
      </c>
    </row>
    <row r="1420" spans="1:37" x14ac:dyDescent="0.25">
      <c r="A1420">
        <v>300</v>
      </c>
      <c r="B1420">
        <v>423661</v>
      </c>
      <c r="C1420" t="s">
        <v>95</v>
      </c>
      <c r="D1420" t="s">
        <v>699</v>
      </c>
      <c r="E1420" t="s">
        <v>700</v>
      </c>
      <c r="F1420">
        <v>100528</v>
      </c>
      <c r="G1420">
        <v>8</v>
      </c>
      <c r="H1420">
        <v>15125</v>
      </c>
      <c r="I1420">
        <v>0</v>
      </c>
      <c r="J1420">
        <v>0</v>
      </c>
      <c r="K1420">
        <v>0</v>
      </c>
      <c r="L1420">
        <v>0</v>
      </c>
      <c r="M1420">
        <v>12</v>
      </c>
      <c r="N1420">
        <v>0</v>
      </c>
      <c r="O1420">
        <v>4</v>
      </c>
      <c r="P1420">
        <v>0</v>
      </c>
      <c r="Q1420">
        <v>0</v>
      </c>
      <c r="R1420">
        <v>50.084927999999998</v>
      </c>
      <c r="S1420" t="s">
        <v>73</v>
      </c>
      <c r="T1420">
        <v>76.019997000000004</v>
      </c>
      <c r="U1420">
        <v>76.069999999999993</v>
      </c>
      <c r="V1420">
        <v>5.0002999999999999E-2</v>
      </c>
      <c r="X1420">
        <v>0.1</v>
      </c>
      <c r="Y1420">
        <v>50.084927999999998</v>
      </c>
      <c r="Z1420">
        <v>0</v>
      </c>
      <c r="AA1420">
        <v>0</v>
      </c>
      <c r="AB1420">
        <v>0</v>
      </c>
      <c r="AC1420">
        <v>1.000156</v>
      </c>
      <c r="AD1420">
        <v>0.99994099999999997</v>
      </c>
      <c r="AE1420">
        <v>12.001875</v>
      </c>
      <c r="AF1420">
        <v>11.99929</v>
      </c>
      <c r="AH1420">
        <v>1.0002040000000001</v>
      </c>
      <c r="AI1420">
        <v>0.98620699999999994</v>
      </c>
      <c r="AJ1420">
        <v>12.002449</v>
      </c>
      <c r="AK1420">
        <v>11.834485000000001</v>
      </c>
    </row>
    <row r="1421" spans="1:37" x14ac:dyDescent="0.25">
      <c r="A1421">
        <v>1137</v>
      </c>
      <c r="B1421">
        <v>434885</v>
      </c>
      <c r="C1421" t="s">
        <v>83</v>
      </c>
      <c r="D1421" t="s">
        <v>1135</v>
      </c>
      <c r="E1421" t="s">
        <v>1136</v>
      </c>
      <c r="F1421">
        <v>66914</v>
      </c>
      <c r="G1421">
        <v>8</v>
      </c>
      <c r="H1421">
        <v>15050</v>
      </c>
      <c r="I1421">
        <v>0</v>
      </c>
      <c r="J1421">
        <v>0</v>
      </c>
      <c r="K1421">
        <v>0</v>
      </c>
      <c r="L1421">
        <v>0</v>
      </c>
      <c r="M1421">
        <v>12</v>
      </c>
      <c r="N1421">
        <v>0</v>
      </c>
      <c r="O1421">
        <v>4</v>
      </c>
      <c r="P1421">
        <v>0</v>
      </c>
      <c r="Q1421">
        <v>0</v>
      </c>
      <c r="R1421">
        <v>49.185251000000001</v>
      </c>
      <c r="S1421" t="s">
        <v>73</v>
      </c>
      <c r="T1421">
        <v>74.970000999999996</v>
      </c>
      <c r="U1421">
        <v>74.989998</v>
      </c>
      <c r="V1421">
        <v>1.9997000000000001E-2</v>
      </c>
      <c r="X1421">
        <v>4.1000000000000002E-2</v>
      </c>
      <c r="Y1421">
        <v>49.185251000000001</v>
      </c>
      <c r="Z1421">
        <v>0</v>
      </c>
      <c r="AA1421">
        <v>0</v>
      </c>
      <c r="AB1421">
        <v>0</v>
      </c>
      <c r="AC1421">
        <v>1.0000260000000001</v>
      </c>
      <c r="AD1421">
        <v>0.99999000000000005</v>
      </c>
      <c r="AE1421">
        <v>12.000315000000001</v>
      </c>
      <c r="AF1421">
        <v>11.999881</v>
      </c>
      <c r="AH1421">
        <v>1.0000340000000001</v>
      </c>
      <c r="AI1421">
        <v>0.99433199999999999</v>
      </c>
      <c r="AJ1421">
        <v>12.000412000000001</v>
      </c>
      <c r="AK1421">
        <v>11.931984</v>
      </c>
    </row>
    <row r="1422" spans="1:37" x14ac:dyDescent="0.25">
      <c r="A1422">
        <v>1861</v>
      </c>
      <c r="B1422">
        <v>434853</v>
      </c>
      <c r="C1422" t="s">
        <v>83</v>
      </c>
      <c r="D1422" t="s">
        <v>1151</v>
      </c>
      <c r="E1422" t="s">
        <v>1152</v>
      </c>
      <c r="F1422">
        <v>510</v>
      </c>
      <c r="G1422">
        <v>8</v>
      </c>
      <c r="H1422">
        <v>5936</v>
      </c>
      <c r="I1422">
        <v>0</v>
      </c>
      <c r="J1422">
        <v>0</v>
      </c>
      <c r="K1422">
        <v>0</v>
      </c>
      <c r="L1422">
        <v>0</v>
      </c>
      <c r="M1422">
        <v>12</v>
      </c>
      <c r="N1422">
        <v>0</v>
      </c>
      <c r="O1422">
        <v>3</v>
      </c>
      <c r="P1422">
        <v>0</v>
      </c>
      <c r="Q1422">
        <v>0</v>
      </c>
      <c r="R1422">
        <v>48.351317999999999</v>
      </c>
      <c r="S1422" t="s">
        <v>73</v>
      </c>
      <c r="T1422">
        <v>60</v>
      </c>
      <c r="U1422">
        <v>60</v>
      </c>
      <c r="V1422">
        <v>0</v>
      </c>
      <c r="X1422">
        <v>0</v>
      </c>
      <c r="Y1422">
        <v>48.351317999999999</v>
      </c>
      <c r="Z1422">
        <v>0</v>
      </c>
      <c r="AA1422">
        <v>1</v>
      </c>
      <c r="AB1422">
        <v>0</v>
      </c>
      <c r="AC1422">
        <v>1</v>
      </c>
      <c r="AD1422">
        <v>1</v>
      </c>
      <c r="AE1422">
        <v>12</v>
      </c>
      <c r="AF1422">
        <v>12</v>
      </c>
      <c r="AH1422">
        <v>1</v>
      </c>
      <c r="AI1422">
        <v>1</v>
      </c>
      <c r="AJ1422">
        <v>12</v>
      </c>
      <c r="AK1422">
        <v>12</v>
      </c>
    </row>
    <row r="1423" spans="1:37" x14ac:dyDescent="0.25">
      <c r="A1423">
        <v>1141</v>
      </c>
      <c r="B1423">
        <v>435617</v>
      </c>
      <c r="C1423" t="s">
        <v>83</v>
      </c>
      <c r="D1423" t="s">
        <v>471</v>
      </c>
      <c r="E1423" t="s">
        <v>472</v>
      </c>
      <c r="F1423">
        <v>66987</v>
      </c>
      <c r="G1423">
        <v>8</v>
      </c>
      <c r="H1423">
        <v>4609</v>
      </c>
      <c r="I1423">
        <v>0</v>
      </c>
      <c r="J1423">
        <v>0</v>
      </c>
      <c r="K1423">
        <v>0</v>
      </c>
      <c r="L1423">
        <v>0</v>
      </c>
      <c r="M1423">
        <v>12</v>
      </c>
      <c r="N1423">
        <v>0</v>
      </c>
      <c r="O1423">
        <v>4</v>
      </c>
      <c r="P1423">
        <v>0</v>
      </c>
      <c r="Q1423">
        <v>0</v>
      </c>
      <c r="R1423">
        <v>50.935941</v>
      </c>
      <c r="S1423" t="s">
        <v>73</v>
      </c>
      <c r="T1423">
        <v>80</v>
      </c>
      <c r="U1423">
        <v>80</v>
      </c>
      <c r="V1423">
        <v>0</v>
      </c>
      <c r="X1423">
        <v>0</v>
      </c>
      <c r="Y1423">
        <v>50.935941</v>
      </c>
      <c r="Z1423">
        <v>0</v>
      </c>
      <c r="AA1423">
        <v>0</v>
      </c>
      <c r="AB1423">
        <v>0</v>
      </c>
      <c r="AC1423">
        <v>1</v>
      </c>
      <c r="AD1423">
        <v>1</v>
      </c>
      <c r="AE1423">
        <v>12</v>
      </c>
      <c r="AF1423">
        <v>12</v>
      </c>
      <c r="AH1423">
        <v>1</v>
      </c>
      <c r="AI1423">
        <v>1</v>
      </c>
      <c r="AJ1423">
        <v>12</v>
      </c>
      <c r="AK1423">
        <v>12</v>
      </c>
    </row>
    <row r="1424" spans="1:37" x14ac:dyDescent="0.25">
      <c r="A1424">
        <v>1780</v>
      </c>
      <c r="B1424">
        <v>432512</v>
      </c>
      <c r="C1424" t="s">
        <v>181</v>
      </c>
      <c r="D1424" t="s">
        <v>437</v>
      </c>
      <c r="E1424" t="s">
        <v>438</v>
      </c>
      <c r="F1424">
        <v>66801</v>
      </c>
      <c r="G1424">
        <v>8</v>
      </c>
      <c r="H1424">
        <v>15551</v>
      </c>
      <c r="I1424">
        <v>0</v>
      </c>
      <c r="J1424">
        <v>0</v>
      </c>
      <c r="K1424">
        <v>0</v>
      </c>
      <c r="L1424">
        <v>0</v>
      </c>
      <c r="M1424">
        <v>12</v>
      </c>
      <c r="N1424">
        <v>0</v>
      </c>
      <c r="O1424">
        <v>2</v>
      </c>
      <c r="P1424">
        <v>0</v>
      </c>
      <c r="Q1424">
        <v>0</v>
      </c>
      <c r="R1424">
        <v>50.884673999999997</v>
      </c>
      <c r="S1424" t="s">
        <v>154</v>
      </c>
      <c r="T1424">
        <v>95</v>
      </c>
      <c r="U1424">
        <v>95</v>
      </c>
      <c r="V1424">
        <v>0</v>
      </c>
      <c r="X1424">
        <v>0</v>
      </c>
      <c r="Y1424">
        <v>50.884673999999997</v>
      </c>
      <c r="Z1424">
        <v>0</v>
      </c>
      <c r="AA1424">
        <v>0</v>
      </c>
      <c r="AB1424">
        <v>0</v>
      </c>
      <c r="AC1424">
        <v>1</v>
      </c>
      <c r="AD1424">
        <v>1</v>
      </c>
      <c r="AE1424">
        <v>12</v>
      </c>
      <c r="AF1424">
        <v>12</v>
      </c>
      <c r="AH1424">
        <v>1</v>
      </c>
      <c r="AI1424">
        <v>1</v>
      </c>
      <c r="AJ1424">
        <v>12</v>
      </c>
      <c r="AK1424">
        <v>12</v>
      </c>
    </row>
    <row r="1425" spans="1:37" x14ac:dyDescent="0.25">
      <c r="A1425">
        <v>3081</v>
      </c>
      <c r="B1425">
        <v>437857</v>
      </c>
      <c r="C1425" t="s">
        <v>83</v>
      </c>
      <c r="D1425" t="s">
        <v>856</v>
      </c>
      <c r="E1425" t="s">
        <v>857</v>
      </c>
      <c r="F1425">
        <v>33912</v>
      </c>
      <c r="G1425">
        <v>8</v>
      </c>
      <c r="H1425">
        <v>8209</v>
      </c>
      <c r="I1425">
        <v>0</v>
      </c>
      <c r="J1425">
        <v>0</v>
      </c>
      <c r="K1425">
        <v>0</v>
      </c>
      <c r="L1425">
        <v>0</v>
      </c>
      <c r="M1425">
        <v>12</v>
      </c>
      <c r="N1425">
        <v>0</v>
      </c>
      <c r="O1425">
        <v>3</v>
      </c>
      <c r="P1425">
        <v>0</v>
      </c>
      <c r="Q1425">
        <v>0</v>
      </c>
      <c r="R1425">
        <v>50.825124000000002</v>
      </c>
      <c r="S1425" t="s">
        <v>73</v>
      </c>
      <c r="T1425">
        <v>71.760002</v>
      </c>
      <c r="U1425">
        <v>71.760002</v>
      </c>
      <c r="V1425">
        <v>0</v>
      </c>
      <c r="X1425">
        <v>0</v>
      </c>
      <c r="Y1425">
        <v>50.825124000000002</v>
      </c>
      <c r="Z1425">
        <v>0</v>
      </c>
      <c r="AA1425">
        <v>1</v>
      </c>
      <c r="AB1425">
        <v>0</v>
      </c>
      <c r="AC1425">
        <v>1</v>
      </c>
      <c r="AD1425">
        <v>1</v>
      </c>
      <c r="AE1425">
        <v>12</v>
      </c>
      <c r="AF1425">
        <v>12</v>
      </c>
      <c r="AH1425">
        <v>1</v>
      </c>
      <c r="AI1425">
        <v>1</v>
      </c>
      <c r="AJ1425">
        <v>12</v>
      </c>
      <c r="AK1425">
        <v>12</v>
      </c>
    </row>
    <row r="1426" spans="1:37" x14ac:dyDescent="0.25">
      <c r="A1426">
        <v>690</v>
      </c>
      <c r="B1426">
        <v>432744</v>
      </c>
      <c r="C1426" t="s">
        <v>95</v>
      </c>
      <c r="D1426" t="s">
        <v>265</v>
      </c>
      <c r="E1426" t="s">
        <v>266</v>
      </c>
      <c r="F1426">
        <v>100542</v>
      </c>
      <c r="G1426">
        <v>8</v>
      </c>
      <c r="H1426">
        <v>16632</v>
      </c>
      <c r="I1426">
        <v>0</v>
      </c>
      <c r="J1426">
        <v>0</v>
      </c>
      <c r="K1426">
        <v>0</v>
      </c>
      <c r="L1426">
        <v>0</v>
      </c>
      <c r="M1426">
        <v>12</v>
      </c>
      <c r="N1426">
        <v>0</v>
      </c>
      <c r="O1426">
        <v>4</v>
      </c>
      <c r="P1426">
        <v>0</v>
      </c>
      <c r="Q1426">
        <v>0</v>
      </c>
      <c r="R1426">
        <v>50.544431000000003</v>
      </c>
      <c r="S1426" t="s">
        <v>73</v>
      </c>
      <c r="T1426">
        <v>50</v>
      </c>
      <c r="U1426">
        <v>50</v>
      </c>
      <c r="V1426">
        <v>0</v>
      </c>
      <c r="X1426">
        <v>0</v>
      </c>
      <c r="Y1426">
        <v>50.544431000000003</v>
      </c>
      <c r="Z1426">
        <v>0</v>
      </c>
      <c r="AA1426">
        <v>0</v>
      </c>
      <c r="AB1426">
        <v>1</v>
      </c>
      <c r="AC1426">
        <v>1</v>
      </c>
      <c r="AD1426">
        <v>1</v>
      </c>
      <c r="AE1426">
        <v>12</v>
      </c>
      <c r="AF1426">
        <v>12</v>
      </c>
      <c r="AH1426">
        <v>1</v>
      </c>
      <c r="AI1426">
        <v>1</v>
      </c>
      <c r="AJ1426">
        <v>12</v>
      </c>
      <c r="AK1426">
        <v>12</v>
      </c>
    </row>
    <row r="1427" spans="1:37" x14ac:dyDescent="0.25">
      <c r="A1427">
        <v>156</v>
      </c>
      <c r="B1427">
        <v>436611</v>
      </c>
      <c r="C1427" t="s">
        <v>83</v>
      </c>
      <c r="D1427" t="s">
        <v>84</v>
      </c>
      <c r="E1427" t="s">
        <v>85</v>
      </c>
      <c r="F1427">
        <v>34412</v>
      </c>
      <c r="G1427">
        <v>8</v>
      </c>
      <c r="H1427">
        <v>5138</v>
      </c>
      <c r="I1427">
        <v>0</v>
      </c>
      <c r="J1427">
        <v>0</v>
      </c>
      <c r="K1427">
        <v>0</v>
      </c>
      <c r="L1427">
        <v>0</v>
      </c>
      <c r="M1427">
        <v>3</v>
      </c>
      <c r="N1427">
        <v>0</v>
      </c>
      <c r="O1427">
        <v>4</v>
      </c>
      <c r="P1427">
        <v>0</v>
      </c>
      <c r="Q1427">
        <v>0</v>
      </c>
      <c r="R1427">
        <v>13.956704</v>
      </c>
      <c r="S1427" t="s">
        <v>73</v>
      </c>
      <c r="T1427">
        <v>33.560001</v>
      </c>
      <c r="U1427">
        <v>36.139999000000003</v>
      </c>
      <c r="V1427">
        <v>2.5799979999999998</v>
      </c>
      <c r="X1427">
        <v>18.486000000000001</v>
      </c>
      <c r="Y1427">
        <v>13.956704</v>
      </c>
      <c r="Z1427">
        <v>0</v>
      </c>
      <c r="AA1427">
        <v>0</v>
      </c>
      <c r="AB1427">
        <v>0</v>
      </c>
      <c r="AC1427">
        <v>4</v>
      </c>
      <c r="AD1427">
        <v>0.1</v>
      </c>
      <c r="AE1427">
        <v>12</v>
      </c>
      <c r="AF1427">
        <v>0.3</v>
      </c>
      <c r="AH1427">
        <v>7.9741270000000002</v>
      </c>
      <c r="AI1427">
        <v>0.26027600000000001</v>
      </c>
      <c r="AJ1427">
        <v>23.922381000000001</v>
      </c>
      <c r="AK1427">
        <v>0.78082700000000005</v>
      </c>
    </row>
    <row r="1428" spans="1:37" x14ac:dyDescent="0.25">
      <c r="A1428">
        <v>483</v>
      </c>
      <c r="B1428">
        <v>432723</v>
      </c>
      <c r="C1428" t="s">
        <v>145</v>
      </c>
      <c r="D1428" t="s">
        <v>548</v>
      </c>
      <c r="E1428" t="s">
        <v>549</v>
      </c>
      <c r="F1428">
        <v>34341</v>
      </c>
      <c r="G1428">
        <v>8</v>
      </c>
      <c r="H1428">
        <v>16491</v>
      </c>
      <c r="I1428">
        <v>0</v>
      </c>
      <c r="J1428">
        <v>0</v>
      </c>
      <c r="K1428">
        <v>0</v>
      </c>
      <c r="L1428">
        <v>0</v>
      </c>
      <c r="M1428">
        <v>10</v>
      </c>
      <c r="N1428">
        <v>0</v>
      </c>
      <c r="O1428">
        <v>2</v>
      </c>
      <c r="P1428">
        <v>0</v>
      </c>
      <c r="Q1428">
        <v>0</v>
      </c>
      <c r="R1428">
        <v>43.051246999999996</v>
      </c>
      <c r="S1428" t="s">
        <v>126</v>
      </c>
      <c r="T1428">
        <v>56.560001</v>
      </c>
      <c r="U1428">
        <v>58.099997999999999</v>
      </c>
      <c r="V1428">
        <v>1.5399970000000001</v>
      </c>
      <c r="X1428">
        <v>3.577</v>
      </c>
      <c r="Y1428">
        <v>43.051246999999996</v>
      </c>
      <c r="Z1428">
        <v>0</v>
      </c>
      <c r="AA1428">
        <v>0</v>
      </c>
      <c r="AB1428">
        <v>0</v>
      </c>
      <c r="AC1428">
        <v>1.199921</v>
      </c>
      <c r="AD1428">
        <v>0.92428999999999994</v>
      </c>
      <c r="AE1428">
        <v>11.999207999999999</v>
      </c>
      <c r="AF1428">
        <v>9.2429039999999993</v>
      </c>
      <c r="AH1428">
        <v>1.2611209999999999</v>
      </c>
      <c r="AI1428">
        <v>0.57286199999999998</v>
      </c>
      <c r="AJ1428">
        <v>12.61121</v>
      </c>
      <c r="AK1428">
        <v>5.728618</v>
      </c>
    </row>
    <row r="1429" spans="1:37" x14ac:dyDescent="0.25">
      <c r="A1429">
        <v>2884</v>
      </c>
      <c r="B1429">
        <v>426309</v>
      </c>
      <c r="C1429" t="s">
        <v>83</v>
      </c>
      <c r="D1429" t="s">
        <v>379</v>
      </c>
      <c r="E1429" t="s">
        <v>380</v>
      </c>
      <c r="F1429">
        <v>67104</v>
      </c>
      <c r="G1429">
        <v>8</v>
      </c>
      <c r="H1429">
        <v>5850</v>
      </c>
      <c r="I1429">
        <v>0</v>
      </c>
      <c r="J1429">
        <v>0</v>
      </c>
      <c r="K1429">
        <v>0</v>
      </c>
      <c r="L1429">
        <v>0</v>
      </c>
      <c r="M1429">
        <v>12</v>
      </c>
      <c r="N1429">
        <v>0</v>
      </c>
      <c r="O1429">
        <v>4</v>
      </c>
      <c r="P1429">
        <v>0</v>
      </c>
      <c r="Q1429">
        <v>0</v>
      </c>
      <c r="R1429">
        <v>49.564704999999996</v>
      </c>
      <c r="S1429" t="s">
        <v>73</v>
      </c>
      <c r="T1429">
        <v>86.900002000000001</v>
      </c>
      <c r="U1429">
        <v>86.790001000000004</v>
      </c>
      <c r="V1429">
        <v>-0.110001</v>
      </c>
      <c r="X1429">
        <v>-0.222</v>
      </c>
      <c r="Y1429">
        <v>49.564704999999996</v>
      </c>
      <c r="Z1429">
        <v>0</v>
      </c>
      <c r="AA1429">
        <v>0</v>
      </c>
      <c r="AB1429">
        <v>0</v>
      </c>
      <c r="AC1429">
        <v>0.99970800000000004</v>
      </c>
      <c r="AD1429">
        <v>1.0007699999999999</v>
      </c>
      <c r="AE1429">
        <v>11.996501</v>
      </c>
      <c r="AF1429">
        <v>12.009240999999999</v>
      </c>
      <c r="AH1429">
        <v>0.96952400000000005</v>
      </c>
      <c r="AI1429">
        <v>1.0010060000000001</v>
      </c>
      <c r="AJ1429">
        <v>11.634288</v>
      </c>
      <c r="AK1429">
        <v>12.01207</v>
      </c>
    </row>
    <row r="1430" spans="1:37" x14ac:dyDescent="0.25">
      <c r="A1430">
        <v>2021</v>
      </c>
      <c r="B1430">
        <v>486426</v>
      </c>
      <c r="C1430" t="s">
        <v>145</v>
      </c>
      <c r="D1430" t="s">
        <v>548</v>
      </c>
      <c r="E1430" t="s">
        <v>549</v>
      </c>
      <c r="F1430">
        <v>34341</v>
      </c>
      <c r="G1430">
        <v>8</v>
      </c>
      <c r="H1430">
        <v>16583</v>
      </c>
      <c r="I1430">
        <v>0</v>
      </c>
      <c r="J1430">
        <v>0</v>
      </c>
      <c r="K1430">
        <v>0</v>
      </c>
      <c r="L1430">
        <v>0</v>
      </c>
      <c r="M1430">
        <v>11</v>
      </c>
      <c r="N1430">
        <v>0</v>
      </c>
      <c r="O1430">
        <v>2</v>
      </c>
      <c r="P1430">
        <v>0</v>
      </c>
      <c r="Q1430">
        <v>0</v>
      </c>
      <c r="R1430">
        <v>46.115678000000003</v>
      </c>
      <c r="S1430" t="s">
        <v>154</v>
      </c>
      <c r="T1430">
        <v>55.830002</v>
      </c>
      <c r="U1430">
        <v>56.919998</v>
      </c>
      <c r="V1430">
        <v>1.089996</v>
      </c>
      <c r="X1430">
        <v>2.3639999999999999</v>
      </c>
      <c r="Y1430">
        <v>46.115678000000003</v>
      </c>
      <c r="Z1430">
        <v>0</v>
      </c>
      <c r="AA1430">
        <v>0</v>
      </c>
      <c r="AB1430">
        <v>0</v>
      </c>
      <c r="AC1430">
        <v>1.0873200000000001</v>
      </c>
      <c r="AD1430">
        <v>0.96693200000000001</v>
      </c>
      <c r="AE1430">
        <v>11.960523</v>
      </c>
      <c r="AF1430">
        <v>10.636252000000001</v>
      </c>
      <c r="AH1430">
        <v>1.1140509999999999</v>
      </c>
      <c r="AI1430">
        <v>0.70243800000000001</v>
      </c>
      <c r="AJ1430">
        <v>12.25456</v>
      </c>
      <c r="AK1430">
        <v>7.7268189999999999</v>
      </c>
    </row>
    <row r="1431" spans="1:37" x14ac:dyDescent="0.25">
      <c r="A1431">
        <v>1078</v>
      </c>
      <c r="B1431">
        <v>421640</v>
      </c>
      <c r="C1431" t="s">
        <v>83</v>
      </c>
      <c r="D1431" t="s">
        <v>992</v>
      </c>
      <c r="E1431" t="s">
        <v>993</v>
      </c>
      <c r="F1431">
        <v>67017</v>
      </c>
      <c r="G1431">
        <v>8</v>
      </c>
      <c r="H1431">
        <v>4944</v>
      </c>
      <c r="I1431">
        <v>0</v>
      </c>
      <c r="J1431">
        <v>0</v>
      </c>
      <c r="K1431">
        <v>0</v>
      </c>
      <c r="L1431">
        <v>0</v>
      </c>
      <c r="M1431">
        <v>11</v>
      </c>
      <c r="N1431">
        <v>0</v>
      </c>
      <c r="O1431">
        <v>4</v>
      </c>
      <c r="P1431">
        <v>0</v>
      </c>
      <c r="Q1431">
        <v>0</v>
      </c>
      <c r="R1431">
        <v>46.623865000000002</v>
      </c>
      <c r="S1431" t="s">
        <v>73</v>
      </c>
      <c r="T1431">
        <v>76.889999000000003</v>
      </c>
      <c r="U1431">
        <v>77.970000999999996</v>
      </c>
      <c r="V1431">
        <v>1.0800019999999999</v>
      </c>
      <c r="X1431">
        <v>2.3159999999999998</v>
      </c>
      <c r="Y1431">
        <v>46.623865000000002</v>
      </c>
      <c r="Z1431">
        <v>0</v>
      </c>
      <c r="AA1431">
        <v>0</v>
      </c>
      <c r="AB1431">
        <v>0</v>
      </c>
      <c r="AC1431">
        <v>1.0838099999999999</v>
      </c>
      <c r="AD1431">
        <v>0.96826100000000004</v>
      </c>
      <c r="AE1431">
        <v>11.921913</v>
      </c>
      <c r="AF1431">
        <v>10.650873000000001</v>
      </c>
      <c r="AH1431">
        <v>1.1094660000000001</v>
      </c>
      <c r="AI1431">
        <v>0.70788799999999996</v>
      </c>
      <c r="AJ1431">
        <v>12.204131</v>
      </c>
      <c r="AK1431">
        <v>7.7867680000000004</v>
      </c>
    </row>
    <row r="1432" spans="1:37" x14ac:dyDescent="0.25">
      <c r="A1432">
        <v>2051</v>
      </c>
      <c r="B1432">
        <v>426589</v>
      </c>
      <c r="C1432" t="s">
        <v>83</v>
      </c>
      <c r="D1432" t="s">
        <v>816</v>
      </c>
      <c r="E1432" t="s">
        <v>817</v>
      </c>
      <c r="F1432">
        <v>34259</v>
      </c>
      <c r="G1432">
        <v>8</v>
      </c>
      <c r="H1432">
        <v>8842</v>
      </c>
      <c r="I1432">
        <v>0</v>
      </c>
      <c r="J1432">
        <v>0</v>
      </c>
      <c r="K1432">
        <v>0</v>
      </c>
      <c r="L1432">
        <v>0</v>
      </c>
      <c r="M1432">
        <v>10</v>
      </c>
      <c r="N1432">
        <v>0</v>
      </c>
      <c r="O1432">
        <v>3</v>
      </c>
      <c r="P1432">
        <v>0</v>
      </c>
      <c r="Q1432">
        <v>0</v>
      </c>
      <c r="R1432">
        <v>39.906525999999999</v>
      </c>
      <c r="S1432" t="s">
        <v>154</v>
      </c>
      <c r="T1432">
        <v>12.8</v>
      </c>
      <c r="U1432">
        <v>14.19</v>
      </c>
      <c r="V1432">
        <v>1.389999</v>
      </c>
      <c r="X1432">
        <v>3.4830000000000001</v>
      </c>
      <c r="Y1432">
        <v>39.906525999999999</v>
      </c>
      <c r="Z1432">
        <v>0</v>
      </c>
      <c r="AA1432">
        <v>1</v>
      </c>
      <c r="AB1432">
        <v>0</v>
      </c>
      <c r="AC1432">
        <v>1.189551</v>
      </c>
      <c r="AD1432">
        <v>0.92821699999999996</v>
      </c>
      <c r="AE1432">
        <v>11.895514</v>
      </c>
      <c r="AF1432">
        <v>9.2821719999999992</v>
      </c>
      <c r="AH1432">
        <v>1.2475769999999999</v>
      </c>
      <c r="AI1432">
        <v>0.58234300000000006</v>
      </c>
      <c r="AJ1432">
        <v>12.475773</v>
      </c>
      <c r="AK1432">
        <v>5.8234300000000001</v>
      </c>
    </row>
    <row r="1433" spans="1:37" x14ac:dyDescent="0.25">
      <c r="A1433">
        <v>900</v>
      </c>
      <c r="B1433">
        <v>423660</v>
      </c>
      <c r="C1433" t="s">
        <v>95</v>
      </c>
      <c r="D1433" t="s">
        <v>699</v>
      </c>
      <c r="E1433" t="s">
        <v>700</v>
      </c>
      <c r="F1433">
        <v>100528</v>
      </c>
      <c r="G1433">
        <v>8</v>
      </c>
      <c r="H1433">
        <v>4019</v>
      </c>
      <c r="I1433">
        <v>0</v>
      </c>
      <c r="J1433">
        <v>0</v>
      </c>
      <c r="K1433">
        <v>0</v>
      </c>
      <c r="L1433">
        <v>0</v>
      </c>
      <c r="M1433">
        <v>11</v>
      </c>
      <c r="N1433">
        <v>0</v>
      </c>
      <c r="O1433">
        <v>4</v>
      </c>
      <c r="P1433">
        <v>0</v>
      </c>
      <c r="Q1433">
        <v>0</v>
      </c>
      <c r="R1433">
        <v>47.095647</v>
      </c>
      <c r="S1433" t="s">
        <v>73</v>
      </c>
      <c r="T1433">
        <v>74.989998</v>
      </c>
      <c r="U1433">
        <v>76.019997000000004</v>
      </c>
      <c r="V1433">
        <v>1.0299990000000001</v>
      </c>
      <c r="X1433">
        <v>2.1869999999999998</v>
      </c>
      <c r="Y1433">
        <v>47.095647</v>
      </c>
      <c r="Z1433">
        <v>0</v>
      </c>
      <c r="AA1433">
        <v>0</v>
      </c>
      <c r="AB1433">
        <v>0</v>
      </c>
      <c r="AC1433">
        <v>1.0747340000000001</v>
      </c>
      <c r="AD1433">
        <v>0.97169799999999995</v>
      </c>
      <c r="AE1433">
        <v>11.822073</v>
      </c>
      <c r="AF1433">
        <v>10.688682</v>
      </c>
      <c r="AH1433">
        <v>1.097612</v>
      </c>
      <c r="AI1433">
        <v>0.72265599999999997</v>
      </c>
      <c r="AJ1433">
        <v>12.073727999999999</v>
      </c>
      <c r="AK1433">
        <v>7.9492159999999998</v>
      </c>
    </row>
    <row r="1434" spans="1:37" x14ac:dyDescent="0.25">
      <c r="A1434">
        <v>1654</v>
      </c>
      <c r="B1434">
        <v>435883</v>
      </c>
      <c r="C1434" t="s">
        <v>145</v>
      </c>
      <c r="D1434" t="s">
        <v>915</v>
      </c>
      <c r="E1434" t="s">
        <v>916</v>
      </c>
      <c r="F1434">
        <v>713</v>
      </c>
      <c r="G1434">
        <v>8</v>
      </c>
      <c r="H1434">
        <v>5889</v>
      </c>
      <c r="I1434">
        <v>0</v>
      </c>
      <c r="J1434">
        <v>0</v>
      </c>
      <c r="K1434">
        <v>0</v>
      </c>
      <c r="L1434">
        <v>0</v>
      </c>
      <c r="M1434">
        <v>11</v>
      </c>
      <c r="N1434">
        <v>0</v>
      </c>
      <c r="O1434">
        <v>3</v>
      </c>
      <c r="P1434">
        <v>0</v>
      </c>
      <c r="Q1434">
        <v>0</v>
      </c>
      <c r="R1434">
        <v>46.271048999999998</v>
      </c>
      <c r="S1434" t="s">
        <v>154</v>
      </c>
      <c r="T1434">
        <v>57.990001999999997</v>
      </c>
      <c r="U1434">
        <v>58.990001999999997</v>
      </c>
      <c r="V1434">
        <v>1</v>
      </c>
      <c r="X1434">
        <v>2.161</v>
      </c>
      <c r="Y1434">
        <v>46.271048999999998</v>
      </c>
      <c r="Z1434">
        <v>0</v>
      </c>
      <c r="AA1434">
        <v>0</v>
      </c>
      <c r="AB1434">
        <v>0</v>
      </c>
      <c r="AC1434">
        <v>1.0729679999999999</v>
      </c>
      <c r="AD1434">
        <v>0.97236699999999998</v>
      </c>
      <c r="AE1434">
        <v>11.802643</v>
      </c>
      <c r="AF1434">
        <v>10.696040999999999</v>
      </c>
      <c r="AH1434">
        <v>1.095305</v>
      </c>
      <c r="AI1434">
        <v>0.72565400000000002</v>
      </c>
      <c r="AJ1434">
        <v>12.048349999999999</v>
      </c>
      <c r="AK1434">
        <v>7.9821939999999998</v>
      </c>
    </row>
    <row r="1435" spans="1:37" x14ac:dyDescent="0.25">
      <c r="A1435">
        <v>1557</v>
      </c>
      <c r="B1435">
        <v>425602</v>
      </c>
      <c r="C1435" t="s">
        <v>83</v>
      </c>
      <c r="D1435" t="s">
        <v>136</v>
      </c>
      <c r="E1435" t="s">
        <v>150</v>
      </c>
      <c r="F1435">
        <v>34199</v>
      </c>
      <c r="G1435">
        <v>8</v>
      </c>
      <c r="H1435">
        <v>8030</v>
      </c>
      <c r="I1435">
        <v>0</v>
      </c>
      <c r="J1435">
        <v>0</v>
      </c>
      <c r="K1435">
        <v>0</v>
      </c>
      <c r="L1435">
        <v>0</v>
      </c>
      <c r="M1435">
        <v>11</v>
      </c>
      <c r="N1435">
        <v>0</v>
      </c>
      <c r="O1435">
        <v>3</v>
      </c>
      <c r="P1435">
        <v>0</v>
      </c>
      <c r="Q1435">
        <v>0</v>
      </c>
      <c r="R1435">
        <v>46.198976000000002</v>
      </c>
      <c r="S1435" t="s">
        <v>73</v>
      </c>
      <c r="T1435">
        <v>37.130001</v>
      </c>
      <c r="U1435">
        <v>38.119999</v>
      </c>
      <c r="V1435">
        <v>0.98999800000000004</v>
      </c>
      <c r="X1435">
        <v>2.1429999999999998</v>
      </c>
      <c r="Y1435">
        <v>46.198976000000002</v>
      </c>
      <c r="Z1435">
        <v>0</v>
      </c>
      <c r="AA1435">
        <v>0</v>
      </c>
      <c r="AB1435">
        <v>0</v>
      </c>
      <c r="AC1435">
        <v>1.0717570000000001</v>
      </c>
      <c r="AD1435">
        <v>0.97282599999999997</v>
      </c>
      <c r="AE1435">
        <v>11.789327</v>
      </c>
      <c r="AF1435">
        <v>10.701083000000001</v>
      </c>
      <c r="AH1435">
        <v>1.093723</v>
      </c>
      <c r="AI1435">
        <v>0.72773399999999999</v>
      </c>
      <c r="AJ1435">
        <v>12.030958</v>
      </c>
      <c r="AK1435">
        <v>8.0050709999999992</v>
      </c>
    </row>
    <row r="1436" spans="1:37" x14ac:dyDescent="0.25">
      <c r="A1436">
        <v>1982</v>
      </c>
      <c r="B1436">
        <v>429682</v>
      </c>
      <c r="C1436" t="s">
        <v>83</v>
      </c>
      <c r="D1436" t="s">
        <v>873</v>
      </c>
      <c r="E1436" t="s">
        <v>874</v>
      </c>
      <c r="F1436">
        <v>34256</v>
      </c>
      <c r="G1436">
        <v>8</v>
      </c>
      <c r="H1436">
        <v>13325</v>
      </c>
      <c r="I1436">
        <v>0</v>
      </c>
      <c r="J1436">
        <v>0</v>
      </c>
      <c r="K1436">
        <v>0</v>
      </c>
      <c r="L1436">
        <v>0</v>
      </c>
      <c r="M1436">
        <v>11</v>
      </c>
      <c r="N1436">
        <v>0</v>
      </c>
      <c r="O1436">
        <v>4</v>
      </c>
      <c r="P1436">
        <v>1</v>
      </c>
      <c r="Q1436">
        <v>0</v>
      </c>
      <c r="R1436">
        <v>43.894691000000002</v>
      </c>
      <c r="S1436" t="s">
        <v>73</v>
      </c>
      <c r="T1436">
        <v>12.95</v>
      </c>
      <c r="U1436">
        <v>13.83</v>
      </c>
      <c r="V1436">
        <v>0.88</v>
      </c>
      <c r="X1436">
        <v>2.0049999999999999</v>
      </c>
      <c r="Y1436">
        <v>43.894691000000002</v>
      </c>
      <c r="Z1436">
        <v>0</v>
      </c>
      <c r="AA1436">
        <v>0</v>
      </c>
      <c r="AB1436">
        <v>0</v>
      </c>
      <c r="AC1436">
        <v>1.062813</v>
      </c>
      <c r="AD1436">
        <v>0.976213</v>
      </c>
      <c r="AE1436">
        <v>11.690942</v>
      </c>
      <c r="AF1436">
        <v>10.738341999999999</v>
      </c>
      <c r="AH1436">
        <v>1.082041</v>
      </c>
      <c r="AI1436">
        <v>0.74379300000000004</v>
      </c>
      <c r="AJ1436">
        <v>11.902455</v>
      </c>
      <c r="AK1436">
        <v>8.1817229999999999</v>
      </c>
    </row>
    <row r="1437" spans="1:37" x14ac:dyDescent="0.25">
      <c r="A1437">
        <v>1040</v>
      </c>
      <c r="B1437">
        <v>446754</v>
      </c>
      <c r="C1437" t="s">
        <v>181</v>
      </c>
      <c r="D1437" t="s">
        <v>652</v>
      </c>
      <c r="E1437" t="s">
        <v>653</v>
      </c>
      <c r="F1437">
        <v>66668</v>
      </c>
      <c r="G1437">
        <v>8</v>
      </c>
      <c r="H1437">
        <v>22801</v>
      </c>
      <c r="I1437">
        <v>0</v>
      </c>
      <c r="J1437">
        <v>0</v>
      </c>
      <c r="K1437">
        <v>0</v>
      </c>
      <c r="L1437">
        <v>0</v>
      </c>
      <c r="M1437">
        <v>10</v>
      </c>
      <c r="N1437">
        <v>0</v>
      </c>
      <c r="O1437">
        <v>4</v>
      </c>
      <c r="P1437">
        <v>0</v>
      </c>
      <c r="Q1437">
        <v>0</v>
      </c>
      <c r="R1437">
        <v>43.324012000000003</v>
      </c>
      <c r="S1437" t="s">
        <v>73</v>
      </c>
      <c r="T1437">
        <v>80.029999000000004</v>
      </c>
      <c r="U1437">
        <v>81.449996999999996</v>
      </c>
      <c r="V1437">
        <v>1.4199980000000001</v>
      </c>
      <c r="X1437">
        <v>3.278</v>
      </c>
      <c r="Y1437">
        <v>43.324012000000003</v>
      </c>
      <c r="Z1437">
        <v>1</v>
      </c>
      <c r="AA1437">
        <v>0</v>
      </c>
      <c r="AB1437">
        <v>0</v>
      </c>
      <c r="AC1437">
        <v>1.1678949999999999</v>
      </c>
      <c r="AD1437">
        <v>0.93641799999999997</v>
      </c>
      <c r="AE1437">
        <v>11.678951</v>
      </c>
      <c r="AF1437">
        <v>9.3641839999999998</v>
      </c>
      <c r="AH1437">
        <v>1.219292</v>
      </c>
      <c r="AI1437">
        <v>0.60334600000000005</v>
      </c>
      <c r="AJ1437">
        <v>12.192914999999999</v>
      </c>
      <c r="AK1437">
        <v>6.0334649999999996</v>
      </c>
    </row>
    <row r="1438" spans="1:37" x14ac:dyDescent="0.25">
      <c r="A1438">
        <v>1619</v>
      </c>
      <c r="B1438">
        <v>441943</v>
      </c>
      <c r="C1438" t="s">
        <v>617</v>
      </c>
      <c r="D1438" t="s">
        <v>618</v>
      </c>
      <c r="E1438" t="s">
        <v>619</v>
      </c>
      <c r="F1438">
        <v>100755</v>
      </c>
      <c r="G1438">
        <v>8</v>
      </c>
      <c r="H1438">
        <v>22772</v>
      </c>
      <c r="I1438">
        <v>0</v>
      </c>
      <c r="J1438">
        <v>0</v>
      </c>
      <c r="K1438">
        <v>0</v>
      </c>
      <c r="L1438">
        <v>0</v>
      </c>
      <c r="M1438">
        <v>8</v>
      </c>
      <c r="N1438">
        <v>0</v>
      </c>
      <c r="O1438">
        <v>4</v>
      </c>
      <c r="P1438">
        <v>0</v>
      </c>
      <c r="Q1438">
        <v>0</v>
      </c>
      <c r="R1438">
        <v>32.703426</v>
      </c>
      <c r="S1438" t="s">
        <v>73</v>
      </c>
      <c r="T1438">
        <v>28.540001</v>
      </c>
      <c r="U1438">
        <v>30.309999000000001</v>
      </c>
      <c r="V1438">
        <v>1.7699990000000001</v>
      </c>
      <c r="X1438">
        <v>5.4119999999999999</v>
      </c>
      <c r="Y1438">
        <v>32.703426</v>
      </c>
      <c r="Z1438">
        <v>1</v>
      </c>
      <c r="AA1438">
        <v>0</v>
      </c>
      <c r="AB1438">
        <v>0</v>
      </c>
      <c r="AC1438">
        <v>1.4576519999999999</v>
      </c>
      <c r="AD1438">
        <v>0.82668799999999998</v>
      </c>
      <c r="AE1438">
        <v>11.661218</v>
      </c>
      <c r="AF1438">
        <v>6.6135029999999997</v>
      </c>
      <c r="AH1438">
        <v>1.59775</v>
      </c>
      <c r="AI1438">
        <v>0.40662700000000002</v>
      </c>
      <c r="AJ1438">
        <v>12.781999000000001</v>
      </c>
      <c r="AK1438">
        <v>3.2530160000000001</v>
      </c>
    </row>
    <row r="1439" spans="1:37" x14ac:dyDescent="0.25">
      <c r="A1439">
        <v>356</v>
      </c>
      <c r="B1439">
        <v>434049</v>
      </c>
      <c r="C1439" t="s">
        <v>95</v>
      </c>
      <c r="D1439" t="s">
        <v>244</v>
      </c>
      <c r="E1439" t="s">
        <v>520</v>
      </c>
      <c r="F1439">
        <v>34419</v>
      </c>
      <c r="G1439">
        <v>8</v>
      </c>
      <c r="H1439">
        <v>8307</v>
      </c>
      <c r="I1439">
        <v>0</v>
      </c>
      <c r="J1439">
        <v>0</v>
      </c>
      <c r="K1439">
        <v>0</v>
      </c>
      <c r="L1439">
        <v>0</v>
      </c>
      <c r="M1439">
        <v>7</v>
      </c>
      <c r="N1439">
        <v>0</v>
      </c>
      <c r="O1439">
        <v>4</v>
      </c>
      <c r="P1439">
        <v>0</v>
      </c>
      <c r="Q1439">
        <v>0</v>
      </c>
      <c r="R1439">
        <v>27.885659</v>
      </c>
      <c r="S1439" t="s">
        <v>73</v>
      </c>
      <c r="T1439">
        <v>81.360000999999997</v>
      </c>
      <c r="U1439">
        <v>83.18</v>
      </c>
      <c r="V1439">
        <v>1.82</v>
      </c>
      <c r="X1439">
        <v>6.5270000000000001</v>
      </c>
      <c r="Y1439">
        <v>27.885659</v>
      </c>
      <c r="Z1439">
        <v>1</v>
      </c>
      <c r="AA1439">
        <v>1</v>
      </c>
      <c r="AB1439">
        <v>0</v>
      </c>
      <c r="AC1439">
        <v>1.6656519999999999</v>
      </c>
      <c r="AD1439">
        <v>0.747919</v>
      </c>
      <c r="AE1439">
        <v>11.659564</v>
      </c>
      <c r="AF1439">
        <v>5.2354310000000002</v>
      </c>
      <c r="AH1439">
        <v>1.8694230000000001</v>
      </c>
      <c r="AI1439">
        <v>0.32313500000000001</v>
      </c>
      <c r="AJ1439">
        <v>13.085960999999999</v>
      </c>
      <c r="AK1439">
        <v>2.261943</v>
      </c>
    </row>
    <row r="1440" spans="1:37" x14ac:dyDescent="0.25">
      <c r="A1440">
        <v>798</v>
      </c>
      <c r="B1440">
        <v>435419</v>
      </c>
      <c r="C1440" t="s">
        <v>145</v>
      </c>
      <c r="D1440" t="s">
        <v>527</v>
      </c>
      <c r="E1440" t="s">
        <v>528</v>
      </c>
      <c r="F1440">
        <v>34225</v>
      </c>
      <c r="G1440">
        <v>8</v>
      </c>
      <c r="H1440">
        <v>16367</v>
      </c>
      <c r="I1440">
        <v>0</v>
      </c>
      <c r="J1440">
        <v>0</v>
      </c>
      <c r="K1440">
        <v>0</v>
      </c>
      <c r="L1440">
        <v>0</v>
      </c>
      <c r="M1440">
        <v>7</v>
      </c>
      <c r="N1440">
        <v>0</v>
      </c>
      <c r="O1440">
        <v>4</v>
      </c>
      <c r="P1440">
        <v>0</v>
      </c>
      <c r="Q1440">
        <v>0</v>
      </c>
      <c r="R1440">
        <v>30.037642999999999</v>
      </c>
      <c r="S1440" t="s">
        <v>154</v>
      </c>
      <c r="T1440">
        <v>17.100000000000001</v>
      </c>
      <c r="U1440">
        <v>19.049999</v>
      </c>
      <c r="V1440">
        <v>1.949999</v>
      </c>
      <c r="X1440">
        <v>6.492</v>
      </c>
      <c r="Y1440">
        <v>30.037642999999999</v>
      </c>
      <c r="Z1440">
        <v>1</v>
      </c>
      <c r="AA1440">
        <v>0</v>
      </c>
      <c r="AB1440">
        <v>1</v>
      </c>
      <c r="AC1440">
        <v>1.6585319999999999</v>
      </c>
      <c r="AD1440">
        <v>0.75061500000000003</v>
      </c>
      <c r="AE1440">
        <v>11.609726</v>
      </c>
      <c r="AF1440">
        <v>5.2543049999999996</v>
      </c>
      <c r="AH1440">
        <v>1.8601240000000001</v>
      </c>
      <c r="AI1440">
        <v>0.32555400000000001</v>
      </c>
      <c r="AJ1440">
        <v>13.020867000000001</v>
      </c>
      <c r="AK1440">
        <v>2.2788789999999999</v>
      </c>
    </row>
    <row r="1441" spans="1:37" x14ac:dyDescent="0.25">
      <c r="A1441">
        <v>2225</v>
      </c>
      <c r="B1441">
        <v>426404</v>
      </c>
      <c r="C1441" t="s">
        <v>95</v>
      </c>
      <c r="D1441" t="s">
        <v>1038</v>
      </c>
      <c r="E1441" t="s">
        <v>1039</v>
      </c>
      <c r="F1441">
        <v>34244</v>
      </c>
      <c r="G1441">
        <v>8</v>
      </c>
      <c r="H1441">
        <v>16695</v>
      </c>
      <c r="I1441">
        <v>0</v>
      </c>
      <c r="J1441">
        <v>0</v>
      </c>
      <c r="K1441">
        <v>0</v>
      </c>
      <c r="L1441">
        <v>0</v>
      </c>
      <c r="M1441">
        <v>11</v>
      </c>
      <c r="N1441">
        <v>0</v>
      </c>
      <c r="O1441">
        <v>4</v>
      </c>
      <c r="P1441">
        <v>1</v>
      </c>
      <c r="Q1441">
        <v>0</v>
      </c>
      <c r="R1441">
        <v>44.301937000000002</v>
      </c>
      <c r="S1441" t="s">
        <v>73</v>
      </c>
      <c r="T1441">
        <v>13.61</v>
      </c>
      <c r="U1441">
        <v>14.44</v>
      </c>
      <c r="V1441">
        <v>0.83</v>
      </c>
      <c r="X1441">
        <v>1.8740000000000001</v>
      </c>
      <c r="Y1441">
        <v>44.301937000000002</v>
      </c>
      <c r="Z1441">
        <v>0</v>
      </c>
      <c r="AA1441">
        <v>0</v>
      </c>
      <c r="AB1441">
        <v>0</v>
      </c>
      <c r="AC1441">
        <v>1.0548729999999999</v>
      </c>
      <c r="AD1441">
        <v>0.97921999999999998</v>
      </c>
      <c r="AE1441">
        <v>11.603604000000001</v>
      </c>
      <c r="AF1441">
        <v>10.771416</v>
      </c>
      <c r="AH1441">
        <v>1.071671</v>
      </c>
      <c r="AI1441">
        <v>0.75922500000000004</v>
      </c>
      <c r="AJ1441">
        <v>11.78838</v>
      </c>
      <c r="AK1441">
        <v>8.3514789999999994</v>
      </c>
    </row>
    <row r="1442" spans="1:37" x14ac:dyDescent="0.25">
      <c r="A1442">
        <v>2196</v>
      </c>
      <c r="B1442">
        <v>423135</v>
      </c>
      <c r="C1442" t="s">
        <v>90</v>
      </c>
      <c r="D1442" t="s">
        <v>81</v>
      </c>
      <c r="E1442" t="s">
        <v>367</v>
      </c>
      <c r="F1442">
        <v>34519</v>
      </c>
      <c r="G1442">
        <v>8</v>
      </c>
      <c r="H1442">
        <v>21971</v>
      </c>
      <c r="I1442">
        <v>0</v>
      </c>
      <c r="J1442">
        <v>0</v>
      </c>
      <c r="K1442">
        <v>0</v>
      </c>
      <c r="L1442">
        <v>0</v>
      </c>
      <c r="M1442">
        <v>9</v>
      </c>
      <c r="N1442">
        <v>0</v>
      </c>
      <c r="O1442">
        <v>4</v>
      </c>
      <c r="P1442">
        <v>0</v>
      </c>
      <c r="Q1442">
        <v>0</v>
      </c>
      <c r="R1442">
        <v>38.151910000000001</v>
      </c>
      <c r="S1442" t="s">
        <v>73</v>
      </c>
      <c r="T1442">
        <v>85.32</v>
      </c>
      <c r="U1442">
        <v>86.93</v>
      </c>
      <c r="V1442">
        <v>1.610001</v>
      </c>
      <c r="X1442">
        <v>4.22</v>
      </c>
      <c r="Y1442">
        <v>38.151910000000001</v>
      </c>
      <c r="Z1442">
        <v>0</v>
      </c>
      <c r="AA1442">
        <v>0</v>
      </c>
      <c r="AB1442">
        <v>0</v>
      </c>
      <c r="AC1442">
        <v>1.2782560000000001</v>
      </c>
      <c r="AD1442">
        <v>0.894625</v>
      </c>
      <c r="AE1442">
        <v>11.504306</v>
      </c>
      <c r="AF1442">
        <v>8.0516240000000003</v>
      </c>
      <c r="AH1442">
        <v>1.363437</v>
      </c>
      <c r="AI1442">
        <v>0.51053000000000004</v>
      </c>
      <c r="AJ1442">
        <v>12.27093</v>
      </c>
      <c r="AK1442">
        <v>4.5947699999999996</v>
      </c>
    </row>
    <row r="1443" spans="1:37" x14ac:dyDescent="0.25">
      <c r="A1443">
        <v>2669</v>
      </c>
      <c r="B1443">
        <v>440990</v>
      </c>
      <c r="C1443" t="s">
        <v>621</v>
      </c>
      <c r="D1443" t="s">
        <v>622</v>
      </c>
      <c r="E1443" t="s">
        <v>623</v>
      </c>
      <c r="F1443">
        <v>500000</v>
      </c>
      <c r="G1443">
        <v>8</v>
      </c>
      <c r="H1443">
        <v>16044</v>
      </c>
      <c r="I1443">
        <v>0</v>
      </c>
      <c r="J1443">
        <v>0</v>
      </c>
      <c r="K1443">
        <v>0</v>
      </c>
      <c r="L1443">
        <v>0</v>
      </c>
      <c r="M1443">
        <v>11</v>
      </c>
      <c r="N1443">
        <v>0</v>
      </c>
      <c r="O1443">
        <v>4</v>
      </c>
      <c r="P1443">
        <v>0</v>
      </c>
      <c r="Q1443">
        <v>0</v>
      </c>
      <c r="R1443">
        <v>44.984444000000003</v>
      </c>
      <c r="S1443" t="s">
        <v>73</v>
      </c>
      <c r="T1443">
        <v>68.970000999999996</v>
      </c>
      <c r="U1443">
        <v>69.739998</v>
      </c>
      <c r="V1443">
        <v>0.76999700000000004</v>
      </c>
      <c r="X1443">
        <v>1.712</v>
      </c>
      <c r="Y1443">
        <v>44.984444000000003</v>
      </c>
      <c r="Z1443">
        <v>0</v>
      </c>
      <c r="AA1443">
        <v>0</v>
      </c>
      <c r="AB1443">
        <v>0</v>
      </c>
      <c r="AC1443">
        <v>1.0457959999999999</v>
      </c>
      <c r="AD1443">
        <v>0.982657</v>
      </c>
      <c r="AE1443">
        <v>11.503755999999999</v>
      </c>
      <c r="AF1443">
        <v>10.809229</v>
      </c>
      <c r="AH1443">
        <v>1.059815</v>
      </c>
      <c r="AI1443">
        <v>0.77856199999999998</v>
      </c>
      <c r="AJ1443">
        <v>11.657966999999999</v>
      </c>
      <c r="AK1443">
        <v>8.5641870000000004</v>
      </c>
    </row>
    <row r="1444" spans="1:37" x14ac:dyDescent="0.25">
      <c r="A1444">
        <v>1136</v>
      </c>
      <c r="B1444">
        <v>430955</v>
      </c>
      <c r="C1444" t="s">
        <v>83</v>
      </c>
      <c r="D1444" t="s">
        <v>860</v>
      </c>
      <c r="E1444" t="s">
        <v>861</v>
      </c>
      <c r="F1444">
        <v>67051</v>
      </c>
      <c r="G1444">
        <v>8</v>
      </c>
      <c r="H1444">
        <v>5026</v>
      </c>
      <c r="I1444">
        <v>0</v>
      </c>
      <c r="J1444">
        <v>0</v>
      </c>
      <c r="K1444">
        <v>0</v>
      </c>
      <c r="L1444">
        <v>0</v>
      </c>
      <c r="M1444">
        <v>10</v>
      </c>
      <c r="N1444">
        <v>0</v>
      </c>
      <c r="O1444">
        <v>4</v>
      </c>
      <c r="P1444">
        <v>0</v>
      </c>
      <c r="Q1444">
        <v>0</v>
      </c>
      <c r="R1444">
        <v>40.300888</v>
      </c>
      <c r="S1444" t="s">
        <v>73</v>
      </c>
      <c r="T1444">
        <v>75.949996999999996</v>
      </c>
      <c r="U1444">
        <v>77.199996999999996</v>
      </c>
      <c r="V1444">
        <v>1.25</v>
      </c>
      <c r="X1444">
        <v>3.1019999999999999</v>
      </c>
      <c r="Y1444">
        <v>40.300888</v>
      </c>
      <c r="Z1444">
        <v>0</v>
      </c>
      <c r="AA1444">
        <v>0</v>
      </c>
      <c r="AB1444">
        <v>0</v>
      </c>
      <c r="AC1444">
        <v>1.15035</v>
      </c>
      <c r="AD1444">
        <v>0.94306299999999998</v>
      </c>
      <c r="AE1444">
        <v>11.503501</v>
      </c>
      <c r="AF1444">
        <v>9.4306269999999994</v>
      </c>
      <c r="AH1444">
        <v>1.1963760000000001</v>
      </c>
      <c r="AI1444">
        <v>0.62173599999999996</v>
      </c>
      <c r="AJ1444">
        <v>11.963756</v>
      </c>
      <c r="AK1444">
        <v>6.2173590000000001</v>
      </c>
    </row>
    <row r="1445" spans="1:37" x14ac:dyDescent="0.25">
      <c r="A1445">
        <v>2691</v>
      </c>
      <c r="B1445">
        <v>423089</v>
      </c>
      <c r="C1445" t="s">
        <v>73</v>
      </c>
      <c r="D1445" t="s">
        <v>460</v>
      </c>
      <c r="E1445" t="s">
        <v>460</v>
      </c>
      <c r="F1445">
        <v>34177</v>
      </c>
      <c r="G1445">
        <v>8</v>
      </c>
      <c r="H1445">
        <v>16375</v>
      </c>
      <c r="I1445">
        <v>0</v>
      </c>
      <c r="J1445">
        <v>0</v>
      </c>
      <c r="K1445">
        <v>0</v>
      </c>
      <c r="L1445">
        <v>0</v>
      </c>
      <c r="M1445">
        <v>11</v>
      </c>
      <c r="N1445">
        <v>0</v>
      </c>
      <c r="O1445">
        <v>4</v>
      </c>
      <c r="P1445">
        <v>0</v>
      </c>
      <c r="Q1445">
        <v>0</v>
      </c>
      <c r="R1445">
        <v>45.238666000000002</v>
      </c>
      <c r="S1445" t="s">
        <v>154</v>
      </c>
      <c r="T1445">
        <v>60.189999</v>
      </c>
      <c r="U1445">
        <v>60.959999000000003</v>
      </c>
      <c r="V1445">
        <v>0.77</v>
      </c>
      <c r="X1445">
        <v>1.702</v>
      </c>
      <c r="Y1445">
        <v>45.238666000000002</v>
      </c>
      <c r="Z1445">
        <v>1</v>
      </c>
      <c r="AA1445">
        <v>0</v>
      </c>
      <c r="AB1445">
        <v>0</v>
      </c>
      <c r="AC1445">
        <v>1.0452630000000001</v>
      </c>
      <c r="AD1445">
        <v>0.98285900000000004</v>
      </c>
      <c r="AE1445">
        <v>11.497888</v>
      </c>
      <c r="AF1445">
        <v>10.811451</v>
      </c>
      <c r="AH1445">
        <v>1.059118</v>
      </c>
      <c r="AI1445">
        <v>0.77976500000000004</v>
      </c>
      <c r="AJ1445">
        <v>11.650302999999999</v>
      </c>
      <c r="AK1445">
        <v>8.5774170000000005</v>
      </c>
    </row>
    <row r="1446" spans="1:37" x14ac:dyDescent="0.25">
      <c r="A1446">
        <v>1838</v>
      </c>
      <c r="B1446">
        <v>434716</v>
      </c>
      <c r="C1446" t="s">
        <v>90</v>
      </c>
      <c r="D1446" t="s">
        <v>1049</v>
      </c>
      <c r="E1446" t="s">
        <v>1050</v>
      </c>
      <c r="F1446">
        <v>33040</v>
      </c>
      <c r="G1446">
        <v>8</v>
      </c>
      <c r="H1446">
        <v>7598</v>
      </c>
      <c r="I1446">
        <v>0</v>
      </c>
      <c r="J1446">
        <v>0</v>
      </c>
      <c r="K1446">
        <v>0</v>
      </c>
      <c r="L1446">
        <v>0</v>
      </c>
      <c r="M1446">
        <v>11</v>
      </c>
      <c r="N1446">
        <v>0</v>
      </c>
      <c r="O1446">
        <v>4</v>
      </c>
      <c r="P1446">
        <v>0</v>
      </c>
      <c r="Q1446">
        <v>0</v>
      </c>
      <c r="R1446">
        <v>45.164346999999999</v>
      </c>
      <c r="S1446" t="s">
        <v>73</v>
      </c>
      <c r="T1446">
        <v>33.400002000000001</v>
      </c>
      <c r="U1446">
        <v>34.150002000000001</v>
      </c>
      <c r="V1446">
        <v>0.75</v>
      </c>
      <c r="X1446">
        <v>1.661</v>
      </c>
      <c r="Y1446">
        <v>45.164346999999999</v>
      </c>
      <c r="Z1446">
        <v>0</v>
      </c>
      <c r="AA1446">
        <v>0</v>
      </c>
      <c r="AB1446">
        <v>0</v>
      </c>
      <c r="AC1446">
        <v>1.0431079999999999</v>
      </c>
      <c r="AD1446">
        <v>0.98367499999999997</v>
      </c>
      <c r="AE1446">
        <v>11.47419</v>
      </c>
      <c r="AF1446">
        <v>10.820425</v>
      </c>
      <c r="AH1446">
        <v>1.056305</v>
      </c>
      <c r="AI1446">
        <v>0.78470799999999996</v>
      </c>
      <c r="AJ1446">
        <v>11.619350000000001</v>
      </c>
      <c r="AK1446">
        <v>8.631786</v>
      </c>
    </row>
    <row r="1447" spans="1:37" x14ac:dyDescent="0.25">
      <c r="A1447">
        <v>1314</v>
      </c>
      <c r="B1447">
        <v>427040</v>
      </c>
      <c r="C1447" t="s">
        <v>95</v>
      </c>
      <c r="D1447" t="s">
        <v>578</v>
      </c>
      <c r="E1447" t="s">
        <v>579</v>
      </c>
      <c r="F1447">
        <v>33766</v>
      </c>
      <c r="G1447" t="s">
        <v>73</v>
      </c>
      <c r="H1447">
        <v>9218</v>
      </c>
      <c r="I1447">
        <v>0</v>
      </c>
      <c r="J1447">
        <v>0</v>
      </c>
      <c r="K1447">
        <v>0</v>
      </c>
      <c r="L1447">
        <v>0</v>
      </c>
      <c r="M1447">
        <v>10</v>
      </c>
      <c r="N1447">
        <v>0</v>
      </c>
      <c r="O1447">
        <v>4</v>
      </c>
      <c r="P1447">
        <v>0</v>
      </c>
      <c r="Q1447">
        <v>0</v>
      </c>
      <c r="R1447">
        <v>42.681795999999999</v>
      </c>
      <c r="S1447" t="s">
        <v>73</v>
      </c>
      <c r="T1447">
        <v>59.240001999999997</v>
      </c>
      <c r="U1447">
        <v>60.549999</v>
      </c>
      <c r="V1447">
        <v>1.309998</v>
      </c>
      <c r="X1447">
        <v>3.069</v>
      </c>
      <c r="Y1447">
        <v>42.681795999999999</v>
      </c>
      <c r="Z1447">
        <v>0</v>
      </c>
      <c r="AA1447">
        <v>0</v>
      </c>
      <c r="AB1447">
        <v>0</v>
      </c>
      <c r="AC1447">
        <v>1.147168</v>
      </c>
      <c r="AD1447">
        <v>0.944268</v>
      </c>
      <c r="AE1447">
        <v>11.471681</v>
      </c>
      <c r="AF1447">
        <v>9.4426769999999998</v>
      </c>
      <c r="AH1447">
        <v>1.1922200000000001</v>
      </c>
      <c r="AI1447">
        <v>0.62522100000000003</v>
      </c>
      <c r="AJ1447">
        <v>11.922196</v>
      </c>
      <c r="AK1447">
        <v>6.2522060000000002</v>
      </c>
    </row>
    <row r="1448" spans="1:37" x14ac:dyDescent="0.25">
      <c r="A1448">
        <v>949</v>
      </c>
      <c r="B1448">
        <v>429344</v>
      </c>
      <c r="C1448" t="s">
        <v>145</v>
      </c>
      <c r="D1448" t="s">
        <v>548</v>
      </c>
      <c r="E1448" t="s">
        <v>549</v>
      </c>
      <c r="F1448">
        <v>34341</v>
      </c>
      <c r="G1448">
        <v>8</v>
      </c>
      <c r="H1448">
        <v>16599</v>
      </c>
      <c r="I1448">
        <v>0</v>
      </c>
      <c r="J1448">
        <v>0</v>
      </c>
      <c r="K1448">
        <v>0</v>
      </c>
      <c r="L1448">
        <v>0</v>
      </c>
      <c r="M1448">
        <v>10</v>
      </c>
      <c r="N1448">
        <v>0</v>
      </c>
      <c r="O1448">
        <v>2</v>
      </c>
      <c r="P1448">
        <v>0</v>
      </c>
      <c r="Q1448">
        <v>0</v>
      </c>
      <c r="R1448">
        <v>41.037008999999998</v>
      </c>
      <c r="S1448" t="s">
        <v>126</v>
      </c>
      <c r="T1448">
        <v>52.669998</v>
      </c>
      <c r="U1448">
        <v>53.91</v>
      </c>
      <c r="V1448">
        <v>1.240002</v>
      </c>
      <c r="X1448">
        <v>3.0219999999999998</v>
      </c>
      <c r="Y1448">
        <v>41.037008999999998</v>
      </c>
      <c r="Z1448">
        <v>0</v>
      </c>
      <c r="AA1448">
        <v>0</v>
      </c>
      <c r="AB1448">
        <v>0</v>
      </c>
      <c r="AC1448">
        <v>1.142695</v>
      </c>
      <c r="AD1448">
        <v>0.94596199999999997</v>
      </c>
      <c r="AE1448">
        <v>11.426951000000001</v>
      </c>
      <c r="AF1448">
        <v>9.4596160000000005</v>
      </c>
      <c r="AH1448">
        <v>1.186377</v>
      </c>
      <c r="AI1448">
        <v>0.63020399999999999</v>
      </c>
      <c r="AJ1448">
        <v>11.863772000000001</v>
      </c>
      <c r="AK1448">
        <v>6.3020379999999996</v>
      </c>
    </row>
    <row r="1449" spans="1:37" x14ac:dyDescent="0.25">
      <c r="A1449">
        <v>2938</v>
      </c>
      <c r="B1449">
        <v>430517</v>
      </c>
      <c r="C1449" t="s">
        <v>83</v>
      </c>
      <c r="D1449" t="s">
        <v>433</v>
      </c>
      <c r="E1449" t="s">
        <v>434</v>
      </c>
      <c r="F1449">
        <v>66956</v>
      </c>
      <c r="G1449">
        <v>8</v>
      </c>
      <c r="H1449">
        <v>4437</v>
      </c>
      <c r="I1449">
        <v>0</v>
      </c>
      <c r="J1449">
        <v>0</v>
      </c>
      <c r="K1449">
        <v>0</v>
      </c>
      <c r="L1449">
        <v>0</v>
      </c>
      <c r="M1449">
        <v>6</v>
      </c>
      <c r="N1449">
        <v>0</v>
      </c>
      <c r="O1449">
        <v>4</v>
      </c>
      <c r="P1449">
        <v>0</v>
      </c>
      <c r="Q1449">
        <v>0</v>
      </c>
      <c r="R1449">
        <v>23.405318000000001</v>
      </c>
      <c r="S1449" t="s">
        <v>73</v>
      </c>
      <c r="T1449">
        <v>85.260002</v>
      </c>
      <c r="U1449">
        <v>87.040001000000004</v>
      </c>
      <c r="V1449">
        <v>1.7799990000000001</v>
      </c>
      <c r="X1449">
        <v>7.6050000000000004</v>
      </c>
      <c r="Y1449">
        <v>23.405318000000001</v>
      </c>
      <c r="Z1449">
        <v>0</v>
      </c>
      <c r="AA1449">
        <v>0</v>
      </c>
      <c r="AB1449">
        <v>0</v>
      </c>
      <c r="AC1449">
        <v>1.903688</v>
      </c>
      <c r="AD1449">
        <v>0.657775</v>
      </c>
      <c r="AE1449">
        <v>11.422127</v>
      </c>
      <c r="AF1449">
        <v>3.94665</v>
      </c>
      <c r="AH1449">
        <v>2.1803270000000001</v>
      </c>
      <c r="AI1449">
        <v>0.25500200000000001</v>
      </c>
      <c r="AJ1449">
        <v>13.081962000000001</v>
      </c>
      <c r="AK1449">
        <v>1.5300149999999999</v>
      </c>
    </row>
    <row r="1450" spans="1:37" x14ac:dyDescent="0.25">
      <c r="A1450">
        <v>3166</v>
      </c>
      <c r="B1450">
        <v>421836</v>
      </c>
      <c r="C1450" t="s">
        <v>83</v>
      </c>
      <c r="D1450" t="s">
        <v>352</v>
      </c>
      <c r="E1450" t="s">
        <v>353</v>
      </c>
      <c r="F1450">
        <v>67036</v>
      </c>
      <c r="G1450">
        <v>8</v>
      </c>
      <c r="H1450">
        <v>22008</v>
      </c>
      <c r="I1450">
        <v>0</v>
      </c>
      <c r="J1450">
        <v>0</v>
      </c>
      <c r="K1450">
        <v>0</v>
      </c>
      <c r="L1450">
        <v>0</v>
      </c>
      <c r="M1450">
        <v>5</v>
      </c>
      <c r="N1450">
        <v>0</v>
      </c>
      <c r="O1450">
        <v>4</v>
      </c>
      <c r="P1450">
        <v>0</v>
      </c>
      <c r="Q1450">
        <v>0</v>
      </c>
      <c r="R1450">
        <v>19.229569000000001</v>
      </c>
      <c r="S1450" t="s">
        <v>73</v>
      </c>
      <c r="T1450">
        <v>62.779998999999997</v>
      </c>
      <c r="U1450">
        <v>64.519997000000004</v>
      </c>
      <c r="V1450">
        <v>1.7399979999999999</v>
      </c>
      <c r="X1450">
        <v>9.0489999999999995</v>
      </c>
      <c r="Y1450">
        <v>19.229569000000001</v>
      </c>
      <c r="Z1450">
        <v>1</v>
      </c>
      <c r="AA1450">
        <v>0</v>
      </c>
      <c r="AB1450">
        <v>1</v>
      </c>
      <c r="AC1450">
        <v>2.2794439999999998</v>
      </c>
      <c r="AD1450">
        <v>0.51547699999999996</v>
      </c>
      <c r="AE1450">
        <v>11.397219</v>
      </c>
      <c r="AF1450">
        <v>2.577385</v>
      </c>
      <c r="AG1450">
        <f>1+(X1450/4.5)^2</f>
        <v>5.0436741234567899</v>
      </c>
      <c r="AH1450">
        <v>2.6711100000000001</v>
      </c>
      <c r="AI1450">
        <v>0.18313199999999999</v>
      </c>
      <c r="AJ1450">
        <v>13.355551</v>
      </c>
      <c r="AK1450">
        <v>0.91566199999999998</v>
      </c>
    </row>
    <row r="1451" spans="1:37" x14ac:dyDescent="0.25">
      <c r="A1451">
        <v>442</v>
      </c>
      <c r="B1451">
        <v>432750</v>
      </c>
      <c r="C1451" t="s">
        <v>145</v>
      </c>
      <c r="D1451" t="s">
        <v>548</v>
      </c>
      <c r="E1451" t="s">
        <v>549</v>
      </c>
      <c r="F1451">
        <v>34341</v>
      </c>
      <c r="G1451">
        <v>8</v>
      </c>
      <c r="H1451">
        <v>16493</v>
      </c>
      <c r="I1451">
        <v>0</v>
      </c>
      <c r="J1451">
        <v>0</v>
      </c>
      <c r="K1451">
        <v>0</v>
      </c>
      <c r="L1451">
        <v>0</v>
      </c>
      <c r="M1451">
        <v>11</v>
      </c>
      <c r="N1451">
        <v>0</v>
      </c>
      <c r="O1451">
        <v>2</v>
      </c>
      <c r="P1451">
        <v>0</v>
      </c>
      <c r="Q1451">
        <v>0</v>
      </c>
      <c r="R1451">
        <v>44.860661999999998</v>
      </c>
      <c r="S1451" t="s">
        <v>154</v>
      </c>
      <c r="T1451">
        <v>57.799999</v>
      </c>
      <c r="U1451">
        <v>58.470001000000003</v>
      </c>
      <c r="V1451">
        <v>0.67000199999999999</v>
      </c>
      <c r="X1451">
        <v>1.494</v>
      </c>
      <c r="Y1451">
        <v>44.860661999999998</v>
      </c>
      <c r="Z1451">
        <v>0</v>
      </c>
      <c r="AA1451">
        <v>0</v>
      </c>
      <c r="AB1451">
        <v>0</v>
      </c>
      <c r="AC1451">
        <v>1.0348759999999999</v>
      </c>
      <c r="AD1451">
        <v>0.98679300000000003</v>
      </c>
      <c r="AE1451">
        <v>11.383630999999999</v>
      </c>
      <c r="AF1451">
        <v>10.85472</v>
      </c>
      <c r="AH1451">
        <v>1.045552</v>
      </c>
      <c r="AI1451">
        <v>0.80502499999999999</v>
      </c>
      <c r="AJ1451">
        <v>11.501068999999999</v>
      </c>
      <c r="AK1451">
        <v>8.8552759999999999</v>
      </c>
    </row>
    <row r="1452" spans="1:37" x14ac:dyDescent="0.25">
      <c r="A1452">
        <v>1822</v>
      </c>
      <c r="B1452">
        <v>438040</v>
      </c>
      <c r="C1452" t="s">
        <v>181</v>
      </c>
      <c r="D1452" t="s">
        <v>556</v>
      </c>
      <c r="E1452" t="s">
        <v>557</v>
      </c>
      <c r="F1452">
        <v>66931</v>
      </c>
      <c r="G1452">
        <v>8</v>
      </c>
      <c r="H1452">
        <v>7299</v>
      </c>
      <c r="I1452">
        <v>0</v>
      </c>
      <c r="J1452">
        <v>0</v>
      </c>
      <c r="K1452">
        <v>0</v>
      </c>
      <c r="L1452">
        <v>0</v>
      </c>
      <c r="M1452">
        <v>9</v>
      </c>
      <c r="N1452">
        <v>0</v>
      </c>
      <c r="O1452">
        <v>3</v>
      </c>
      <c r="P1452">
        <v>0</v>
      </c>
      <c r="Q1452">
        <v>0</v>
      </c>
      <c r="R1452">
        <v>36.776623000000001</v>
      </c>
      <c r="S1452" t="s">
        <v>154</v>
      </c>
      <c r="T1452">
        <v>33.490001999999997</v>
      </c>
      <c r="U1452">
        <v>35</v>
      </c>
      <c r="V1452">
        <v>1.509998</v>
      </c>
      <c r="X1452">
        <v>4.1059999999999999</v>
      </c>
      <c r="Y1452">
        <v>36.776623000000001</v>
      </c>
      <c r="Z1452">
        <v>1</v>
      </c>
      <c r="AA1452">
        <v>1</v>
      </c>
      <c r="AB1452">
        <v>0</v>
      </c>
      <c r="AC1452">
        <v>1.2634259999999999</v>
      </c>
      <c r="AD1452">
        <v>0.90024099999999996</v>
      </c>
      <c r="AE1452">
        <v>11.37083</v>
      </c>
      <c r="AF1452">
        <v>8.1021710000000002</v>
      </c>
      <c r="AH1452">
        <v>1.344066</v>
      </c>
      <c r="AI1452">
        <v>0.52125999999999995</v>
      </c>
      <c r="AJ1452">
        <v>12.096594</v>
      </c>
      <c r="AK1452">
        <v>4.6913390000000001</v>
      </c>
    </row>
    <row r="1453" spans="1:37" x14ac:dyDescent="0.25">
      <c r="A1453">
        <v>2055</v>
      </c>
      <c r="B1453">
        <v>431396</v>
      </c>
      <c r="C1453" t="s">
        <v>73</v>
      </c>
      <c r="D1453" t="s">
        <v>1069</v>
      </c>
      <c r="E1453" t="s">
        <v>1069</v>
      </c>
      <c r="F1453">
        <v>100031</v>
      </c>
      <c r="G1453">
        <v>8</v>
      </c>
      <c r="H1453">
        <v>3837</v>
      </c>
      <c r="I1453">
        <v>0</v>
      </c>
      <c r="J1453">
        <v>0</v>
      </c>
      <c r="K1453">
        <v>0</v>
      </c>
      <c r="L1453">
        <v>0</v>
      </c>
      <c r="M1453">
        <v>11</v>
      </c>
      <c r="N1453">
        <v>0</v>
      </c>
      <c r="O1453">
        <v>2</v>
      </c>
      <c r="P1453">
        <v>0</v>
      </c>
      <c r="Q1453">
        <v>0</v>
      </c>
      <c r="R1453">
        <v>43.931153000000002</v>
      </c>
      <c r="S1453" t="s">
        <v>126</v>
      </c>
      <c r="T1453">
        <v>73.879997000000003</v>
      </c>
      <c r="U1453">
        <v>74.510002</v>
      </c>
      <c r="V1453">
        <v>0.63000500000000004</v>
      </c>
      <c r="X1453">
        <v>1.4339999999999999</v>
      </c>
      <c r="Y1453">
        <v>43.931153000000002</v>
      </c>
      <c r="Z1453">
        <v>0</v>
      </c>
      <c r="AA1453">
        <v>0</v>
      </c>
      <c r="AB1453">
        <v>0</v>
      </c>
      <c r="AC1453">
        <v>1.0321309999999999</v>
      </c>
      <c r="AD1453">
        <v>0.98783200000000004</v>
      </c>
      <c r="AE1453">
        <v>11.353436</v>
      </c>
      <c r="AF1453">
        <v>10.866154</v>
      </c>
      <c r="AH1453">
        <v>1.0419659999999999</v>
      </c>
      <c r="AI1453">
        <v>0.81239700000000004</v>
      </c>
      <c r="AJ1453">
        <v>11.461631000000001</v>
      </c>
      <c r="AK1453">
        <v>8.9363689999999991</v>
      </c>
    </row>
    <row r="1454" spans="1:37" x14ac:dyDescent="0.25">
      <c r="A1454">
        <v>2563</v>
      </c>
      <c r="B1454">
        <v>432724</v>
      </c>
      <c r="C1454" t="s">
        <v>145</v>
      </c>
      <c r="D1454" t="s">
        <v>548</v>
      </c>
      <c r="E1454" t="s">
        <v>549</v>
      </c>
      <c r="F1454">
        <v>34341</v>
      </c>
      <c r="G1454">
        <v>8</v>
      </c>
      <c r="H1454">
        <v>16490</v>
      </c>
      <c r="I1454">
        <v>0</v>
      </c>
      <c r="J1454">
        <v>0</v>
      </c>
      <c r="K1454">
        <v>0</v>
      </c>
      <c r="L1454">
        <v>0</v>
      </c>
      <c r="M1454">
        <v>10</v>
      </c>
      <c r="N1454">
        <v>0</v>
      </c>
      <c r="O1454">
        <v>2</v>
      </c>
      <c r="P1454">
        <v>0</v>
      </c>
      <c r="Q1454">
        <v>0</v>
      </c>
      <c r="R1454">
        <v>42.408436999999999</v>
      </c>
      <c r="S1454" t="s">
        <v>126</v>
      </c>
      <c r="T1454">
        <v>56.560001</v>
      </c>
      <c r="U1454">
        <v>57.799999</v>
      </c>
      <c r="V1454">
        <v>1.2399979999999999</v>
      </c>
      <c r="X1454">
        <v>2.9239999999999999</v>
      </c>
      <c r="Y1454">
        <v>42.408436999999999</v>
      </c>
      <c r="Z1454">
        <v>0</v>
      </c>
      <c r="AA1454">
        <v>0</v>
      </c>
      <c r="AB1454">
        <v>0</v>
      </c>
      <c r="AC1454">
        <v>1.1335900000000001</v>
      </c>
      <c r="AD1454">
        <v>0.94940999999999998</v>
      </c>
      <c r="AE1454">
        <v>11.335903</v>
      </c>
      <c r="AF1454">
        <v>9.4940960000000008</v>
      </c>
      <c r="AH1454">
        <v>1.174485</v>
      </c>
      <c r="AI1454">
        <v>0.64066999999999996</v>
      </c>
      <c r="AJ1454">
        <v>11.744852</v>
      </c>
      <c r="AK1454">
        <v>6.4066979999999996</v>
      </c>
    </row>
    <row r="1455" spans="1:37" x14ac:dyDescent="0.25">
      <c r="A1455">
        <v>392</v>
      </c>
      <c r="B1455">
        <v>429837</v>
      </c>
      <c r="C1455" t="s">
        <v>83</v>
      </c>
      <c r="D1455" t="s">
        <v>648</v>
      </c>
      <c r="E1455" t="s">
        <v>649</v>
      </c>
      <c r="F1455">
        <v>66988</v>
      </c>
      <c r="G1455">
        <v>8</v>
      </c>
      <c r="H1455">
        <v>5261</v>
      </c>
      <c r="I1455">
        <v>0</v>
      </c>
      <c r="J1455">
        <v>0</v>
      </c>
      <c r="K1455">
        <v>0</v>
      </c>
      <c r="L1455">
        <v>0</v>
      </c>
      <c r="M1455">
        <v>8</v>
      </c>
      <c r="N1455">
        <v>0</v>
      </c>
      <c r="O1455">
        <v>4</v>
      </c>
      <c r="P1455">
        <v>0</v>
      </c>
      <c r="Q1455">
        <v>0</v>
      </c>
      <c r="R1455">
        <v>32.73912</v>
      </c>
      <c r="S1455" t="s">
        <v>73</v>
      </c>
      <c r="T1455">
        <v>88.599997999999999</v>
      </c>
      <c r="U1455">
        <v>90.290001000000004</v>
      </c>
      <c r="V1455">
        <v>1.690002</v>
      </c>
      <c r="X1455">
        <v>5.1619999999999999</v>
      </c>
      <c r="Y1455">
        <v>32.73912</v>
      </c>
      <c r="Z1455">
        <v>0</v>
      </c>
      <c r="AA1455">
        <v>0</v>
      </c>
      <c r="AB1455">
        <v>0</v>
      </c>
      <c r="AC1455">
        <v>1.4163479999999999</v>
      </c>
      <c r="AD1455">
        <v>0.84233000000000002</v>
      </c>
      <c r="AE1455">
        <v>11.330781</v>
      </c>
      <c r="AF1455">
        <v>6.738639</v>
      </c>
      <c r="AH1455">
        <v>1.543801</v>
      </c>
      <c r="AI1455">
        <v>0.42716500000000002</v>
      </c>
      <c r="AJ1455">
        <v>12.350408</v>
      </c>
      <c r="AK1455">
        <v>3.4173170000000002</v>
      </c>
    </row>
    <row r="1456" spans="1:37" x14ac:dyDescent="0.25">
      <c r="A1456">
        <v>2238</v>
      </c>
      <c r="B1456">
        <v>435708</v>
      </c>
      <c r="C1456" t="s">
        <v>83</v>
      </c>
      <c r="D1456" t="s">
        <v>473</v>
      </c>
      <c r="E1456" t="s">
        <v>474</v>
      </c>
      <c r="F1456">
        <v>100343</v>
      </c>
      <c r="G1456">
        <v>8</v>
      </c>
      <c r="H1456">
        <v>8112</v>
      </c>
      <c r="I1456">
        <v>0</v>
      </c>
      <c r="J1456">
        <v>0</v>
      </c>
      <c r="K1456">
        <v>0</v>
      </c>
      <c r="L1456">
        <v>0</v>
      </c>
      <c r="M1456">
        <v>7</v>
      </c>
      <c r="N1456">
        <v>0</v>
      </c>
      <c r="O1456">
        <v>4</v>
      </c>
      <c r="P1456">
        <v>0</v>
      </c>
      <c r="Q1456">
        <v>0</v>
      </c>
      <c r="R1456">
        <v>29.423725999999998</v>
      </c>
      <c r="S1456" t="s">
        <v>73</v>
      </c>
      <c r="T1456">
        <v>59.099997999999999</v>
      </c>
      <c r="U1456">
        <v>60.950001</v>
      </c>
      <c r="V1456">
        <v>1.8500019999999999</v>
      </c>
      <c r="X1456">
        <v>6.2869999999999999</v>
      </c>
      <c r="Y1456">
        <v>29.423725999999998</v>
      </c>
      <c r="Z1456">
        <v>0</v>
      </c>
      <c r="AA1456">
        <v>0</v>
      </c>
      <c r="AB1456">
        <v>0</v>
      </c>
      <c r="AC1456">
        <v>1.6175999999999999</v>
      </c>
      <c r="AD1456">
        <v>0.76611600000000002</v>
      </c>
      <c r="AE1456">
        <v>11.323197</v>
      </c>
      <c r="AF1456">
        <v>5.3628130000000001</v>
      </c>
      <c r="AH1456">
        <v>1.8066610000000001</v>
      </c>
      <c r="AI1456">
        <v>0.33998800000000001</v>
      </c>
      <c r="AJ1456">
        <v>12.646623999999999</v>
      </c>
      <c r="AK1456">
        <v>2.3799139999999999</v>
      </c>
    </row>
    <row r="1457" spans="1:37" x14ac:dyDescent="0.25">
      <c r="A1457">
        <v>3272</v>
      </c>
      <c r="B1457">
        <v>520351</v>
      </c>
      <c r="C1457" t="s">
        <v>95</v>
      </c>
      <c r="D1457" t="s">
        <v>244</v>
      </c>
      <c r="E1457" t="s">
        <v>520</v>
      </c>
      <c r="F1457">
        <v>34419</v>
      </c>
      <c r="G1457">
        <v>8</v>
      </c>
      <c r="H1457">
        <v>16723</v>
      </c>
      <c r="I1457">
        <v>0</v>
      </c>
      <c r="J1457">
        <v>0</v>
      </c>
      <c r="K1457">
        <v>0</v>
      </c>
      <c r="L1457">
        <v>0</v>
      </c>
      <c r="M1457">
        <v>8</v>
      </c>
      <c r="N1457">
        <v>0</v>
      </c>
      <c r="O1457">
        <v>4</v>
      </c>
      <c r="P1457">
        <v>0</v>
      </c>
      <c r="Q1457">
        <v>0</v>
      </c>
      <c r="R1457">
        <v>31.429877999999999</v>
      </c>
      <c r="S1457" t="s">
        <v>73</v>
      </c>
      <c r="T1457">
        <v>84.25</v>
      </c>
      <c r="U1457">
        <v>85.870002999999997</v>
      </c>
      <c r="V1457">
        <v>1.6200030000000001</v>
      </c>
      <c r="X1457">
        <v>5.1539999999999999</v>
      </c>
      <c r="Y1457">
        <v>31.429877999999999</v>
      </c>
      <c r="Z1457">
        <v>1</v>
      </c>
      <c r="AA1457">
        <v>0</v>
      </c>
      <c r="AB1457">
        <v>0</v>
      </c>
      <c r="AC1457">
        <v>1.4150579999999999</v>
      </c>
      <c r="AD1457">
        <v>0.84281799999999996</v>
      </c>
      <c r="AE1457">
        <v>11.320463999999999</v>
      </c>
      <c r="AF1457">
        <v>6.7425459999999999</v>
      </c>
      <c r="AH1457">
        <v>1.542117</v>
      </c>
      <c r="AI1457">
        <v>0.42783300000000002</v>
      </c>
      <c r="AJ1457">
        <v>12.336933</v>
      </c>
      <c r="AK1457">
        <v>3.422663</v>
      </c>
    </row>
    <row r="1458" spans="1:37" x14ac:dyDescent="0.25">
      <c r="A1458">
        <v>460</v>
      </c>
      <c r="B1458">
        <v>426400</v>
      </c>
      <c r="C1458" t="s">
        <v>95</v>
      </c>
      <c r="D1458" t="s">
        <v>1038</v>
      </c>
      <c r="E1458" t="s">
        <v>1039</v>
      </c>
      <c r="F1458">
        <v>34244</v>
      </c>
      <c r="G1458">
        <v>8</v>
      </c>
      <c r="H1458">
        <v>8813</v>
      </c>
      <c r="I1458">
        <v>0</v>
      </c>
      <c r="J1458">
        <v>0</v>
      </c>
      <c r="K1458">
        <v>0</v>
      </c>
      <c r="L1458">
        <v>0</v>
      </c>
      <c r="M1458">
        <v>11</v>
      </c>
      <c r="N1458">
        <v>0</v>
      </c>
      <c r="O1458">
        <v>4</v>
      </c>
      <c r="P1458">
        <v>1</v>
      </c>
      <c r="Q1458">
        <v>0</v>
      </c>
      <c r="R1458">
        <v>45.385662000000004</v>
      </c>
      <c r="S1458" t="s">
        <v>73</v>
      </c>
      <c r="T1458">
        <v>13.83</v>
      </c>
      <c r="U1458">
        <v>14.4</v>
      </c>
      <c r="V1458">
        <v>0.56999999999999995</v>
      </c>
      <c r="X1458">
        <v>1.256</v>
      </c>
      <c r="Y1458">
        <v>45.385662000000004</v>
      </c>
      <c r="Z1458">
        <v>0</v>
      </c>
      <c r="AA1458">
        <v>0</v>
      </c>
      <c r="AB1458">
        <v>0</v>
      </c>
      <c r="AC1458">
        <v>1.0246489999999999</v>
      </c>
      <c r="AD1458">
        <v>0.99066500000000002</v>
      </c>
      <c r="AE1458">
        <v>11.271139</v>
      </c>
      <c r="AF1458">
        <v>10.897320000000001</v>
      </c>
      <c r="AH1458">
        <v>1.032195</v>
      </c>
      <c r="AI1458">
        <v>0.83449300000000004</v>
      </c>
      <c r="AJ1458">
        <v>11.354141</v>
      </c>
      <c r="AK1458">
        <v>9.1794270000000004</v>
      </c>
    </row>
    <row r="1459" spans="1:37" x14ac:dyDescent="0.25">
      <c r="A1459">
        <v>2219</v>
      </c>
      <c r="B1459">
        <v>427036</v>
      </c>
      <c r="C1459" t="s">
        <v>83</v>
      </c>
      <c r="D1459" t="s">
        <v>442</v>
      </c>
      <c r="E1459" t="s">
        <v>443</v>
      </c>
      <c r="F1459">
        <v>67093</v>
      </c>
      <c r="G1459">
        <v>8</v>
      </c>
      <c r="H1459">
        <v>14454</v>
      </c>
      <c r="I1459">
        <v>0</v>
      </c>
      <c r="J1459">
        <v>0</v>
      </c>
      <c r="K1459">
        <v>0</v>
      </c>
      <c r="L1459">
        <v>0</v>
      </c>
      <c r="M1459">
        <v>6</v>
      </c>
      <c r="N1459">
        <v>0</v>
      </c>
      <c r="O1459">
        <v>4</v>
      </c>
      <c r="P1459">
        <v>0</v>
      </c>
      <c r="Q1459">
        <v>0</v>
      </c>
      <c r="R1459">
        <v>26.754646999999999</v>
      </c>
      <c r="S1459" t="s">
        <v>73</v>
      </c>
      <c r="T1459">
        <v>64.610000999999997</v>
      </c>
      <c r="U1459">
        <v>66.610000999999997</v>
      </c>
      <c r="V1459">
        <v>2</v>
      </c>
      <c r="X1459">
        <v>7.4749999999999996</v>
      </c>
      <c r="Y1459">
        <v>26.754646999999999</v>
      </c>
      <c r="Z1459">
        <v>0</v>
      </c>
      <c r="AA1459">
        <v>0</v>
      </c>
      <c r="AB1459">
        <v>0</v>
      </c>
      <c r="AC1459">
        <v>1.873057</v>
      </c>
      <c r="AD1459">
        <v>0.66937500000000005</v>
      </c>
      <c r="AE1459">
        <v>11.238340000000001</v>
      </c>
      <c r="AF1459">
        <v>4.0162500000000003</v>
      </c>
      <c r="AH1459">
        <v>2.1403189999999999</v>
      </c>
      <c r="AI1459">
        <v>0.26256299999999999</v>
      </c>
      <c r="AJ1459">
        <v>12.841913</v>
      </c>
      <c r="AK1459">
        <v>1.575375</v>
      </c>
    </row>
    <row r="1460" spans="1:37" x14ac:dyDescent="0.25">
      <c r="A1460">
        <v>2500</v>
      </c>
      <c r="B1460">
        <v>429041</v>
      </c>
      <c r="C1460" t="s">
        <v>83</v>
      </c>
      <c r="D1460" t="s">
        <v>860</v>
      </c>
      <c r="E1460" t="s">
        <v>861</v>
      </c>
      <c r="F1460">
        <v>67051</v>
      </c>
      <c r="G1460">
        <v>8</v>
      </c>
      <c r="H1460">
        <v>5005</v>
      </c>
      <c r="I1460">
        <v>0</v>
      </c>
      <c r="J1460">
        <v>0</v>
      </c>
      <c r="K1460">
        <v>0</v>
      </c>
      <c r="L1460">
        <v>0</v>
      </c>
      <c r="M1460">
        <v>10</v>
      </c>
      <c r="N1460">
        <v>0</v>
      </c>
      <c r="O1460">
        <v>4</v>
      </c>
      <c r="P1460">
        <v>0</v>
      </c>
      <c r="Q1460">
        <v>0</v>
      </c>
      <c r="R1460">
        <v>39.783915999999998</v>
      </c>
      <c r="S1460" t="s">
        <v>73</v>
      </c>
      <c r="T1460">
        <v>77.199996999999996</v>
      </c>
      <c r="U1460">
        <v>78.319999999999993</v>
      </c>
      <c r="V1460">
        <v>1.1200030000000001</v>
      </c>
      <c r="X1460">
        <v>2.8149999999999999</v>
      </c>
      <c r="Y1460">
        <v>39.783915999999998</v>
      </c>
      <c r="Z1460">
        <v>0</v>
      </c>
      <c r="AA1460">
        <v>0</v>
      </c>
      <c r="AB1460">
        <v>0</v>
      </c>
      <c r="AC1460">
        <v>1.1238159999999999</v>
      </c>
      <c r="AD1460">
        <v>0.95311100000000004</v>
      </c>
      <c r="AE1460">
        <v>11.238160000000001</v>
      </c>
      <c r="AF1460">
        <v>9.5311109999999992</v>
      </c>
      <c r="AH1460">
        <v>1.1617189999999999</v>
      </c>
      <c r="AI1460">
        <v>0.65243099999999998</v>
      </c>
      <c r="AJ1460">
        <v>11.617189</v>
      </c>
      <c r="AK1460">
        <v>6.5243080000000004</v>
      </c>
    </row>
    <row r="1461" spans="1:37" x14ac:dyDescent="0.25">
      <c r="A1461">
        <v>487</v>
      </c>
      <c r="B1461">
        <v>430766</v>
      </c>
      <c r="C1461" t="s">
        <v>181</v>
      </c>
      <c r="D1461" t="s">
        <v>910</v>
      </c>
      <c r="E1461" t="s">
        <v>911</v>
      </c>
      <c r="F1461">
        <v>67060</v>
      </c>
      <c r="G1461">
        <v>8</v>
      </c>
      <c r="H1461">
        <v>5059</v>
      </c>
      <c r="I1461">
        <v>0</v>
      </c>
      <c r="J1461">
        <v>0</v>
      </c>
      <c r="K1461">
        <v>0</v>
      </c>
      <c r="L1461">
        <v>0</v>
      </c>
      <c r="M1461">
        <v>10</v>
      </c>
      <c r="N1461">
        <v>0</v>
      </c>
      <c r="O1461">
        <v>4</v>
      </c>
      <c r="P1461">
        <v>0</v>
      </c>
      <c r="Q1461">
        <v>0</v>
      </c>
      <c r="R1461">
        <v>39.702143</v>
      </c>
      <c r="S1461" t="s">
        <v>73</v>
      </c>
      <c r="T1461">
        <v>76.430000000000007</v>
      </c>
      <c r="U1461">
        <v>77.540001000000004</v>
      </c>
      <c r="V1461">
        <v>1.110001</v>
      </c>
      <c r="X1461">
        <v>2.7959999999999998</v>
      </c>
      <c r="Y1461">
        <v>39.702143</v>
      </c>
      <c r="Z1461">
        <v>1</v>
      </c>
      <c r="AA1461">
        <v>0</v>
      </c>
      <c r="AB1461">
        <v>0</v>
      </c>
      <c r="AC1461">
        <v>1.12215</v>
      </c>
      <c r="AD1461">
        <v>0.95374199999999998</v>
      </c>
      <c r="AE1461">
        <v>11.221503</v>
      </c>
      <c r="AF1461">
        <v>9.5374189999999999</v>
      </c>
      <c r="AH1461">
        <v>1.159543</v>
      </c>
      <c r="AI1461">
        <v>0.65449400000000002</v>
      </c>
      <c r="AJ1461">
        <v>11.595432000000001</v>
      </c>
      <c r="AK1461">
        <v>6.5449380000000001</v>
      </c>
    </row>
    <row r="1462" spans="1:37" x14ac:dyDescent="0.25">
      <c r="A1462">
        <v>2888</v>
      </c>
      <c r="B1462">
        <v>434314</v>
      </c>
      <c r="C1462" t="s">
        <v>83</v>
      </c>
      <c r="D1462" t="s">
        <v>471</v>
      </c>
      <c r="E1462" t="s">
        <v>472</v>
      </c>
      <c r="F1462">
        <v>66987</v>
      </c>
      <c r="G1462">
        <v>8</v>
      </c>
      <c r="H1462">
        <v>4776</v>
      </c>
      <c r="I1462">
        <v>0</v>
      </c>
      <c r="J1462">
        <v>0</v>
      </c>
      <c r="K1462">
        <v>0</v>
      </c>
      <c r="L1462">
        <v>0</v>
      </c>
      <c r="M1462">
        <v>11</v>
      </c>
      <c r="N1462">
        <v>0</v>
      </c>
      <c r="O1462">
        <v>4</v>
      </c>
      <c r="P1462">
        <v>0</v>
      </c>
      <c r="Q1462">
        <v>0</v>
      </c>
      <c r="R1462">
        <v>46.259751000000001</v>
      </c>
      <c r="S1462" t="s">
        <v>73</v>
      </c>
      <c r="T1462">
        <v>74.5</v>
      </c>
      <c r="U1462">
        <v>75.010002</v>
      </c>
      <c r="V1462">
        <v>0.51000199999999996</v>
      </c>
      <c r="X1462">
        <v>1.1020000000000001</v>
      </c>
      <c r="Y1462">
        <v>46.259751000000001</v>
      </c>
      <c r="Z1462">
        <v>0</v>
      </c>
      <c r="AA1462">
        <v>0</v>
      </c>
      <c r="AB1462">
        <v>0</v>
      </c>
      <c r="AC1462">
        <v>1.018975</v>
      </c>
      <c r="AD1462">
        <v>0.99281399999999997</v>
      </c>
      <c r="AE1462">
        <v>11.208726</v>
      </c>
      <c r="AF1462">
        <v>10.920956</v>
      </c>
      <c r="AH1462">
        <v>1.0247839999999999</v>
      </c>
      <c r="AI1462">
        <v>0.85388299999999995</v>
      </c>
      <c r="AJ1462">
        <v>11.272620999999999</v>
      </c>
      <c r="AK1462">
        <v>9.392709</v>
      </c>
    </row>
    <row r="1463" spans="1:37" x14ac:dyDescent="0.25">
      <c r="A1463">
        <v>1220</v>
      </c>
      <c r="B1463">
        <v>430479</v>
      </c>
      <c r="C1463" t="s">
        <v>83</v>
      </c>
      <c r="D1463" t="s">
        <v>1124</v>
      </c>
      <c r="E1463" t="s">
        <v>1125</v>
      </c>
      <c r="F1463">
        <v>67368</v>
      </c>
      <c r="G1463">
        <v>8</v>
      </c>
      <c r="H1463">
        <v>5206</v>
      </c>
      <c r="I1463">
        <v>0</v>
      </c>
      <c r="J1463">
        <v>0</v>
      </c>
      <c r="K1463">
        <v>0</v>
      </c>
      <c r="L1463">
        <v>0</v>
      </c>
      <c r="M1463">
        <v>11</v>
      </c>
      <c r="N1463">
        <v>0</v>
      </c>
      <c r="O1463">
        <v>4</v>
      </c>
      <c r="P1463">
        <v>0</v>
      </c>
      <c r="Q1463">
        <v>0</v>
      </c>
      <c r="R1463">
        <v>45.818480999999998</v>
      </c>
      <c r="S1463" t="s">
        <v>73</v>
      </c>
      <c r="T1463">
        <v>69.470000999999996</v>
      </c>
      <c r="U1463">
        <v>69.959998999999996</v>
      </c>
      <c r="V1463">
        <v>0.48999799999999999</v>
      </c>
      <c r="X1463">
        <v>1.069</v>
      </c>
      <c r="Y1463">
        <v>45.818480999999998</v>
      </c>
      <c r="Z1463">
        <v>0</v>
      </c>
      <c r="AA1463">
        <v>0</v>
      </c>
      <c r="AB1463">
        <v>0</v>
      </c>
      <c r="AC1463">
        <v>1.0178560000000001</v>
      </c>
      <c r="AD1463">
        <v>0.99323799999999995</v>
      </c>
      <c r="AE1463">
        <v>11.196412</v>
      </c>
      <c r="AF1463">
        <v>10.925618999999999</v>
      </c>
      <c r="AH1463">
        <v>1.0233220000000001</v>
      </c>
      <c r="AI1463">
        <v>0.85807</v>
      </c>
      <c r="AJ1463">
        <v>11.256538000000001</v>
      </c>
      <c r="AK1463">
        <v>9.4387740000000004</v>
      </c>
    </row>
    <row r="1464" spans="1:37" x14ac:dyDescent="0.25">
      <c r="A1464">
        <v>1736</v>
      </c>
      <c r="B1464">
        <v>438101</v>
      </c>
      <c r="C1464" t="s">
        <v>73</v>
      </c>
      <c r="D1464" t="s">
        <v>1069</v>
      </c>
      <c r="E1464" t="s">
        <v>1069</v>
      </c>
      <c r="F1464">
        <v>100031</v>
      </c>
      <c r="G1464" t="s">
        <v>73</v>
      </c>
      <c r="H1464">
        <v>15975</v>
      </c>
      <c r="I1464">
        <v>0</v>
      </c>
      <c r="J1464">
        <v>0</v>
      </c>
      <c r="K1464">
        <v>0</v>
      </c>
      <c r="L1464">
        <v>0</v>
      </c>
      <c r="M1464">
        <v>11</v>
      </c>
      <c r="N1464">
        <v>0</v>
      </c>
      <c r="O1464">
        <v>4</v>
      </c>
      <c r="P1464">
        <v>0</v>
      </c>
      <c r="Q1464">
        <v>0</v>
      </c>
      <c r="R1464">
        <v>45.001458</v>
      </c>
      <c r="S1464" t="s">
        <v>73</v>
      </c>
      <c r="T1464">
        <v>73.419998000000007</v>
      </c>
      <c r="U1464">
        <v>73.879997000000003</v>
      </c>
      <c r="V1464">
        <v>0.45999899999999999</v>
      </c>
      <c r="X1464">
        <v>1.022</v>
      </c>
      <c r="Y1464">
        <v>45.001458</v>
      </c>
      <c r="Z1464">
        <v>0</v>
      </c>
      <c r="AA1464">
        <v>0</v>
      </c>
      <c r="AB1464">
        <v>0</v>
      </c>
      <c r="AC1464">
        <v>1.0163199999999999</v>
      </c>
      <c r="AD1464">
        <v>0.99382000000000004</v>
      </c>
      <c r="AE1464">
        <v>11.179520999999999</v>
      </c>
      <c r="AF1464">
        <v>10.932016000000001</v>
      </c>
      <c r="AH1464">
        <v>1.0213159999999999</v>
      </c>
      <c r="AI1464">
        <v>0.86405500000000002</v>
      </c>
      <c r="AJ1464">
        <v>11.234476000000001</v>
      </c>
      <c r="AK1464">
        <v>9.5046009999999992</v>
      </c>
    </row>
    <row r="1465" spans="1:37" x14ac:dyDescent="0.25">
      <c r="A1465">
        <v>1868</v>
      </c>
      <c r="B1465">
        <v>435470</v>
      </c>
      <c r="C1465" t="s">
        <v>83</v>
      </c>
      <c r="D1465" t="s">
        <v>389</v>
      </c>
      <c r="E1465" t="s">
        <v>390</v>
      </c>
      <c r="F1465">
        <v>34461</v>
      </c>
      <c r="G1465">
        <v>8</v>
      </c>
      <c r="H1465">
        <v>8194</v>
      </c>
      <c r="I1465">
        <v>0</v>
      </c>
      <c r="J1465">
        <v>0</v>
      </c>
      <c r="K1465">
        <v>0</v>
      </c>
      <c r="L1465">
        <v>0</v>
      </c>
      <c r="M1465">
        <v>11</v>
      </c>
      <c r="N1465">
        <v>0</v>
      </c>
      <c r="O1465">
        <v>4</v>
      </c>
      <c r="P1465">
        <v>0</v>
      </c>
      <c r="Q1465">
        <v>0</v>
      </c>
      <c r="R1465">
        <v>46.649543999999999</v>
      </c>
      <c r="S1465" t="s">
        <v>73</v>
      </c>
      <c r="T1465">
        <v>63.259998000000003</v>
      </c>
      <c r="U1465">
        <v>63.709999000000003</v>
      </c>
      <c r="V1465">
        <v>0.45000099999999998</v>
      </c>
      <c r="X1465">
        <v>0.96499999999999997</v>
      </c>
      <c r="Y1465">
        <v>46.649543999999999</v>
      </c>
      <c r="Z1465">
        <v>0</v>
      </c>
      <c r="AA1465">
        <v>0</v>
      </c>
      <c r="AB1465">
        <v>1</v>
      </c>
      <c r="AC1465">
        <v>1.0145500000000001</v>
      </c>
      <c r="AD1465">
        <v>0.99448999999999999</v>
      </c>
      <c r="AE1465">
        <v>11.160054000000001</v>
      </c>
      <c r="AF1465">
        <v>10.939387999999999</v>
      </c>
      <c r="AH1465">
        <v>1.0190049999999999</v>
      </c>
      <c r="AI1465">
        <v>0.87134400000000001</v>
      </c>
      <c r="AJ1465">
        <v>11.20905</v>
      </c>
      <c r="AK1465">
        <v>9.5847820000000006</v>
      </c>
    </row>
    <row r="1466" spans="1:37" x14ac:dyDescent="0.25">
      <c r="A1466">
        <v>825</v>
      </c>
      <c r="B1466">
        <v>429351</v>
      </c>
      <c r="C1466" t="s">
        <v>145</v>
      </c>
      <c r="D1466" t="s">
        <v>548</v>
      </c>
      <c r="E1466" t="s">
        <v>549</v>
      </c>
      <c r="F1466">
        <v>34341</v>
      </c>
      <c r="G1466">
        <v>8</v>
      </c>
      <c r="H1466">
        <v>16593</v>
      </c>
      <c r="I1466">
        <v>0</v>
      </c>
      <c r="J1466">
        <v>0</v>
      </c>
      <c r="K1466">
        <v>0</v>
      </c>
      <c r="L1466">
        <v>0</v>
      </c>
      <c r="M1466">
        <v>11</v>
      </c>
      <c r="N1466">
        <v>0</v>
      </c>
      <c r="O1466">
        <v>3</v>
      </c>
      <c r="P1466">
        <v>0</v>
      </c>
      <c r="Q1466">
        <v>0</v>
      </c>
      <c r="R1466">
        <v>45.158237999999997</v>
      </c>
      <c r="S1466" t="s">
        <v>154</v>
      </c>
      <c r="T1466">
        <v>54.91</v>
      </c>
      <c r="U1466">
        <v>55.200001</v>
      </c>
      <c r="V1466">
        <v>0.29000100000000001</v>
      </c>
      <c r="X1466">
        <v>0.64200000000000002</v>
      </c>
      <c r="Y1466">
        <v>45.158237999999997</v>
      </c>
      <c r="Z1466">
        <v>0</v>
      </c>
      <c r="AA1466">
        <v>0</v>
      </c>
      <c r="AB1466">
        <v>0</v>
      </c>
      <c r="AC1466">
        <v>1.00644</v>
      </c>
      <c r="AD1466">
        <v>0.99756100000000003</v>
      </c>
      <c r="AE1466">
        <v>11.070841</v>
      </c>
      <c r="AF1466">
        <v>10.973172999999999</v>
      </c>
      <c r="AH1466">
        <v>1.0084120000000001</v>
      </c>
      <c r="AI1466">
        <v>0.91330299999999998</v>
      </c>
      <c r="AJ1466">
        <v>11.092527</v>
      </c>
      <c r="AK1466">
        <v>10.046329</v>
      </c>
    </row>
    <row r="1467" spans="1:37" x14ac:dyDescent="0.25">
      <c r="A1467">
        <v>1960</v>
      </c>
      <c r="B1467">
        <v>424721</v>
      </c>
      <c r="C1467" t="s">
        <v>83</v>
      </c>
      <c r="D1467" t="s">
        <v>939</v>
      </c>
      <c r="E1467" t="s">
        <v>940</v>
      </c>
      <c r="F1467">
        <v>67054</v>
      </c>
      <c r="G1467">
        <v>8</v>
      </c>
      <c r="H1467">
        <v>15696</v>
      </c>
      <c r="I1467">
        <v>0</v>
      </c>
      <c r="J1467">
        <v>0</v>
      </c>
      <c r="K1467">
        <v>0</v>
      </c>
      <c r="L1467">
        <v>0</v>
      </c>
      <c r="M1467">
        <v>11</v>
      </c>
      <c r="N1467">
        <v>0</v>
      </c>
      <c r="O1467">
        <v>4</v>
      </c>
      <c r="P1467">
        <v>0</v>
      </c>
      <c r="Q1467">
        <v>0</v>
      </c>
      <c r="R1467">
        <v>47.588636000000001</v>
      </c>
      <c r="S1467" t="s">
        <v>73</v>
      </c>
      <c r="T1467">
        <v>75.25</v>
      </c>
      <c r="U1467">
        <v>75.540001000000004</v>
      </c>
      <c r="V1467">
        <v>0.29000100000000001</v>
      </c>
      <c r="X1467">
        <v>0.60899999999999999</v>
      </c>
      <c r="Y1467">
        <v>47.588636000000001</v>
      </c>
      <c r="Z1467">
        <v>1</v>
      </c>
      <c r="AA1467">
        <v>0</v>
      </c>
      <c r="AB1467">
        <v>0</v>
      </c>
      <c r="AC1467">
        <v>1.005795</v>
      </c>
      <c r="AD1467">
        <v>0.99780500000000005</v>
      </c>
      <c r="AE1467">
        <v>11.063745000000001</v>
      </c>
      <c r="AF1467">
        <v>10.975860000000001</v>
      </c>
      <c r="AH1467">
        <v>1.0075689999999999</v>
      </c>
      <c r="AI1467">
        <v>0.91765200000000002</v>
      </c>
      <c r="AJ1467">
        <v>11.083259</v>
      </c>
      <c r="AK1467">
        <v>10.094172</v>
      </c>
    </row>
    <row r="1468" spans="1:37" x14ac:dyDescent="0.25">
      <c r="A1468">
        <v>2488</v>
      </c>
      <c r="B1468">
        <v>430680</v>
      </c>
      <c r="C1468" t="s">
        <v>181</v>
      </c>
      <c r="D1468" t="s">
        <v>782</v>
      </c>
      <c r="E1468" t="s">
        <v>783</v>
      </c>
      <c r="F1468">
        <v>66803</v>
      </c>
      <c r="G1468">
        <v>8</v>
      </c>
      <c r="H1468">
        <v>15572</v>
      </c>
      <c r="I1468">
        <v>0</v>
      </c>
      <c r="J1468">
        <v>0</v>
      </c>
      <c r="K1468">
        <v>0</v>
      </c>
      <c r="L1468">
        <v>0</v>
      </c>
      <c r="M1468">
        <v>11</v>
      </c>
      <c r="N1468">
        <v>0</v>
      </c>
      <c r="O1468">
        <v>4</v>
      </c>
      <c r="P1468">
        <v>0</v>
      </c>
      <c r="Q1468">
        <v>0</v>
      </c>
      <c r="R1468">
        <v>45.244337000000002</v>
      </c>
      <c r="S1468" t="s">
        <v>154</v>
      </c>
      <c r="T1468">
        <v>71.330001999999993</v>
      </c>
      <c r="U1468">
        <v>71.589995999999999</v>
      </c>
      <c r="V1468">
        <v>0.25999499999999998</v>
      </c>
      <c r="X1468">
        <v>0.57499999999999996</v>
      </c>
      <c r="Y1468">
        <v>45.244337000000002</v>
      </c>
      <c r="Z1468">
        <v>0</v>
      </c>
      <c r="AA1468">
        <v>0</v>
      </c>
      <c r="AB1468">
        <v>0</v>
      </c>
      <c r="AC1468">
        <v>1.005166</v>
      </c>
      <c r="AD1468">
        <v>0.99804400000000004</v>
      </c>
      <c r="AE1468">
        <v>11.056825999999999</v>
      </c>
      <c r="AF1468">
        <v>10.978479999999999</v>
      </c>
      <c r="AH1468">
        <v>1.0067470000000001</v>
      </c>
      <c r="AI1468">
        <v>0.92214499999999999</v>
      </c>
      <c r="AJ1468">
        <v>11.074222000000001</v>
      </c>
      <c r="AK1468">
        <v>10.143599</v>
      </c>
    </row>
    <row r="1469" spans="1:37" x14ac:dyDescent="0.25">
      <c r="A1469">
        <v>94</v>
      </c>
      <c r="B1469">
        <v>422430</v>
      </c>
      <c r="C1469" t="s">
        <v>181</v>
      </c>
      <c r="D1469" t="s">
        <v>437</v>
      </c>
      <c r="E1469" t="s">
        <v>438</v>
      </c>
      <c r="F1469">
        <v>66801</v>
      </c>
      <c r="G1469">
        <v>8</v>
      </c>
      <c r="H1469">
        <v>15983</v>
      </c>
      <c r="I1469">
        <v>0</v>
      </c>
      <c r="J1469">
        <v>0</v>
      </c>
      <c r="K1469">
        <v>0</v>
      </c>
      <c r="L1469">
        <v>0</v>
      </c>
      <c r="M1469">
        <v>11</v>
      </c>
      <c r="N1469">
        <v>0</v>
      </c>
      <c r="O1469">
        <v>2</v>
      </c>
      <c r="P1469">
        <v>0</v>
      </c>
      <c r="Q1469">
        <v>0</v>
      </c>
      <c r="R1469">
        <v>46.744214999999997</v>
      </c>
      <c r="S1469" t="s">
        <v>154</v>
      </c>
      <c r="T1469">
        <v>73.319999999999993</v>
      </c>
      <c r="U1469">
        <v>73.580001999999993</v>
      </c>
      <c r="V1469">
        <v>0.26000200000000001</v>
      </c>
      <c r="X1469">
        <v>0.55600000000000005</v>
      </c>
      <c r="Y1469">
        <v>46.744214999999997</v>
      </c>
      <c r="Z1469">
        <v>0</v>
      </c>
      <c r="AA1469">
        <v>0</v>
      </c>
      <c r="AB1469">
        <v>0</v>
      </c>
      <c r="AC1469">
        <v>1.0048299999999999</v>
      </c>
      <c r="AD1469">
        <v>0.99817100000000003</v>
      </c>
      <c r="AE1469">
        <v>11.053133000000001</v>
      </c>
      <c r="AF1469">
        <v>10.979879</v>
      </c>
      <c r="AH1469">
        <v>1.0063089999999999</v>
      </c>
      <c r="AI1469">
        <v>0.92466199999999998</v>
      </c>
      <c r="AJ1469">
        <v>11.069398</v>
      </c>
      <c r="AK1469">
        <v>10.171277999999999</v>
      </c>
    </row>
    <row r="1470" spans="1:37" x14ac:dyDescent="0.25">
      <c r="A1470">
        <v>937</v>
      </c>
      <c r="B1470">
        <v>446750</v>
      </c>
      <c r="C1470" t="s">
        <v>181</v>
      </c>
      <c r="D1470" t="s">
        <v>652</v>
      </c>
      <c r="E1470" t="s">
        <v>653</v>
      </c>
      <c r="F1470">
        <v>66668</v>
      </c>
      <c r="G1470">
        <v>8</v>
      </c>
      <c r="H1470">
        <v>18806</v>
      </c>
      <c r="I1470">
        <v>0</v>
      </c>
      <c r="J1470">
        <v>0</v>
      </c>
      <c r="K1470">
        <v>0</v>
      </c>
      <c r="L1470">
        <v>0</v>
      </c>
      <c r="M1470">
        <v>10</v>
      </c>
      <c r="N1470">
        <v>0</v>
      </c>
      <c r="O1470">
        <v>4</v>
      </c>
      <c r="P1470">
        <v>0</v>
      </c>
      <c r="Q1470">
        <v>0</v>
      </c>
      <c r="R1470">
        <v>43.231470000000002</v>
      </c>
      <c r="S1470" t="s">
        <v>73</v>
      </c>
      <c r="T1470">
        <v>80.010002</v>
      </c>
      <c r="U1470">
        <v>81.129997000000003</v>
      </c>
      <c r="V1470">
        <v>1.1199950000000001</v>
      </c>
      <c r="X1470">
        <v>2.5910000000000002</v>
      </c>
      <c r="Y1470">
        <v>43.231470000000002</v>
      </c>
      <c r="Z1470">
        <v>1</v>
      </c>
      <c r="AA1470">
        <v>0</v>
      </c>
      <c r="AB1470">
        <v>0</v>
      </c>
      <c r="AC1470">
        <v>1.104895</v>
      </c>
      <c r="AD1470">
        <v>0.96027600000000002</v>
      </c>
      <c r="AE1470">
        <v>11.04895</v>
      </c>
      <c r="AF1470">
        <v>9.6027640000000005</v>
      </c>
      <c r="AH1470">
        <v>1.137006</v>
      </c>
      <c r="AI1470">
        <v>0.67699699999999996</v>
      </c>
      <c r="AJ1470">
        <v>11.370056999999999</v>
      </c>
      <c r="AK1470">
        <v>6.7699730000000002</v>
      </c>
    </row>
    <row r="1471" spans="1:37" x14ac:dyDescent="0.25">
      <c r="A1471">
        <v>1683</v>
      </c>
      <c r="B1471">
        <v>437677</v>
      </c>
      <c r="C1471" t="s">
        <v>83</v>
      </c>
      <c r="D1471" t="s">
        <v>338</v>
      </c>
      <c r="E1471" t="s">
        <v>339</v>
      </c>
      <c r="F1471">
        <v>67115</v>
      </c>
      <c r="G1471">
        <v>8</v>
      </c>
      <c r="H1471">
        <v>5807</v>
      </c>
      <c r="I1471">
        <v>0</v>
      </c>
      <c r="J1471">
        <v>0</v>
      </c>
      <c r="K1471">
        <v>0</v>
      </c>
      <c r="L1471">
        <v>0</v>
      </c>
      <c r="M1471">
        <v>11</v>
      </c>
      <c r="N1471">
        <v>0</v>
      </c>
      <c r="O1471">
        <v>3</v>
      </c>
      <c r="P1471">
        <v>0</v>
      </c>
      <c r="Q1471">
        <v>0</v>
      </c>
      <c r="R1471">
        <v>47.594642999999998</v>
      </c>
      <c r="S1471" t="s">
        <v>73</v>
      </c>
      <c r="T1471">
        <v>58.990001999999997</v>
      </c>
      <c r="U1471">
        <v>59.240001999999997</v>
      </c>
      <c r="V1471">
        <v>0.25</v>
      </c>
      <c r="X1471">
        <v>0.52500000000000002</v>
      </c>
      <c r="Y1471">
        <v>47.594642999999998</v>
      </c>
      <c r="Z1471">
        <v>0</v>
      </c>
      <c r="AA1471">
        <v>1</v>
      </c>
      <c r="AB1471">
        <v>0</v>
      </c>
      <c r="AC1471">
        <v>1.0043070000000001</v>
      </c>
      <c r="AD1471">
        <v>0.99836899999999995</v>
      </c>
      <c r="AE1471">
        <v>11.047373</v>
      </c>
      <c r="AF1471">
        <v>10.982060000000001</v>
      </c>
      <c r="AH1471">
        <v>1.005625</v>
      </c>
      <c r="AI1471">
        <v>0.92877600000000005</v>
      </c>
      <c r="AJ1471">
        <v>11.061875000000001</v>
      </c>
      <c r="AK1471">
        <v>10.216531</v>
      </c>
    </row>
    <row r="1472" spans="1:37" x14ac:dyDescent="0.25">
      <c r="A1472">
        <v>1860</v>
      </c>
      <c r="B1472">
        <v>432678</v>
      </c>
      <c r="C1472" t="s">
        <v>83</v>
      </c>
      <c r="D1472" t="s">
        <v>638</v>
      </c>
      <c r="E1472" t="s">
        <v>639</v>
      </c>
      <c r="F1472">
        <v>66935</v>
      </c>
      <c r="G1472">
        <v>8</v>
      </c>
      <c r="H1472">
        <v>4754</v>
      </c>
      <c r="I1472">
        <v>0</v>
      </c>
      <c r="J1472">
        <v>0</v>
      </c>
      <c r="K1472">
        <v>0</v>
      </c>
      <c r="L1472">
        <v>0</v>
      </c>
      <c r="M1472">
        <v>11</v>
      </c>
      <c r="N1472">
        <v>0</v>
      </c>
      <c r="O1472">
        <v>4</v>
      </c>
      <c r="P1472">
        <v>0</v>
      </c>
      <c r="Q1472">
        <v>0</v>
      </c>
      <c r="R1472">
        <v>46.659044000000002</v>
      </c>
      <c r="S1472" t="s">
        <v>73</v>
      </c>
      <c r="T1472">
        <v>80.129997000000003</v>
      </c>
      <c r="U1472">
        <v>80.290001000000004</v>
      </c>
      <c r="V1472">
        <v>0.16000400000000001</v>
      </c>
      <c r="X1472">
        <v>0.34300000000000003</v>
      </c>
      <c r="Y1472">
        <v>46.659044000000002</v>
      </c>
      <c r="Z1472">
        <v>0</v>
      </c>
      <c r="AA1472">
        <v>0</v>
      </c>
      <c r="AB1472">
        <v>0</v>
      </c>
      <c r="AC1472">
        <v>1.001838</v>
      </c>
      <c r="AD1472">
        <v>0.99930399999999997</v>
      </c>
      <c r="AE1472">
        <v>11.020220999999999</v>
      </c>
      <c r="AF1472">
        <v>10.992342000000001</v>
      </c>
      <c r="AH1472">
        <v>1.0024010000000001</v>
      </c>
      <c r="AI1472">
        <v>0.95313400000000004</v>
      </c>
      <c r="AJ1472">
        <v>11.026411</v>
      </c>
      <c r="AK1472">
        <v>10.484476000000001</v>
      </c>
    </row>
    <row r="1473" spans="1:37" x14ac:dyDescent="0.25">
      <c r="A1473">
        <v>1526</v>
      </c>
      <c r="B1473">
        <v>429826</v>
      </c>
      <c r="C1473" t="s">
        <v>145</v>
      </c>
      <c r="D1473" t="s">
        <v>548</v>
      </c>
      <c r="E1473" t="s">
        <v>549</v>
      </c>
      <c r="F1473">
        <v>34341</v>
      </c>
      <c r="G1473">
        <v>8</v>
      </c>
      <c r="H1473">
        <v>16586</v>
      </c>
      <c r="I1473">
        <v>0</v>
      </c>
      <c r="J1473">
        <v>0</v>
      </c>
      <c r="K1473">
        <v>0</v>
      </c>
      <c r="L1473">
        <v>0</v>
      </c>
      <c r="M1473">
        <v>11</v>
      </c>
      <c r="N1473">
        <v>0</v>
      </c>
      <c r="O1473">
        <v>2</v>
      </c>
      <c r="P1473">
        <v>0</v>
      </c>
      <c r="Q1473">
        <v>0</v>
      </c>
      <c r="R1473">
        <v>45.546475000000001</v>
      </c>
      <c r="S1473" t="s">
        <v>126</v>
      </c>
      <c r="T1473">
        <v>54.509998000000003</v>
      </c>
      <c r="U1473">
        <v>54.66</v>
      </c>
      <c r="V1473">
        <v>0.150002</v>
      </c>
      <c r="X1473">
        <v>0.32900000000000001</v>
      </c>
      <c r="Y1473">
        <v>45.546475000000001</v>
      </c>
      <c r="Z1473">
        <v>0</v>
      </c>
      <c r="AA1473">
        <v>0</v>
      </c>
      <c r="AB1473">
        <v>0</v>
      </c>
      <c r="AC1473">
        <v>1.0016910000000001</v>
      </c>
      <c r="AD1473">
        <v>0.99936000000000003</v>
      </c>
      <c r="AE1473">
        <v>11.018604</v>
      </c>
      <c r="AF1473">
        <v>10.992955</v>
      </c>
      <c r="AH1473">
        <v>1.0022089999999999</v>
      </c>
      <c r="AI1473">
        <v>0.95502299999999996</v>
      </c>
      <c r="AJ1473">
        <v>11.024298999999999</v>
      </c>
      <c r="AK1473">
        <v>10.505248</v>
      </c>
    </row>
    <row r="1474" spans="1:37" x14ac:dyDescent="0.25">
      <c r="A1474">
        <v>2284</v>
      </c>
      <c r="B1474">
        <v>437709</v>
      </c>
      <c r="C1474" t="s">
        <v>83</v>
      </c>
      <c r="D1474" t="s">
        <v>242</v>
      </c>
      <c r="E1474" t="s">
        <v>455</v>
      </c>
      <c r="F1474">
        <v>100085</v>
      </c>
      <c r="G1474">
        <v>8</v>
      </c>
      <c r="H1474">
        <v>7360</v>
      </c>
      <c r="I1474">
        <v>0</v>
      </c>
      <c r="J1474">
        <v>0</v>
      </c>
      <c r="K1474">
        <v>0</v>
      </c>
      <c r="L1474">
        <v>0</v>
      </c>
      <c r="M1474">
        <v>6</v>
      </c>
      <c r="N1474">
        <v>0</v>
      </c>
      <c r="O1474">
        <v>4</v>
      </c>
      <c r="P1474">
        <v>0</v>
      </c>
      <c r="Q1474">
        <v>0</v>
      </c>
      <c r="R1474">
        <v>23.247011000000001</v>
      </c>
      <c r="S1474" t="s">
        <v>73</v>
      </c>
      <c r="T1474">
        <v>32.979999999999997</v>
      </c>
      <c r="U1474">
        <v>34.68</v>
      </c>
      <c r="V1474">
        <v>1.7000010000000001</v>
      </c>
      <c r="X1474">
        <v>7.3129999999999997</v>
      </c>
      <c r="Y1474">
        <v>23.247011000000001</v>
      </c>
      <c r="Z1474">
        <v>0</v>
      </c>
      <c r="AA1474">
        <v>0</v>
      </c>
      <c r="AB1474">
        <v>1</v>
      </c>
      <c r="AC1474">
        <v>1.8356250000000001</v>
      </c>
      <c r="AD1474">
        <v>0.68354999999999999</v>
      </c>
      <c r="AE1474">
        <v>11.013747</v>
      </c>
      <c r="AF1474">
        <v>4.1013029999999997</v>
      </c>
      <c r="AH1474">
        <v>2.0914280000000001</v>
      </c>
      <c r="AI1474">
        <v>0.272235</v>
      </c>
      <c r="AJ1474">
        <v>12.548568</v>
      </c>
      <c r="AK1474">
        <v>1.6334120000000001</v>
      </c>
    </row>
    <row r="1475" spans="1:37" x14ac:dyDescent="0.25">
      <c r="A1475">
        <v>271</v>
      </c>
      <c r="B1475">
        <v>422159</v>
      </c>
      <c r="C1475" t="s">
        <v>73</v>
      </c>
      <c r="D1475" t="s">
        <v>1069</v>
      </c>
      <c r="E1475" t="s">
        <v>1069</v>
      </c>
      <c r="F1475">
        <v>100031</v>
      </c>
      <c r="G1475" t="s">
        <v>73</v>
      </c>
      <c r="H1475">
        <v>3838</v>
      </c>
      <c r="I1475">
        <v>0</v>
      </c>
      <c r="J1475">
        <v>0</v>
      </c>
      <c r="K1475">
        <v>0</v>
      </c>
      <c r="L1475">
        <v>0</v>
      </c>
      <c r="M1475">
        <v>11</v>
      </c>
      <c r="N1475">
        <v>0</v>
      </c>
      <c r="O1475">
        <v>4</v>
      </c>
      <c r="P1475">
        <v>0</v>
      </c>
      <c r="Q1475">
        <v>0</v>
      </c>
      <c r="R1475">
        <v>47.058512999999998</v>
      </c>
      <c r="S1475" t="s">
        <v>73</v>
      </c>
      <c r="T1475">
        <v>73.760002</v>
      </c>
      <c r="U1475">
        <v>73.870002999999997</v>
      </c>
      <c r="V1475">
        <v>0.110001</v>
      </c>
      <c r="X1475">
        <v>0.23400000000000001</v>
      </c>
      <c r="Y1475">
        <v>47.058512999999998</v>
      </c>
      <c r="Z1475">
        <v>0</v>
      </c>
      <c r="AA1475">
        <v>0</v>
      </c>
      <c r="AB1475">
        <v>0</v>
      </c>
      <c r="AC1475">
        <v>1.000856</v>
      </c>
      <c r="AD1475">
        <v>0.99967600000000001</v>
      </c>
      <c r="AE1475">
        <v>11.009411</v>
      </c>
      <c r="AF1475">
        <v>10.996435999999999</v>
      </c>
      <c r="AH1475">
        <v>1.001117</v>
      </c>
      <c r="AI1475">
        <v>0.96789199999999997</v>
      </c>
      <c r="AJ1475">
        <v>11.012292</v>
      </c>
      <c r="AK1475">
        <v>10.646808</v>
      </c>
    </row>
    <row r="1476" spans="1:37" x14ac:dyDescent="0.25">
      <c r="A1476">
        <v>866</v>
      </c>
      <c r="B1476">
        <v>430568</v>
      </c>
      <c r="C1476" t="s">
        <v>181</v>
      </c>
      <c r="D1476" t="s">
        <v>782</v>
      </c>
      <c r="E1476" t="s">
        <v>783</v>
      </c>
      <c r="F1476">
        <v>66803</v>
      </c>
      <c r="G1476">
        <v>8</v>
      </c>
      <c r="H1476">
        <v>15651</v>
      </c>
      <c r="I1476">
        <v>0</v>
      </c>
      <c r="J1476">
        <v>0</v>
      </c>
      <c r="K1476">
        <v>0</v>
      </c>
      <c r="L1476">
        <v>0</v>
      </c>
      <c r="M1476">
        <v>11</v>
      </c>
      <c r="N1476">
        <v>0</v>
      </c>
      <c r="O1476">
        <v>4</v>
      </c>
      <c r="P1476">
        <v>0</v>
      </c>
      <c r="Q1476">
        <v>0</v>
      </c>
      <c r="R1476">
        <v>45.518897000000003</v>
      </c>
      <c r="S1476" t="s">
        <v>126</v>
      </c>
      <c r="T1476">
        <v>72.389999000000003</v>
      </c>
      <c r="U1476">
        <v>72.480002999999996</v>
      </c>
      <c r="V1476">
        <v>9.0004000000000001E-2</v>
      </c>
      <c r="X1476">
        <v>0.19800000000000001</v>
      </c>
      <c r="Y1476">
        <v>45.518897000000003</v>
      </c>
      <c r="Z1476">
        <v>0</v>
      </c>
      <c r="AA1476">
        <v>0</v>
      </c>
      <c r="AB1476">
        <v>0</v>
      </c>
      <c r="AC1476">
        <v>1.000613</v>
      </c>
      <c r="AD1476">
        <v>0.99976799999999999</v>
      </c>
      <c r="AE1476">
        <v>11.006738</v>
      </c>
      <c r="AF1476">
        <v>10.997448</v>
      </c>
      <c r="AH1476">
        <v>1.0007999999999999</v>
      </c>
      <c r="AI1476">
        <v>0.97279300000000002</v>
      </c>
      <c r="AJ1476">
        <v>11.008801</v>
      </c>
      <c r="AK1476">
        <v>10.700727000000001</v>
      </c>
    </row>
    <row r="1477" spans="1:37" x14ac:dyDescent="0.25">
      <c r="A1477">
        <v>1477</v>
      </c>
      <c r="B1477">
        <v>437746</v>
      </c>
      <c r="C1477" t="s">
        <v>83</v>
      </c>
      <c r="D1477" t="s">
        <v>1272</v>
      </c>
      <c r="E1477" t="s">
        <v>1273</v>
      </c>
      <c r="F1477">
        <v>34257</v>
      </c>
      <c r="G1477">
        <v>8</v>
      </c>
      <c r="H1477">
        <v>8992</v>
      </c>
      <c r="I1477">
        <v>0</v>
      </c>
      <c r="J1477">
        <v>0</v>
      </c>
      <c r="K1477">
        <v>0</v>
      </c>
      <c r="L1477">
        <v>0</v>
      </c>
      <c r="M1477">
        <v>11</v>
      </c>
      <c r="N1477">
        <v>0</v>
      </c>
      <c r="O1477">
        <v>4</v>
      </c>
      <c r="P1477">
        <v>1</v>
      </c>
      <c r="Q1477">
        <v>0</v>
      </c>
      <c r="R1477">
        <v>47.125895</v>
      </c>
      <c r="S1477" t="s">
        <v>73</v>
      </c>
      <c r="T1477">
        <v>12.17</v>
      </c>
      <c r="U1477">
        <v>12.25</v>
      </c>
      <c r="V1477">
        <v>0.08</v>
      </c>
      <c r="X1477">
        <v>0.17</v>
      </c>
      <c r="Y1477">
        <v>47.125895</v>
      </c>
      <c r="Z1477">
        <v>0</v>
      </c>
      <c r="AA1477">
        <v>0</v>
      </c>
      <c r="AB1477">
        <v>0</v>
      </c>
      <c r="AC1477">
        <v>1.0004519999999999</v>
      </c>
      <c r="AD1477">
        <v>0.99982899999999997</v>
      </c>
      <c r="AE1477">
        <v>11.004967000000001</v>
      </c>
      <c r="AF1477">
        <v>10.998119000000001</v>
      </c>
      <c r="AH1477">
        <v>1.0005900000000001</v>
      </c>
      <c r="AI1477">
        <v>0.97661500000000001</v>
      </c>
      <c r="AJ1477">
        <v>11.006487999999999</v>
      </c>
      <c r="AK1477">
        <v>10.74277</v>
      </c>
    </row>
    <row r="1478" spans="1:37" x14ac:dyDescent="0.25">
      <c r="A1478">
        <v>2820</v>
      </c>
      <c r="B1478">
        <v>430037</v>
      </c>
      <c r="C1478" t="s">
        <v>83</v>
      </c>
      <c r="D1478" t="s">
        <v>860</v>
      </c>
      <c r="E1478" t="s">
        <v>861</v>
      </c>
      <c r="F1478">
        <v>67051</v>
      </c>
      <c r="G1478">
        <v>8</v>
      </c>
      <c r="H1478">
        <v>4963</v>
      </c>
      <c r="I1478">
        <v>0</v>
      </c>
      <c r="J1478">
        <v>0</v>
      </c>
      <c r="K1478">
        <v>0</v>
      </c>
      <c r="L1478">
        <v>0</v>
      </c>
      <c r="M1478">
        <v>11</v>
      </c>
      <c r="N1478">
        <v>0</v>
      </c>
      <c r="O1478">
        <v>4</v>
      </c>
      <c r="P1478">
        <v>0</v>
      </c>
      <c r="Q1478">
        <v>0</v>
      </c>
      <c r="R1478">
        <v>47.221753999999997</v>
      </c>
      <c r="S1478" t="s">
        <v>73</v>
      </c>
      <c r="T1478">
        <v>78.839995999999999</v>
      </c>
      <c r="U1478">
        <v>78.919998000000007</v>
      </c>
      <c r="V1478">
        <v>8.0002000000000004E-2</v>
      </c>
      <c r="X1478">
        <v>0.16900000000000001</v>
      </c>
      <c r="Y1478">
        <v>47.221753999999997</v>
      </c>
      <c r="Z1478">
        <v>1</v>
      </c>
      <c r="AA1478">
        <v>0</v>
      </c>
      <c r="AB1478">
        <v>0</v>
      </c>
      <c r="AC1478">
        <v>1.0004459999999999</v>
      </c>
      <c r="AD1478">
        <v>0.99983100000000003</v>
      </c>
      <c r="AE1478">
        <v>11.004909</v>
      </c>
      <c r="AF1478">
        <v>10.998141</v>
      </c>
      <c r="AH1478">
        <v>1.000583</v>
      </c>
      <c r="AI1478">
        <v>0.97675199999999995</v>
      </c>
      <c r="AJ1478">
        <v>11.006411999999999</v>
      </c>
      <c r="AK1478">
        <v>10.744273</v>
      </c>
    </row>
    <row r="1479" spans="1:37" x14ac:dyDescent="0.25">
      <c r="A1479">
        <v>1623</v>
      </c>
      <c r="B1479">
        <v>434831</v>
      </c>
      <c r="C1479" t="s">
        <v>73</v>
      </c>
      <c r="D1479" t="s">
        <v>1074</v>
      </c>
      <c r="E1479" t="s">
        <v>1074</v>
      </c>
      <c r="F1479">
        <v>66964</v>
      </c>
      <c r="G1479">
        <v>8</v>
      </c>
      <c r="H1479">
        <v>4626</v>
      </c>
      <c r="I1479">
        <v>0</v>
      </c>
      <c r="J1479">
        <v>0</v>
      </c>
      <c r="K1479">
        <v>0</v>
      </c>
      <c r="L1479">
        <v>0</v>
      </c>
      <c r="M1479">
        <v>11</v>
      </c>
      <c r="N1479">
        <v>0</v>
      </c>
      <c r="O1479">
        <v>4</v>
      </c>
      <c r="P1479">
        <v>0</v>
      </c>
      <c r="Q1479">
        <v>0</v>
      </c>
      <c r="R1479">
        <v>43.843927999999998</v>
      </c>
      <c r="S1479" t="s">
        <v>73</v>
      </c>
      <c r="T1479">
        <v>74.860000999999997</v>
      </c>
      <c r="U1479">
        <v>74.900002000000001</v>
      </c>
      <c r="V1479">
        <v>4.0001000000000002E-2</v>
      </c>
      <c r="X1479">
        <v>9.0999999999999998E-2</v>
      </c>
      <c r="Y1479">
        <v>43.843927999999998</v>
      </c>
      <c r="Z1479">
        <v>1</v>
      </c>
      <c r="AA1479">
        <v>0</v>
      </c>
      <c r="AB1479">
        <v>0</v>
      </c>
      <c r="AC1479">
        <v>1.000129</v>
      </c>
      <c r="AD1479">
        <v>0.99995100000000003</v>
      </c>
      <c r="AE1479">
        <v>11.001423000000001</v>
      </c>
      <c r="AF1479">
        <v>10.999461</v>
      </c>
      <c r="AH1479">
        <v>1.0001690000000001</v>
      </c>
      <c r="AI1479">
        <v>0.98744399999999999</v>
      </c>
      <c r="AJ1479">
        <v>11.001859</v>
      </c>
      <c r="AK1479">
        <v>10.861884999999999</v>
      </c>
    </row>
    <row r="1480" spans="1:37" x14ac:dyDescent="0.25">
      <c r="A1480">
        <v>1633</v>
      </c>
      <c r="B1480">
        <v>426143</v>
      </c>
      <c r="C1480" t="s">
        <v>83</v>
      </c>
      <c r="D1480" t="s">
        <v>721</v>
      </c>
      <c r="E1480" t="s">
        <v>722</v>
      </c>
      <c r="F1480">
        <v>34162</v>
      </c>
      <c r="G1480">
        <v>8</v>
      </c>
      <c r="H1480">
        <v>7867</v>
      </c>
      <c r="I1480">
        <v>0</v>
      </c>
      <c r="J1480">
        <v>0</v>
      </c>
      <c r="K1480">
        <v>0</v>
      </c>
      <c r="L1480">
        <v>0</v>
      </c>
      <c r="M1480">
        <v>11</v>
      </c>
      <c r="N1480">
        <v>0</v>
      </c>
      <c r="O1480">
        <v>4</v>
      </c>
      <c r="P1480">
        <v>0</v>
      </c>
      <c r="Q1480">
        <v>0</v>
      </c>
      <c r="R1480">
        <v>47.470537999999998</v>
      </c>
      <c r="S1480" t="s">
        <v>73</v>
      </c>
      <c r="T1480">
        <v>25</v>
      </c>
      <c r="U1480">
        <v>25</v>
      </c>
      <c r="V1480">
        <v>0</v>
      </c>
      <c r="X1480">
        <v>0</v>
      </c>
      <c r="Y1480">
        <v>47.470537999999998</v>
      </c>
      <c r="Z1480">
        <v>0</v>
      </c>
      <c r="AA1480">
        <v>0</v>
      </c>
      <c r="AB1480">
        <v>1</v>
      </c>
      <c r="AC1480">
        <v>1</v>
      </c>
      <c r="AD1480">
        <v>1</v>
      </c>
      <c r="AE1480">
        <v>11</v>
      </c>
      <c r="AF1480">
        <v>11</v>
      </c>
      <c r="AH1480">
        <v>1</v>
      </c>
      <c r="AI1480">
        <v>1</v>
      </c>
      <c r="AJ1480">
        <v>11</v>
      </c>
      <c r="AK1480">
        <v>11</v>
      </c>
    </row>
    <row r="1481" spans="1:37" x14ac:dyDescent="0.25">
      <c r="A1481">
        <v>2176</v>
      </c>
      <c r="B1481">
        <v>433160</v>
      </c>
      <c r="C1481" t="s">
        <v>145</v>
      </c>
      <c r="D1481" t="s">
        <v>1301</v>
      </c>
      <c r="E1481" t="s">
        <v>1302</v>
      </c>
      <c r="F1481">
        <v>34231</v>
      </c>
      <c r="G1481">
        <v>8</v>
      </c>
      <c r="H1481">
        <v>8773</v>
      </c>
      <c r="I1481">
        <v>0</v>
      </c>
      <c r="J1481">
        <v>0</v>
      </c>
      <c r="K1481">
        <v>0</v>
      </c>
      <c r="L1481">
        <v>0</v>
      </c>
      <c r="M1481">
        <v>11</v>
      </c>
      <c r="N1481">
        <v>0</v>
      </c>
      <c r="O1481">
        <v>3</v>
      </c>
      <c r="P1481">
        <v>0</v>
      </c>
      <c r="Q1481">
        <v>0</v>
      </c>
      <c r="R1481">
        <v>47.749465999999998</v>
      </c>
      <c r="S1481" t="s">
        <v>73</v>
      </c>
      <c r="T1481">
        <v>15</v>
      </c>
      <c r="U1481">
        <v>15</v>
      </c>
      <c r="V1481">
        <v>0</v>
      </c>
      <c r="X1481">
        <v>0</v>
      </c>
      <c r="Y1481">
        <v>47.749465999999998</v>
      </c>
      <c r="Z1481">
        <v>0</v>
      </c>
      <c r="AA1481">
        <v>0</v>
      </c>
      <c r="AB1481">
        <v>1</v>
      </c>
      <c r="AC1481">
        <v>1</v>
      </c>
      <c r="AD1481">
        <v>1</v>
      </c>
      <c r="AE1481">
        <v>11</v>
      </c>
      <c r="AF1481">
        <v>11</v>
      </c>
      <c r="AH1481">
        <v>1</v>
      </c>
      <c r="AI1481">
        <v>1</v>
      </c>
      <c r="AJ1481">
        <v>11</v>
      </c>
      <c r="AK1481">
        <v>11</v>
      </c>
    </row>
    <row r="1482" spans="1:37" x14ac:dyDescent="0.25">
      <c r="A1482">
        <v>473</v>
      </c>
      <c r="B1482">
        <v>435712</v>
      </c>
      <c r="C1482" t="s">
        <v>74</v>
      </c>
      <c r="D1482" t="s">
        <v>88</v>
      </c>
      <c r="E1482" t="s">
        <v>89</v>
      </c>
      <c r="F1482">
        <v>34181</v>
      </c>
      <c r="G1482">
        <v>8</v>
      </c>
      <c r="H1482">
        <v>8118</v>
      </c>
      <c r="I1482">
        <v>0</v>
      </c>
      <c r="J1482">
        <v>0</v>
      </c>
      <c r="K1482">
        <v>0</v>
      </c>
      <c r="L1482">
        <v>0</v>
      </c>
      <c r="M1482">
        <v>11</v>
      </c>
      <c r="N1482">
        <v>0</v>
      </c>
      <c r="O1482">
        <v>4</v>
      </c>
      <c r="P1482">
        <v>0</v>
      </c>
      <c r="Q1482">
        <v>0</v>
      </c>
      <c r="R1482">
        <v>44.381189999999997</v>
      </c>
      <c r="S1482" t="s">
        <v>73</v>
      </c>
      <c r="T1482">
        <v>60</v>
      </c>
      <c r="U1482">
        <v>60</v>
      </c>
      <c r="V1482">
        <v>0</v>
      </c>
      <c r="X1482">
        <v>0</v>
      </c>
      <c r="Y1482">
        <v>44.381189999999997</v>
      </c>
      <c r="Z1482">
        <v>0</v>
      </c>
      <c r="AA1482">
        <v>0</v>
      </c>
      <c r="AB1482">
        <v>0</v>
      </c>
      <c r="AC1482">
        <v>1</v>
      </c>
      <c r="AD1482">
        <v>1</v>
      </c>
      <c r="AE1482">
        <v>11</v>
      </c>
      <c r="AF1482">
        <v>11</v>
      </c>
      <c r="AH1482">
        <v>1</v>
      </c>
      <c r="AI1482">
        <v>1</v>
      </c>
      <c r="AJ1482">
        <v>11</v>
      </c>
      <c r="AK1482">
        <v>11</v>
      </c>
    </row>
    <row r="1483" spans="1:37" x14ac:dyDescent="0.25">
      <c r="A1483">
        <v>684</v>
      </c>
      <c r="B1483">
        <v>433899</v>
      </c>
      <c r="C1483" t="s">
        <v>83</v>
      </c>
      <c r="D1483" t="s">
        <v>1224</v>
      </c>
      <c r="E1483" t="s">
        <v>1225</v>
      </c>
      <c r="F1483">
        <v>100415</v>
      </c>
      <c r="G1483">
        <v>8</v>
      </c>
      <c r="H1483">
        <v>13806</v>
      </c>
      <c r="I1483">
        <v>0</v>
      </c>
      <c r="J1483">
        <v>0</v>
      </c>
      <c r="K1483">
        <v>0</v>
      </c>
      <c r="L1483">
        <v>0</v>
      </c>
      <c r="M1483">
        <v>11</v>
      </c>
      <c r="N1483">
        <v>0</v>
      </c>
      <c r="O1483">
        <v>4</v>
      </c>
      <c r="P1483">
        <v>0</v>
      </c>
      <c r="Q1483">
        <v>0</v>
      </c>
      <c r="R1483">
        <v>44.702795999999999</v>
      </c>
      <c r="S1483" t="s">
        <v>73</v>
      </c>
      <c r="T1483">
        <v>85.050003000000004</v>
      </c>
      <c r="U1483">
        <v>85</v>
      </c>
      <c r="V1483">
        <v>-5.0002999999999999E-2</v>
      </c>
      <c r="X1483">
        <v>-0.112</v>
      </c>
      <c r="Y1483">
        <v>44.702795999999999</v>
      </c>
      <c r="Z1483">
        <v>0</v>
      </c>
      <c r="AA1483">
        <v>0</v>
      </c>
      <c r="AB1483">
        <v>0</v>
      </c>
      <c r="AC1483">
        <v>0.99992599999999998</v>
      </c>
      <c r="AD1483">
        <v>1.0001960000000001</v>
      </c>
      <c r="AE1483">
        <v>10.999184</v>
      </c>
      <c r="AF1483">
        <v>11.002155999999999</v>
      </c>
      <c r="AH1483">
        <v>0.98455899999999996</v>
      </c>
      <c r="AI1483">
        <v>1.000256</v>
      </c>
      <c r="AJ1483">
        <v>10.83015</v>
      </c>
      <c r="AK1483">
        <v>11.002815999999999</v>
      </c>
    </row>
    <row r="1484" spans="1:37" x14ac:dyDescent="0.25">
      <c r="A1484">
        <v>991</v>
      </c>
      <c r="B1484">
        <v>438097</v>
      </c>
      <c r="C1484" t="s">
        <v>83</v>
      </c>
      <c r="D1484" t="s">
        <v>733</v>
      </c>
      <c r="E1484" t="s">
        <v>734</v>
      </c>
      <c r="F1484">
        <v>34401</v>
      </c>
      <c r="G1484">
        <v>8</v>
      </c>
      <c r="H1484">
        <v>21365</v>
      </c>
      <c r="I1484">
        <v>0</v>
      </c>
      <c r="J1484">
        <v>0</v>
      </c>
      <c r="K1484">
        <v>0</v>
      </c>
      <c r="L1484">
        <v>0</v>
      </c>
      <c r="M1484">
        <v>11</v>
      </c>
      <c r="N1484">
        <v>0</v>
      </c>
      <c r="O1484">
        <v>4</v>
      </c>
      <c r="P1484">
        <v>0</v>
      </c>
      <c r="Q1484">
        <v>0</v>
      </c>
      <c r="R1484">
        <v>44.185561999999997</v>
      </c>
      <c r="S1484" t="s">
        <v>73</v>
      </c>
      <c r="T1484">
        <v>25.799999</v>
      </c>
      <c r="U1484">
        <v>25.75</v>
      </c>
      <c r="V1484">
        <v>-4.9999000000000002E-2</v>
      </c>
      <c r="X1484">
        <v>-0.113</v>
      </c>
      <c r="Y1484">
        <v>44.185561999999997</v>
      </c>
      <c r="Z1484">
        <v>0</v>
      </c>
      <c r="AA1484">
        <v>0</v>
      </c>
      <c r="AB1484">
        <v>0</v>
      </c>
      <c r="AC1484">
        <v>0.99992400000000004</v>
      </c>
      <c r="AD1484">
        <v>1.0002</v>
      </c>
      <c r="AE1484">
        <v>10.999169</v>
      </c>
      <c r="AF1484">
        <v>11.002195</v>
      </c>
      <c r="AH1484">
        <v>0.98442200000000002</v>
      </c>
      <c r="AI1484">
        <v>1.0002610000000001</v>
      </c>
      <c r="AJ1484">
        <v>10.82864</v>
      </c>
      <c r="AK1484">
        <v>11.002867</v>
      </c>
    </row>
    <row r="1485" spans="1:37" x14ac:dyDescent="0.25">
      <c r="A1485">
        <v>1571</v>
      </c>
      <c r="B1485">
        <v>432607</v>
      </c>
      <c r="C1485" t="s">
        <v>73</v>
      </c>
      <c r="D1485" t="s">
        <v>1069</v>
      </c>
      <c r="E1485" t="s">
        <v>1069</v>
      </c>
      <c r="F1485">
        <v>100031</v>
      </c>
      <c r="G1485">
        <v>8</v>
      </c>
      <c r="H1485">
        <v>15406</v>
      </c>
      <c r="I1485">
        <v>0</v>
      </c>
      <c r="J1485">
        <v>0</v>
      </c>
      <c r="K1485">
        <v>0</v>
      </c>
      <c r="L1485">
        <v>0</v>
      </c>
      <c r="M1485">
        <v>11</v>
      </c>
      <c r="N1485">
        <v>0</v>
      </c>
      <c r="O1485">
        <v>2</v>
      </c>
      <c r="P1485">
        <v>0</v>
      </c>
      <c r="Q1485">
        <v>0</v>
      </c>
      <c r="R1485">
        <v>46.058070000000001</v>
      </c>
      <c r="S1485" t="s">
        <v>154</v>
      </c>
      <c r="T1485">
        <v>73.489998</v>
      </c>
      <c r="U1485">
        <v>73.410004000000001</v>
      </c>
      <c r="V1485">
        <v>-7.9993999999999996E-2</v>
      </c>
      <c r="X1485">
        <v>-0.17399999999999999</v>
      </c>
      <c r="Y1485">
        <v>46.058070000000001</v>
      </c>
      <c r="Z1485">
        <v>0</v>
      </c>
      <c r="AA1485">
        <v>0</v>
      </c>
      <c r="AB1485">
        <v>0</v>
      </c>
      <c r="AC1485">
        <v>0.99982099999999996</v>
      </c>
      <c r="AD1485">
        <v>1.0004729999999999</v>
      </c>
      <c r="AE1485">
        <v>10.998029000000001</v>
      </c>
      <c r="AF1485">
        <v>11.005204000000001</v>
      </c>
      <c r="AH1485">
        <v>0.97606899999999996</v>
      </c>
      <c r="AI1485">
        <v>1.000618</v>
      </c>
      <c r="AJ1485">
        <v>10.736758</v>
      </c>
      <c r="AK1485">
        <v>11.006797000000001</v>
      </c>
    </row>
    <row r="1486" spans="1:37" x14ac:dyDescent="0.25">
      <c r="A1486">
        <v>3213</v>
      </c>
      <c r="B1486">
        <v>430567</v>
      </c>
      <c r="C1486" t="s">
        <v>181</v>
      </c>
      <c r="D1486" t="s">
        <v>782</v>
      </c>
      <c r="E1486" t="s">
        <v>783</v>
      </c>
      <c r="F1486">
        <v>66803</v>
      </c>
      <c r="G1486">
        <v>8</v>
      </c>
      <c r="H1486">
        <v>15650</v>
      </c>
      <c r="I1486">
        <v>0</v>
      </c>
      <c r="J1486">
        <v>0</v>
      </c>
      <c r="K1486">
        <v>0</v>
      </c>
      <c r="L1486">
        <v>0</v>
      </c>
      <c r="M1486">
        <v>11</v>
      </c>
      <c r="N1486">
        <v>0</v>
      </c>
      <c r="O1486">
        <v>4</v>
      </c>
      <c r="P1486">
        <v>0</v>
      </c>
      <c r="Q1486">
        <v>0</v>
      </c>
      <c r="R1486">
        <v>44.590246</v>
      </c>
      <c r="S1486" t="s">
        <v>73</v>
      </c>
      <c r="T1486">
        <v>72.199996999999996</v>
      </c>
      <c r="U1486">
        <v>72.120002999999997</v>
      </c>
      <c r="V1486">
        <v>-7.9993999999999996E-2</v>
      </c>
      <c r="X1486">
        <v>-0.17899999999999999</v>
      </c>
      <c r="Y1486">
        <v>44.590246</v>
      </c>
      <c r="Z1486">
        <v>0</v>
      </c>
      <c r="AA1486">
        <v>0</v>
      </c>
      <c r="AB1486">
        <v>0</v>
      </c>
      <c r="AC1486">
        <v>0.99980999999999998</v>
      </c>
      <c r="AD1486">
        <v>1.0005010000000001</v>
      </c>
      <c r="AE1486">
        <v>10.997914</v>
      </c>
      <c r="AF1486">
        <v>11.005507</v>
      </c>
      <c r="AH1486">
        <v>0.97538599999999998</v>
      </c>
      <c r="AI1486">
        <v>1.0006539999999999</v>
      </c>
      <c r="AJ1486">
        <v>10.729246</v>
      </c>
      <c r="AK1486">
        <v>11.007192999999999</v>
      </c>
    </row>
    <row r="1487" spans="1:37" x14ac:dyDescent="0.25">
      <c r="A1487">
        <v>1775</v>
      </c>
      <c r="B1487">
        <v>435825</v>
      </c>
      <c r="C1487" t="s">
        <v>181</v>
      </c>
      <c r="D1487" t="s">
        <v>652</v>
      </c>
      <c r="E1487" t="s">
        <v>653</v>
      </c>
      <c r="F1487">
        <v>66668</v>
      </c>
      <c r="G1487">
        <v>8</v>
      </c>
      <c r="H1487">
        <v>4273</v>
      </c>
      <c r="I1487">
        <v>0</v>
      </c>
      <c r="J1487">
        <v>0</v>
      </c>
      <c r="K1487">
        <v>0</v>
      </c>
      <c r="L1487">
        <v>0</v>
      </c>
      <c r="M1487">
        <v>11</v>
      </c>
      <c r="N1487">
        <v>0</v>
      </c>
      <c r="O1487">
        <v>3</v>
      </c>
      <c r="P1487">
        <v>0</v>
      </c>
      <c r="Q1487">
        <v>0</v>
      </c>
      <c r="R1487">
        <v>44.938735999999999</v>
      </c>
      <c r="S1487" t="s">
        <v>126</v>
      </c>
      <c r="T1487">
        <v>75.599997999999999</v>
      </c>
      <c r="U1487">
        <v>75.5</v>
      </c>
      <c r="V1487">
        <v>-9.9998000000000004E-2</v>
      </c>
      <c r="X1487">
        <v>-0.223</v>
      </c>
      <c r="Y1487">
        <v>44.938735999999999</v>
      </c>
      <c r="Z1487">
        <v>0</v>
      </c>
      <c r="AA1487">
        <v>0</v>
      </c>
      <c r="AB1487">
        <v>0</v>
      </c>
      <c r="AC1487">
        <v>0.99970599999999998</v>
      </c>
      <c r="AD1487">
        <v>1.000777</v>
      </c>
      <c r="AE1487">
        <v>10.996763</v>
      </c>
      <c r="AF1487">
        <v>11.008547</v>
      </c>
      <c r="AH1487">
        <v>0.96938800000000003</v>
      </c>
      <c r="AI1487">
        <v>1.001015</v>
      </c>
      <c r="AJ1487">
        <v>10.663266999999999</v>
      </c>
      <c r="AK1487">
        <v>11.011164000000001</v>
      </c>
    </row>
    <row r="1488" spans="1:37" x14ac:dyDescent="0.25">
      <c r="A1488">
        <v>1012</v>
      </c>
      <c r="B1488">
        <v>428588</v>
      </c>
      <c r="C1488" t="s">
        <v>181</v>
      </c>
      <c r="D1488" t="s">
        <v>182</v>
      </c>
      <c r="E1488" t="s">
        <v>183</v>
      </c>
      <c r="F1488">
        <v>101273</v>
      </c>
      <c r="G1488">
        <v>8</v>
      </c>
      <c r="H1488">
        <v>21983</v>
      </c>
      <c r="I1488">
        <v>0</v>
      </c>
      <c r="J1488">
        <v>0</v>
      </c>
      <c r="K1488">
        <v>0</v>
      </c>
      <c r="L1488">
        <v>0</v>
      </c>
      <c r="M1488">
        <v>11</v>
      </c>
      <c r="N1488">
        <v>0</v>
      </c>
      <c r="O1488">
        <v>4</v>
      </c>
      <c r="P1488">
        <v>0</v>
      </c>
      <c r="Q1488">
        <v>0</v>
      </c>
      <c r="R1488">
        <v>45.039248999999998</v>
      </c>
      <c r="S1488" t="s">
        <v>73</v>
      </c>
      <c r="T1488">
        <v>78.919998000000007</v>
      </c>
      <c r="U1488">
        <v>78.809997999999993</v>
      </c>
      <c r="V1488">
        <v>-0.110001</v>
      </c>
      <c r="X1488">
        <v>-0.24399999999999999</v>
      </c>
      <c r="Y1488">
        <v>45.039248999999998</v>
      </c>
      <c r="Z1488">
        <v>0</v>
      </c>
      <c r="AA1488">
        <v>0</v>
      </c>
      <c r="AB1488">
        <v>0</v>
      </c>
      <c r="AC1488">
        <v>0.99964799999999998</v>
      </c>
      <c r="AD1488">
        <v>1.0009300000000001</v>
      </c>
      <c r="AE1488">
        <v>10.996124999999999</v>
      </c>
      <c r="AF1488">
        <v>11.010232999999999</v>
      </c>
      <c r="AH1488">
        <v>0.96653199999999995</v>
      </c>
      <c r="AI1488">
        <v>1.001215</v>
      </c>
      <c r="AJ1488">
        <v>10.631857</v>
      </c>
      <c r="AK1488">
        <v>11.013365</v>
      </c>
    </row>
    <row r="1489" spans="1:37" x14ac:dyDescent="0.25">
      <c r="A1489">
        <v>2760</v>
      </c>
      <c r="B1489">
        <v>437366</v>
      </c>
      <c r="C1489" t="s">
        <v>151</v>
      </c>
      <c r="D1489" t="s">
        <v>798</v>
      </c>
      <c r="E1489" t="s">
        <v>799</v>
      </c>
      <c r="F1489">
        <v>66994</v>
      </c>
      <c r="G1489">
        <v>8</v>
      </c>
      <c r="H1489">
        <v>5258</v>
      </c>
      <c r="I1489">
        <v>0</v>
      </c>
      <c r="J1489">
        <v>0</v>
      </c>
      <c r="K1489">
        <v>0</v>
      </c>
      <c r="L1489">
        <v>0</v>
      </c>
      <c r="M1489">
        <v>11</v>
      </c>
      <c r="N1489">
        <v>0</v>
      </c>
      <c r="O1489">
        <v>3</v>
      </c>
      <c r="P1489">
        <v>0</v>
      </c>
      <c r="Q1489">
        <v>0</v>
      </c>
      <c r="R1489">
        <v>46.128619</v>
      </c>
      <c r="S1489" t="s">
        <v>154</v>
      </c>
      <c r="T1489">
        <v>84.93</v>
      </c>
      <c r="U1489">
        <v>84.800003000000004</v>
      </c>
      <c r="V1489">
        <v>-0.129997</v>
      </c>
      <c r="X1489">
        <v>-0.28199999999999997</v>
      </c>
      <c r="Y1489">
        <v>46.128619</v>
      </c>
      <c r="Z1489">
        <v>0</v>
      </c>
      <c r="AA1489">
        <v>0</v>
      </c>
      <c r="AB1489">
        <v>0</v>
      </c>
      <c r="AC1489">
        <v>0.999529</v>
      </c>
      <c r="AD1489">
        <v>1.0012430000000001</v>
      </c>
      <c r="AE1489">
        <v>10.994823999999999</v>
      </c>
      <c r="AF1489">
        <v>11.013667999999999</v>
      </c>
      <c r="AH1489">
        <v>0.96137700000000004</v>
      </c>
      <c r="AI1489">
        <v>1.0016229999999999</v>
      </c>
      <c r="AJ1489">
        <v>10.575151</v>
      </c>
      <c r="AK1489">
        <v>11.017852</v>
      </c>
    </row>
    <row r="1490" spans="1:37" x14ac:dyDescent="0.25">
      <c r="A1490">
        <v>217</v>
      </c>
      <c r="B1490">
        <v>434896</v>
      </c>
      <c r="C1490" t="s">
        <v>83</v>
      </c>
      <c r="D1490" t="s">
        <v>458</v>
      </c>
      <c r="E1490" t="s">
        <v>459</v>
      </c>
      <c r="F1490">
        <v>34502</v>
      </c>
      <c r="G1490">
        <v>8</v>
      </c>
      <c r="H1490">
        <v>7532</v>
      </c>
      <c r="I1490">
        <v>0</v>
      </c>
      <c r="J1490">
        <v>0</v>
      </c>
      <c r="K1490">
        <v>0</v>
      </c>
      <c r="L1490">
        <v>0</v>
      </c>
      <c r="M1490">
        <v>6</v>
      </c>
      <c r="N1490">
        <v>0</v>
      </c>
      <c r="O1490">
        <v>4</v>
      </c>
      <c r="P1490">
        <v>0</v>
      </c>
      <c r="Q1490">
        <v>0</v>
      </c>
      <c r="R1490">
        <v>26.193014000000002</v>
      </c>
      <c r="S1490" t="s">
        <v>73</v>
      </c>
      <c r="T1490">
        <v>27.18</v>
      </c>
      <c r="U1490">
        <v>29.09</v>
      </c>
      <c r="V1490">
        <v>1.91</v>
      </c>
      <c r="X1490">
        <v>7.2919999999999998</v>
      </c>
      <c r="Y1490">
        <v>26.193014000000002</v>
      </c>
      <c r="Z1490">
        <v>0</v>
      </c>
      <c r="AA1490">
        <v>0</v>
      </c>
      <c r="AB1490">
        <v>0</v>
      </c>
      <c r="AC1490">
        <v>1.830832</v>
      </c>
      <c r="AD1490">
        <v>0.685365</v>
      </c>
      <c r="AE1490">
        <v>10.984992999999999</v>
      </c>
      <c r="AF1490">
        <v>4.1121920000000003</v>
      </c>
      <c r="AH1490">
        <v>2.0851690000000001</v>
      </c>
      <c r="AI1490">
        <v>0.27350999999999998</v>
      </c>
      <c r="AJ1490">
        <v>12.511011999999999</v>
      </c>
      <c r="AK1490">
        <v>1.6410579999999999</v>
      </c>
    </row>
    <row r="1491" spans="1:37" x14ac:dyDescent="0.25">
      <c r="A1491">
        <v>1342</v>
      </c>
      <c r="B1491">
        <v>447065</v>
      </c>
      <c r="C1491" t="s">
        <v>83</v>
      </c>
      <c r="D1491" t="s">
        <v>967</v>
      </c>
      <c r="E1491" t="s">
        <v>968</v>
      </c>
      <c r="F1491">
        <v>66942</v>
      </c>
      <c r="G1491">
        <v>8</v>
      </c>
      <c r="H1491">
        <v>4645</v>
      </c>
      <c r="I1491">
        <v>0</v>
      </c>
      <c r="J1491">
        <v>0</v>
      </c>
      <c r="K1491">
        <v>0</v>
      </c>
      <c r="L1491">
        <v>0</v>
      </c>
      <c r="M1491">
        <v>10</v>
      </c>
      <c r="N1491">
        <v>0</v>
      </c>
      <c r="O1491">
        <v>4</v>
      </c>
      <c r="P1491">
        <v>0</v>
      </c>
      <c r="Q1491">
        <v>0</v>
      </c>
      <c r="R1491">
        <v>42.598826000000003</v>
      </c>
      <c r="S1491" t="s">
        <v>73</v>
      </c>
      <c r="T1491">
        <v>80.919998000000007</v>
      </c>
      <c r="U1491">
        <v>81.970000999999996</v>
      </c>
      <c r="V1491">
        <v>1.050003</v>
      </c>
      <c r="X1491">
        <v>2.4649999999999999</v>
      </c>
      <c r="Y1491">
        <v>42.598826000000003</v>
      </c>
      <c r="Z1491">
        <v>1</v>
      </c>
      <c r="AA1491">
        <v>0</v>
      </c>
      <c r="AB1491">
        <v>0</v>
      </c>
      <c r="AC1491">
        <v>1.0949409999999999</v>
      </c>
      <c r="AD1491">
        <v>0.96404599999999996</v>
      </c>
      <c r="AE1491">
        <v>10.94941</v>
      </c>
      <c r="AF1491">
        <v>9.6404599999999991</v>
      </c>
      <c r="AH1491">
        <v>1.1240049999999999</v>
      </c>
      <c r="AI1491">
        <v>0.69105099999999997</v>
      </c>
      <c r="AJ1491">
        <v>11.240046</v>
      </c>
      <c r="AK1491">
        <v>6.9105090000000002</v>
      </c>
    </row>
    <row r="1492" spans="1:37" x14ac:dyDescent="0.25">
      <c r="A1492">
        <v>31</v>
      </c>
      <c r="B1492">
        <v>438035</v>
      </c>
      <c r="C1492" t="s">
        <v>151</v>
      </c>
      <c r="D1492" t="s">
        <v>152</v>
      </c>
      <c r="E1492" t="s">
        <v>153</v>
      </c>
      <c r="F1492">
        <v>101266</v>
      </c>
      <c r="G1492">
        <v>8</v>
      </c>
      <c r="H1492">
        <v>17085</v>
      </c>
      <c r="I1492">
        <v>0</v>
      </c>
      <c r="J1492">
        <v>0</v>
      </c>
      <c r="K1492">
        <v>0</v>
      </c>
      <c r="L1492">
        <v>0</v>
      </c>
      <c r="M1492">
        <v>6</v>
      </c>
      <c r="N1492">
        <v>0</v>
      </c>
      <c r="O1492">
        <v>2</v>
      </c>
      <c r="P1492">
        <v>0</v>
      </c>
      <c r="Q1492">
        <v>0</v>
      </c>
      <c r="R1492">
        <v>25.052826</v>
      </c>
      <c r="S1492" t="s">
        <v>154</v>
      </c>
      <c r="T1492">
        <v>68.809997999999993</v>
      </c>
      <c r="U1492">
        <v>70.629997000000003</v>
      </c>
      <c r="V1492">
        <v>1.82</v>
      </c>
      <c r="X1492">
        <v>7.2649999999999997</v>
      </c>
      <c r="Y1492">
        <v>25.052826</v>
      </c>
      <c r="Z1492">
        <v>0</v>
      </c>
      <c r="AA1492">
        <v>0</v>
      </c>
      <c r="AB1492">
        <v>0</v>
      </c>
      <c r="AC1492">
        <v>1.8246910000000001</v>
      </c>
      <c r="AD1492">
        <v>0.68769100000000005</v>
      </c>
      <c r="AE1492">
        <v>10.948145999999999</v>
      </c>
      <c r="AF1492">
        <v>4.1261460000000003</v>
      </c>
      <c r="AH1492">
        <v>2.0771480000000002</v>
      </c>
      <c r="AI1492">
        <v>0.27515499999999998</v>
      </c>
      <c r="AJ1492">
        <v>12.462885</v>
      </c>
      <c r="AK1492">
        <v>1.65093</v>
      </c>
    </row>
    <row r="1493" spans="1:37" x14ac:dyDescent="0.25">
      <c r="A1493">
        <v>231</v>
      </c>
      <c r="B1493">
        <v>427798</v>
      </c>
      <c r="C1493" t="s">
        <v>151</v>
      </c>
      <c r="D1493" t="s">
        <v>152</v>
      </c>
      <c r="E1493" t="s">
        <v>153</v>
      </c>
      <c r="F1493">
        <v>101266</v>
      </c>
      <c r="G1493">
        <v>8</v>
      </c>
      <c r="H1493">
        <v>22673</v>
      </c>
      <c r="I1493">
        <v>0</v>
      </c>
      <c r="J1493">
        <v>0</v>
      </c>
      <c r="K1493">
        <v>0</v>
      </c>
      <c r="L1493">
        <v>0</v>
      </c>
      <c r="M1493">
        <v>5</v>
      </c>
      <c r="N1493">
        <v>0</v>
      </c>
      <c r="O1493">
        <v>2</v>
      </c>
      <c r="P1493">
        <v>0</v>
      </c>
      <c r="Q1493">
        <v>0</v>
      </c>
      <c r="R1493">
        <v>19.101844</v>
      </c>
      <c r="S1493" t="s">
        <v>154</v>
      </c>
      <c r="T1493">
        <v>70.629997000000003</v>
      </c>
      <c r="U1493">
        <v>72.290001000000004</v>
      </c>
      <c r="V1493">
        <v>1.660004</v>
      </c>
      <c r="X1493">
        <v>8.69</v>
      </c>
      <c r="Y1493">
        <v>19.101844</v>
      </c>
      <c r="Z1493">
        <v>0</v>
      </c>
      <c r="AA1493">
        <v>0</v>
      </c>
      <c r="AB1493">
        <v>0</v>
      </c>
      <c r="AC1493">
        <v>2.1799390000000001</v>
      </c>
      <c r="AD1493">
        <v>0.55315899999999996</v>
      </c>
      <c r="AE1493">
        <v>10.899694999999999</v>
      </c>
      <c r="AF1493">
        <v>2.7657959999999999</v>
      </c>
      <c r="AG1493">
        <f>1+(X1493/4.5)^2</f>
        <v>4.7291901234567897</v>
      </c>
      <c r="AH1493">
        <v>2.5411450000000002</v>
      </c>
      <c r="AI1493">
        <v>0.19892599999999999</v>
      </c>
      <c r="AJ1493">
        <v>12.705724</v>
      </c>
      <c r="AK1493">
        <v>0.99463000000000001</v>
      </c>
    </row>
    <row r="1494" spans="1:37" x14ac:dyDescent="0.25">
      <c r="A1494">
        <v>246</v>
      </c>
      <c r="B1494">
        <v>487384</v>
      </c>
      <c r="C1494" t="s">
        <v>95</v>
      </c>
      <c r="D1494" t="s">
        <v>676</v>
      </c>
      <c r="E1494" t="s">
        <v>677</v>
      </c>
      <c r="F1494">
        <v>34430</v>
      </c>
      <c r="G1494">
        <v>8</v>
      </c>
      <c r="H1494">
        <v>8906</v>
      </c>
      <c r="I1494">
        <v>0</v>
      </c>
      <c r="J1494">
        <v>0</v>
      </c>
      <c r="K1494">
        <v>0</v>
      </c>
      <c r="L1494">
        <v>0</v>
      </c>
      <c r="M1494">
        <v>8</v>
      </c>
      <c r="N1494">
        <v>0</v>
      </c>
      <c r="O1494">
        <v>4</v>
      </c>
      <c r="P1494">
        <v>0</v>
      </c>
      <c r="Q1494">
        <v>0</v>
      </c>
      <c r="R1494">
        <v>34.984436000000002</v>
      </c>
      <c r="S1494" t="s">
        <v>73</v>
      </c>
      <c r="T1494">
        <v>60</v>
      </c>
      <c r="U1494">
        <v>61.68</v>
      </c>
      <c r="V1494">
        <v>1.68</v>
      </c>
      <c r="X1494">
        <v>4.8019999999999996</v>
      </c>
      <c r="Y1494">
        <v>34.984436000000002</v>
      </c>
      <c r="Z1494">
        <v>0</v>
      </c>
      <c r="AA1494">
        <v>1</v>
      </c>
      <c r="AB1494">
        <v>0</v>
      </c>
      <c r="AC1494">
        <v>1.3603000000000001</v>
      </c>
      <c r="AD1494">
        <v>0.86355499999999996</v>
      </c>
      <c r="AE1494">
        <v>10.882401</v>
      </c>
      <c r="AF1494">
        <v>6.9084399999999997</v>
      </c>
      <c r="AH1494">
        <v>1.470596</v>
      </c>
      <c r="AI1494">
        <v>0.45790799999999998</v>
      </c>
      <c r="AJ1494">
        <v>11.764768</v>
      </c>
      <c r="AK1494">
        <v>3.663265</v>
      </c>
    </row>
    <row r="1495" spans="1:37" x14ac:dyDescent="0.25">
      <c r="A1495">
        <v>1076</v>
      </c>
      <c r="B1495">
        <v>426682</v>
      </c>
      <c r="C1495" t="s">
        <v>83</v>
      </c>
      <c r="D1495" t="s">
        <v>401</v>
      </c>
      <c r="E1495" t="s">
        <v>402</v>
      </c>
      <c r="F1495">
        <v>33896</v>
      </c>
      <c r="G1495" t="s">
        <v>73</v>
      </c>
      <c r="H1495">
        <v>16429</v>
      </c>
      <c r="I1495">
        <v>0</v>
      </c>
      <c r="J1495">
        <v>0</v>
      </c>
      <c r="K1495">
        <v>0</v>
      </c>
      <c r="L1495">
        <v>0</v>
      </c>
      <c r="M1495">
        <v>7</v>
      </c>
      <c r="N1495">
        <v>0</v>
      </c>
      <c r="O1495">
        <v>4</v>
      </c>
      <c r="P1495">
        <v>0</v>
      </c>
      <c r="Q1495">
        <v>0</v>
      </c>
      <c r="R1495">
        <v>27.376632000000001</v>
      </c>
      <c r="S1495" t="s">
        <v>73</v>
      </c>
      <c r="T1495">
        <v>65.480002999999996</v>
      </c>
      <c r="U1495">
        <v>67.099997999999999</v>
      </c>
      <c r="V1495">
        <v>1.6199950000000001</v>
      </c>
      <c r="X1495">
        <v>5.9169999999999998</v>
      </c>
      <c r="Y1495">
        <v>27.376632000000001</v>
      </c>
      <c r="Z1495">
        <v>0</v>
      </c>
      <c r="AA1495">
        <v>0</v>
      </c>
      <c r="AB1495">
        <v>0</v>
      </c>
      <c r="AC1495">
        <v>1.547045</v>
      </c>
      <c r="AD1495">
        <v>0.79283499999999996</v>
      </c>
      <c r="AE1495">
        <v>10.829316</v>
      </c>
      <c r="AF1495">
        <v>5.5498450000000004</v>
      </c>
      <c r="AH1495">
        <v>1.7145079999999999</v>
      </c>
      <c r="AI1495">
        <v>0.367172</v>
      </c>
      <c r="AJ1495">
        <v>12.001556000000001</v>
      </c>
      <c r="AK1495">
        <v>2.570201</v>
      </c>
    </row>
    <row r="1496" spans="1:37" x14ac:dyDescent="0.25">
      <c r="A1496">
        <v>3052</v>
      </c>
      <c r="B1496">
        <v>435766</v>
      </c>
      <c r="C1496" t="s">
        <v>83</v>
      </c>
      <c r="D1496" t="s">
        <v>818</v>
      </c>
      <c r="E1496" t="s">
        <v>819</v>
      </c>
      <c r="F1496">
        <v>34527</v>
      </c>
      <c r="G1496">
        <v>8</v>
      </c>
      <c r="H1496">
        <v>7606</v>
      </c>
      <c r="I1496">
        <v>0</v>
      </c>
      <c r="J1496">
        <v>0</v>
      </c>
      <c r="K1496">
        <v>0</v>
      </c>
      <c r="L1496">
        <v>0</v>
      </c>
      <c r="M1496">
        <v>9</v>
      </c>
      <c r="N1496">
        <v>0</v>
      </c>
      <c r="O1496">
        <v>4</v>
      </c>
      <c r="P1496">
        <v>0</v>
      </c>
      <c r="Q1496">
        <v>0</v>
      </c>
      <c r="R1496">
        <v>37.619501</v>
      </c>
      <c r="S1496" t="s">
        <v>73</v>
      </c>
      <c r="T1496">
        <v>77.160004000000001</v>
      </c>
      <c r="U1496">
        <v>78.470000999999996</v>
      </c>
      <c r="V1496">
        <v>1.309998</v>
      </c>
      <c r="X1496">
        <v>3.4820000000000002</v>
      </c>
      <c r="Y1496">
        <v>37.619501</v>
      </c>
      <c r="Z1496">
        <v>0</v>
      </c>
      <c r="AA1496">
        <v>0</v>
      </c>
      <c r="AB1496">
        <v>0</v>
      </c>
      <c r="AC1496">
        <v>1.189443</v>
      </c>
      <c r="AD1496">
        <v>0.92825800000000003</v>
      </c>
      <c r="AE1496">
        <v>10.704983</v>
      </c>
      <c r="AF1496">
        <v>8.3543260000000004</v>
      </c>
      <c r="AH1496">
        <v>1.2474350000000001</v>
      </c>
      <c r="AI1496">
        <v>0.58244399999999996</v>
      </c>
      <c r="AJ1496">
        <v>11.226917</v>
      </c>
      <c r="AK1496">
        <v>5.2419989999999999</v>
      </c>
    </row>
    <row r="1497" spans="1:37" x14ac:dyDescent="0.25">
      <c r="A1497">
        <v>1357</v>
      </c>
      <c r="B1497">
        <v>437291</v>
      </c>
      <c r="C1497" t="s">
        <v>181</v>
      </c>
      <c r="D1497" t="s">
        <v>910</v>
      </c>
      <c r="E1497" t="s">
        <v>911</v>
      </c>
      <c r="F1497">
        <v>67060</v>
      </c>
      <c r="G1497">
        <v>8</v>
      </c>
      <c r="H1497">
        <v>5084</v>
      </c>
      <c r="I1497">
        <v>0</v>
      </c>
      <c r="J1497">
        <v>0</v>
      </c>
      <c r="K1497">
        <v>0</v>
      </c>
      <c r="L1497">
        <v>0</v>
      </c>
      <c r="M1497">
        <v>10</v>
      </c>
      <c r="N1497">
        <v>0</v>
      </c>
      <c r="O1497">
        <v>4</v>
      </c>
      <c r="P1497">
        <v>0</v>
      </c>
      <c r="Q1497">
        <v>0</v>
      </c>
      <c r="R1497">
        <v>39.911751000000002</v>
      </c>
      <c r="S1497" t="s">
        <v>73</v>
      </c>
      <c r="T1497">
        <v>75.589995999999999</v>
      </c>
      <c r="U1497">
        <v>76.430000000000007</v>
      </c>
      <c r="V1497">
        <v>0.84000399999999997</v>
      </c>
      <c r="X1497">
        <v>2.105</v>
      </c>
      <c r="Y1497">
        <v>39.911751000000002</v>
      </c>
      <c r="Z1497">
        <v>1</v>
      </c>
      <c r="AA1497">
        <v>0</v>
      </c>
      <c r="AB1497">
        <v>0</v>
      </c>
      <c r="AC1497">
        <v>1.0692349999999999</v>
      </c>
      <c r="AD1497">
        <v>0.97378100000000001</v>
      </c>
      <c r="AE1497">
        <v>10.692348000000001</v>
      </c>
      <c r="AF1497">
        <v>9.7378090000000004</v>
      </c>
      <c r="AH1497">
        <v>1.0904290000000001</v>
      </c>
      <c r="AI1497">
        <v>0.73213600000000001</v>
      </c>
      <c r="AJ1497">
        <v>10.904291000000001</v>
      </c>
      <c r="AK1497">
        <v>7.3213559999999998</v>
      </c>
    </row>
    <row r="1498" spans="1:37" x14ac:dyDescent="0.25">
      <c r="A1498">
        <v>2751</v>
      </c>
      <c r="B1498">
        <v>437795</v>
      </c>
      <c r="C1498" t="s">
        <v>83</v>
      </c>
      <c r="D1498" t="s">
        <v>762</v>
      </c>
      <c r="E1498" t="s">
        <v>763</v>
      </c>
      <c r="F1498">
        <v>100389</v>
      </c>
      <c r="G1498">
        <v>8</v>
      </c>
      <c r="H1498">
        <v>5155</v>
      </c>
      <c r="I1498">
        <v>0</v>
      </c>
      <c r="J1498">
        <v>0</v>
      </c>
      <c r="K1498">
        <v>0</v>
      </c>
      <c r="L1498">
        <v>0</v>
      </c>
      <c r="M1498">
        <v>9</v>
      </c>
      <c r="N1498">
        <v>0</v>
      </c>
      <c r="O1498">
        <v>4</v>
      </c>
      <c r="P1498">
        <v>0</v>
      </c>
      <c r="Q1498">
        <v>0</v>
      </c>
      <c r="R1498">
        <v>36.088166000000001</v>
      </c>
      <c r="S1498" t="s">
        <v>73</v>
      </c>
      <c r="T1498">
        <v>85.980002999999996</v>
      </c>
      <c r="U1498">
        <v>87.209998999999996</v>
      </c>
      <c r="V1498">
        <v>1.2299960000000001</v>
      </c>
      <c r="X1498">
        <v>3.4079999999999999</v>
      </c>
      <c r="Y1498">
        <v>36.088166000000001</v>
      </c>
      <c r="Z1498">
        <v>0</v>
      </c>
      <c r="AA1498">
        <v>0</v>
      </c>
      <c r="AB1498">
        <v>0</v>
      </c>
      <c r="AC1498">
        <v>1.181476</v>
      </c>
      <c r="AD1498">
        <v>0.93127499999999996</v>
      </c>
      <c r="AE1498">
        <v>10.633284</v>
      </c>
      <c r="AF1498">
        <v>8.3814779999999995</v>
      </c>
      <c r="AH1498">
        <v>1.2370300000000001</v>
      </c>
      <c r="AI1498">
        <v>0.58997500000000003</v>
      </c>
      <c r="AJ1498">
        <v>11.133269</v>
      </c>
      <c r="AK1498">
        <v>5.3097770000000004</v>
      </c>
    </row>
    <row r="1499" spans="1:37" x14ac:dyDescent="0.25">
      <c r="A1499">
        <v>2557</v>
      </c>
      <c r="B1499">
        <v>432721</v>
      </c>
      <c r="C1499" t="s">
        <v>318</v>
      </c>
      <c r="D1499" t="s">
        <v>319</v>
      </c>
      <c r="E1499" t="s">
        <v>320</v>
      </c>
      <c r="F1499">
        <v>100946</v>
      </c>
      <c r="G1499">
        <v>8</v>
      </c>
      <c r="H1499">
        <v>6917</v>
      </c>
      <c r="I1499">
        <v>0</v>
      </c>
      <c r="J1499">
        <v>0</v>
      </c>
      <c r="K1499">
        <v>0</v>
      </c>
      <c r="L1499">
        <v>0</v>
      </c>
      <c r="M1499">
        <v>7</v>
      </c>
      <c r="N1499">
        <v>0</v>
      </c>
      <c r="O1499">
        <v>4</v>
      </c>
      <c r="P1499">
        <v>0</v>
      </c>
      <c r="Q1499">
        <v>0</v>
      </c>
      <c r="R1499">
        <v>29.800167999999999</v>
      </c>
      <c r="S1499" t="s">
        <v>73</v>
      </c>
      <c r="T1499">
        <v>59.48</v>
      </c>
      <c r="U1499">
        <v>61.150002000000001</v>
      </c>
      <c r="V1499">
        <v>1.670002</v>
      </c>
      <c r="X1499">
        <v>5.6040000000000001</v>
      </c>
      <c r="Y1499">
        <v>29.800167999999999</v>
      </c>
      <c r="Z1499">
        <v>1</v>
      </c>
      <c r="AA1499">
        <v>0</v>
      </c>
      <c r="AB1499">
        <v>0</v>
      </c>
      <c r="AC1499">
        <v>1.4906999999999999</v>
      </c>
      <c r="AD1499">
        <v>0.81417300000000004</v>
      </c>
      <c r="AE1499">
        <v>10.434901999999999</v>
      </c>
      <c r="AF1499">
        <v>5.6992089999999997</v>
      </c>
      <c r="AH1499">
        <v>1.6409149999999999</v>
      </c>
      <c r="AI1499">
        <v>0.39130599999999999</v>
      </c>
      <c r="AJ1499">
        <v>11.486402</v>
      </c>
      <c r="AK1499">
        <v>2.7391429999999999</v>
      </c>
    </row>
    <row r="1500" spans="1:37" x14ac:dyDescent="0.25">
      <c r="A1500">
        <v>1999</v>
      </c>
      <c r="B1500">
        <v>428101</v>
      </c>
      <c r="C1500" t="s">
        <v>83</v>
      </c>
      <c r="D1500" t="s">
        <v>648</v>
      </c>
      <c r="E1500" t="s">
        <v>649</v>
      </c>
      <c r="F1500">
        <v>66988</v>
      </c>
      <c r="G1500">
        <v>8</v>
      </c>
      <c r="H1500">
        <v>13069</v>
      </c>
      <c r="I1500">
        <v>0</v>
      </c>
      <c r="J1500">
        <v>0</v>
      </c>
      <c r="K1500">
        <v>0</v>
      </c>
      <c r="L1500">
        <v>0</v>
      </c>
      <c r="M1500">
        <v>9</v>
      </c>
      <c r="N1500">
        <v>0</v>
      </c>
      <c r="O1500">
        <v>4</v>
      </c>
      <c r="P1500">
        <v>0</v>
      </c>
      <c r="Q1500">
        <v>0</v>
      </c>
      <c r="R1500">
        <v>37.320236000000001</v>
      </c>
      <c r="S1500" t="s">
        <v>73</v>
      </c>
      <c r="T1500">
        <v>90.290001000000004</v>
      </c>
      <c r="U1500">
        <v>91.43</v>
      </c>
      <c r="V1500">
        <v>1.139999</v>
      </c>
      <c r="X1500">
        <v>3.0550000000000002</v>
      </c>
      <c r="Y1500">
        <v>37.320236000000001</v>
      </c>
      <c r="Z1500">
        <v>0</v>
      </c>
      <c r="AA1500">
        <v>0</v>
      </c>
      <c r="AB1500">
        <v>0</v>
      </c>
      <c r="AC1500">
        <v>1.145829</v>
      </c>
      <c r="AD1500">
        <v>0.94477500000000003</v>
      </c>
      <c r="AE1500">
        <v>10.312457</v>
      </c>
      <c r="AF1500">
        <v>8.5029749999999993</v>
      </c>
      <c r="AH1500">
        <v>1.1904699999999999</v>
      </c>
      <c r="AI1500">
        <v>0.62670199999999998</v>
      </c>
      <c r="AJ1500">
        <v>10.714229</v>
      </c>
      <c r="AK1500">
        <v>5.6403220000000003</v>
      </c>
    </row>
    <row r="1501" spans="1:37" x14ac:dyDescent="0.25">
      <c r="A1501">
        <v>2362</v>
      </c>
      <c r="B1501">
        <v>434882</v>
      </c>
      <c r="C1501" t="s">
        <v>83</v>
      </c>
      <c r="D1501" t="s">
        <v>244</v>
      </c>
      <c r="E1501" t="s">
        <v>785</v>
      </c>
      <c r="F1501">
        <v>34524</v>
      </c>
      <c r="G1501">
        <v>8</v>
      </c>
      <c r="H1501">
        <v>8028</v>
      </c>
      <c r="I1501">
        <v>0</v>
      </c>
      <c r="J1501">
        <v>0</v>
      </c>
      <c r="K1501">
        <v>0</v>
      </c>
      <c r="L1501">
        <v>0</v>
      </c>
      <c r="M1501">
        <v>10</v>
      </c>
      <c r="N1501">
        <v>0</v>
      </c>
      <c r="O1501">
        <v>4</v>
      </c>
      <c r="P1501">
        <v>0</v>
      </c>
      <c r="Q1501">
        <v>0</v>
      </c>
      <c r="R1501">
        <v>41.886535000000002</v>
      </c>
      <c r="S1501" t="s">
        <v>73</v>
      </c>
      <c r="T1501">
        <v>80.430000000000007</v>
      </c>
      <c r="U1501">
        <v>81.019997000000004</v>
      </c>
      <c r="V1501">
        <v>0.58999599999999996</v>
      </c>
      <c r="X1501">
        <v>1.409</v>
      </c>
      <c r="Y1501">
        <v>41.886535000000002</v>
      </c>
      <c r="Z1501">
        <v>0</v>
      </c>
      <c r="AA1501">
        <v>1</v>
      </c>
      <c r="AB1501">
        <v>0</v>
      </c>
      <c r="AC1501">
        <v>1.03102</v>
      </c>
      <c r="AD1501">
        <v>0.98825300000000005</v>
      </c>
      <c r="AE1501">
        <v>10.3102</v>
      </c>
      <c r="AF1501">
        <v>9.8825280000000006</v>
      </c>
      <c r="AH1501">
        <v>1.040516</v>
      </c>
      <c r="AI1501">
        <v>0.81547999999999998</v>
      </c>
      <c r="AJ1501">
        <v>10.405158999999999</v>
      </c>
      <c r="AK1501">
        <v>8.1548020000000001</v>
      </c>
    </row>
    <row r="1502" spans="1:37" x14ac:dyDescent="0.25">
      <c r="A1502">
        <v>3251</v>
      </c>
      <c r="B1502">
        <v>420930</v>
      </c>
      <c r="C1502" t="s">
        <v>181</v>
      </c>
      <c r="D1502" t="s">
        <v>552</v>
      </c>
      <c r="E1502" t="s">
        <v>553</v>
      </c>
      <c r="F1502">
        <v>66802</v>
      </c>
      <c r="G1502">
        <v>8</v>
      </c>
      <c r="H1502">
        <v>22402</v>
      </c>
      <c r="I1502">
        <v>0</v>
      </c>
      <c r="J1502">
        <v>0</v>
      </c>
      <c r="K1502">
        <v>0</v>
      </c>
      <c r="L1502">
        <v>0</v>
      </c>
      <c r="M1502">
        <v>10</v>
      </c>
      <c r="N1502">
        <v>0</v>
      </c>
      <c r="O1502">
        <v>3</v>
      </c>
      <c r="P1502">
        <v>0</v>
      </c>
      <c r="Q1502">
        <v>0</v>
      </c>
      <c r="R1502">
        <v>43.344664999999999</v>
      </c>
      <c r="S1502" t="s">
        <v>154</v>
      </c>
      <c r="T1502">
        <v>84.68</v>
      </c>
      <c r="U1502">
        <v>85.290001000000004</v>
      </c>
      <c r="V1502">
        <v>0.61000100000000002</v>
      </c>
      <c r="X1502">
        <v>1.407</v>
      </c>
      <c r="Y1502">
        <v>43.344664999999999</v>
      </c>
      <c r="Z1502">
        <v>1</v>
      </c>
      <c r="AA1502">
        <v>0</v>
      </c>
      <c r="AB1502">
        <v>0</v>
      </c>
      <c r="AC1502">
        <v>1.030932</v>
      </c>
      <c r="AD1502">
        <v>0.988286</v>
      </c>
      <c r="AE1502">
        <v>10.30932</v>
      </c>
      <c r="AF1502">
        <v>9.8828610000000001</v>
      </c>
      <c r="AH1502">
        <v>1.0404009999999999</v>
      </c>
      <c r="AI1502">
        <v>0.81572699999999998</v>
      </c>
      <c r="AJ1502">
        <v>10.40401</v>
      </c>
      <c r="AK1502">
        <v>8.1572709999999997</v>
      </c>
    </row>
    <row r="1503" spans="1:37" x14ac:dyDescent="0.25">
      <c r="A1503">
        <v>1119</v>
      </c>
      <c r="B1503">
        <v>432922</v>
      </c>
      <c r="C1503" t="s">
        <v>181</v>
      </c>
      <c r="D1503" t="s">
        <v>397</v>
      </c>
      <c r="E1503" t="s">
        <v>398</v>
      </c>
      <c r="F1503">
        <v>67034</v>
      </c>
      <c r="G1503">
        <v>8</v>
      </c>
      <c r="H1503">
        <v>5968</v>
      </c>
      <c r="I1503">
        <v>0</v>
      </c>
      <c r="J1503">
        <v>0</v>
      </c>
      <c r="K1503">
        <v>0</v>
      </c>
      <c r="L1503">
        <v>0</v>
      </c>
      <c r="M1503">
        <v>10</v>
      </c>
      <c r="N1503">
        <v>0</v>
      </c>
      <c r="O1503">
        <v>2</v>
      </c>
      <c r="P1503">
        <v>0</v>
      </c>
      <c r="Q1503">
        <v>0</v>
      </c>
      <c r="R1503">
        <v>43.514439000000003</v>
      </c>
      <c r="S1503" t="s">
        <v>73</v>
      </c>
      <c r="T1503">
        <v>80.319999999999993</v>
      </c>
      <c r="U1503">
        <v>80.910004000000001</v>
      </c>
      <c r="V1503">
        <v>0.59000399999999997</v>
      </c>
      <c r="X1503">
        <v>1.3560000000000001</v>
      </c>
      <c r="Y1503">
        <v>43.514439000000003</v>
      </c>
      <c r="Z1503">
        <v>0</v>
      </c>
      <c r="AA1503">
        <v>0</v>
      </c>
      <c r="AB1503">
        <v>0</v>
      </c>
      <c r="AC1503">
        <v>1.0287299999999999</v>
      </c>
      <c r="AD1503">
        <v>0.98912</v>
      </c>
      <c r="AE1503">
        <v>10.287302</v>
      </c>
      <c r="AF1503">
        <v>9.8911990000000003</v>
      </c>
      <c r="AH1503">
        <v>1.037525</v>
      </c>
      <c r="AI1503">
        <v>0.82203800000000005</v>
      </c>
      <c r="AJ1503">
        <v>10.375252</v>
      </c>
      <c r="AK1503">
        <v>8.2203820000000007</v>
      </c>
    </row>
    <row r="1504" spans="1:37" x14ac:dyDescent="0.25">
      <c r="A1504">
        <v>2495</v>
      </c>
      <c r="B1504">
        <v>430591</v>
      </c>
      <c r="C1504" t="s">
        <v>83</v>
      </c>
      <c r="D1504" t="s">
        <v>745</v>
      </c>
      <c r="E1504" t="s">
        <v>746</v>
      </c>
      <c r="F1504">
        <v>34167</v>
      </c>
      <c r="G1504">
        <v>8</v>
      </c>
      <c r="H1504">
        <v>7776</v>
      </c>
      <c r="I1504">
        <v>0</v>
      </c>
      <c r="J1504">
        <v>0</v>
      </c>
      <c r="K1504">
        <v>0</v>
      </c>
      <c r="L1504">
        <v>0</v>
      </c>
      <c r="M1504">
        <v>8</v>
      </c>
      <c r="N1504">
        <v>0</v>
      </c>
      <c r="O1504">
        <v>4</v>
      </c>
      <c r="P1504">
        <v>0</v>
      </c>
      <c r="Q1504">
        <v>0</v>
      </c>
      <c r="R1504">
        <v>31.666132000000001</v>
      </c>
      <c r="S1504" t="s">
        <v>73</v>
      </c>
      <c r="T1504">
        <v>29.799999</v>
      </c>
      <c r="U1504">
        <v>31.139999</v>
      </c>
      <c r="V1504">
        <v>1.34</v>
      </c>
      <c r="X1504">
        <v>4.2320000000000002</v>
      </c>
      <c r="Y1504">
        <v>31.666132000000001</v>
      </c>
      <c r="Z1504">
        <v>0</v>
      </c>
      <c r="AA1504">
        <v>0</v>
      </c>
      <c r="AB1504">
        <v>0</v>
      </c>
      <c r="AC1504">
        <v>1.279841</v>
      </c>
      <c r="AD1504">
        <v>0.89402499999999996</v>
      </c>
      <c r="AE1504">
        <v>10.238728</v>
      </c>
      <c r="AF1504">
        <v>7.1521980000000003</v>
      </c>
      <c r="AH1504">
        <v>1.365507</v>
      </c>
      <c r="AI1504">
        <v>0.509409</v>
      </c>
      <c r="AJ1504">
        <v>10.924053000000001</v>
      </c>
      <c r="AK1504">
        <v>4.0752680000000003</v>
      </c>
    </row>
    <row r="1505" spans="1:37" x14ac:dyDescent="0.25">
      <c r="A1505">
        <v>701</v>
      </c>
      <c r="B1505">
        <v>428874</v>
      </c>
      <c r="C1505" t="s">
        <v>83</v>
      </c>
      <c r="D1505" t="s">
        <v>504</v>
      </c>
      <c r="E1505" t="s">
        <v>505</v>
      </c>
      <c r="F1505">
        <v>67401</v>
      </c>
      <c r="G1505">
        <v>8</v>
      </c>
      <c r="H1505">
        <v>4697</v>
      </c>
      <c r="I1505">
        <v>0</v>
      </c>
      <c r="J1505">
        <v>0</v>
      </c>
      <c r="K1505">
        <v>0</v>
      </c>
      <c r="L1505">
        <v>0</v>
      </c>
      <c r="M1505">
        <v>6</v>
      </c>
      <c r="N1505">
        <v>0</v>
      </c>
      <c r="O1505">
        <v>4</v>
      </c>
      <c r="P1505">
        <v>0</v>
      </c>
      <c r="Q1505">
        <v>0</v>
      </c>
      <c r="R1505">
        <v>24.813269999999999</v>
      </c>
      <c r="S1505" t="s">
        <v>73</v>
      </c>
      <c r="T1505">
        <v>81.25</v>
      </c>
      <c r="U1505">
        <v>82.910004000000001</v>
      </c>
      <c r="V1505">
        <v>1.660004</v>
      </c>
      <c r="X1505">
        <v>6.69</v>
      </c>
      <c r="Y1505">
        <v>24.813269999999999</v>
      </c>
      <c r="Z1505">
        <v>0</v>
      </c>
      <c r="AA1505">
        <v>0</v>
      </c>
      <c r="AB1505">
        <v>0</v>
      </c>
      <c r="AC1505">
        <v>1.699314</v>
      </c>
      <c r="AD1505">
        <v>0.73517100000000002</v>
      </c>
      <c r="AE1505">
        <v>10.195884</v>
      </c>
      <c r="AF1505">
        <v>4.4110259999999997</v>
      </c>
      <c r="AH1505">
        <v>1.9133899999999999</v>
      </c>
      <c r="AI1505">
        <v>0.31203799999999998</v>
      </c>
      <c r="AJ1505">
        <v>11.480339000000001</v>
      </c>
      <c r="AK1505">
        <v>1.8722300000000001</v>
      </c>
    </row>
    <row r="1506" spans="1:37" x14ac:dyDescent="0.25">
      <c r="A1506">
        <v>1005</v>
      </c>
      <c r="B1506">
        <v>429182</v>
      </c>
      <c r="C1506" t="s">
        <v>83</v>
      </c>
      <c r="D1506" t="s">
        <v>107</v>
      </c>
      <c r="E1506" t="s">
        <v>797</v>
      </c>
      <c r="F1506">
        <v>34191</v>
      </c>
      <c r="G1506">
        <v>8</v>
      </c>
      <c r="H1506">
        <v>13951</v>
      </c>
      <c r="I1506">
        <v>0</v>
      </c>
      <c r="J1506">
        <v>0</v>
      </c>
      <c r="K1506">
        <v>0</v>
      </c>
      <c r="L1506">
        <v>0</v>
      </c>
      <c r="M1506">
        <v>10</v>
      </c>
      <c r="N1506">
        <v>0</v>
      </c>
      <c r="O1506">
        <v>3</v>
      </c>
      <c r="P1506">
        <v>0</v>
      </c>
      <c r="Q1506">
        <v>0</v>
      </c>
      <c r="R1506">
        <v>40.765917000000002</v>
      </c>
      <c r="S1506" t="s">
        <v>154</v>
      </c>
      <c r="T1506">
        <v>14.02</v>
      </c>
      <c r="U1506">
        <v>14.46</v>
      </c>
      <c r="V1506">
        <v>0.44</v>
      </c>
      <c r="X1506">
        <v>1.079</v>
      </c>
      <c r="Y1506">
        <v>40.765917000000002</v>
      </c>
      <c r="Z1506">
        <v>1</v>
      </c>
      <c r="AA1506">
        <v>1</v>
      </c>
      <c r="AB1506">
        <v>0</v>
      </c>
      <c r="AC1506">
        <v>1.0181910000000001</v>
      </c>
      <c r="AD1506">
        <v>0.99311099999999997</v>
      </c>
      <c r="AE1506">
        <v>10.181913</v>
      </c>
      <c r="AF1506">
        <v>9.9311100000000003</v>
      </c>
      <c r="AH1506">
        <v>1.02376</v>
      </c>
      <c r="AI1506">
        <v>0.85680000000000001</v>
      </c>
      <c r="AJ1506">
        <v>10.2376</v>
      </c>
      <c r="AK1506">
        <v>8.5680010000000006</v>
      </c>
    </row>
    <row r="1507" spans="1:37" x14ac:dyDescent="0.25">
      <c r="A1507">
        <v>1167</v>
      </c>
      <c r="B1507">
        <v>524514</v>
      </c>
      <c r="C1507" t="s">
        <v>83</v>
      </c>
      <c r="D1507" t="s">
        <v>414</v>
      </c>
      <c r="E1507" t="s">
        <v>415</v>
      </c>
      <c r="F1507">
        <v>34290</v>
      </c>
      <c r="G1507">
        <v>8</v>
      </c>
      <c r="H1507">
        <v>23661</v>
      </c>
      <c r="I1507">
        <v>0</v>
      </c>
      <c r="J1507">
        <v>0</v>
      </c>
      <c r="K1507">
        <v>0</v>
      </c>
      <c r="L1507">
        <v>0</v>
      </c>
      <c r="M1507">
        <v>8</v>
      </c>
      <c r="N1507">
        <v>0</v>
      </c>
      <c r="O1507">
        <v>4</v>
      </c>
      <c r="P1507">
        <v>0</v>
      </c>
      <c r="Q1507">
        <v>0</v>
      </c>
      <c r="R1507">
        <v>34.086508000000002</v>
      </c>
      <c r="S1507" t="s">
        <v>73</v>
      </c>
      <c r="T1507">
        <v>89.139999000000003</v>
      </c>
      <c r="U1507">
        <v>90.559997999999993</v>
      </c>
      <c r="V1507">
        <v>1.4199980000000001</v>
      </c>
      <c r="X1507">
        <v>4.1660000000000004</v>
      </c>
      <c r="Y1507">
        <v>34.086508000000002</v>
      </c>
      <c r="Z1507">
        <v>1</v>
      </c>
      <c r="AA1507">
        <v>0</v>
      </c>
      <c r="AB1507">
        <v>1</v>
      </c>
      <c r="AC1507">
        <v>1.2711809999999999</v>
      </c>
      <c r="AD1507">
        <v>0.89730399999999999</v>
      </c>
      <c r="AE1507">
        <v>10.169444</v>
      </c>
      <c r="AF1507">
        <v>7.1784350000000003</v>
      </c>
      <c r="AH1507">
        <v>1.354195</v>
      </c>
      <c r="AI1507">
        <v>0.51559500000000003</v>
      </c>
      <c r="AJ1507">
        <v>10.83356</v>
      </c>
      <c r="AK1507">
        <v>4.1247619999999996</v>
      </c>
    </row>
    <row r="1508" spans="1:37" x14ac:dyDescent="0.25">
      <c r="A1508">
        <v>1052</v>
      </c>
      <c r="B1508">
        <v>430539</v>
      </c>
      <c r="C1508" t="s">
        <v>83</v>
      </c>
      <c r="D1508" t="s">
        <v>155</v>
      </c>
      <c r="E1508" t="s">
        <v>784</v>
      </c>
      <c r="F1508">
        <v>34267</v>
      </c>
      <c r="G1508">
        <v>8</v>
      </c>
      <c r="H1508">
        <v>8419</v>
      </c>
      <c r="I1508">
        <v>0</v>
      </c>
      <c r="J1508">
        <v>0</v>
      </c>
      <c r="K1508">
        <v>0</v>
      </c>
      <c r="L1508">
        <v>0</v>
      </c>
      <c r="M1508">
        <v>10</v>
      </c>
      <c r="N1508">
        <v>0</v>
      </c>
      <c r="O1508">
        <v>4</v>
      </c>
      <c r="P1508">
        <v>0</v>
      </c>
      <c r="Q1508">
        <v>0</v>
      </c>
      <c r="R1508">
        <v>41.587947</v>
      </c>
      <c r="S1508" t="s">
        <v>73</v>
      </c>
      <c r="T1508">
        <v>19.629999000000002</v>
      </c>
      <c r="U1508">
        <v>20.049999</v>
      </c>
      <c r="V1508">
        <v>0.42</v>
      </c>
      <c r="X1508">
        <v>1.01</v>
      </c>
      <c r="Y1508">
        <v>41.587947</v>
      </c>
      <c r="Z1508">
        <v>0</v>
      </c>
      <c r="AA1508">
        <v>0</v>
      </c>
      <c r="AB1508">
        <v>0</v>
      </c>
      <c r="AC1508">
        <v>1.0159389999999999</v>
      </c>
      <c r="AD1508">
        <v>0.99396399999999996</v>
      </c>
      <c r="AE1508">
        <v>10.159390999999999</v>
      </c>
      <c r="AF1508">
        <v>9.9396389999999997</v>
      </c>
      <c r="AH1508">
        <v>1.020818</v>
      </c>
      <c r="AI1508">
        <v>0.86558599999999997</v>
      </c>
      <c r="AJ1508">
        <v>10.208183999999999</v>
      </c>
      <c r="AK1508">
        <v>8.6558630000000001</v>
      </c>
    </row>
    <row r="1509" spans="1:37" x14ac:dyDescent="0.25">
      <c r="A1509">
        <v>2203</v>
      </c>
      <c r="B1509">
        <v>423088</v>
      </c>
      <c r="C1509" t="s">
        <v>83</v>
      </c>
      <c r="D1509" t="s">
        <v>1177</v>
      </c>
      <c r="E1509" t="s">
        <v>1178</v>
      </c>
      <c r="F1509">
        <v>34521</v>
      </c>
      <c r="G1509">
        <v>8</v>
      </c>
      <c r="H1509">
        <v>7735</v>
      </c>
      <c r="I1509">
        <v>0</v>
      </c>
      <c r="J1509">
        <v>0</v>
      </c>
      <c r="K1509">
        <v>0</v>
      </c>
      <c r="L1509">
        <v>0</v>
      </c>
      <c r="M1509">
        <v>10</v>
      </c>
      <c r="N1509">
        <v>0</v>
      </c>
      <c r="O1509">
        <v>4</v>
      </c>
      <c r="P1509">
        <v>0</v>
      </c>
      <c r="Q1509">
        <v>0</v>
      </c>
      <c r="R1509">
        <v>42.941212</v>
      </c>
      <c r="S1509" t="s">
        <v>73</v>
      </c>
      <c r="T1509">
        <v>86.099997999999999</v>
      </c>
      <c r="U1509">
        <v>86.459998999999996</v>
      </c>
      <c r="V1509">
        <v>0.36000100000000002</v>
      </c>
      <c r="X1509">
        <v>0.83799999999999997</v>
      </c>
      <c r="Y1509">
        <v>42.941212</v>
      </c>
      <c r="Z1509">
        <v>0</v>
      </c>
      <c r="AA1509">
        <v>0</v>
      </c>
      <c r="AB1509">
        <v>0</v>
      </c>
      <c r="AC1509">
        <v>1.0109729999999999</v>
      </c>
      <c r="AD1509">
        <v>0.99584499999999998</v>
      </c>
      <c r="AE1509">
        <v>10.109726</v>
      </c>
      <c r="AF1509">
        <v>9.9584469999999996</v>
      </c>
      <c r="AH1509">
        <v>1.014332</v>
      </c>
      <c r="AI1509">
        <v>0.88770899999999997</v>
      </c>
      <c r="AJ1509">
        <v>10.143314999999999</v>
      </c>
      <c r="AK1509">
        <v>8.8770900000000008</v>
      </c>
    </row>
    <row r="1510" spans="1:37" x14ac:dyDescent="0.25">
      <c r="A1510">
        <v>2257</v>
      </c>
      <c r="B1510">
        <v>434434</v>
      </c>
      <c r="C1510" t="s">
        <v>95</v>
      </c>
      <c r="D1510" t="s">
        <v>314</v>
      </c>
      <c r="E1510" t="s">
        <v>315</v>
      </c>
      <c r="F1510">
        <v>34197</v>
      </c>
      <c r="G1510">
        <v>8</v>
      </c>
      <c r="H1510">
        <v>7611</v>
      </c>
      <c r="I1510">
        <v>0</v>
      </c>
      <c r="J1510">
        <v>0</v>
      </c>
      <c r="K1510">
        <v>0</v>
      </c>
      <c r="L1510">
        <v>0</v>
      </c>
      <c r="M1510">
        <v>9</v>
      </c>
      <c r="N1510">
        <v>0</v>
      </c>
      <c r="O1510">
        <v>3</v>
      </c>
      <c r="P1510">
        <v>0</v>
      </c>
      <c r="Q1510">
        <v>0</v>
      </c>
      <c r="R1510">
        <v>37.967103000000002</v>
      </c>
      <c r="S1510" t="s">
        <v>73</v>
      </c>
      <c r="T1510">
        <v>50.950001</v>
      </c>
      <c r="U1510">
        <v>52.009998000000003</v>
      </c>
      <c r="V1510">
        <v>1.059998</v>
      </c>
      <c r="X1510">
        <v>2.7919999999999998</v>
      </c>
      <c r="Y1510">
        <v>37.967103000000002</v>
      </c>
      <c r="Z1510">
        <v>0</v>
      </c>
      <c r="AA1510">
        <v>0</v>
      </c>
      <c r="AB1510">
        <v>0</v>
      </c>
      <c r="AC1510">
        <v>1.121801</v>
      </c>
      <c r="AD1510">
        <v>0.953874</v>
      </c>
      <c r="AE1510">
        <v>10.096209</v>
      </c>
      <c r="AF1510">
        <v>8.5848680000000002</v>
      </c>
      <c r="AH1510">
        <v>1.159087</v>
      </c>
      <c r="AI1510">
        <v>0.65492899999999998</v>
      </c>
      <c r="AJ1510">
        <v>10.431782999999999</v>
      </c>
      <c r="AK1510">
        <v>5.8943580000000004</v>
      </c>
    </row>
    <row r="1511" spans="1:37" x14ac:dyDescent="0.25">
      <c r="A1511">
        <v>908</v>
      </c>
      <c r="B1511">
        <v>436691</v>
      </c>
      <c r="C1511" t="s">
        <v>181</v>
      </c>
      <c r="D1511" t="s">
        <v>626</v>
      </c>
      <c r="E1511" t="s">
        <v>627</v>
      </c>
      <c r="F1511">
        <v>512</v>
      </c>
      <c r="G1511">
        <v>8</v>
      </c>
      <c r="H1511">
        <v>12408</v>
      </c>
      <c r="I1511">
        <v>0</v>
      </c>
      <c r="J1511">
        <v>0</v>
      </c>
      <c r="K1511">
        <v>0</v>
      </c>
      <c r="L1511">
        <v>0</v>
      </c>
      <c r="M1511">
        <v>10</v>
      </c>
      <c r="N1511">
        <v>0</v>
      </c>
      <c r="O1511">
        <v>4</v>
      </c>
      <c r="P1511">
        <v>0</v>
      </c>
      <c r="Q1511">
        <v>0</v>
      </c>
      <c r="R1511">
        <v>39.888703999999997</v>
      </c>
      <c r="S1511" t="s">
        <v>73</v>
      </c>
      <c r="T1511">
        <v>55.07</v>
      </c>
      <c r="U1511">
        <v>55.349997999999999</v>
      </c>
      <c r="V1511">
        <v>0.279999</v>
      </c>
      <c r="X1511">
        <v>0.70199999999999996</v>
      </c>
      <c r="Y1511">
        <v>39.888703999999997</v>
      </c>
      <c r="Z1511">
        <v>0</v>
      </c>
      <c r="AA1511">
        <v>0</v>
      </c>
      <c r="AB1511">
        <v>0</v>
      </c>
      <c r="AC1511">
        <v>1.0077</v>
      </c>
      <c r="AD1511">
        <v>0.99708399999999997</v>
      </c>
      <c r="AE1511">
        <v>10.077000999999999</v>
      </c>
      <c r="AF1511">
        <v>9.9708400000000008</v>
      </c>
      <c r="AH1511">
        <v>1.010057</v>
      </c>
      <c r="AI1511">
        <v>0.90542400000000001</v>
      </c>
      <c r="AJ1511">
        <v>10.100572</v>
      </c>
      <c r="AK1511">
        <v>9.0542440000000006</v>
      </c>
    </row>
    <row r="1512" spans="1:37" x14ac:dyDescent="0.25">
      <c r="A1512">
        <v>379</v>
      </c>
      <c r="B1512">
        <v>431337</v>
      </c>
      <c r="C1512" t="s">
        <v>145</v>
      </c>
      <c r="D1512" t="s">
        <v>1201</v>
      </c>
      <c r="E1512" t="s">
        <v>1202</v>
      </c>
      <c r="F1512">
        <v>67014</v>
      </c>
      <c r="G1512">
        <v>8</v>
      </c>
      <c r="H1512">
        <v>13051</v>
      </c>
      <c r="I1512">
        <v>0</v>
      </c>
      <c r="J1512">
        <v>0</v>
      </c>
      <c r="K1512">
        <v>0</v>
      </c>
      <c r="L1512">
        <v>0</v>
      </c>
      <c r="M1512">
        <v>10</v>
      </c>
      <c r="N1512">
        <v>0</v>
      </c>
      <c r="O1512">
        <v>3</v>
      </c>
      <c r="P1512">
        <v>0</v>
      </c>
      <c r="Q1512">
        <v>0</v>
      </c>
      <c r="R1512">
        <v>40.286316999999997</v>
      </c>
      <c r="S1512" t="s">
        <v>154</v>
      </c>
      <c r="T1512">
        <v>74.459998999999996</v>
      </c>
      <c r="U1512">
        <v>74.709998999999996</v>
      </c>
      <c r="V1512">
        <v>0.25</v>
      </c>
      <c r="X1512">
        <v>0.621</v>
      </c>
      <c r="Y1512">
        <v>40.286316999999997</v>
      </c>
      <c r="Z1512">
        <v>1</v>
      </c>
      <c r="AA1512">
        <v>0</v>
      </c>
      <c r="AB1512">
        <v>0</v>
      </c>
      <c r="AC1512">
        <v>1.0060260000000001</v>
      </c>
      <c r="AD1512">
        <v>0.99771799999999999</v>
      </c>
      <c r="AE1512">
        <v>10.060256000000001</v>
      </c>
      <c r="AF1512">
        <v>9.9771809999999999</v>
      </c>
      <c r="AH1512">
        <v>1.00787</v>
      </c>
      <c r="AI1512">
        <v>0.91606900000000002</v>
      </c>
      <c r="AJ1512">
        <v>10.078702</v>
      </c>
      <c r="AK1512">
        <v>9.1606909999999999</v>
      </c>
    </row>
    <row r="1513" spans="1:37" x14ac:dyDescent="0.25">
      <c r="A1513">
        <v>230</v>
      </c>
      <c r="B1513">
        <v>430025</v>
      </c>
      <c r="C1513" t="s">
        <v>83</v>
      </c>
      <c r="D1513" t="s">
        <v>912</v>
      </c>
      <c r="E1513" t="s">
        <v>913</v>
      </c>
      <c r="F1513">
        <v>34253</v>
      </c>
      <c r="G1513">
        <v>8</v>
      </c>
      <c r="H1513">
        <v>8628</v>
      </c>
      <c r="I1513">
        <v>0</v>
      </c>
      <c r="J1513">
        <v>0</v>
      </c>
      <c r="K1513">
        <v>0</v>
      </c>
      <c r="L1513">
        <v>0</v>
      </c>
      <c r="M1513">
        <v>9</v>
      </c>
      <c r="N1513">
        <v>0</v>
      </c>
      <c r="O1513">
        <v>4</v>
      </c>
      <c r="P1513">
        <v>0</v>
      </c>
      <c r="Q1513">
        <v>0</v>
      </c>
      <c r="R1513">
        <v>38.621932000000001</v>
      </c>
      <c r="S1513" t="s">
        <v>73</v>
      </c>
      <c r="T1513">
        <v>27.870000999999998</v>
      </c>
      <c r="U1513">
        <v>28.93</v>
      </c>
      <c r="V1513">
        <v>1.0599989999999999</v>
      </c>
      <c r="X1513">
        <v>2.7450000000000001</v>
      </c>
      <c r="Y1513">
        <v>38.621932000000001</v>
      </c>
      <c r="Z1513">
        <v>0</v>
      </c>
      <c r="AA1513">
        <v>0</v>
      </c>
      <c r="AB1513">
        <v>0</v>
      </c>
      <c r="AC1513">
        <v>1.1177349999999999</v>
      </c>
      <c r="AD1513">
        <v>0.95541399999999999</v>
      </c>
      <c r="AE1513">
        <v>10.059613000000001</v>
      </c>
      <c r="AF1513">
        <v>8.5987270000000002</v>
      </c>
      <c r="AH1513">
        <v>1.1537759999999999</v>
      </c>
      <c r="AI1513">
        <v>0.66005000000000003</v>
      </c>
      <c r="AJ1513">
        <v>10.383984</v>
      </c>
      <c r="AK1513">
        <v>5.9404539999999999</v>
      </c>
    </row>
    <row r="1514" spans="1:37" x14ac:dyDescent="0.25">
      <c r="A1514">
        <v>2755</v>
      </c>
      <c r="B1514">
        <v>434377</v>
      </c>
      <c r="C1514" t="s">
        <v>181</v>
      </c>
      <c r="D1514" t="s">
        <v>910</v>
      </c>
      <c r="E1514" t="s">
        <v>911</v>
      </c>
      <c r="F1514">
        <v>67060</v>
      </c>
      <c r="G1514">
        <v>8</v>
      </c>
      <c r="H1514">
        <v>13060</v>
      </c>
      <c r="I1514">
        <v>0</v>
      </c>
      <c r="J1514">
        <v>0</v>
      </c>
      <c r="K1514">
        <v>0</v>
      </c>
      <c r="L1514">
        <v>0</v>
      </c>
      <c r="M1514">
        <v>9</v>
      </c>
      <c r="N1514">
        <v>0</v>
      </c>
      <c r="O1514">
        <v>4</v>
      </c>
      <c r="P1514">
        <v>0</v>
      </c>
      <c r="Q1514">
        <v>0</v>
      </c>
      <c r="R1514">
        <v>39.181460000000001</v>
      </c>
      <c r="S1514" t="s">
        <v>73</v>
      </c>
      <c r="T1514">
        <v>76.430000000000007</v>
      </c>
      <c r="U1514">
        <v>77.5</v>
      </c>
      <c r="V1514">
        <v>1.07</v>
      </c>
      <c r="X1514">
        <v>2.7309999999999999</v>
      </c>
      <c r="Y1514">
        <v>39.181460000000001</v>
      </c>
      <c r="Z1514">
        <v>0</v>
      </c>
      <c r="AA1514">
        <v>0</v>
      </c>
      <c r="AB1514">
        <v>0</v>
      </c>
      <c r="AC1514">
        <v>1.1165369999999999</v>
      </c>
      <c r="AD1514">
        <v>0.95586800000000005</v>
      </c>
      <c r="AE1514">
        <v>10.048832000000001</v>
      </c>
      <c r="AF1514">
        <v>8.6028090000000006</v>
      </c>
      <c r="AH1514">
        <v>1.1522110000000001</v>
      </c>
      <c r="AI1514">
        <v>0.66158099999999997</v>
      </c>
      <c r="AJ1514">
        <v>10.369903000000001</v>
      </c>
      <c r="AK1514">
        <v>5.9542260000000002</v>
      </c>
    </row>
    <row r="1515" spans="1:37" x14ac:dyDescent="0.25">
      <c r="A1515">
        <v>2688</v>
      </c>
      <c r="B1515">
        <v>428934</v>
      </c>
      <c r="C1515" t="s">
        <v>181</v>
      </c>
      <c r="D1515" t="s">
        <v>652</v>
      </c>
      <c r="E1515" t="s">
        <v>1212</v>
      </c>
      <c r="F1515">
        <v>66668</v>
      </c>
      <c r="G1515">
        <v>8</v>
      </c>
      <c r="H1515">
        <v>3790</v>
      </c>
      <c r="I1515">
        <v>0</v>
      </c>
      <c r="J1515">
        <v>0</v>
      </c>
      <c r="K1515">
        <v>0</v>
      </c>
      <c r="L1515">
        <v>0</v>
      </c>
      <c r="M1515">
        <v>10</v>
      </c>
      <c r="N1515">
        <v>0</v>
      </c>
      <c r="O1515">
        <v>3</v>
      </c>
      <c r="P1515">
        <v>0</v>
      </c>
      <c r="Q1515">
        <v>0</v>
      </c>
      <c r="R1515">
        <v>41.376117999999998</v>
      </c>
      <c r="S1515" t="s">
        <v>154</v>
      </c>
      <c r="T1515">
        <v>85</v>
      </c>
      <c r="U1515">
        <v>85.220000999999996</v>
      </c>
      <c r="V1515">
        <v>0.220001</v>
      </c>
      <c r="X1515">
        <v>0.53200000000000003</v>
      </c>
      <c r="Y1515">
        <v>41.376117999999998</v>
      </c>
      <c r="Z1515">
        <v>0</v>
      </c>
      <c r="AA1515">
        <v>0</v>
      </c>
      <c r="AB1515">
        <v>0</v>
      </c>
      <c r="AC1515">
        <v>1.0044219999999999</v>
      </c>
      <c r="AD1515">
        <v>0.99832500000000002</v>
      </c>
      <c r="AE1515">
        <v>10.044223000000001</v>
      </c>
      <c r="AF1515">
        <v>9.9832529999999995</v>
      </c>
      <c r="AH1515">
        <v>1.005776</v>
      </c>
      <c r="AI1515">
        <v>0.92784599999999995</v>
      </c>
      <c r="AJ1515">
        <v>10.05776</v>
      </c>
      <c r="AK1515">
        <v>9.2784569999999995</v>
      </c>
    </row>
    <row r="1516" spans="1:37" x14ac:dyDescent="0.25">
      <c r="A1516">
        <v>888</v>
      </c>
      <c r="B1516">
        <v>485228</v>
      </c>
      <c r="C1516" t="s">
        <v>181</v>
      </c>
      <c r="D1516" t="s">
        <v>397</v>
      </c>
      <c r="E1516" t="s">
        <v>398</v>
      </c>
      <c r="F1516">
        <v>67034</v>
      </c>
      <c r="G1516">
        <v>8</v>
      </c>
      <c r="H1516">
        <v>6645</v>
      </c>
      <c r="I1516">
        <v>0</v>
      </c>
      <c r="J1516">
        <v>0</v>
      </c>
      <c r="K1516">
        <v>0</v>
      </c>
      <c r="L1516">
        <v>0</v>
      </c>
      <c r="M1516">
        <v>10</v>
      </c>
      <c r="N1516">
        <v>0</v>
      </c>
      <c r="O1516">
        <v>2</v>
      </c>
      <c r="P1516">
        <v>0</v>
      </c>
      <c r="Q1516">
        <v>0</v>
      </c>
      <c r="R1516">
        <v>39.920459000000001</v>
      </c>
      <c r="S1516" t="s">
        <v>154</v>
      </c>
      <c r="T1516">
        <v>62.549999</v>
      </c>
      <c r="U1516">
        <v>62.73</v>
      </c>
      <c r="V1516">
        <v>0.18</v>
      </c>
      <c r="X1516">
        <v>0.45100000000000001</v>
      </c>
      <c r="Y1516">
        <v>39.920459000000001</v>
      </c>
      <c r="Z1516">
        <v>0</v>
      </c>
      <c r="AA1516">
        <v>0</v>
      </c>
      <c r="AB1516">
        <v>0</v>
      </c>
      <c r="AC1516">
        <v>1.0031779999999999</v>
      </c>
      <c r="AD1516">
        <v>0.99879600000000002</v>
      </c>
      <c r="AE1516">
        <v>10.031781000000001</v>
      </c>
      <c r="AF1516">
        <v>9.9879639999999998</v>
      </c>
      <c r="AH1516">
        <v>1.004151</v>
      </c>
      <c r="AI1516">
        <v>0.93863700000000005</v>
      </c>
      <c r="AJ1516">
        <v>10.041510000000001</v>
      </c>
      <c r="AK1516">
        <v>9.3863699999999994</v>
      </c>
    </row>
    <row r="1517" spans="1:37" x14ac:dyDescent="0.25">
      <c r="A1517">
        <v>270</v>
      </c>
      <c r="B1517">
        <v>436437</v>
      </c>
      <c r="C1517" t="s">
        <v>318</v>
      </c>
      <c r="D1517" t="s">
        <v>336</v>
      </c>
      <c r="E1517" t="s">
        <v>337</v>
      </c>
      <c r="F1517">
        <v>66971</v>
      </c>
      <c r="G1517">
        <v>8</v>
      </c>
      <c r="H1517">
        <v>5367</v>
      </c>
      <c r="I1517">
        <v>0</v>
      </c>
      <c r="J1517">
        <v>0</v>
      </c>
      <c r="K1517">
        <v>0</v>
      </c>
      <c r="L1517">
        <v>0</v>
      </c>
      <c r="M1517">
        <v>10</v>
      </c>
      <c r="N1517">
        <v>0</v>
      </c>
      <c r="O1517">
        <v>3</v>
      </c>
      <c r="P1517">
        <v>0</v>
      </c>
      <c r="Q1517">
        <v>0</v>
      </c>
      <c r="R1517">
        <v>42.873001000000002</v>
      </c>
      <c r="S1517" t="s">
        <v>73</v>
      </c>
      <c r="T1517">
        <v>64.739998</v>
      </c>
      <c r="U1517">
        <v>64.910004000000001</v>
      </c>
      <c r="V1517">
        <v>0.17000599999999999</v>
      </c>
      <c r="X1517">
        <v>0.39700000000000002</v>
      </c>
      <c r="Y1517">
        <v>42.873001000000002</v>
      </c>
      <c r="Z1517">
        <v>1</v>
      </c>
      <c r="AA1517">
        <v>0</v>
      </c>
      <c r="AB1517">
        <v>0</v>
      </c>
      <c r="AC1517">
        <v>1.0024630000000001</v>
      </c>
      <c r="AD1517">
        <v>0.99906700000000004</v>
      </c>
      <c r="AE1517">
        <v>10.024626</v>
      </c>
      <c r="AF1517">
        <v>9.9906740000000003</v>
      </c>
      <c r="AH1517">
        <v>1.003217</v>
      </c>
      <c r="AI1517">
        <v>0.94586999999999999</v>
      </c>
      <c r="AJ1517">
        <v>10.032165000000001</v>
      </c>
      <c r="AK1517">
        <v>9.4587009999999996</v>
      </c>
    </row>
    <row r="1518" spans="1:37" x14ac:dyDescent="0.25">
      <c r="A1518">
        <v>2856</v>
      </c>
      <c r="B1518">
        <v>422434</v>
      </c>
      <c r="C1518" t="s">
        <v>181</v>
      </c>
      <c r="D1518" t="s">
        <v>437</v>
      </c>
      <c r="E1518" t="s">
        <v>438</v>
      </c>
      <c r="F1518">
        <v>66801</v>
      </c>
      <c r="G1518">
        <v>8</v>
      </c>
      <c r="H1518">
        <v>16073</v>
      </c>
      <c r="I1518">
        <v>0</v>
      </c>
      <c r="J1518">
        <v>0</v>
      </c>
      <c r="K1518">
        <v>0</v>
      </c>
      <c r="L1518">
        <v>0</v>
      </c>
      <c r="M1518">
        <v>10</v>
      </c>
      <c r="N1518">
        <v>0</v>
      </c>
      <c r="O1518">
        <v>2</v>
      </c>
      <c r="P1518">
        <v>0</v>
      </c>
      <c r="Q1518">
        <v>0</v>
      </c>
      <c r="R1518">
        <v>41.252481000000003</v>
      </c>
      <c r="S1518" t="s">
        <v>126</v>
      </c>
      <c r="T1518">
        <v>73.419998000000007</v>
      </c>
      <c r="U1518">
        <v>73.580001999999993</v>
      </c>
      <c r="V1518">
        <v>0.16000400000000001</v>
      </c>
      <c r="X1518">
        <v>0.38800000000000001</v>
      </c>
      <c r="Y1518">
        <v>41.252481000000003</v>
      </c>
      <c r="Z1518">
        <v>0</v>
      </c>
      <c r="AA1518">
        <v>0</v>
      </c>
      <c r="AB1518">
        <v>0</v>
      </c>
      <c r="AC1518">
        <v>1.0023519999999999</v>
      </c>
      <c r="AD1518">
        <v>0.99910900000000002</v>
      </c>
      <c r="AE1518">
        <v>10.023523000000001</v>
      </c>
      <c r="AF1518">
        <v>9.9910920000000001</v>
      </c>
      <c r="AH1518">
        <v>1.003072</v>
      </c>
      <c r="AI1518">
        <v>0.947079</v>
      </c>
      <c r="AJ1518">
        <v>10.030723</v>
      </c>
      <c r="AK1518">
        <v>9.4707860000000004</v>
      </c>
    </row>
    <row r="1519" spans="1:37" x14ac:dyDescent="0.25">
      <c r="A1519">
        <v>2548</v>
      </c>
      <c r="B1519">
        <v>426938</v>
      </c>
      <c r="C1519" t="s">
        <v>109</v>
      </c>
      <c r="D1519" t="s">
        <v>890</v>
      </c>
      <c r="E1519" t="s">
        <v>891</v>
      </c>
      <c r="F1519">
        <v>34495</v>
      </c>
      <c r="G1519">
        <v>8</v>
      </c>
      <c r="H1519">
        <v>7143</v>
      </c>
      <c r="I1519">
        <v>0</v>
      </c>
      <c r="J1519">
        <v>0</v>
      </c>
      <c r="K1519">
        <v>0</v>
      </c>
      <c r="L1519">
        <v>0</v>
      </c>
      <c r="M1519">
        <v>10</v>
      </c>
      <c r="N1519">
        <v>0</v>
      </c>
      <c r="O1519">
        <v>4</v>
      </c>
      <c r="P1519">
        <v>0</v>
      </c>
      <c r="Q1519">
        <v>0</v>
      </c>
      <c r="R1519">
        <v>43.640788000000001</v>
      </c>
      <c r="S1519" t="s">
        <v>73</v>
      </c>
      <c r="T1519">
        <v>74.459998999999996</v>
      </c>
      <c r="U1519">
        <v>74.599997999999999</v>
      </c>
      <c r="V1519">
        <v>0.13999900000000001</v>
      </c>
      <c r="X1519">
        <v>0.32100000000000001</v>
      </c>
      <c r="Y1519">
        <v>43.640788000000001</v>
      </c>
      <c r="Z1519">
        <v>0</v>
      </c>
      <c r="AA1519">
        <v>0</v>
      </c>
      <c r="AB1519">
        <v>0</v>
      </c>
      <c r="AC1519">
        <v>1.0016099999999999</v>
      </c>
      <c r="AD1519">
        <v>0.99939</v>
      </c>
      <c r="AE1519">
        <v>10.0161</v>
      </c>
      <c r="AF1519">
        <v>9.9939029999999995</v>
      </c>
      <c r="AH1519">
        <v>1.002103</v>
      </c>
      <c r="AI1519">
        <v>0.95610300000000004</v>
      </c>
      <c r="AJ1519">
        <v>10.021029</v>
      </c>
      <c r="AK1519">
        <v>9.561026</v>
      </c>
    </row>
    <row r="1520" spans="1:37" x14ac:dyDescent="0.25">
      <c r="A1520">
        <v>2934</v>
      </c>
      <c r="B1520">
        <v>420856</v>
      </c>
      <c r="C1520" t="s">
        <v>181</v>
      </c>
      <c r="D1520" t="s">
        <v>652</v>
      </c>
      <c r="E1520" t="s">
        <v>653</v>
      </c>
      <c r="F1520">
        <v>66668</v>
      </c>
      <c r="G1520">
        <v>8</v>
      </c>
      <c r="H1520">
        <v>21563</v>
      </c>
      <c r="I1520">
        <v>0</v>
      </c>
      <c r="J1520">
        <v>0</v>
      </c>
      <c r="K1520">
        <v>0</v>
      </c>
      <c r="L1520">
        <v>0</v>
      </c>
      <c r="M1520">
        <v>10</v>
      </c>
      <c r="N1520">
        <v>0</v>
      </c>
      <c r="O1520">
        <v>3</v>
      </c>
      <c r="P1520">
        <v>0</v>
      </c>
      <c r="Q1520">
        <v>0</v>
      </c>
      <c r="R1520">
        <v>42.307918999999998</v>
      </c>
      <c r="S1520" t="s">
        <v>154</v>
      </c>
      <c r="T1520">
        <v>75.629997000000003</v>
      </c>
      <c r="U1520">
        <v>75.739998</v>
      </c>
      <c r="V1520">
        <v>0.110001</v>
      </c>
      <c r="X1520">
        <v>0.26</v>
      </c>
      <c r="Y1520">
        <v>42.307918999999998</v>
      </c>
      <c r="Z1520">
        <v>0</v>
      </c>
      <c r="AA1520">
        <v>0</v>
      </c>
      <c r="AB1520">
        <v>0</v>
      </c>
      <c r="AC1520">
        <v>1.0010559999999999</v>
      </c>
      <c r="AD1520">
        <v>0.99960000000000004</v>
      </c>
      <c r="AE1520">
        <v>10.010562</v>
      </c>
      <c r="AF1520">
        <v>9.9960000000000004</v>
      </c>
      <c r="AH1520">
        <v>1.0013799999999999</v>
      </c>
      <c r="AI1520">
        <v>0.96435999999999999</v>
      </c>
      <c r="AJ1520">
        <v>10.013795999999999</v>
      </c>
      <c r="AK1520">
        <v>9.6435999999999993</v>
      </c>
    </row>
    <row r="1521" spans="1:37" x14ac:dyDescent="0.25">
      <c r="A1521">
        <v>2314</v>
      </c>
      <c r="B1521">
        <v>438117</v>
      </c>
      <c r="C1521" t="s">
        <v>83</v>
      </c>
      <c r="D1521" t="s">
        <v>399</v>
      </c>
      <c r="E1521" t="s">
        <v>400</v>
      </c>
      <c r="F1521">
        <v>34198</v>
      </c>
      <c r="G1521">
        <v>8</v>
      </c>
      <c r="H1521">
        <v>21400</v>
      </c>
      <c r="I1521">
        <v>0</v>
      </c>
      <c r="J1521">
        <v>0</v>
      </c>
      <c r="K1521">
        <v>0</v>
      </c>
      <c r="L1521">
        <v>0</v>
      </c>
      <c r="M1521">
        <v>6</v>
      </c>
      <c r="N1521">
        <v>0</v>
      </c>
      <c r="O1521">
        <v>4</v>
      </c>
      <c r="P1521">
        <v>0</v>
      </c>
      <c r="Q1521">
        <v>0</v>
      </c>
      <c r="R1521">
        <v>23.397649000000001</v>
      </c>
      <c r="S1521" t="s">
        <v>73</v>
      </c>
      <c r="T1521">
        <v>40.970001000000003</v>
      </c>
      <c r="U1521">
        <v>42.5</v>
      </c>
      <c r="V1521">
        <v>1.5299990000000001</v>
      </c>
      <c r="X1521">
        <v>6.5389999999999997</v>
      </c>
      <c r="Y1521">
        <v>23.397649000000001</v>
      </c>
      <c r="Z1521">
        <v>0</v>
      </c>
      <c r="AA1521">
        <v>0</v>
      </c>
      <c r="AB1521">
        <v>0</v>
      </c>
      <c r="AC1521">
        <v>1.668102</v>
      </c>
      <c r="AD1521">
        <v>0.74699099999999996</v>
      </c>
      <c r="AE1521">
        <v>10.008611</v>
      </c>
      <c r="AF1521">
        <v>4.4819459999999998</v>
      </c>
      <c r="AH1521">
        <v>1.8726229999999999</v>
      </c>
      <c r="AI1521">
        <v>0.32230799999999998</v>
      </c>
      <c r="AJ1521">
        <v>11.235738</v>
      </c>
      <c r="AK1521">
        <v>1.9338489999999999</v>
      </c>
    </row>
    <row r="1522" spans="1:37" x14ac:dyDescent="0.25">
      <c r="A1522">
        <v>751</v>
      </c>
      <c r="B1522">
        <v>491238</v>
      </c>
      <c r="C1522" t="s">
        <v>181</v>
      </c>
      <c r="D1522" t="s">
        <v>182</v>
      </c>
      <c r="E1522" t="s">
        <v>183</v>
      </c>
      <c r="F1522">
        <v>101320</v>
      </c>
      <c r="G1522">
        <v>8</v>
      </c>
      <c r="H1522">
        <v>23187</v>
      </c>
      <c r="I1522">
        <v>0</v>
      </c>
      <c r="J1522">
        <v>0</v>
      </c>
      <c r="K1522">
        <v>0</v>
      </c>
      <c r="L1522">
        <v>0</v>
      </c>
      <c r="M1522">
        <v>10</v>
      </c>
      <c r="N1522">
        <v>0</v>
      </c>
      <c r="O1522">
        <v>4</v>
      </c>
      <c r="P1522">
        <v>0</v>
      </c>
      <c r="Q1522">
        <v>0</v>
      </c>
      <c r="R1522">
        <v>43.438462000000001</v>
      </c>
      <c r="S1522" t="s">
        <v>73</v>
      </c>
      <c r="T1522">
        <v>78.809997999999993</v>
      </c>
      <c r="U1522">
        <v>78.910004000000001</v>
      </c>
      <c r="V1522">
        <v>0.100006</v>
      </c>
      <c r="X1522">
        <v>0.23</v>
      </c>
      <c r="Y1522">
        <v>43.438462000000001</v>
      </c>
      <c r="Z1522">
        <v>0</v>
      </c>
      <c r="AA1522">
        <v>0</v>
      </c>
      <c r="AB1522">
        <v>0</v>
      </c>
      <c r="AC1522">
        <v>1.0008269999999999</v>
      </c>
      <c r="AD1522">
        <v>0.99968699999999999</v>
      </c>
      <c r="AE1522">
        <v>10.008266000000001</v>
      </c>
      <c r="AF1522">
        <v>9.9968699999999995</v>
      </c>
      <c r="AH1522">
        <v>1.00108</v>
      </c>
      <c r="AI1522">
        <v>0.96843599999999996</v>
      </c>
      <c r="AJ1522">
        <v>10.010795999999999</v>
      </c>
      <c r="AK1522">
        <v>9.6843559999999993</v>
      </c>
    </row>
    <row r="1523" spans="1:37" x14ac:dyDescent="0.25">
      <c r="A1523">
        <v>1602</v>
      </c>
      <c r="B1523">
        <v>431158</v>
      </c>
      <c r="C1523" t="s">
        <v>90</v>
      </c>
      <c r="D1523" t="s">
        <v>291</v>
      </c>
      <c r="E1523" t="s">
        <v>1283</v>
      </c>
      <c r="F1523">
        <v>604</v>
      </c>
      <c r="G1523">
        <v>8</v>
      </c>
      <c r="H1523">
        <v>13210</v>
      </c>
      <c r="I1523">
        <v>0</v>
      </c>
      <c r="J1523">
        <v>0</v>
      </c>
      <c r="K1523">
        <v>0</v>
      </c>
      <c r="L1523">
        <v>0</v>
      </c>
      <c r="M1523">
        <v>10</v>
      </c>
      <c r="N1523">
        <v>0</v>
      </c>
      <c r="O1523">
        <v>4</v>
      </c>
      <c r="P1523">
        <v>0</v>
      </c>
      <c r="Q1523">
        <v>0</v>
      </c>
      <c r="R1523">
        <v>40.260268000000003</v>
      </c>
      <c r="S1523" t="s">
        <v>73</v>
      </c>
      <c r="T1523">
        <v>45.459999000000003</v>
      </c>
      <c r="U1523">
        <v>45.5</v>
      </c>
      <c r="V1523">
        <v>4.0001000000000002E-2</v>
      </c>
      <c r="X1523">
        <v>9.9000000000000005E-2</v>
      </c>
      <c r="Y1523">
        <v>40.260268000000003</v>
      </c>
      <c r="Z1523">
        <v>0</v>
      </c>
      <c r="AA1523">
        <v>0</v>
      </c>
      <c r="AB1523">
        <v>0</v>
      </c>
      <c r="AC1523">
        <v>1.0001530000000001</v>
      </c>
      <c r="AD1523">
        <v>0.999942</v>
      </c>
      <c r="AE1523">
        <v>10.001531</v>
      </c>
      <c r="AF1523">
        <v>9.9994200000000006</v>
      </c>
      <c r="AH1523">
        <v>1.0002</v>
      </c>
      <c r="AI1523">
        <v>0.98634500000000003</v>
      </c>
      <c r="AJ1523">
        <v>10.002000000000001</v>
      </c>
      <c r="AK1523">
        <v>9.8634450000000005</v>
      </c>
    </row>
    <row r="1524" spans="1:37" x14ac:dyDescent="0.25">
      <c r="A1524">
        <v>3250</v>
      </c>
      <c r="B1524">
        <v>431116</v>
      </c>
      <c r="C1524" t="s">
        <v>83</v>
      </c>
      <c r="D1524" t="s">
        <v>383</v>
      </c>
      <c r="E1524" t="s">
        <v>384</v>
      </c>
      <c r="F1524">
        <v>67044</v>
      </c>
      <c r="G1524">
        <v>8</v>
      </c>
      <c r="H1524">
        <v>16110</v>
      </c>
      <c r="I1524">
        <v>0</v>
      </c>
      <c r="J1524">
        <v>0</v>
      </c>
      <c r="K1524">
        <v>0</v>
      </c>
      <c r="L1524">
        <v>0</v>
      </c>
      <c r="M1524">
        <v>10</v>
      </c>
      <c r="N1524">
        <v>0</v>
      </c>
      <c r="O1524">
        <v>3</v>
      </c>
      <c r="P1524">
        <v>0</v>
      </c>
      <c r="Q1524">
        <v>0</v>
      </c>
      <c r="R1524">
        <v>42.512041000000004</v>
      </c>
      <c r="S1524" t="s">
        <v>126</v>
      </c>
      <c r="T1524">
        <v>70</v>
      </c>
      <c r="U1524">
        <v>70.010002</v>
      </c>
      <c r="V1524">
        <v>1.0002E-2</v>
      </c>
      <c r="X1524">
        <v>2.4E-2</v>
      </c>
      <c r="Y1524">
        <v>42.512041000000004</v>
      </c>
      <c r="Z1524">
        <v>0</v>
      </c>
      <c r="AA1524">
        <v>0</v>
      </c>
      <c r="AB1524">
        <v>0</v>
      </c>
      <c r="AC1524">
        <v>1.0000089999999999</v>
      </c>
      <c r="AD1524">
        <v>0.99999700000000002</v>
      </c>
      <c r="AE1524">
        <v>10.00009</v>
      </c>
      <c r="AF1524">
        <v>9.9999660000000006</v>
      </c>
      <c r="AH1524">
        <v>1.0000119999999999</v>
      </c>
      <c r="AI1524">
        <v>0.99668000000000001</v>
      </c>
      <c r="AJ1524">
        <v>10.000118000000001</v>
      </c>
      <c r="AK1524">
        <v>9.9667999999999992</v>
      </c>
    </row>
    <row r="1525" spans="1:37" x14ac:dyDescent="0.25">
      <c r="A1525">
        <v>45</v>
      </c>
      <c r="B1525">
        <v>435471</v>
      </c>
      <c r="C1525" t="s">
        <v>74</v>
      </c>
      <c r="D1525" t="s">
        <v>88</v>
      </c>
      <c r="E1525" t="s">
        <v>89</v>
      </c>
      <c r="F1525">
        <v>34181</v>
      </c>
      <c r="G1525">
        <v>8</v>
      </c>
      <c r="H1525">
        <v>8195</v>
      </c>
      <c r="I1525">
        <v>0</v>
      </c>
      <c r="J1525">
        <v>0</v>
      </c>
      <c r="K1525">
        <v>0</v>
      </c>
      <c r="L1525">
        <v>0</v>
      </c>
      <c r="M1525">
        <v>10</v>
      </c>
      <c r="N1525">
        <v>0</v>
      </c>
      <c r="O1525">
        <v>4</v>
      </c>
      <c r="P1525">
        <v>0</v>
      </c>
      <c r="Q1525">
        <v>0</v>
      </c>
      <c r="R1525">
        <v>39.937565999999997</v>
      </c>
      <c r="S1525" t="s">
        <v>73</v>
      </c>
      <c r="T1525">
        <v>60</v>
      </c>
      <c r="U1525">
        <v>60</v>
      </c>
      <c r="V1525">
        <v>0</v>
      </c>
      <c r="X1525">
        <v>0</v>
      </c>
      <c r="Y1525">
        <v>39.937565999999997</v>
      </c>
      <c r="Z1525">
        <v>0</v>
      </c>
      <c r="AA1525">
        <v>0</v>
      </c>
      <c r="AB1525">
        <v>0</v>
      </c>
      <c r="AC1525">
        <v>1</v>
      </c>
      <c r="AD1525">
        <v>1</v>
      </c>
      <c r="AE1525">
        <v>10</v>
      </c>
      <c r="AF1525">
        <v>10</v>
      </c>
      <c r="AH1525">
        <v>1</v>
      </c>
      <c r="AI1525">
        <v>1</v>
      </c>
      <c r="AJ1525">
        <v>10</v>
      </c>
      <c r="AK1525">
        <v>10</v>
      </c>
    </row>
    <row r="1526" spans="1:37" x14ac:dyDescent="0.25">
      <c r="A1526">
        <v>1998</v>
      </c>
      <c r="B1526">
        <v>424679</v>
      </c>
      <c r="C1526" t="s">
        <v>145</v>
      </c>
      <c r="D1526" t="s">
        <v>1301</v>
      </c>
      <c r="E1526" t="s">
        <v>1302</v>
      </c>
      <c r="F1526">
        <v>34231</v>
      </c>
      <c r="G1526">
        <v>8</v>
      </c>
      <c r="H1526">
        <v>8892</v>
      </c>
      <c r="I1526">
        <v>0</v>
      </c>
      <c r="J1526">
        <v>0</v>
      </c>
      <c r="K1526">
        <v>0</v>
      </c>
      <c r="L1526">
        <v>0</v>
      </c>
      <c r="M1526">
        <v>10</v>
      </c>
      <c r="N1526">
        <v>0</v>
      </c>
      <c r="O1526">
        <v>4</v>
      </c>
      <c r="P1526">
        <v>0</v>
      </c>
      <c r="Q1526">
        <v>0</v>
      </c>
      <c r="R1526">
        <v>39.729638999999999</v>
      </c>
      <c r="S1526" t="s">
        <v>73</v>
      </c>
      <c r="T1526">
        <v>15</v>
      </c>
      <c r="U1526">
        <v>15</v>
      </c>
      <c r="V1526">
        <v>0</v>
      </c>
      <c r="X1526">
        <v>0</v>
      </c>
      <c r="Y1526">
        <v>39.729638999999999</v>
      </c>
      <c r="Z1526">
        <v>0</v>
      </c>
      <c r="AA1526">
        <v>0</v>
      </c>
      <c r="AB1526">
        <v>0</v>
      </c>
      <c r="AC1526">
        <v>1</v>
      </c>
      <c r="AD1526">
        <v>1</v>
      </c>
      <c r="AE1526">
        <v>10</v>
      </c>
      <c r="AF1526">
        <v>10</v>
      </c>
      <c r="AH1526">
        <v>1</v>
      </c>
      <c r="AI1526">
        <v>1</v>
      </c>
      <c r="AJ1526">
        <v>10</v>
      </c>
      <c r="AK1526">
        <v>10</v>
      </c>
    </row>
    <row r="1527" spans="1:37" x14ac:dyDescent="0.25">
      <c r="A1527">
        <v>2995</v>
      </c>
      <c r="B1527">
        <v>423274</v>
      </c>
      <c r="C1527" t="s">
        <v>83</v>
      </c>
      <c r="D1527" t="s">
        <v>1055</v>
      </c>
      <c r="E1527" t="s">
        <v>1056</v>
      </c>
      <c r="F1527">
        <v>67024</v>
      </c>
      <c r="G1527">
        <v>8</v>
      </c>
      <c r="H1527">
        <v>4982</v>
      </c>
      <c r="I1527">
        <v>0</v>
      </c>
      <c r="J1527">
        <v>0</v>
      </c>
      <c r="K1527">
        <v>0</v>
      </c>
      <c r="L1527">
        <v>0</v>
      </c>
      <c r="M1527">
        <v>10</v>
      </c>
      <c r="N1527">
        <v>0</v>
      </c>
      <c r="O1527">
        <v>3</v>
      </c>
      <c r="P1527">
        <v>0</v>
      </c>
      <c r="Q1527">
        <v>0</v>
      </c>
      <c r="R1527">
        <v>42.230913000000001</v>
      </c>
      <c r="S1527" t="s">
        <v>154</v>
      </c>
      <c r="T1527">
        <v>74.980002999999996</v>
      </c>
      <c r="U1527">
        <v>74.980002999999996</v>
      </c>
      <c r="V1527">
        <v>0</v>
      </c>
      <c r="X1527">
        <v>0</v>
      </c>
      <c r="Y1527">
        <v>42.230913000000001</v>
      </c>
      <c r="Z1527">
        <v>0</v>
      </c>
      <c r="AA1527">
        <v>0</v>
      </c>
      <c r="AB1527">
        <v>0</v>
      </c>
      <c r="AC1527">
        <v>1</v>
      </c>
      <c r="AD1527">
        <v>1</v>
      </c>
      <c r="AE1527">
        <v>10</v>
      </c>
      <c r="AF1527">
        <v>10</v>
      </c>
      <c r="AH1527">
        <v>1</v>
      </c>
      <c r="AI1527">
        <v>1</v>
      </c>
      <c r="AJ1527">
        <v>10</v>
      </c>
      <c r="AK1527">
        <v>10</v>
      </c>
    </row>
    <row r="1528" spans="1:37" x14ac:dyDescent="0.25">
      <c r="A1528">
        <v>555</v>
      </c>
      <c r="B1528">
        <v>430290</v>
      </c>
      <c r="C1528" t="s">
        <v>83</v>
      </c>
      <c r="D1528" t="s">
        <v>1320</v>
      </c>
      <c r="E1528" t="s">
        <v>1321</v>
      </c>
      <c r="F1528">
        <v>678</v>
      </c>
      <c r="G1528">
        <v>8</v>
      </c>
      <c r="H1528">
        <v>5997</v>
      </c>
      <c r="I1528">
        <v>0</v>
      </c>
      <c r="J1528">
        <v>0</v>
      </c>
      <c r="K1528">
        <v>0</v>
      </c>
      <c r="L1528">
        <v>0</v>
      </c>
      <c r="M1528">
        <v>10</v>
      </c>
      <c r="N1528">
        <v>0</v>
      </c>
      <c r="O1528">
        <v>4</v>
      </c>
      <c r="P1528">
        <v>0</v>
      </c>
      <c r="Q1528">
        <v>0</v>
      </c>
      <c r="R1528">
        <v>40.345562999999999</v>
      </c>
      <c r="S1528" t="s">
        <v>154</v>
      </c>
      <c r="T1528">
        <v>60</v>
      </c>
      <c r="U1528">
        <v>60</v>
      </c>
      <c r="V1528">
        <v>0</v>
      </c>
      <c r="X1528">
        <v>0</v>
      </c>
      <c r="Y1528">
        <v>40.345562999999999</v>
      </c>
      <c r="Z1528">
        <v>0</v>
      </c>
      <c r="AA1528">
        <v>0</v>
      </c>
      <c r="AB1528">
        <v>0</v>
      </c>
      <c r="AC1528">
        <v>1</v>
      </c>
      <c r="AD1528">
        <v>1</v>
      </c>
      <c r="AE1528">
        <v>10</v>
      </c>
      <c r="AF1528">
        <v>10</v>
      </c>
      <c r="AH1528">
        <v>1</v>
      </c>
      <c r="AI1528">
        <v>1</v>
      </c>
      <c r="AJ1528">
        <v>10</v>
      </c>
      <c r="AK1528">
        <v>10</v>
      </c>
    </row>
    <row r="1529" spans="1:37" x14ac:dyDescent="0.25">
      <c r="A1529">
        <v>2439</v>
      </c>
      <c r="B1529">
        <v>436612</v>
      </c>
      <c r="C1529" t="s">
        <v>100</v>
      </c>
      <c r="D1529" t="s">
        <v>101</v>
      </c>
      <c r="E1529" t="s">
        <v>102</v>
      </c>
      <c r="F1529">
        <v>34433</v>
      </c>
      <c r="G1529">
        <v>8</v>
      </c>
      <c r="H1529">
        <v>8600</v>
      </c>
      <c r="I1529">
        <v>0</v>
      </c>
      <c r="J1529">
        <v>0</v>
      </c>
      <c r="K1529">
        <v>0</v>
      </c>
      <c r="L1529">
        <v>0</v>
      </c>
      <c r="M1529">
        <v>2</v>
      </c>
      <c r="N1529">
        <v>0</v>
      </c>
      <c r="O1529">
        <v>4</v>
      </c>
      <c r="P1529">
        <v>0</v>
      </c>
      <c r="Q1529">
        <v>0</v>
      </c>
      <c r="R1529">
        <v>8.6597519999999992</v>
      </c>
      <c r="S1529" t="s">
        <v>73</v>
      </c>
      <c r="T1529">
        <v>34.040000999999997</v>
      </c>
      <c r="U1529">
        <v>36.139999000000003</v>
      </c>
      <c r="V1529">
        <v>2.0999979999999998</v>
      </c>
      <c r="X1529">
        <v>24.25</v>
      </c>
      <c r="Y1529">
        <v>8.6597519999999992</v>
      </c>
      <c r="Z1529">
        <v>0</v>
      </c>
      <c r="AA1529">
        <v>0</v>
      </c>
      <c r="AB1529">
        <v>0</v>
      </c>
      <c r="AC1529">
        <v>5</v>
      </c>
      <c r="AD1529">
        <v>0.5</v>
      </c>
      <c r="AE1529">
        <v>10</v>
      </c>
      <c r="AF1529">
        <v>1</v>
      </c>
      <c r="AH1529">
        <v>10</v>
      </c>
      <c r="AI1529">
        <v>0.77400100000000005</v>
      </c>
      <c r="AJ1529">
        <v>20</v>
      </c>
      <c r="AK1529">
        <v>1.548003</v>
      </c>
    </row>
    <row r="1530" spans="1:37" x14ac:dyDescent="0.25">
      <c r="A1530">
        <v>1952</v>
      </c>
      <c r="B1530">
        <v>435426</v>
      </c>
      <c r="C1530" t="s">
        <v>95</v>
      </c>
      <c r="D1530" t="s">
        <v>96</v>
      </c>
      <c r="E1530" t="s">
        <v>97</v>
      </c>
      <c r="F1530">
        <v>34411</v>
      </c>
      <c r="G1530">
        <v>8</v>
      </c>
      <c r="H1530">
        <v>8436</v>
      </c>
      <c r="I1530">
        <v>0</v>
      </c>
      <c r="J1530">
        <v>0</v>
      </c>
      <c r="K1530">
        <v>0</v>
      </c>
      <c r="L1530">
        <v>0</v>
      </c>
      <c r="M1530">
        <v>2</v>
      </c>
      <c r="N1530">
        <v>0</v>
      </c>
      <c r="O1530">
        <v>4</v>
      </c>
      <c r="P1530">
        <v>0</v>
      </c>
      <c r="Q1530">
        <v>0</v>
      </c>
      <c r="R1530">
        <v>9.6208109999999998</v>
      </c>
      <c r="S1530" t="s">
        <v>73</v>
      </c>
      <c r="T1530">
        <v>28.24</v>
      </c>
      <c r="U1530">
        <v>30.68</v>
      </c>
      <c r="V1530">
        <v>2.4400010000000001</v>
      </c>
      <c r="X1530">
        <v>25.361999999999998</v>
      </c>
      <c r="Y1530">
        <v>9.6208109999999998</v>
      </c>
      <c r="Z1530">
        <v>0</v>
      </c>
      <c r="AA1530">
        <v>0</v>
      </c>
      <c r="AB1530">
        <v>0</v>
      </c>
      <c r="AC1530">
        <v>5</v>
      </c>
      <c r="AD1530">
        <v>0.75</v>
      </c>
      <c r="AE1530">
        <v>10</v>
      </c>
      <c r="AF1530">
        <v>1.5</v>
      </c>
      <c r="AH1530">
        <v>10</v>
      </c>
      <c r="AI1530">
        <v>0.75</v>
      </c>
      <c r="AJ1530">
        <v>20</v>
      </c>
      <c r="AK1530">
        <v>1.5</v>
      </c>
    </row>
    <row r="1531" spans="1:37" x14ac:dyDescent="0.25">
      <c r="A1531">
        <v>942</v>
      </c>
      <c r="B1531">
        <v>430665</v>
      </c>
      <c r="C1531" t="s">
        <v>181</v>
      </c>
      <c r="D1531" t="s">
        <v>636</v>
      </c>
      <c r="E1531" t="s">
        <v>637</v>
      </c>
      <c r="F1531">
        <v>67066</v>
      </c>
      <c r="G1531">
        <v>8</v>
      </c>
      <c r="H1531">
        <v>5533</v>
      </c>
      <c r="I1531">
        <v>0</v>
      </c>
      <c r="J1531">
        <v>0</v>
      </c>
      <c r="K1531">
        <v>0</v>
      </c>
      <c r="L1531">
        <v>0</v>
      </c>
      <c r="M1531">
        <v>10</v>
      </c>
      <c r="N1531">
        <v>0</v>
      </c>
      <c r="O1531">
        <v>3</v>
      </c>
      <c r="P1531">
        <v>0</v>
      </c>
      <c r="Q1531">
        <v>0</v>
      </c>
      <c r="R1531">
        <v>43.536985999999999</v>
      </c>
      <c r="S1531" t="s">
        <v>73</v>
      </c>
      <c r="T1531">
        <v>79.010002</v>
      </c>
      <c r="U1531">
        <v>78.989998</v>
      </c>
      <c r="V1531">
        <v>-2.0004000000000001E-2</v>
      </c>
      <c r="X1531">
        <v>-4.5999999999999999E-2</v>
      </c>
      <c r="Y1531">
        <v>43.536985999999999</v>
      </c>
      <c r="Z1531">
        <v>0</v>
      </c>
      <c r="AA1531">
        <v>0</v>
      </c>
      <c r="AB1531">
        <v>0</v>
      </c>
      <c r="AC1531">
        <v>0.99998699999999996</v>
      </c>
      <c r="AD1531">
        <v>1.0000329999999999</v>
      </c>
      <c r="AE1531">
        <v>9.9998749999999994</v>
      </c>
      <c r="AF1531">
        <v>10.000330999999999</v>
      </c>
      <c r="AH1531">
        <v>0.99364200000000003</v>
      </c>
      <c r="AI1531">
        <v>1.000043</v>
      </c>
      <c r="AJ1531">
        <v>9.93642</v>
      </c>
      <c r="AK1531">
        <v>10.000432</v>
      </c>
    </row>
    <row r="1532" spans="1:37" x14ac:dyDescent="0.25">
      <c r="A1532">
        <v>3044</v>
      </c>
      <c r="B1532">
        <v>433965</v>
      </c>
      <c r="C1532" t="s">
        <v>83</v>
      </c>
      <c r="D1532" t="s">
        <v>607</v>
      </c>
      <c r="E1532" t="s">
        <v>608</v>
      </c>
      <c r="F1532">
        <v>609</v>
      </c>
      <c r="G1532">
        <v>8</v>
      </c>
      <c r="H1532">
        <v>7160</v>
      </c>
      <c r="I1532">
        <v>0</v>
      </c>
      <c r="J1532">
        <v>0</v>
      </c>
      <c r="K1532">
        <v>0</v>
      </c>
      <c r="L1532">
        <v>0</v>
      </c>
      <c r="M1532">
        <v>9</v>
      </c>
      <c r="N1532">
        <v>0</v>
      </c>
      <c r="O1532">
        <v>4</v>
      </c>
      <c r="P1532">
        <v>0</v>
      </c>
      <c r="Q1532">
        <v>0</v>
      </c>
      <c r="R1532">
        <v>39.396284000000001</v>
      </c>
      <c r="S1532" t="s">
        <v>73</v>
      </c>
      <c r="T1532">
        <v>71.779999000000004</v>
      </c>
      <c r="U1532">
        <v>72.830001999999993</v>
      </c>
      <c r="V1532">
        <v>1.050003</v>
      </c>
      <c r="X1532">
        <v>2.665</v>
      </c>
      <c r="Y1532">
        <v>39.396284000000001</v>
      </c>
      <c r="Z1532">
        <v>0</v>
      </c>
      <c r="AA1532">
        <v>0</v>
      </c>
      <c r="AB1532">
        <v>0</v>
      </c>
      <c r="AC1532">
        <v>1.1109720000000001</v>
      </c>
      <c r="AD1532">
        <v>0.95797500000000002</v>
      </c>
      <c r="AE1532">
        <v>9.9987499999999994</v>
      </c>
      <c r="AF1532">
        <v>8.6217749999999995</v>
      </c>
      <c r="AH1532">
        <v>1.144943</v>
      </c>
      <c r="AI1532">
        <v>0.66882299999999995</v>
      </c>
      <c r="AJ1532">
        <v>10.304489999999999</v>
      </c>
      <c r="AK1532">
        <v>6.0194029999999996</v>
      </c>
    </row>
    <row r="1533" spans="1:37" x14ac:dyDescent="0.25">
      <c r="A1533">
        <v>3303</v>
      </c>
      <c r="B1533">
        <v>426162</v>
      </c>
      <c r="C1533" t="s">
        <v>83</v>
      </c>
      <c r="D1533" t="s">
        <v>1342</v>
      </c>
      <c r="E1533" t="s">
        <v>1343</v>
      </c>
      <c r="F1533">
        <v>34523</v>
      </c>
      <c r="G1533">
        <v>8</v>
      </c>
      <c r="H1533">
        <v>7900</v>
      </c>
      <c r="I1533">
        <v>0</v>
      </c>
      <c r="J1533">
        <v>0</v>
      </c>
      <c r="K1533">
        <v>0</v>
      </c>
      <c r="L1533">
        <v>0</v>
      </c>
      <c r="M1533">
        <v>10</v>
      </c>
      <c r="N1533">
        <v>0</v>
      </c>
      <c r="O1533">
        <v>4</v>
      </c>
      <c r="P1533">
        <v>0</v>
      </c>
      <c r="Q1533">
        <v>0</v>
      </c>
      <c r="R1533">
        <v>43.715938000000001</v>
      </c>
      <c r="S1533" t="s">
        <v>73</v>
      </c>
      <c r="T1533">
        <v>87.989998</v>
      </c>
      <c r="U1533">
        <v>87.919998000000007</v>
      </c>
      <c r="V1533">
        <v>-7.0000000000000007E-2</v>
      </c>
      <c r="X1533">
        <v>-0.16</v>
      </c>
      <c r="Y1533">
        <v>43.715938000000001</v>
      </c>
      <c r="Z1533">
        <v>0</v>
      </c>
      <c r="AA1533">
        <v>0</v>
      </c>
      <c r="AB1533">
        <v>0</v>
      </c>
      <c r="AC1533">
        <v>0.99984899999999999</v>
      </c>
      <c r="AD1533">
        <v>1.0004</v>
      </c>
      <c r="AE1533">
        <v>9.9984850000000005</v>
      </c>
      <c r="AF1533">
        <v>10.004</v>
      </c>
      <c r="AH1533">
        <v>0.97798200000000002</v>
      </c>
      <c r="AI1533">
        <v>1.0005219999999999</v>
      </c>
      <c r="AJ1533">
        <v>9.7798250000000007</v>
      </c>
      <c r="AK1533">
        <v>10.005224</v>
      </c>
    </row>
    <row r="1534" spans="1:37" x14ac:dyDescent="0.25">
      <c r="A1534">
        <v>2384</v>
      </c>
      <c r="B1534">
        <v>425932</v>
      </c>
      <c r="C1534" t="s">
        <v>83</v>
      </c>
      <c r="D1534" t="s">
        <v>257</v>
      </c>
      <c r="E1534" t="s">
        <v>258</v>
      </c>
      <c r="F1534">
        <v>67100</v>
      </c>
      <c r="G1534">
        <v>8</v>
      </c>
      <c r="H1534">
        <v>6456</v>
      </c>
      <c r="I1534">
        <v>0</v>
      </c>
      <c r="J1534">
        <v>0</v>
      </c>
      <c r="K1534">
        <v>0</v>
      </c>
      <c r="L1534">
        <v>0</v>
      </c>
      <c r="M1534">
        <v>10</v>
      </c>
      <c r="N1534">
        <v>0</v>
      </c>
      <c r="O1534">
        <v>3</v>
      </c>
      <c r="P1534">
        <v>0</v>
      </c>
      <c r="Q1534">
        <v>0</v>
      </c>
      <c r="R1534">
        <v>39.842371</v>
      </c>
      <c r="S1534" t="s">
        <v>73</v>
      </c>
      <c r="T1534">
        <v>69.260002</v>
      </c>
      <c r="U1534">
        <v>69.190002000000007</v>
      </c>
      <c r="V1534">
        <v>-7.0000000000000007E-2</v>
      </c>
      <c r="X1534">
        <v>-0.17599999999999999</v>
      </c>
      <c r="Y1534">
        <v>39.842371</v>
      </c>
      <c r="Z1534">
        <v>1</v>
      </c>
      <c r="AA1534">
        <v>0</v>
      </c>
      <c r="AB1534">
        <v>0</v>
      </c>
      <c r="AC1534">
        <v>0.99981699999999996</v>
      </c>
      <c r="AD1534">
        <v>1.0004839999999999</v>
      </c>
      <c r="AE1534">
        <v>9.9981670000000005</v>
      </c>
      <c r="AF1534">
        <v>10.00484</v>
      </c>
      <c r="AH1534">
        <v>0.975796</v>
      </c>
      <c r="AI1534">
        <v>1.000632</v>
      </c>
      <c r="AJ1534">
        <v>9.7579569999999993</v>
      </c>
      <c r="AK1534">
        <v>10.006322000000001</v>
      </c>
    </row>
    <row r="1535" spans="1:37" x14ac:dyDescent="0.25">
      <c r="A1535">
        <v>2677</v>
      </c>
      <c r="B1535">
        <v>426542</v>
      </c>
      <c r="C1535" t="s">
        <v>145</v>
      </c>
      <c r="D1535" t="s">
        <v>1077</v>
      </c>
      <c r="E1535" t="s">
        <v>1078</v>
      </c>
      <c r="F1535">
        <v>67033</v>
      </c>
      <c r="G1535">
        <v>8</v>
      </c>
      <c r="H1535">
        <v>5851</v>
      </c>
      <c r="I1535">
        <v>0</v>
      </c>
      <c r="J1535">
        <v>0</v>
      </c>
      <c r="K1535">
        <v>0</v>
      </c>
      <c r="L1535">
        <v>0</v>
      </c>
      <c r="M1535">
        <v>10</v>
      </c>
      <c r="N1535">
        <v>0</v>
      </c>
      <c r="O1535">
        <v>4</v>
      </c>
      <c r="P1535">
        <v>0</v>
      </c>
      <c r="Q1535">
        <v>0</v>
      </c>
      <c r="R1535">
        <v>43.222569</v>
      </c>
      <c r="S1535" t="s">
        <v>126</v>
      </c>
      <c r="T1535">
        <v>80.660004000000001</v>
      </c>
      <c r="U1535">
        <v>80.569999999999993</v>
      </c>
      <c r="V1535">
        <v>-9.0004000000000001E-2</v>
      </c>
      <c r="X1535">
        <v>-0.20799999999999999</v>
      </c>
      <c r="Y1535">
        <v>43.222569</v>
      </c>
      <c r="Z1535">
        <v>1</v>
      </c>
      <c r="AA1535">
        <v>0</v>
      </c>
      <c r="AB1535">
        <v>0</v>
      </c>
      <c r="AC1535">
        <v>0.99974399999999997</v>
      </c>
      <c r="AD1535">
        <v>1.0006759999999999</v>
      </c>
      <c r="AE1535">
        <v>9.9974399999999992</v>
      </c>
      <c r="AF1535">
        <v>10.00676</v>
      </c>
      <c r="AH1535">
        <v>0.97143000000000002</v>
      </c>
      <c r="AI1535">
        <v>1.000883</v>
      </c>
      <c r="AJ1535">
        <v>9.7143040000000003</v>
      </c>
      <c r="AK1535">
        <v>10.008829</v>
      </c>
    </row>
    <row r="1536" spans="1:37" x14ac:dyDescent="0.25">
      <c r="A1536">
        <v>227</v>
      </c>
      <c r="B1536">
        <v>437712</v>
      </c>
      <c r="C1536" t="s">
        <v>83</v>
      </c>
      <c r="D1536" t="s">
        <v>691</v>
      </c>
      <c r="E1536" t="s">
        <v>692</v>
      </c>
      <c r="F1536">
        <v>34212</v>
      </c>
      <c r="G1536">
        <v>8</v>
      </c>
      <c r="H1536">
        <v>13216</v>
      </c>
      <c r="I1536">
        <v>0</v>
      </c>
      <c r="J1536">
        <v>0</v>
      </c>
      <c r="K1536">
        <v>0</v>
      </c>
      <c r="L1536">
        <v>0</v>
      </c>
      <c r="M1536">
        <v>10</v>
      </c>
      <c r="N1536">
        <v>0</v>
      </c>
      <c r="O1536">
        <v>4</v>
      </c>
      <c r="P1536">
        <v>0</v>
      </c>
      <c r="Q1536">
        <v>0</v>
      </c>
      <c r="R1536">
        <v>42.377125999999997</v>
      </c>
      <c r="S1536" t="s">
        <v>73</v>
      </c>
      <c r="T1536">
        <v>45.779998999999997</v>
      </c>
      <c r="U1536">
        <v>45.669998</v>
      </c>
      <c r="V1536">
        <v>-0.110001</v>
      </c>
      <c r="X1536">
        <v>-0.26</v>
      </c>
      <c r="Y1536">
        <v>42.377125999999997</v>
      </c>
      <c r="Z1536">
        <v>0</v>
      </c>
      <c r="AA1536">
        <v>0</v>
      </c>
      <c r="AB1536">
        <v>1</v>
      </c>
      <c r="AC1536">
        <v>0.99960000000000004</v>
      </c>
      <c r="AD1536">
        <v>1.0010559999999999</v>
      </c>
      <c r="AE1536">
        <v>9.9960000000000004</v>
      </c>
      <c r="AF1536">
        <v>10.010562</v>
      </c>
      <c r="AH1536">
        <v>0.96435999999999999</v>
      </c>
      <c r="AI1536">
        <v>1.0013799999999999</v>
      </c>
      <c r="AJ1536">
        <v>9.6435999999999993</v>
      </c>
      <c r="AK1536">
        <v>10.013795999999999</v>
      </c>
    </row>
    <row r="1537" spans="1:37" x14ac:dyDescent="0.25">
      <c r="A1537">
        <v>1411</v>
      </c>
      <c r="B1537">
        <v>446746</v>
      </c>
      <c r="C1537" t="s">
        <v>83</v>
      </c>
      <c r="D1537" t="s">
        <v>613</v>
      </c>
      <c r="E1537" t="s">
        <v>614</v>
      </c>
      <c r="F1537">
        <v>66909</v>
      </c>
      <c r="G1537">
        <v>8</v>
      </c>
      <c r="H1537">
        <v>22797</v>
      </c>
      <c r="I1537">
        <v>0</v>
      </c>
      <c r="J1537">
        <v>0</v>
      </c>
      <c r="K1537">
        <v>0</v>
      </c>
      <c r="L1537">
        <v>0</v>
      </c>
      <c r="M1537">
        <v>8</v>
      </c>
      <c r="N1537">
        <v>0</v>
      </c>
      <c r="O1537">
        <v>4</v>
      </c>
      <c r="P1537">
        <v>0</v>
      </c>
      <c r="Q1537">
        <v>0</v>
      </c>
      <c r="R1537">
        <v>34.552278999999999</v>
      </c>
      <c r="S1537" t="s">
        <v>73</v>
      </c>
      <c r="T1537">
        <v>83.559997999999993</v>
      </c>
      <c r="U1537">
        <v>84.940002000000007</v>
      </c>
      <c r="V1537">
        <v>1.3800049999999999</v>
      </c>
      <c r="X1537">
        <v>3.9940000000000002</v>
      </c>
      <c r="Y1537">
        <v>34.552278999999999</v>
      </c>
      <c r="Z1537">
        <v>0</v>
      </c>
      <c r="AA1537">
        <v>0</v>
      </c>
      <c r="AB1537">
        <v>0</v>
      </c>
      <c r="AC1537">
        <v>1.2492509999999999</v>
      </c>
      <c r="AD1537">
        <v>0.905609</v>
      </c>
      <c r="AE1537">
        <v>9.9940040000000003</v>
      </c>
      <c r="AF1537">
        <v>7.2448740000000003</v>
      </c>
      <c r="AH1537">
        <v>1.3255520000000001</v>
      </c>
      <c r="AI1537">
        <v>0.53193599999999996</v>
      </c>
      <c r="AJ1537">
        <v>10.604414</v>
      </c>
      <c r="AK1537">
        <v>4.25549</v>
      </c>
    </row>
    <row r="1538" spans="1:37" x14ac:dyDescent="0.25">
      <c r="A1538">
        <v>775</v>
      </c>
      <c r="B1538">
        <v>432209</v>
      </c>
      <c r="C1538" t="s">
        <v>83</v>
      </c>
      <c r="D1538" t="s">
        <v>433</v>
      </c>
      <c r="E1538" t="s">
        <v>434</v>
      </c>
      <c r="F1538">
        <v>66956</v>
      </c>
      <c r="G1538">
        <v>8</v>
      </c>
      <c r="H1538">
        <v>16079</v>
      </c>
      <c r="I1538">
        <v>0</v>
      </c>
      <c r="J1538">
        <v>0</v>
      </c>
      <c r="K1538">
        <v>0</v>
      </c>
      <c r="L1538">
        <v>0</v>
      </c>
      <c r="M1538">
        <v>6</v>
      </c>
      <c r="N1538">
        <v>0</v>
      </c>
      <c r="O1538">
        <v>4</v>
      </c>
      <c r="P1538">
        <v>0</v>
      </c>
      <c r="Q1538">
        <v>0</v>
      </c>
      <c r="R1538">
        <v>26.604748000000001</v>
      </c>
      <c r="S1538" t="s">
        <v>73</v>
      </c>
      <c r="T1538">
        <v>91.720000999999996</v>
      </c>
      <c r="U1538">
        <v>93.440002000000007</v>
      </c>
      <c r="V1538">
        <v>1.7200009999999999</v>
      </c>
      <c r="X1538">
        <v>6.4649999999999999</v>
      </c>
      <c r="Y1538">
        <v>26.604748000000001</v>
      </c>
      <c r="Z1538">
        <v>0</v>
      </c>
      <c r="AA1538">
        <v>0</v>
      </c>
      <c r="AB1538">
        <v>0</v>
      </c>
      <c r="AC1538">
        <v>1.6530659999999999</v>
      </c>
      <c r="AD1538">
        <v>0.75268500000000005</v>
      </c>
      <c r="AE1538">
        <v>9.9183959999999995</v>
      </c>
      <c r="AF1538">
        <v>4.5161100000000003</v>
      </c>
      <c r="AH1538">
        <v>1.852984</v>
      </c>
      <c r="AI1538">
        <v>0.32743</v>
      </c>
      <c r="AJ1538">
        <v>11.117906</v>
      </c>
      <c r="AK1538">
        <v>1.9645779999999999</v>
      </c>
    </row>
    <row r="1539" spans="1:37" x14ac:dyDescent="0.25">
      <c r="A1539">
        <v>2872</v>
      </c>
      <c r="B1539">
        <v>429821</v>
      </c>
      <c r="C1539" t="s">
        <v>83</v>
      </c>
      <c r="D1539" t="s">
        <v>594</v>
      </c>
      <c r="E1539" t="s">
        <v>595</v>
      </c>
      <c r="F1539">
        <v>66826</v>
      </c>
      <c r="G1539">
        <v>8</v>
      </c>
      <c r="H1539">
        <v>16014</v>
      </c>
      <c r="I1539">
        <v>0</v>
      </c>
      <c r="J1539">
        <v>0</v>
      </c>
      <c r="K1539">
        <v>0</v>
      </c>
      <c r="L1539">
        <v>0</v>
      </c>
      <c r="M1539">
        <v>9</v>
      </c>
      <c r="N1539">
        <v>0</v>
      </c>
      <c r="O1539">
        <v>4</v>
      </c>
      <c r="P1539">
        <v>0</v>
      </c>
      <c r="Q1539">
        <v>0</v>
      </c>
      <c r="R1539">
        <v>37.223173000000003</v>
      </c>
      <c r="S1539" t="s">
        <v>73</v>
      </c>
      <c r="T1539">
        <v>93.440002000000007</v>
      </c>
      <c r="U1539">
        <v>94.389999000000003</v>
      </c>
      <c r="V1539">
        <v>0.94999699999999998</v>
      </c>
      <c r="X1539">
        <v>2.552</v>
      </c>
      <c r="Y1539">
        <v>37.223173000000003</v>
      </c>
      <c r="Z1539">
        <v>0</v>
      </c>
      <c r="AA1539">
        <v>0</v>
      </c>
      <c r="AB1539">
        <v>0</v>
      </c>
      <c r="AC1539">
        <v>1.101761</v>
      </c>
      <c r="AD1539">
        <v>0.96146299999999996</v>
      </c>
      <c r="AE1539">
        <v>9.9158489999999997</v>
      </c>
      <c r="AF1539">
        <v>8.6531699999999994</v>
      </c>
      <c r="AH1539">
        <v>1.1329119999999999</v>
      </c>
      <c r="AI1539">
        <v>0.68132899999999996</v>
      </c>
      <c r="AJ1539">
        <v>10.196211</v>
      </c>
      <c r="AK1539">
        <v>6.1319629999999998</v>
      </c>
    </row>
    <row r="1540" spans="1:37" x14ac:dyDescent="0.25">
      <c r="A1540">
        <v>2215</v>
      </c>
      <c r="B1540">
        <v>432176</v>
      </c>
      <c r="C1540" t="s">
        <v>73</v>
      </c>
      <c r="D1540" t="s">
        <v>335</v>
      </c>
      <c r="E1540" t="s">
        <v>335</v>
      </c>
      <c r="F1540">
        <v>100239</v>
      </c>
      <c r="G1540">
        <v>8</v>
      </c>
      <c r="H1540">
        <v>7200</v>
      </c>
      <c r="I1540">
        <v>0</v>
      </c>
      <c r="J1540">
        <v>0</v>
      </c>
      <c r="K1540">
        <v>0</v>
      </c>
      <c r="L1540">
        <v>0</v>
      </c>
      <c r="M1540">
        <v>4</v>
      </c>
      <c r="N1540">
        <v>0</v>
      </c>
      <c r="O1540">
        <v>4</v>
      </c>
      <c r="P1540">
        <v>0</v>
      </c>
      <c r="Q1540">
        <v>0</v>
      </c>
      <c r="R1540">
        <v>17.062977</v>
      </c>
      <c r="S1540" t="s">
        <v>73</v>
      </c>
      <c r="T1540">
        <v>51.759998000000003</v>
      </c>
      <c r="U1540">
        <v>53.419998</v>
      </c>
      <c r="V1540">
        <v>1.66</v>
      </c>
      <c r="X1540">
        <v>9.7289999999999992</v>
      </c>
      <c r="Y1540">
        <v>17.062977</v>
      </c>
      <c r="Z1540">
        <v>0</v>
      </c>
      <c r="AA1540">
        <v>0</v>
      </c>
      <c r="AB1540">
        <v>0</v>
      </c>
      <c r="AC1540">
        <v>2.4789599999999998</v>
      </c>
      <c r="AD1540">
        <v>0.43991999999999998</v>
      </c>
      <c r="AE1540">
        <v>9.9158399999999993</v>
      </c>
      <c r="AF1540">
        <v>1.759682</v>
      </c>
      <c r="AG1540">
        <f>1+(X1540/4.5)^2</f>
        <v>5.6742439999999998</v>
      </c>
      <c r="AH1540">
        <v>2.9317030000000002</v>
      </c>
      <c r="AI1540">
        <v>0.15697900000000001</v>
      </c>
      <c r="AJ1540">
        <v>11.726812000000001</v>
      </c>
      <c r="AK1540">
        <v>0.62791699999999995</v>
      </c>
    </row>
    <row r="1541" spans="1:37" x14ac:dyDescent="0.25">
      <c r="A1541">
        <v>1467</v>
      </c>
      <c r="B1541">
        <v>426124</v>
      </c>
      <c r="C1541" t="s">
        <v>83</v>
      </c>
      <c r="D1541" t="s">
        <v>502</v>
      </c>
      <c r="E1541" t="s">
        <v>503</v>
      </c>
      <c r="F1541">
        <v>34407</v>
      </c>
      <c r="G1541">
        <v>8</v>
      </c>
      <c r="H1541">
        <v>8402</v>
      </c>
      <c r="I1541">
        <v>0</v>
      </c>
      <c r="J1541">
        <v>0</v>
      </c>
      <c r="K1541">
        <v>0</v>
      </c>
      <c r="L1541">
        <v>0</v>
      </c>
      <c r="M1541">
        <v>8</v>
      </c>
      <c r="N1541">
        <v>0</v>
      </c>
      <c r="O1541">
        <v>4</v>
      </c>
      <c r="P1541">
        <v>0</v>
      </c>
      <c r="Q1541">
        <v>0</v>
      </c>
      <c r="R1541">
        <v>34.617820000000002</v>
      </c>
      <c r="S1541" t="s">
        <v>73</v>
      </c>
      <c r="T1541">
        <v>43.380001</v>
      </c>
      <c r="U1541">
        <v>44.720001000000003</v>
      </c>
      <c r="V1541">
        <v>1.34</v>
      </c>
      <c r="X1541">
        <v>3.871</v>
      </c>
      <c r="Y1541">
        <v>34.617820000000002</v>
      </c>
      <c r="Z1541">
        <v>0</v>
      </c>
      <c r="AA1541">
        <v>0</v>
      </c>
      <c r="AB1541">
        <v>0</v>
      </c>
      <c r="AC1541">
        <v>1.234135</v>
      </c>
      <c r="AD1541">
        <v>0.91133299999999995</v>
      </c>
      <c r="AE1541">
        <v>9.8730799999999999</v>
      </c>
      <c r="AF1541">
        <v>7.2906680000000001</v>
      </c>
      <c r="AH1541">
        <v>1.305809</v>
      </c>
      <c r="AI1541">
        <v>0.54381500000000005</v>
      </c>
      <c r="AJ1541">
        <v>10.446472</v>
      </c>
      <c r="AK1541">
        <v>4.3505219999999998</v>
      </c>
    </row>
    <row r="1542" spans="1:37" x14ac:dyDescent="0.25">
      <c r="A1542">
        <v>1562</v>
      </c>
      <c r="B1542">
        <v>436391</v>
      </c>
      <c r="C1542" t="s">
        <v>83</v>
      </c>
      <c r="D1542" t="s">
        <v>816</v>
      </c>
      <c r="E1542" t="s">
        <v>817</v>
      </c>
      <c r="F1542">
        <v>34259</v>
      </c>
      <c r="G1542">
        <v>8</v>
      </c>
      <c r="H1542">
        <v>8908</v>
      </c>
      <c r="I1542">
        <v>0</v>
      </c>
      <c r="J1542">
        <v>0</v>
      </c>
      <c r="K1542">
        <v>0</v>
      </c>
      <c r="L1542">
        <v>0</v>
      </c>
      <c r="M1542">
        <v>9</v>
      </c>
      <c r="N1542">
        <v>0</v>
      </c>
      <c r="O1542">
        <v>3</v>
      </c>
      <c r="P1542">
        <v>0</v>
      </c>
      <c r="Q1542">
        <v>0</v>
      </c>
      <c r="R1542">
        <v>36.693289999999998</v>
      </c>
      <c r="S1542" t="s">
        <v>154</v>
      </c>
      <c r="T1542">
        <v>11.92</v>
      </c>
      <c r="U1542">
        <v>12.8</v>
      </c>
      <c r="V1542">
        <v>0.88</v>
      </c>
      <c r="X1542">
        <v>2.3980000000000001</v>
      </c>
      <c r="Y1542">
        <v>36.693289999999998</v>
      </c>
      <c r="Z1542">
        <v>0</v>
      </c>
      <c r="AA1542">
        <v>1</v>
      </c>
      <c r="AB1542">
        <v>0</v>
      </c>
      <c r="AC1542">
        <v>1.08985</v>
      </c>
      <c r="AD1542">
        <v>0.965974</v>
      </c>
      <c r="AE1542">
        <v>9.8086509999999993</v>
      </c>
      <c r="AF1542">
        <v>8.6937650000000009</v>
      </c>
      <c r="AH1542">
        <v>1.1173550000000001</v>
      </c>
      <c r="AI1542">
        <v>0.69859300000000002</v>
      </c>
      <c r="AJ1542">
        <v>10.056196999999999</v>
      </c>
      <c r="AK1542">
        <v>6.2873340000000004</v>
      </c>
    </row>
    <row r="1543" spans="1:37" x14ac:dyDescent="0.25">
      <c r="A1543">
        <v>840</v>
      </c>
      <c r="B1543">
        <v>433836</v>
      </c>
      <c r="C1543" t="s">
        <v>83</v>
      </c>
      <c r="D1543" t="s">
        <v>433</v>
      </c>
      <c r="E1543" t="s">
        <v>434</v>
      </c>
      <c r="F1543">
        <v>66956</v>
      </c>
      <c r="G1543">
        <v>8</v>
      </c>
      <c r="H1543">
        <v>15962</v>
      </c>
      <c r="I1543">
        <v>0</v>
      </c>
      <c r="J1543">
        <v>0</v>
      </c>
      <c r="K1543">
        <v>0</v>
      </c>
      <c r="L1543">
        <v>0</v>
      </c>
      <c r="M1543">
        <v>9</v>
      </c>
      <c r="N1543">
        <v>0</v>
      </c>
      <c r="O1543">
        <v>4</v>
      </c>
      <c r="P1543">
        <v>0</v>
      </c>
      <c r="Q1543">
        <v>0</v>
      </c>
      <c r="R1543">
        <v>38.353765000000003</v>
      </c>
      <c r="S1543" t="s">
        <v>73</v>
      </c>
      <c r="T1543">
        <v>90.839995999999999</v>
      </c>
      <c r="U1543">
        <v>91.720000999999996</v>
      </c>
      <c r="V1543">
        <v>0.88000500000000004</v>
      </c>
      <c r="X1543">
        <v>2.294</v>
      </c>
      <c r="Y1543">
        <v>38.353765000000003</v>
      </c>
      <c r="Z1543">
        <v>0</v>
      </c>
      <c r="AA1543">
        <v>0</v>
      </c>
      <c r="AB1543">
        <v>0</v>
      </c>
      <c r="AC1543">
        <v>1.0822259999999999</v>
      </c>
      <c r="AD1543">
        <v>0.96886099999999997</v>
      </c>
      <c r="AE1543">
        <v>9.7400300000000009</v>
      </c>
      <c r="AF1543">
        <v>8.7197519999999997</v>
      </c>
      <c r="AH1543">
        <v>1.107397</v>
      </c>
      <c r="AI1543">
        <v>0.71039399999999997</v>
      </c>
      <c r="AJ1543">
        <v>9.9665700000000008</v>
      </c>
      <c r="AK1543">
        <v>6.3935459999999997</v>
      </c>
    </row>
    <row r="1544" spans="1:37" x14ac:dyDescent="0.25">
      <c r="A1544">
        <v>1882</v>
      </c>
      <c r="B1544">
        <v>433251</v>
      </c>
      <c r="C1544" t="s">
        <v>181</v>
      </c>
      <c r="D1544" t="s">
        <v>828</v>
      </c>
      <c r="E1544" t="s">
        <v>829</v>
      </c>
      <c r="F1544">
        <v>66941</v>
      </c>
      <c r="G1544">
        <v>8</v>
      </c>
      <c r="H1544">
        <v>5259</v>
      </c>
      <c r="I1544">
        <v>0</v>
      </c>
      <c r="J1544">
        <v>0</v>
      </c>
      <c r="K1544">
        <v>0</v>
      </c>
      <c r="L1544">
        <v>0</v>
      </c>
      <c r="M1544">
        <v>9</v>
      </c>
      <c r="N1544">
        <v>0</v>
      </c>
      <c r="O1544">
        <v>2</v>
      </c>
      <c r="P1544">
        <v>0</v>
      </c>
      <c r="Q1544">
        <v>0</v>
      </c>
      <c r="R1544">
        <v>35.576397</v>
      </c>
      <c r="S1544" t="s">
        <v>126</v>
      </c>
      <c r="T1544">
        <v>83.290001000000004</v>
      </c>
      <c r="U1544">
        <v>84.099997999999999</v>
      </c>
      <c r="V1544">
        <v>0.809998</v>
      </c>
      <c r="X1544">
        <v>2.2770000000000001</v>
      </c>
      <c r="Y1544">
        <v>35.576397</v>
      </c>
      <c r="Z1544">
        <v>0</v>
      </c>
      <c r="AA1544">
        <v>0</v>
      </c>
      <c r="AB1544">
        <v>0</v>
      </c>
      <c r="AC1544">
        <v>1.0810109999999999</v>
      </c>
      <c r="AD1544">
        <v>0.96932099999999999</v>
      </c>
      <c r="AE1544">
        <v>9.7291019999999993</v>
      </c>
      <c r="AF1544">
        <v>8.7238900000000008</v>
      </c>
      <c r="AH1544">
        <v>1.1058110000000001</v>
      </c>
      <c r="AI1544">
        <v>0.71233400000000002</v>
      </c>
      <c r="AJ1544">
        <v>9.9522969999999997</v>
      </c>
      <c r="AK1544">
        <v>6.4110069999999997</v>
      </c>
    </row>
    <row r="1545" spans="1:37" x14ac:dyDescent="0.25">
      <c r="A1545">
        <v>1185</v>
      </c>
      <c r="B1545">
        <v>428992</v>
      </c>
      <c r="C1545" t="s">
        <v>95</v>
      </c>
      <c r="D1545" t="s">
        <v>292</v>
      </c>
      <c r="E1545" t="s">
        <v>293</v>
      </c>
      <c r="F1545">
        <v>35066</v>
      </c>
      <c r="G1545">
        <v>8</v>
      </c>
      <c r="H1545">
        <v>16413</v>
      </c>
      <c r="I1545">
        <v>0</v>
      </c>
      <c r="J1545">
        <v>0</v>
      </c>
      <c r="K1545">
        <v>0</v>
      </c>
      <c r="L1545">
        <v>0</v>
      </c>
      <c r="M1545">
        <v>8</v>
      </c>
      <c r="N1545">
        <v>0</v>
      </c>
      <c r="O1545">
        <v>3</v>
      </c>
      <c r="P1545">
        <v>0</v>
      </c>
      <c r="Q1545">
        <v>0</v>
      </c>
      <c r="R1545">
        <v>32.236198999999999</v>
      </c>
      <c r="S1545" t="s">
        <v>154</v>
      </c>
      <c r="T1545">
        <v>62.23</v>
      </c>
      <c r="U1545">
        <v>63.400002000000001</v>
      </c>
      <c r="V1545">
        <v>1.170002</v>
      </c>
      <c r="X1545">
        <v>3.629</v>
      </c>
      <c r="Y1545">
        <v>32.236198999999999</v>
      </c>
      <c r="Z1545">
        <v>0</v>
      </c>
      <c r="AA1545">
        <v>1</v>
      </c>
      <c r="AB1545">
        <v>0</v>
      </c>
      <c r="AC1545">
        <v>1.205776</v>
      </c>
      <c r="AD1545">
        <v>0.92207300000000003</v>
      </c>
      <c r="AE1545">
        <v>9.6462050000000001</v>
      </c>
      <c r="AF1545">
        <v>7.3765850000000004</v>
      </c>
      <c r="AH1545">
        <v>1.2687679999999999</v>
      </c>
      <c r="AI1545">
        <v>0.56765699999999997</v>
      </c>
      <c r="AJ1545">
        <v>10.150145</v>
      </c>
      <c r="AK1545">
        <v>4.541258</v>
      </c>
    </row>
    <row r="1546" spans="1:37" x14ac:dyDescent="0.25">
      <c r="A1546">
        <v>55</v>
      </c>
      <c r="B1546">
        <v>430762</v>
      </c>
      <c r="C1546" t="s">
        <v>83</v>
      </c>
      <c r="D1546" t="s">
        <v>1006</v>
      </c>
      <c r="E1546" t="s">
        <v>1007</v>
      </c>
      <c r="F1546">
        <v>67021</v>
      </c>
      <c r="G1546">
        <v>8</v>
      </c>
      <c r="H1546">
        <v>5032</v>
      </c>
      <c r="I1546">
        <v>0</v>
      </c>
      <c r="J1546">
        <v>0</v>
      </c>
      <c r="K1546">
        <v>0</v>
      </c>
      <c r="L1546">
        <v>0</v>
      </c>
      <c r="M1546">
        <v>9</v>
      </c>
      <c r="N1546">
        <v>0</v>
      </c>
      <c r="O1546">
        <v>4</v>
      </c>
      <c r="P1546">
        <v>0</v>
      </c>
      <c r="Q1546">
        <v>0</v>
      </c>
      <c r="R1546">
        <v>37.226041000000002</v>
      </c>
      <c r="S1546" t="s">
        <v>73</v>
      </c>
      <c r="T1546">
        <v>77.540001000000004</v>
      </c>
      <c r="U1546">
        <v>78.319999999999993</v>
      </c>
      <c r="V1546">
        <v>0.779999</v>
      </c>
      <c r="X1546">
        <v>2.0950000000000002</v>
      </c>
      <c r="Y1546">
        <v>37.226041000000002</v>
      </c>
      <c r="Z1546">
        <v>1</v>
      </c>
      <c r="AA1546">
        <v>0</v>
      </c>
      <c r="AB1546">
        <v>0</v>
      </c>
      <c r="AC1546">
        <v>1.0685789999999999</v>
      </c>
      <c r="AD1546">
        <v>0.97402900000000003</v>
      </c>
      <c r="AE1546">
        <v>9.6172070000000005</v>
      </c>
      <c r="AF1546">
        <v>8.7662650000000006</v>
      </c>
      <c r="AH1546">
        <v>1.089572</v>
      </c>
      <c r="AI1546">
        <v>0.73329699999999998</v>
      </c>
      <c r="AJ1546">
        <v>9.8061469999999993</v>
      </c>
      <c r="AK1546">
        <v>6.5996689999999996</v>
      </c>
    </row>
    <row r="1547" spans="1:37" x14ac:dyDescent="0.25">
      <c r="A1547">
        <v>606</v>
      </c>
      <c r="B1547">
        <v>435121</v>
      </c>
      <c r="C1547" t="s">
        <v>145</v>
      </c>
      <c r="D1547" t="s">
        <v>1008</v>
      </c>
      <c r="E1547" t="s">
        <v>1009</v>
      </c>
      <c r="F1547">
        <v>66825</v>
      </c>
      <c r="G1547">
        <v>8</v>
      </c>
      <c r="H1547">
        <v>16023</v>
      </c>
      <c r="I1547">
        <v>0</v>
      </c>
      <c r="J1547">
        <v>0</v>
      </c>
      <c r="K1547">
        <v>0</v>
      </c>
      <c r="L1547">
        <v>0</v>
      </c>
      <c r="M1547">
        <v>9</v>
      </c>
      <c r="N1547">
        <v>0</v>
      </c>
      <c r="O1547">
        <v>4</v>
      </c>
      <c r="P1547">
        <v>0</v>
      </c>
      <c r="Q1547">
        <v>0</v>
      </c>
      <c r="R1547">
        <v>38.312235000000001</v>
      </c>
      <c r="S1547" t="s">
        <v>73</v>
      </c>
      <c r="T1547">
        <v>98.68</v>
      </c>
      <c r="U1547">
        <v>99.470000999999996</v>
      </c>
      <c r="V1547">
        <v>0.79000099999999995</v>
      </c>
      <c r="X1547">
        <v>2.0619999999999998</v>
      </c>
      <c r="Y1547">
        <v>38.312235000000001</v>
      </c>
      <c r="Z1547">
        <v>0</v>
      </c>
      <c r="AA1547">
        <v>0</v>
      </c>
      <c r="AB1547">
        <v>0</v>
      </c>
      <c r="AC1547">
        <v>1.066435</v>
      </c>
      <c r="AD1547">
        <v>0.97484099999999996</v>
      </c>
      <c r="AE1547">
        <v>9.5979159999999997</v>
      </c>
      <c r="AF1547">
        <v>8.7735699999999994</v>
      </c>
      <c r="AH1547">
        <v>1.0867720000000001</v>
      </c>
      <c r="AI1547">
        <v>0.73713499999999998</v>
      </c>
      <c r="AJ1547">
        <v>9.780951</v>
      </c>
      <c r="AK1547">
        <v>6.6342169999999996</v>
      </c>
    </row>
    <row r="1548" spans="1:37" x14ac:dyDescent="0.25">
      <c r="A1548">
        <v>2562</v>
      </c>
      <c r="B1548">
        <v>430767</v>
      </c>
      <c r="C1548" t="s">
        <v>181</v>
      </c>
      <c r="D1548" t="s">
        <v>910</v>
      </c>
      <c r="E1548" t="s">
        <v>911</v>
      </c>
      <c r="F1548">
        <v>67060</v>
      </c>
      <c r="G1548">
        <v>8</v>
      </c>
      <c r="H1548">
        <v>5060</v>
      </c>
      <c r="I1548">
        <v>0</v>
      </c>
      <c r="J1548">
        <v>0</v>
      </c>
      <c r="K1548">
        <v>0</v>
      </c>
      <c r="L1548">
        <v>0</v>
      </c>
      <c r="M1548">
        <v>9</v>
      </c>
      <c r="N1548">
        <v>0</v>
      </c>
      <c r="O1548">
        <v>4</v>
      </c>
      <c r="P1548">
        <v>0</v>
      </c>
      <c r="Q1548">
        <v>0</v>
      </c>
      <c r="R1548">
        <v>37.891714</v>
      </c>
      <c r="S1548" t="s">
        <v>73</v>
      </c>
      <c r="T1548">
        <v>76.430000000000007</v>
      </c>
      <c r="U1548">
        <v>77.199996999999996</v>
      </c>
      <c r="V1548">
        <v>0.76999700000000004</v>
      </c>
      <c r="X1548">
        <v>2.032</v>
      </c>
      <c r="Y1548">
        <v>37.891714</v>
      </c>
      <c r="Z1548">
        <v>0</v>
      </c>
      <c r="AA1548">
        <v>0</v>
      </c>
      <c r="AB1548">
        <v>0</v>
      </c>
      <c r="AC1548">
        <v>1.064516</v>
      </c>
      <c r="AD1548">
        <v>0.97556799999999999</v>
      </c>
      <c r="AE1548">
        <v>9.5806439999999995</v>
      </c>
      <c r="AF1548">
        <v>8.7801109999999998</v>
      </c>
      <c r="AH1548">
        <v>1.084266</v>
      </c>
      <c r="AI1548">
        <v>0.74063500000000004</v>
      </c>
      <c r="AJ1548">
        <v>9.7583920000000006</v>
      </c>
      <c r="AK1548">
        <v>6.6657149999999996</v>
      </c>
    </row>
    <row r="1549" spans="1:37" x14ac:dyDescent="0.25">
      <c r="A1549">
        <v>2388</v>
      </c>
      <c r="B1549">
        <v>422511</v>
      </c>
      <c r="C1549" t="s">
        <v>83</v>
      </c>
      <c r="D1549" t="s">
        <v>448</v>
      </c>
      <c r="E1549" t="s">
        <v>449</v>
      </c>
      <c r="F1549">
        <v>67397</v>
      </c>
      <c r="G1549">
        <v>8</v>
      </c>
      <c r="H1549">
        <v>4605</v>
      </c>
      <c r="I1549">
        <v>0</v>
      </c>
      <c r="J1549">
        <v>0</v>
      </c>
      <c r="K1549">
        <v>0</v>
      </c>
      <c r="L1549">
        <v>0</v>
      </c>
      <c r="M1549">
        <v>7</v>
      </c>
      <c r="N1549">
        <v>0</v>
      </c>
      <c r="O1549">
        <v>4</v>
      </c>
      <c r="P1549">
        <v>0</v>
      </c>
      <c r="Q1549">
        <v>0</v>
      </c>
      <c r="R1549">
        <v>29.870833999999999</v>
      </c>
      <c r="S1549" t="s">
        <v>73</v>
      </c>
      <c r="T1549">
        <v>82.330001999999993</v>
      </c>
      <c r="U1549">
        <v>83.779999000000004</v>
      </c>
      <c r="V1549">
        <v>1.449997</v>
      </c>
      <c r="X1549">
        <v>4.8540000000000001</v>
      </c>
      <c r="Y1549">
        <v>29.870833999999999</v>
      </c>
      <c r="Z1549">
        <v>0</v>
      </c>
      <c r="AA1549">
        <v>0</v>
      </c>
      <c r="AB1549">
        <v>0</v>
      </c>
      <c r="AC1549">
        <v>1.3681460000000001</v>
      </c>
      <c r="AD1549">
        <v>0.86058400000000002</v>
      </c>
      <c r="AE1549">
        <v>9.5770189999999999</v>
      </c>
      <c r="AF1549">
        <v>6.0240869999999997</v>
      </c>
      <c r="AH1549">
        <v>1.4808429999999999</v>
      </c>
      <c r="AI1549">
        <v>0.45338200000000001</v>
      </c>
      <c r="AJ1549">
        <v>10.365902</v>
      </c>
      <c r="AK1549">
        <v>3.1736749999999998</v>
      </c>
    </row>
    <row r="1550" spans="1:37" x14ac:dyDescent="0.25">
      <c r="A1550">
        <v>2275</v>
      </c>
      <c r="B1550">
        <v>435433</v>
      </c>
      <c r="C1550" t="s">
        <v>83</v>
      </c>
      <c r="D1550" t="s">
        <v>215</v>
      </c>
      <c r="E1550" t="s">
        <v>237</v>
      </c>
      <c r="F1550">
        <v>34531</v>
      </c>
      <c r="G1550">
        <v>8</v>
      </c>
      <c r="H1550">
        <v>7966</v>
      </c>
      <c r="I1550">
        <v>0</v>
      </c>
      <c r="J1550">
        <v>0</v>
      </c>
      <c r="K1550">
        <v>0</v>
      </c>
      <c r="L1550">
        <v>0</v>
      </c>
      <c r="M1550">
        <v>5</v>
      </c>
      <c r="N1550">
        <v>0</v>
      </c>
      <c r="O1550">
        <v>4</v>
      </c>
      <c r="P1550">
        <v>0</v>
      </c>
      <c r="Q1550">
        <v>0</v>
      </c>
      <c r="R1550">
        <v>21.612248999999998</v>
      </c>
      <c r="S1550" t="s">
        <v>73</v>
      </c>
      <c r="T1550">
        <v>73.779999000000004</v>
      </c>
      <c r="U1550">
        <v>75.430000000000007</v>
      </c>
      <c r="V1550">
        <v>1.650002</v>
      </c>
      <c r="X1550">
        <v>7.6349999999999998</v>
      </c>
      <c r="Y1550">
        <v>21.612248999999998</v>
      </c>
      <c r="Z1550">
        <v>0</v>
      </c>
      <c r="AA1550">
        <v>0</v>
      </c>
      <c r="AB1550">
        <v>0</v>
      </c>
      <c r="AC1550">
        <v>1.9108320000000001</v>
      </c>
      <c r="AD1550">
        <v>0.65507000000000004</v>
      </c>
      <c r="AE1550">
        <v>9.5541579999999993</v>
      </c>
      <c r="AF1550">
        <v>3.2753480000000001</v>
      </c>
      <c r="AH1550">
        <v>2.1896580000000001</v>
      </c>
      <c r="AI1550">
        <v>0.25328299999999998</v>
      </c>
      <c r="AJ1550">
        <v>10.948289000000001</v>
      </c>
      <c r="AK1550">
        <v>1.2664169999999999</v>
      </c>
    </row>
    <row r="1551" spans="1:37" x14ac:dyDescent="0.25">
      <c r="A1551">
        <v>3001</v>
      </c>
      <c r="B1551">
        <v>435881</v>
      </c>
      <c r="C1551" t="s">
        <v>145</v>
      </c>
      <c r="D1551" t="s">
        <v>915</v>
      </c>
      <c r="E1551" t="s">
        <v>916</v>
      </c>
      <c r="F1551">
        <v>713</v>
      </c>
      <c r="G1551">
        <v>8</v>
      </c>
      <c r="H1551">
        <v>5888</v>
      </c>
      <c r="I1551">
        <v>0</v>
      </c>
      <c r="J1551">
        <v>0</v>
      </c>
      <c r="K1551">
        <v>0</v>
      </c>
      <c r="L1551">
        <v>0</v>
      </c>
      <c r="M1551">
        <v>9</v>
      </c>
      <c r="N1551">
        <v>0</v>
      </c>
      <c r="O1551">
        <v>3</v>
      </c>
      <c r="P1551">
        <v>0</v>
      </c>
      <c r="Q1551">
        <v>0</v>
      </c>
      <c r="R1551">
        <v>36.583264999999997</v>
      </c>
      <c r="S1551" t="s">
        <v>126</v>
      </c>
      <c r="T1551">
        <v>57.970001000000003</v>
      </c>
      <c r="U1551">
        <v>58.650002000000001</v>
      </c>
      <c r="V1551">
        <v>0.68</v>
      </c>
      <c r="X1551">
        <v>1.859</v>
      </c>
      <c r="Y1551">
        <v>36.583264999999997</v>
      </c>
      <c r="Z1551">
        <v>0</v>
      </c>
      <c r="AA1551">
        <v>0</v>
      </c>
      <c r="AB1551">
        <v>0</v>
      </c>
      <c r="AC1551">
        <v>1.053998</v>
      </c>
      <c r="AD1551">
        <v>0.97955099999999995</v>
      </c>
      <c r="AE1551">
        <v>9.4859829999999992</v>
      </c>
      <c r="AF1551">
        <v>8.8159589999999994</v>
      </c>
      <c r="AH1551">
        <v>1.0705279999999999</v>
      </c>
      <c r="AI1551">
        <v>0.76100400000000001</v>
      </c>
      <c r="AJ1551">
        <v>9.6347539999999992</v>
      </c>
      <c r="AK1551">
        <v>6.849037</v>
      </c>
    </row>
    <row r="1552" spans="1:37" x14ac:dyDescent="0.25">
      <c r="A1552">
        <v>1057</v>
      </c>
      <c r="B1552">
        <v>432705</v>
      </c>
      <c r="C1552" t="s">
        <v>83</v>
      </c>
      <c r="D1552" t="s">
        <v>749</v>
      </c>
      <c r="E1552" t="s">
        <v>750</v>
      </c>
      <c r="F1552">
        <v>34289</v>
      </c>
      <c r="G1552">
        <v>8</v>
      </c>
      <c r="H1552">
        <v>16662</v>
      </c>
      <c r="I1552">
        <v>0</v>
      </c>
      <c r="J1552">
        <v>0</v>
      </c>
      <c r="K1552">
        <v>0</v>
      </c>
      <c r="L1552">
        <v>0</v>
      </c>
      <c r="M1552">
        <v>9</v>
      </c>
      <c r="N1552">
        <v>0</v>
      </c>
      <c r="O1552">
        <v>3</v>
      </c>
      <c r="P1552">
        <v>0</v>
      </c>
      <c r="Q1552">
        <v>0</v>
      </c>
      <c r="R1552">
        <v>36.925874</v>
      </c>
      <c r="S1552" t="s">
        <v>73</v>
      </c>
      <c r="T1552">
        <v>66.559997999999993</v>
      </c>
      <c r="U1552">
        <v>67.239998</v>
      </c>
      <c r="V1552">
        <v>0.68</v>
      </c>
      <c r="X1552">
        <v>1.8420000000000001</v>
      </c>
      <c r="Y1552">
        <v>36.925874</v>
      </c>
      <c r="Z1552">
        <v>0</v>
      </c>
      <c r="AA1552">
        <v>0</v>
      </c>
      <c r="AB1552">
        <v>0</v>
      </c>
      <c r="AC1552">
        <v>1.053015</v>
      </c>
      <c r="AD1552">
        <v>0.97992299999999999</v>
      </c>
      <c r="AE1552">
        <v>9.4771359999999998</v>
      </c>
      <c r="AF1552">
        <v>8.8193099999999998</v>
      </c>
      <c r="AH1552">
        <v>1.0692440000000001</v>
      </c>
      <c r="AI1552">
        <v>0.76302300000000001</v>
      </c>
      <c r="AJ1552">
        <v>9.6231969999999993</v>
      </c>
      <c r="AK1552">
        <v>6.8672060000000004</v>
      </c>
    </row>
    <row r="1553" spans="1:37" x14ac:dyDescent="0.25">
      <c r="A1553">
        <v>1745</v>
      </c>
      <c r="B1553">
        <v>440989</v>
      </c>
      <c r="C1553" t="s">
        <v>83</v>
      </c>
      <c r="D1553" t="s">
        <v>471</v>
      </c>
      <c r="E1553" t="s">
        <v>472</v>
      </c>
      <c r="F1553">
        <v>66987</v>
      </c>
      <c r="G1553">
        <v>8</v>
      </c>
      <c r="H1553">
        <v>15961</v>
      </c>
      <c r="I1553">
        <v>0</v>
      </c>
      <c r="J1553">
        <v>0</v>
      </c>
      <c r="K1553">
        <v>0</v>
      </c>
      <c r="L1553">
        <v>0</v>
      </c>
      <c r="M1553">
        <v>9</v>
      </c>
      <c r="N1553">
        <v>0</v>
      </c>
      <c r="O1553">
        <v>3</v>
      </c>
      <c r="P1553">
        <v>0</v>
      </c>
      <c r="Q1553">
        <v>0</v>
      </c>
      <c r="R1553">
        <v>35.434587999999998</v>
      </c>
      <c r="S1553" t="s">
        <v>73</v>
      </c>
      <c r="T1553">
        <v>68.75</v>
      </c>
      <c r="U1553">
        <v>69.389999000000003</v>
      </c>
      <c r="V1553">
        <v>0.63999899999999998</v>
      </c>
      <c r="X1553">
        <v>1.806</v>
      </c>
      <c r="Y1553">
        <v>35.434587999999998</v>
      </c>
      <c r="Z1553">
        <v>0</v>
      </c>
      <c r="AA1553">
        <v>0</v>
      </c>
      <c r="AB1553">
        <v>0</v>
      </c>
      <c r="AC1553">
        <v>1.0509630000000001</v>
      </c>
      <c r="AD1553">
        <v>0.98070000000000002</v>
      </c>
      <c r="AE1553">
        <v>9.4586679999999994</v>
      </c>
      <c r="AF1553">
        <v>8.8263029999999993</v>
      </c>
      <c r="AH1553">
        <v>1.0665640000000001</v>
      </c>
      <c r="AI1553">
        <v>0.76730799999999999</v>
      </c>
      <c r="AJ1553">
        <v>9.5990760000000002</v>
      </c>
      <c r="AK1553">
        <v>6.9057729999999999</v>
      </c>
    </row>
    <row r="1554" spans="1:37" x14ac:dyDescent="0.25">
      <c r="A1554">
        <v>2443</v>
      </c>
      <c r="B1554">
        <v>433125</v>
      </c>
      <c r="C1554" t="s">
        <v>83</v>
      </c>
      <c r="D1554" t="s">
        <v>116</v>
      </c>
      <c r="E1554" t="s">
        <v>117</v>
      </c>
      <c r="F1554">
        <v>34149</v>
      </c>
      <c r="G1554" t="s">
        <v>73</v>
      </c>
      <c r="H1554">
        <v>9410</v>
      </c>
      <c r="I1554">
        <v>0</v>
      </c>
      <c r="J1554">
        <v>0</v>
      </c>
      <c r="K1554">
        <v>0</v>
      </c>
      <c r="L1554">
        <v>0</v>
      </c>
      <c r="M1554">
        <v>9</v>
      </c>
      <c r="N1554">
        <v>0</v>
      </c>
      <c r="O1554">
        <v>4</v>
      </c>
      <c r="P1554">
        <v>0</v>
      </c>
      <c r="Q1554">
        <v>0</v>
      </c>
      <c r="R1554">
        <v>36.260829999999999</v>
      </c>
      <c r="S1554" t="s">
        <v>73</v>
      </c>
      <c r="T1554">
        <v>9.08</v>
      </c>
      <c r="U1554">
        <v>9.7200000000000006</v>
      </c>
      <c r="V1554">
        <v>0.64</v>
      </c>
      <c r="X1554">
        <v>1.7649999999999999</v>
      </c>
      <c r="Y1554">
        <v>36.260829999999999</v>
      </c>
      <c r="Z1554">
        <v>0</v>
      </c>
      <c r="AA1554">
        <v>0</v>
      </c>
      <c r="AB1554">
        <v>0</v>
      </c>
      <c r="AC1554">
        <v>1.048675</v>
      </c>
      <c r="AD1554">
        <v>0.98156699999999997</v>
      </c>
      <c r="AE1554">
        <v>9.4380790000000001</v>
      </c>
      <c r="AF1554">
        <v>8.8340999999999994</v>
      </c>
      <c r="AH1554">
        <v>1.0635760000000001</v>
      </c>
      <c r="AI1554">
        <v>0.77220500000000003</v>
      </c>
      <c r="AJ1554">
        <v>9.572184</v>
      </c>
      <c r="AK1554">
        <v>6.9498480000000002</v>
      </c>
    </row>
    <row r="1555" spans="1:37" x14ac:dyDescent="0.25">
      <c r="A1555">
        <v>3051</v>
      </c>
      <c r="B1555">
        <v>425067</v>
      </c>
      <c r="C1555" t="s">
        <v>95</v>
      </c>
      <c r="D1555" t="s">
        <v>292</v>
      </c>
      <c r="E1555" t="s">
        <v>293</v>
      </c>
      <c r="F1555">
        <v>35066</v>
      </c>
      <c r="G1555" t="s">
        <v>73</v>
      </c>
      <c r="H1555">
        <v>16399</v>
      </c>
      <c r="I1555">
        <v>0</v>
      </c>
      <c r="J1555">
        <v>0</v>
      </c>
      <c r="K1555">
        <v>0</v>
      </c>
      <c r="L1555">
        <v>0</v>
      </c>
      <c r="M1555">
        <v>8</v>
      </c>
      <c r="N1555">
        <v>0</v>
      </c>
      <c r="O1555">
        <v>3</v>
      </c>
      <c r="P1555">
        <v>0</v>
      </c>
      <c r="Q1555">
        <v>0</v>
      </c>
      <c r="R1555">
        <v>35.051312000000003</v>
      </c>
      <c r="S1555" t="s">
        <v>73</v>
      </c>
      <c r="T1555">
        <v>62.220001000000003</v>
      </c>
      <c r="U1555">
        <v>63.400002000000001</v>
      </c>
      <c r="V1555">
        <v>1.18</v>
      </c>
      <c r="X1555">
        <v>3.3660000000000001</v>
      </c>
      <c r="Y1555">
        <v>35.051312000000003</v>
      </c>
      <c r="Z1555">
        <v>0</v>
      </c>
      <c r="AA1555">
        <v>0</v>
      </c>
      <c r="AB1555">
        <v>0</v>
      </c>
      <c r="AC1555">
        <v>1.1770309999999999</v>
      </c>
      <c r="AD1555">
        <v>0.93295899999999998</v>
      </c>
      <c r="AE1555">
        <v>9.4162440000000007</v>
      </c>
      <c r="AF1555">
        <v>7.4636709999999997</v>
      </c>
      <c r="AH1555">
        <v>1.2312240000000001</v>
      </c>
      <c r="AI1555">
        <v>0.59427600000000003</v>
      </c>
      <c r="AJ1555">
        <v>9.8497889999999995</v>
      </c>
      <c r="AK1555">
        <v>4.7542039999999997</v>
      </c>
    </row>
    <row r="1556" spans="1:37" x14ac:dyDescent="0.25">
      <c r="A1556">
        <v>104</v>
      </c>
      <c r="B1556">
        <v>422735</v>
      </c>
      <c r="C1556" t="s">
        <v>83</v>
      </c>
      <c r="D1556" t="s">
        <v>927</v>
      </c>
      <c r="E1556" t="s">
        <v>928</v>
      </c>
      <c r="F1556">
        <v>67032</v>
      </c>
      <c r="G1556">
        <v>8</v>
      </c>
      <c r="H1556">
        <v>16173</v>
      </c>
      <c r="I1556">
        <v>0</v>
      </c>
      <c r="J1556">
        <v>0</v>
      </c>
      <c r="K1556">
        <v>0</v>
      </c>
      <c r="L1556">
        <v>0</v>
      </c>
      <c r="M1556">
        <v>9</v>
      </c>
      <c r="N1556">
        <v>0</v>
      </c>
      <c r="O1556">
        <v>4</v>
      </c>
      <c r="P1556">
        <v>0</v>
      </c>
      <c r="Q1556">
        <v>0</v>
      </c>
      <c r="R1556">
        <v>36.577382</v>
      </c>
      <c r="S1556" t="s">
        <v>73</v>
      </c>
      <c r="T1556">
        <v>79.699996999999996</v>
      </c>
      <c r="U1556">
        <v>80.319999999999993</v>
      </c>
      <c r="V1556">
        <v>0.62000299999999997</v>
      </c>
      <c r="X1556">
        <v>1.6950000000000001</v>
      </c>
      <c r="Y1556">
        <v>36.577382</v>
      </c>
      <c r="Z1556">
        <v>0</v>
      </c>
      <c r="AA1556">
        <v>0</v>
      </c>
      <c r="AB1556">
        <v>0</v>
      </c>
      <c r="AC1556">
        <v>1.044891</v>
      </c>
      <c r="AD1556">
        <v>0.98299999999999998</v>
      </c>
      <c r="AE1556">
        <v>9.4040189999999999</v>
      </c>
      <c r="AF1556">
        <v>8.8469990000000003</v>
      </c>
      <c r="AH1556">
        <v>1.0586329999999999</v>
      </c>
      <c r="AI1556">
        <v>0.78060799999999997</v>
      </c>
      <c r="AJ1556">
        <v>9.5276990000000001</v>
      </c>
      <c r="AK1556">
        <v>7.0254700000000003</v>
      </c>
    </row>
    <row r="1557" spans="1:37" x14ac:dyDescent="0.25">
      <c r="A1557">
        <v>892</v>
      </c>
      <c r="B1557">
        <v>430031</v>
      </c>
      <c r="C1557" t="s">
        <v>83</v>
      </c>
      <c r="D1557" t="s">
        <v>947</v>
      </c>
      <c r="E1557" t="s">
        <v>948</v>
      </c>
      <c r="F1557">
        <v>67016</v>
      </c>
      <c r="G1557">
        <v>8</v>
      </c>
      <c r="H1557">
        <v>4956</v>
      </c>
      <c r="I1557">
        <v>0</v>
      </c>
      <c r="J1557">
        <v>0</v>
      </c>
      <c r="K1557">
        <v>0</v>
      </c>
      <c r="L1557">
        <v>0</v>
      </c>
      <c r="M1557">
        <v>9</v>
      </c>
      <c r="N1557">
        <v>0</v>
      </c>
      <c r="O1557">
        <v>4</v>
      </c>
      <c r="P1557">
        <v>0</v>
      </c>
      <c r="Q1557">
        <v>0</v>
      </c>
      <c r="R1557">
        <v>36.905434</v>
      </c>
      <c r="S1557" t="s">
        <v>73</v>
      </c>
      <c r="T1557">
        <v>75.25</v>
      </c>
      <c r="U1557">
        <v>75.830001999999993</v>
      </c>
      <c r="V1557">
        <v>0.58000200000000002</v>
      </c>
      <c r="X1557">
        <v>1.5720000000000001</v>
      </c>
      <c r="Y1557">
        <v>36.905434</v>
      </c>
      <c r="Z1557">
        <v>0</v>
      </c>
      <c r="AA1557">
        <v>0</v>
      </c>
      <c r="AB1557">
        <v>0</v>
      </c>
      <c r="AC1557">
        <v>1.0386120000000001</v>
      </c>
      <c r="AD1557">
        <v>0.98537799999999998</v>
      </c>
      <c r="AE1557">
        <v>9.3475099999999998</v>
      </c>
      <c r="AF1557">
        <v>8.8683979999999991</v>
      </c>
      <c r="AH1557">
        <v>1.050432</v>
      </c>
      <c r="AI1557">
        <v>0.79549899999999996</v>
      </c>
      <c r="AJ1557">
        <v>9.4538910000000005</v>
      </c>
      <c r="AK1557">
        <v>7.1594870000000004</v>
      </c>
    </row>
    <row r="1558" spans="1:37" x14ac:dyDescent="0.25">
      <c r="A1558">
        <v>2891</v>
      </c>
      <c r="B1558">
        <v>436850</v>
      </c>
      <c r="C1558" t="s">
        <v>83</v>
      </c>
      <c r="D1558" t="s">
        <v>431</v>
      </c>
      <c r="E1558" t="s">
        <v>432</v>
      </c>
      <c r="F1558">
        <v>67071</v>
      </c>
      <c r="G1558">
        <v>8</v>
      </c>
      <c r="H1558">
        <v>5127</v>
      </c>
      <c r="I1558">
        <v>0</v>
      </c>
      <c r="J1558">
        <v>0</v>
      </c>
      <c r="K1558">
        <v>0</v>
      </c>
      <c r="L1558">
        <v>0</v>
      </c>
      <c r="M1558">
        <v>7</v>
      </c>
      <c r="N1558">
        <v>0</v>
      </c>
      <c r="O1558">
        <v>4</v>
      </c>
      <c r="P1558">
        <v>0</v>
      </c>
      <c r="Q1558">
        <v>0</v>
      </c>
      <c r="R1558">
        <v>30.581220999999999</v>
      </c>
      <c r="S1558" t="s">
        <v>73</v>
      </c>
      <c r="T1558">
        <v>78.739998</v>
      </c>
      <c r="U1558">
        <v>80.150002000000001</v>
      </c>
      <c r="V1558">
        <v>1.410004</v>
      </c>
      <c r="X1558">
        <v>4.6109999999999998</v>
      </c>
      <c r="Y1558">
        <v>30.581220999999999</v>
      </c>
      <c r="Z1558">
        <v>0</v>
      </c>
      <c r="AA1558">
        <v>0</v>
      </c>
      <c r="AB1558">
        <v>0</v>
      </c>
      <c r="AC1558">
        <v>1.3322080000000001</v>
      </c>
      <c r="AD1558">
        <v>0.874193</v>
      </c>
      <c r="AE1558">
        <v>9.3254570000000001</v>
      </c>
      <c r="AF1558">
        <v>6.1193540000000004</v>
      </c>
      <c r="AH1558">
        <v>1.433905</v>
      </c>
      <c r="AI1558">
        <v>0.47477999999999998</v>
      </c>
      <c r="AJ1558">
        <v>10.037331999999999</v>
      </c>
      <c r="AK1558">
        <v>3.3234590000000002</v>
      </c>
    </row>
    <row r="1559" spans="1:37" x14ac:dyDescent="0.25">
      <c r="A1559">
        <v>3057</v>
      </c>
      <c r="B1559">
        <v>427171</v>
      </c>
      <c r="C1559" t="s">
        <v>83</v>
      </c>
      <c r="D1559" t="s">
        <v>225</v>
      </c>
      <c r="E1559" t="s">
        <v>226</v>
      </c>
      <c r="F1559">
        <v>67108</v>
      </c>
      <c r="G1559">
        <v>8</v>
      </c>
      <c r="H1559">
        <v>13123</v>
      </c>
      <c r="I1559">
        <v>0</v>
      </c>
      <c r="J1559">
        <v>0</v>
      </c>
      <c r="K1559">
        <v>0</v>
      </c>
      <c r="L1559">
        <v>0</v>
      </c>
      <c r="M1559">
        <v>8</v>
      </c>
      <c r="N1559">
        <v>0</v>
      </c>
      <c r="O1559">
        <v>4</v>
      </c>
      <c r="P1559">
        <v>0</v>
      </c>
      <c r="Q1559">
        <v>0</v>
      </c>
      <c r="R1559">
        <v>32.297640999999999</v>
      </c>
      <c r="S1559" t="s">
        <v>73</v>
      </c>
      <c r="T1559">
        <v>58.16</v>
      </c>
      <c r="U1559">
        <v>59.209999000000003</v>
      </c>
      <c r="V1559">
        <v>1.0499989999999999</v>
      </c>
      <c r="X1559">
        <v>3.2509999999999999</v>
      </c>
      <c r="Y1559">
        <v>32.297640999999999</v>
      </c>
      <c r="Z1559">
        <v>0</v>
      </c>
      <c r="AA1559">
        <v>0</v>
      </c>
      <c r="AB1559">
        <v>0</v>
      </c>
      <c r="AC1559">
        <v>1.165141</v>
      </c>
      <c r="AD1559">
        <v>0.93746200000000002</v>
      </c>
      <c r="AE1559">
        <v>9.3211250000000003</v>
      </c>
      <c r="AF1559">
        <v>7.4996919999999996</v>
      </c>
      <c r="AH1559">
        <v>1.2156940000000001</v>
      </c>
      <c r="AI1559">
        <v>0.60614599999999996</v>
      </c>
      <c r="AJ1559">
        <v>9.7255509999999994</v>
      </c>
      <c r="AK1559">
        <v>4.8491689999999998</v>
      </c>
    </row>
    <row r="1560" spans="1:37" x14ac:dyDescent="0.25">
      <c r="A1560">
        <v>960</v>
      </c>
      <c r="B1560">
        <v>429700</v>
      </c>
      <c r="C1560" t="s">
        <v>83</v>
      </c>
      <c r="D1560" t="s">
        <v>1093</v>
      </c>
      <c r="E1560" t="s">
        <v>1094</v>
      </c>
      <c r="F1560">
        <v>34130</v>
      </c>
      <c r="G1560" t="s">
        <v>73</v>
      </c>
      <c r="H1560">
        <v>9203</v>
      </c>
      <c r="I1560">
        <v>0</v>
      </c>
      <c r="J1560">
        <v>0</v>
      </c>
      <c r="K1560">
        <v>0</v>
      </c>
      <c r="L1560">
        <v>0</v>
      </c>
      <c r="M1560">
        <v>9</v>
      </c>
      <c r="N1560">
        <v>0</v>
      </c>
      <c r="O1560">
        <v>3</v>
      </c>
      <c r="P1560">
        <v>0</v>
      </c>
      <c r="Q1560">
        <v>0</v>
      </c>
      <c r="R1560">
        <v>36.926279000000001</v>
      </c>
      <c r="S1560" t="s">
        <v>126</v>
      </c>
      <c r="T1560">
        <v>10</v>
      </c>
      <c r="U1560">
        <v>10.52</v>
      </c>
      <c r="V1560">
        <v>0.52</v>
      </c>
      <c r="X1560">
        <v>1.4079999999999999</v>
      </c>
      <c r="Y1560">
        <v>36.926279000000001</v>
      </c>
      <c r="Z1560">
        <v>0</v>
      </c>
      <c r="AA1560">
        <v>0</v>
      </c>
      <c r="AB1560">
        <v>1</v>
      </c>
      <c r="AC1560">
        <v>1.0309759999999999</v>
      </c>
      <c r="AD1560">
        <v>0.98826899999999995</v>
      </c>
      <c r="AE1560">
        <v>9.2787839999999999</v>
      </c>
      <c r="AF1560">
        <v>8.894425</v>
      </c>
      <c r="AH1560">
        <v>1.0404580000000001</v>
      </c>
      <c r="AI1560">
        <v>0.815604</v>
      </c>
      <c r="AJ1560">
        <v>9.3641260000000006</v>
      </c>
      <c r="AK1560">
        <v>7.340433</v>
      </c>
    </row>
    <row r="1561" spans="1:37" x14ac:dyDescent="0.25">
      <c r="A1561">
        <v>1687</v>
      </c>
      <c r="B1561">
        <v>432030</v>
      </c>
      <c r="C1561" t="s">
        <v>90</v>
      </c>
      <c r="D1561" t="s">
        <v>646</v>
      </c>
      <c r="E1561" t="s">
        <v>647</v>
      </c>
      <c r="F1561">
        <v>34384</v>
      </c>
      <c r="G1561">
        <v>8</v>
      </c>
      <c r="H1561">
        <v>14529</v>
      </c>
      <c r="I1561">
        <v>0</v>
      </c>
      <c r="J1561">
        <v>0</v>
      </c>
      <c r="K1561">
        <v>0</v>
      </c>
      <c r="L1561">
        <v>0</v>
      </c>
      <c r="M1561">
        <v>9</v>
      </c>
      <c r="N1561">
        <v>0</v>
      </c>
      <c r="O1561">
        <v>4</v>
      </c>
      <c r="P1561">
        <v>0</v>
      </c>
      <c r="Q1561">
        <v>0</v>
      </c>
      <c r="R1561">
        <v>36.811548999999999</v>
      </c>
      <c r="S1561" t="s">
        <v>73</v>
      </c>
      <c r="T1561">
        <v>74.860000999999997</v>
      </c>
      <c r="U1561">
        <v>75.349997999999999</v>
      </c>
      <c r="V1561">
        <v>0.48999799999999999</v>
      </c>
      <c r="X1561">
        <v>1.331</v>
      </c>
      <c r="Y1561">
        <v>36.811548999999999</v>
      </c>
      <c r="Z1561">
        <v>0</v>
      </c>
      <c r="AA1561">
        <v>0</v>
      </c>
      <c r="AB1561">
        <v>0</v>
      </c>
      <c r="AC1561">
        <v>1.0276810000000001</v>
      </c>
      <c r="AD1561">
        <v>0.98951699999999998</v>
      </c>
      <c r="AE1561">
        <v>9.2491260000000004</v>
      </c>
      <c r="AF1561">
        <v>8.9056569999999997</v>
      </c>
      <c r="AH1561">
        <v>1.036154</v>
      </c>
      <c r="AI1561">
        <v>0.82514200000000004</v>
      </c>
      <c r="AJ1561">
        <v>9.3253889999999995</v>
      </c>
      <c r="AK1561">
        <v>7.4262779999999999</v>
      </c>
    </row>
    <row r="1562" spans="1:37" x14ac:dyDescent="0.25">
      <c r="A1562">
        <v>764</v>
      </c>
      <c r="B1562">
        <v>0</v>
      </c>
      <c r="C1562" t="s">
        <v>52</v>
      </c>
      <c r="D1562" t="s">
        <v>866</v>
      </c>
      <c r="E1562" t="s">
        <v>867</v>
      </c>
      <c r="F1562" t="s">
        <v>73</v>
      </c>
      <c r="G1562" t="s">
        <v>73</v>
      </c>
      <c r="H1562" t="s">
        <v>73</v>
      </c>
      <c r="I1562">
        <v>0</v>
      </c>
      <c r="J1562">
        <v>0</v>
      </c>
      <c r="K1562">
        <v>0</v>
      </c>
      <c r="L1562">
        <v>0</v>
      </c>
      <c r="M1562">
        <v>8</v>
      </c>
      <c r="N1562">
        <v>0</v>
      </c>
      <c r="O1562">
        <v>4</v>
      </c>
      <c r="P1562">
        <v>0</v>
      </c>
      <c r="Q1562">
        <v>1</v>
      </c>
      <c r="R1562">
        <v>31.324914</v>
      </c>
      <c r="S1562" t="s">
        <v>73</v>
      </c>
      <c r="T1562">
        <v>66.430000000000007</v>
      </c>
      <c r="U1562">
        <v>67.389999000000003</v>
      </c>
      <c r="V1562">
        <v>0.95999900000000005</v>
      </c>
      <c r="X1562">
        <v>3.0649999999999999</v>
      </c>
      <c r="Y1562">
        <v>31.324914</v>
      </c>
      <c r="Z1562">
        <v>0</v>
      </c>
      <c r="AA1562">
        <v>0</v>
      </c>
      <c r="AB1562">
        <v>0</v>
      </c>
      <c r="AC1562">
        <v>1.1467849999999999</v>
      </c>
      <c r="AD1562">
        <v>0.94441299999999995</v>
      </c>
      <c r="AE1562">
        <v>9.1742779999999993</v>
      </c>
      <c r="AF1562">
        <v>7.5553030000000003</v>
      </c>
      <c r="AH1562">
        <v>1.191719</v>
      </c>
      <c r="AI1562">
        <v>0.62564399999999998</v>
      </c>
      <c r="AJ1562">
        <v>9.5337510000000005</v>
      </c>
      <c r="AK1562">
        <v>5.0051500000000004</v>
      </c>
    </row>
    <row r="1563" spans="1:37" x14ac:dyDescent="0.25">
      <c r="A1563">
        <v>1763</v>
      </c>
      <c r="B1563">
        <v>425824</v>
      </c>
      <c r="C1563" t="s">
        <v>145</v>
      </c>
      <c r="D1563" t="s">
        <v>717</v>
      </c>
      <c r="E1563" t="s">
        <v>718</v>
      </c>
      <c r="F1563">
        <v>34131</v>
      </c>
      <c r="G1563">
        <v>8</v>
      </c>
      <c r="H1563">
        <v>9226</v>
      </c>
      <c r="I1563">
        <v>0</v>
      </c>
      <c r="J1563">
        <v>0</v>
      </c>
      <c r="K1563">
        <v>0</v>
      </c>
      <c r="L1563">
        <v>0</v>
      </c>
      <c r="M1563">
        <v>7</v>
      </c>
      <c r="N1563">
        <v>0</v>
      </c>
      <c r="O1563">
        <v>3</v>
      </c>
      <c r="P1563">
        <v>0</v>
      </c>
      <c r="Q1563">
        <v>0</v>
      </c>
      <c r="R1563">
        <v>27.188147000000001</v>
      </c>
      <c r="S1563" t="s">
        <v>154</v>
      </c>
      <c r="T1563">
        <v>10.9</v>
      </c>
      <c r="U1563">
        <v>12.11</v>
      </c>
      <c r="V1563">
        <v>1.21</v>
      </c>
      <c r="X1563">
        <v>4.45</v>
      </c>
      <c r="Y1563">
        <v>27.188147000000001</v>
      </c>
      <c r="Z1563">
        <v>0</v>
      </c>
      <c r="AA1563">
        <v>0</v>
      </c>
      <c r="AB1563">
        <v>1</v>
      </c>
      <c r="AC1563">
        <v>1.3094140000000001</v>
      </c>
      <c r="AD1563">
        <v>0.88282499999999997</v>
      </c>
      <c r="AE1563">
        <v>9.1658980000000003</v>
      </c>
      <c r="AF1563">
        <v>6.1797779999999998</v>
      </c>
      <c r="AH1563">
        <v>1.4041330000000001</v>
      </c>
      <c r="AI1563">
        <v>0.48930299999999999</v>
      </c>
      <c r="AJ1563">
        <v>9.8289279999999994</v>
      </c>
      <c r="AK1563">
        <v>3.4251230000000001</v>
      </c>
    </row>
    <row r="1564" spans="1:37" x14ac:dyDescent="0.25">
      <c r="A1564">
        <v>3055</v>
      </c>
      <c r="B1564">
        <v>435425</v>
      </c>
      <c r="C1564" t="s">
        <v>83</v>
      </c>
      <c r="D1564" t="s">
        <v>760</v>
      </c>
      <c r="E1564" t="s">
        <v>761</v>
      </c>
      <c r="F1564">
        <v>34396</v>
      </c>
      <c r="G1564">
        <v>8</v>
      </c>
      <c r="H1564">
        <v>8435</v>
      </c>
      <c r="I1564">
        <v>0</v>
      </c>
      <c r="J1564">
        <v>0</v>
      </c>
      <c r="K1564">
        <v>0</v>
      </c>
      <c r="L1564">
        <v>0</v>
      </c>
      <c r="M1564">
        <v>9</v>
      </c>
      <c r="N1564">
        <v>0</v>
      </c>
      <c r="O1564">
        <v>4</v>
      </c>
      <c r="P1564">
        <v>0</v>
      </c>
      <c r="Q1564">
        <v>0</v>
      </c>
      <c r="R1564">
        <v>36.418576999999999</v>
      </c>
      <c r="S1564" t="s">
        <v>73</v>
      </c>
      <c r="T1564">
        <v>20.620000999999998</v>
      </c>
      <c r="U1564">
        <v>21.01</v>
      </c>
      <c r="V1564">
        <v>0.38999899999999998</v>
      </c>
      <c r="X1564">
        <v>1.071</v>
      </c>
      <c r="Y1564">
        <v>36.418576999999999</v>
      </c>
      <c r="Z1564">
        <v>0</v>
      </c>
      <c r="AA1564">
        <v>0</v>
      </c>
      <c r="AB1564">
        <v>0</v>
      </c>
      <c r="AC1564">
        <v>1.0179229999999999</v>
      </c>
      <c r="AD1564">
        <v>0.99321300000000001</v>
      </c>
      <c r="AE1564">
        <v>9.1613030000000002</v>
      </c>
      <c r="AF1564">
        <v>8.9389149999999997</v>
      </c>
      <c r="AH1564">
        <v>1.023409</v>
      </c>
      <c r="AI1564">
        <v>0.85781600000000002</v>
      </c>
      <c r="AJ1564">
        <v>9.2106809999999992</v>
      </c>
      <c r="AK1564">
        <v>7.7203460000000002</v>
      </c>
    </row>
    <row r="1565" spans="1:37" x14ac:dyDescent="0.25">
      <c r="A1565">
        <v>2300</v>
      </c>
      <c r="B1565">
        <v>431538</v>
      </c>
      <c r="C1565" t="s">
        <v>83</v>
      </c>
      <c r="D1565" t="s">
        <v>1149</v>
      </c>
      <c r="E1565" t="s">
        <v>1150</v>
      </c>
      <c r="F1565">
        <v>67020</v>
      </c>
      <c r="G1565">
        <v>8</v>
      </c>
      <c r="H1565">
        <v>5025</v>
      </c>
      <c r="I1565">
        <v>0</v>
      </c>
      <c r="J1565">
        <v>0</v>
      </c>
      <c r="K1565">
        <v>0</v>
      </c>
      <c r="L1565">
        <v>0</v>
      </c>
      <c r="M1565">
        <v>9</v>
      </c>
      <c r="N1565">
        <v>0</v>
      </c>
      <c r="O1565">
        <v>4</v>
      </c>
      <c r="P1565">
        <v>0</v>
      </c>
      <c r="Q1565">
        <v>0</v>
      </c>
      <c r="R1565">
        <v>36.822916999999997</v>
      </c>
      <c r="S1565" t="s">
        <v>73</v>
      </c>
      <c r="T1565">
        <v>78.349997999999999</v>
      </c>
      <c r="U1565">
        <v>78.720000999999996</v>
      </c>
      <c r="V1565">
        <v>0.37000300000000003</v>
      </c>
      <c r="X1565">
        <v>1.0049999999999999</v>
      </c>
      <c r="Y1565">
        <v>36.822916999999997</v>
      </c>
      <c r="Z1565">
        <v>1</v>
      </c>
      <c r="AA1565">
        <v>0</v>
      </c>
      <c r="AB1565">
        <v>0</v>
      </c>
      <c r="AC1565">
        <v>1.015782</v>
      </c>
      <c r="AD1565">
        <v>0.99402400000000002</v>
      </c>
      <c r="AE1565">
        <v>9.1420349999999999</v>
      </c>
      <c r="AF1565">
        <v>8.9462119999999992</v>
      </c>
      <c r="AH1565">
        <v>1.020613</v>
      </c>
      <c r="AI1565">
        <v>0.86622500000000002</v>
      </c>
      <c r="AJ1565">
        <v>9.1855150000000005</v>
      </c>
      <c r="AK1565">
        <v>7.7960250000000002</v>
      </c>
    </row>
    <row r="1566" spans="1:37" x14ac:dyDescent="0.25">
      <c r="A1566">
        <v>212</v>
      </c>
      <c r="B1566">
        <v>424591</v>
      </c>
      <c r="C1566" t="s">
        <v>83</v>
      </c>
      <c r="D1566" t="s">
        <v>749</v>
      </c>
      <c r="E1566" t="s">
        <v>750</v>
      </c>
      <c r="F1566">
        <v>34289</v>
      </c>
      <c r="G1566">
        <v>8</v>
      </c>
      <c r="H1566">
        <v>7596</v>
      </c>
      <c r="I1566">
        <v>0</v>
      </c>
      <c r="J1566">
        <v>0</v>
      </c>
      <c r="K1566">
        <v>0</v>
      </c>
      <c r="L1566">
        <v>0</v>
      </c>
      <c r="M1566">
        <v>8</v>
      </c>
      <c r="N1566">
        <v>0</v>
      </c>
      <c r="O1566">
        <v>3</v>
      </c>
      <c r="P1566">
        <v>0</v>
      </c>
      <c r="Q1566">
        <v>0</v>
      </c>
      <c r="R1566">
        <v>33.094568000000002</v>
      </c>
      <c r="S1566" t="s">
        <v>73</v>
      </c>
      <c r="T1566">
        <v>64.360000999999997</v>
      </c>
      <c r="U1566">
        <v>65.360000999999997</v>
      </c>
      <c r="V1566">
        <v>1</v>
      </c>
      <c r="X1566">
        <v>3.0219999999999998</v>
      </c>
      <c r="Y1566">
        <v>33.094568000000002</v>
      </c>
      <c r="Z1566">
        <v>0</v>
      </c>
      <c r="AA1566">
        <v>0</v>
      </c>
      <c r="AB1566">
        <v>0</v>
      </c>
      <c r="AC1566">
        <v>1.142695</v>
      </c>
      <c r="AD1566">
        <v>0.94596199999999997</v>
      </c>
      <c r="AE1566">
        <v>9.1415609999999994</v>
      </c>
      <c r="AF1566">
        <v>7.5676930000000002</v>
      </c>
      <c r="AH1566">
        <v>1.186377</v>
      </c>
      <c r="AI1566">
        <v>0.63020399999999999</v>
      </c>
      <c r="AJ1566">
        <v>9.4910180000000004</v>
      </c>
      <c r="AK1566">
        <v>5.0416299999999996</v>
      </c>
    </row>
    <row r="1567" spans="1:37" x14ac:dyDescent="0.25">
      <c r="A1567">
        <v>1981</v>
      </c>
      <c r="B1567">
        <v>435420</v>
      </c>
      <c r="C1567" t="s">
        <v>95</v>
      </c>
      <c r="D1567" t="s">
        <v>96</v>
      </c>
      <c r="E1567" t="s">
        <v>97</v>
      </c>
      <c r="F1567">
        <v>34411</v>
      </c>
      <c r="G1567">
        <v>8</v>
      </c>
      <c r="H1567">
        <v>13292</v>
      </c>
      <c r="I1567">
        <v>0</v>
      </c>
      <c r="J1567">
        <v>0</v>
      </c>
      <c r="K1567">
        <v>0</v>
      </c>
      <c r="L1567">
        <v>0</v>
      </c>
      <c r="M1567">
        <v>8</v>
      </c>
      <c r="N1567">
        <v>0</v>
      </c>
      <c r="O1567">
        <v>4</v>
      </c>
      <c r="P1567">
        <v>0</v>
      </c>
      <c r="Q1567">
        <v>0</v>
      </c>
      <c r="R1567">
        <v>31.499151000000001</v>
      </c>
      <c r="S1567" t="s">
        <v>73</v>
      </c>
      <c r="T1567">
        <v>27.290001</v>
      </c>
      <c r="U1567">
        <v>28.24</v>
      </c>
      <c r="V1567">
        <v>0.94999900000000004</v>
      </c>
      <c r="X1567">
        <v>3.016</v>
      </c>
      <c r="Y1567">
        <v>31.499151000000001</v>
      </c>
      <c r="Z1567">
        <v>0</v>
      </c>
      <c r="AA1567">
        <v>0</v>
      </c>
      <c r="AB1567">
        <v>0</v>
      </c>
      <c r="AC1567">
        <v>1.1421289999999999</v>
      </c>
      <c r="AD1567">
        <v>0.94617600000000002</v>
      </c>
      <c r="AE1567">
        <v>9.1370319999999996</v>
      </c>
      <c r="AF1567">
        <v>7.5694080000000001</v>
      </c>
      <c r="AH1567">
        <v>1.185638</v>
      </c>
      <c r="AI1567">
        <v>0.63084200000000001</v>
      </c>
      <c r="AJ1567">
        <v>9.4851030000000005</v>
      </c>
      <c r="AK1567">
        <v>5.0467329999999997</v>
      </c>
    </row>
    <row r="1568" spans="1:37" x14ac:dyDescent="0.25">
      <c r="A1568">
        <v>2879</v>
      </c>
      <c r="B1568">
        <v>428728</v>
      </c>
      <c r="C1568" t="s">
        <v>83</v>
      </c>
      <c r="D1568" t="s">
        <v>235</v>
      </c>
      <c r="E1568" t="s">
        <v>236</v>
      </c>
      <c r="F1568">
        <v>34291</v>
      </c>
      <c r="G1568">
        <v>8</v>
      </c>
      <c r="H1568">
        <v>16386</v>
      </c>
      <c r="I1568">
        <v>0</v>
      </c>
      <c r="J1568">
        <v>0</v>
      </c>
      <c r="K1568">
        <v>0</v>
      </c>
      <c r="L1568">
        <v>0</v>
      </c>
      <c r="M1568">
        <v>9</v>
      </c>
      <c r="N1568">
        <v>0</v>
      </c>
      <c r="O1568">
        <v>4</v>
      </c>
      <c r="P1568">
        <v>0</v>
      </c>
      <c r="Q1568">
        <v>0</v>
      </c>
      <c r="R1568">
        <v>35.620218999999999</v>
      </c>
      <c r="S1568" t="s">
        <v>73</v>
      </c>
      <c r="T1568">
        <v>39.040000999999997</v>
      </c>
      <c r="U1568">
        <v>39.389999000000003</v>
      </c>
      <c r="V1568">
        <v>0.34999799999999998</v>
      </c>
      <c r="X1568">
        <v>0.98299999999999998</v>
      </c>
      <c r="Y1568">
        <v>35.620218999999999</v>
      </c>
      <c r="Z1568">
        <v>1</v>
      </c>
      <c r="AA1568">
        <v>0</v>
      </c>
      <c r="AB1568">
        <v>0</v>
      </c>
      <c r="AC1568">
        <v>1.0150980000000001</v>
      </c>
      <c r="AD1568">
        <v>0.994282</v>
      </c>
      <c r="AE1568">
        <v>9.1358840000000008</v>
      </c>
      <c r="AF1568">
        <v>8.9485410000000005</v>
      </c>
      <c r="AH1568">
        <v>1.01972</v>
      </c>
      <c r="AI1568">
        <v>0.86903799999999998</v>
      </c>
      <c r="AJ1568">
        <v>9.1774819999999995</v>
      </c>
      <c r="AK1568">
        <v>7.8213439999999999</v>
      </c>
    </row>
    <row r="1569" spans="1:37" x14ac:dyDescent="0.25">
      <c r="A1569">
        <v>403</v>
      </c>
      <c r="B1569">
        <v>437293</v>
      </c>
      <c r="C1569" t="s">
        <v>83</v>
      </c>
      <c r="D1569" t="s">
        <v>1063</v>
      </c>
      <c r="E1569" t="s">
        <v>1064</v>
      </c>
      <c r="F1569">
        <v>67061</v>
      </c>
      <c r="G1569">
        <v>8</v>
      </c>
      <c r="H1569">
        <v>5085</v>
      </c>
      <c r="I1569">
        <v>0</v>
      </c>
      <c r="J1569">
        <v>0</v>
      </c>
      <c r="K1569">
        <v>0</v>
      </c>
      <c r="L1569">
        <v>0</v>
      </c>
      <c r="M1569">
        <v>9</v>
      </c>
      <c r="N1569">
        <v>0</v>
      </c>
      <c r="O1569">
        <v>4</v>
      </c>
      <c r="P1569">
        <v>0</v>
      </c>
      <c r="Q1569">
        <v>0</v>
      </c>
      <c r="R1569">
        <v>38.566498000000003</v>
      </c>
      <c r="S1569" t="s">
        <v>73</v>
      </c>
      <c r="T1569">
        <v>75.589995999999999</v>
      </c>
      <c r="U1569">
        <v>75.949996999999996</v>
      </c>
      <c r="V1569">
        <v>0.36000100000000002</v>
      </c>
      <c r="X1569">
        <v>0.93300000000000005</v>
      </c>
      <c r="Y1569">
        <v>38.566498000000003</v>
      </c>
      <c r="Z1569">
        <v>0</v>
      </c>
      <c r="AA1569">
        <v>0</v>
      </c>
      <c r="AB1569">
        <v>0</v>
      </c>
      <c r="AC1569">
        <v>1.013601</v>
      </c>
      <c r="AD1569">
        <v>0.99484899999999998</v>
      </c>
      <c r="AE1569">
        <v>9.1224129999999999</v>
      </c>
      <c r="AF1569">
        <v>8.9536429999999996</v>
      </c>
      <c r="AH1569">
        <v>1.017765</v>
      </c>
      <c r="AI1569">
        <v>0.87545099999999998</v>
      </c>
      <c r="AJ1569">
        <v>9.1598860000000002</v>
      </c>
      <c r="AK1569">
        <v>7.87906</v>
      </c>
    </row>
    <row r="1570" spans="1:37" x14ac:dyDescent="0.25">
      <c r="A1570">
        <v>1166</v>
      </c>
      <c r="B1570">
        <v>435626</v>
      </c>
      <c r="C1570" t="s">
        <v>145</v>
      </c>
      <c r="D1570" t="s">
        <v>1008</v>
      </c>
      <c r="E1570" t="s">
        <v>1009</v>
      </c>
      <c r="F1570">
        <v>66825</v>
      </c>
      <c r="G1570">
        <v>8</v>
      </c>
      <c r="H1570">
        <v>16024</v>
      </c>
      <c r="I1570">
        <v>0</v>
      </c>
      <c r="J1570">
        <v>0</v>
      </c>
      <c r="K1570">
        <v>0</v>
      </c>
      <c r="L1570">
        <v>0</v>
      </c>
      <c r="M1570">
        <v>9</v>
      </c>
      <c r="N1570">
        <v>0</v>
      </c>
      <c r="O1570">
        <v>4</v>
      </c>
      <c r="P1570">
        <v>0</v>
      </c>
      <c r="Q1570">
        <v>0</v>
      </c>
      <c r="R1570">
        <v>38.119202999999999</v>
      </c>
      <c r="S1570" t="s">
        <v>73</v>
      </c>
      <c r="T1570">
        <v>99.470000999999996</v>
      </c>
      <c r="U1570">
        <v>99.809997999999993</v>
      </c>
      <c r="V1570">
        <v>0.33999600000000002</v>
      </c>
      <c r="X1570">
        <v>0.89200000000000002</v>
      </c>
      <c r="Y1570">
        <v>38.119202999999999</v>
      </c>
      <c r="Z1570">
        <v>0</v>
      </c>
      <c r="AA1570">
        <v>0</v>
      </c>
      <c r="AB1570">
        <v>0</v>
      </c>
      <c r="AC1570">
        <v>1.012432</v>
      </c>
      <c r="AD1570">
        <v>0.99529199999999995</v>
      </c>
      <c r="AE1570">
        <v>9.1118900000000007</v>
      </c>
      <c r="AF1570">
        <v>8.9576270000000005</v>
      </c>
      <c r="AH1570">
        <v>1.016238</v>
      </c>
      <c r="AI1570">
        <v>0.88073000000000001</v>
      </c>
      <c r="AJ1570">
        <v>9.1461419999999993</v>
      </c>
      <c r="AK1570">
        <v>7.9265660000000002</v>
      </c>
    </row>
    <row r="1571" spans="1:37" x14ac:dyDescent="0.25">
      <c r="A1571">
        <v>1969</v>
      </c>
      <c r="B1571">
        <v>430474</v>
      </c>
      <c r="C1571" t="s">
        <v>83</v>
      </c>
      <c r="D1571" t="s">
        <v>257</v>
      </c>
      <c r="E1571" t="s">
        <v>258</v>
      </c>
      <c r="F1571">
        <v>67100</v>
      </c>
      <c r="G1571">
        <v>8</v>
      </c>
      <c r="H1571">
        <v>22083</v>
      </c>
      <c r="I1571">
        <v>0</v>
      </c>
      <c r="J1571">
        <v>0</v>
      </c>
      <c r="K1571">
        <v>0</v>
      </c>
      <c r="L1571">
        <v>0</v>
      </c>
      <c r="M1571">
        <v>3</v>
      </c>
      <c r="N1571">
        <v>0</v>
      </c>
      <c r="O1571">
        <v>3</v>
      </c>
      <c r="P1571">
        <v>0</v>
      </c>
      <c r="Q1571">
        <v>0</v>
      </c>
      <c r="R1571">
        <v>10.522357</v>
      </c>
      <c r="S1571" t="s">
        <v>73</v>
      </c>
      <c r="T1571">
        <v>76.599997999999999</v>
      </c>
      <c r="U1571">
        <v>77.800003000000004</v>
      </c>
      <c r="V1571">
        <v>1.200005</v>
      </c>
      <c r="X1571">
        <v>11.404</v>
      </c>
      <c r="Y1571">
        <v>10.522357</v>
      </c>
      <c r="Z1571">
        <v>0</v>
      </c>
      <c r="AA1571">
        <v>0</v>
      </c>
      <c r="AB1571">
        <v>0</v>
      </c>
      <c r="AC1571">
        <v>3.0320499999999999</v>
      </c>
      <c r="AD1571">
        <v>0.230466</v>
      </c>
      <c r="AE1571">
        <v>9.0961510000000008</v>
      </c>
      <c r="AF1571">
        <v>0.69139899999999999</v>
      </c>
      <c r="AG1571">
        <f>1+(X1571/4.5)^2</f>
        <v>7.4222822716049377</v>
      </c>
      <c r="AH1571">
        <v>3.6541070000000002</v>
      </c>
      <c r="AI1571">
        <v>0.113565</v>
      </c>
      <c r="AJ1571">
        <v>10.96232</v>
      </c>
      <c r="AK1571">
        <v>0.34069500000000003</v>
      </c>
    </row>
    <row r="1572" spans="1:37" x14ac:dyDescent="0.25">
      <c r="A1572">
        <v>3078</v>
      </c>
      <c r="B1572">
        <v>428854</v>
      </c>
      <c r="C1572" t="s">
        <v>145</v>
      </c>
      <c r="D1572" t="s">
        <v>715</v>
      </c>
      <c r="E1572" t="s">
        <v>716</v>
      </c>
      <c r="F1572">
        <v>654</v>
      </c>
      <c r="G1572">
        <v>8</v>
      </c>
      <c r="H1572">
        <v>6282</v>
      </c>
      <c r="I1572">
        <v>0</v>
      </c>
      <c r="J1572">
        <v>0</v>
      </c>
      <c r="K1572">
        <v>0</v>
      </c>
      <c r="L1572">
        <v>0</v>
      </c>
      <c r="M1572">
        <v>9</v>
      </c>
      <c r="N1572">
        <v>0</v>
      </c>
      <c r="O1572">
        <v>3</v>
      </c>
      <c r="P1572">
        <v>0</v>
      </c>
      <c r="Q1572">
        <v>0</v>
      </c>
      <c r="R1572">
        <v>37.526322</v>
      </c>
      <c r="S1572" t="s">
        <v>154</v>
      </c>
      <c r="T1572">
        <v>74.599997999999999</v>
      </c>
      <c r="U1572">
        <v>74.910004000000001</v>
      </c>
      <c r="V1572">
        <v>0.31000499999999998</v>
      </c>
      <c r="X1572">
        <v>0.82599999999999996</v>
      </c>
      <c r="Y1572">
        <v>37.526322</v>
      </c>
      <c r="Z1572">
        <v>1</v>
      </c>
      <c r="AA1572">
        <v>0</v>
      </c>
      <c r="AB1572">
        <v>0</v>
      </c>
      <c r="AC1572">
        <v>1.010661</v>
      </c>
      <c r="AD1572">
        <v>0.99596300000000004</v>
      </c>
      <c r="AE1572">
        <v>9.0959450000000004</v>
      </c>
      <c r="AF1572">
        <v>8.9636659999999999</v>
      </c>
      <c r="AH1572">
        <v>1.013924</v>
      </c>
      <c r="AI1572">
        <v>0.88926400000000005</v>
      </c>
      <c r="AJ1572">
        <v>9.1253159999999998</v>
      </c>
      <c r="AK1572">
        <v>8.0033779999999997</v>
      </c>
    </row>
    <row r="1573" spans="1:37" x14ac:dyDescent="0.25">
      <c r="A1573">
        <v>2098</v>
      </c>
      <c r="B1573">
        <v>428526</v>
      </c>
      <c r="C1573" t="s">
        <v>83</v>
      </c>
      <c r="D1573" t="s">
        <v>824</v>
      </c>
      <c r="E1573" t="s">
        <v>825</v>
      </c>
      <c r="F1573">
        <v>690</v>
      </c>
      <c r="G1573">
        <v>8</v>
      </c>
      <c r="H1573">
        <v>6704</v>
      </c>
      <c r="I1573">
        <v>0</v>
      </c>
      <c r="J1573">
        <v>0</v>
      </c>
      <c r="K1573">
        <v>0</v>
      </c>
      <c r="L1573">
        <v>0</v>
      </c>
      <c r="M1573">
        <v>9</v>
      </c>
      <c r="N1573">
        <v>0</v>
      </c>
      <c r="O1573">
        <v>4</v>
      </c>
      <c r="P1573">
        <v>0</v>
      </c>
      <c r="Q1573">
        <v>0</v>
      </c>
      <c r="R1573">
        <v>38.644016000000001</v>
      </c>
      <c r="S1573" t="s">
        <v>73</v>
      </c>
      <c r="T1573">
        <v>61.740001999999997</v>
      </c>
      <c r="U1573">
        <v>62.040000999999997</v>
      </c>
      <c r="V1573">
        <v>0.29999900000000002</v>
      </c>
      <c r="X1573">
        <v>0.77600000000000002</v>
      </c>
      <c r="Y1573">
        <v>38.644016000000001</v>
      </c>
      <c r="Z1573">
        <v>0</v>
      </c>
      <c r="AA1573">
        <v>0</v>
      </c>
      <c r="AB1573">
        <v>0</v>
      </c>
      <c r="AC1573">
        <v>1.009409</v>
      </c>
      <c r="AD1573">
        <v>0.99643700000000002</v>
      </c>
      <c r="AE1573">
        <v>9.0846809999999998</v>
      </c>
      <c r="AF1573">
        <v>8.9679310000000001</v>
      </c>
      <c r="AH1573">
        <v>1.012289</v>
      </c>
      <c r="AI1573">
        <v>0.89576100000000003</v>
      </c>
      <c r="AJ1573">
        <v>9.1106040000000004</v>
      </c>
      <c r="AK1573">
        <v>8.0618459999999992</v>
      </c>
    </row>
    <row r="1574" spans="1:37" x14ac:dyDescent="0.25">
      <c r="A1574">
        <v>1071</v>
      </c>
      <c r="B1574">
        <v>436872</v>
      </c>
      <c r="C1574" t="s">
        <v>83</v>
      </c>
      <c r="D1574" t="s">
        <v>431</v>
      </c>
      <c r="E1574" t="s">
        <v>432</v>
      </c>
      <c r="F1574">
        <v>67071</v>
      </c>
      <c r="G1574">
        <v>8</v>
      </c>
      <c r="H1574">
        <v>5092</v>
      </c>
      <c r="I1574">
        <v>0</v>
      </c>
      <c r="J1574">
        <v>0</v>
      </c>
      <c r="K1574">
        <v>0</v>
      </c>
      <c r="L1574">
        <v>0</v>
      </c>
      <c r="M1574">
        <v>7</v>
      </c>
      <c r="N1574">
        <v>0</v>
      </c>
      <c r="O1574">
        <v>4</v>
      </c>
      <c r="P1574">
        <v>0</v>
      </c>
      <c r="Q1574">
        <v>0</v>
      </c>
      <c r="R1574">
        <v>30.278925999999998</v>
      </c>
      <c r="S1574" t="s">
        <v>73</v>
      </c>
      <c r="T1574">
        <v>77.419998000000007</v>
      </c>
      <c r="U1574">
        <v>78.739998</v>
      </c>
      <c r="V1574">
        <v>1.32</v>
      </c>
      <c r="X1574">
        <v>4.359</v>
      </c>
      <c r="Y1574">
        <v>30.278925999999998</v>
      </c>
      <c r="Z1574">
        <v>0</v>
      </c>
      <c r="AA1574">
        <v>0</v>
      </c>
      <c r="AB1574">
        <v>0</v>
      </c>
      <c r="AC1574">
        <v>1.296889</v>
      </c>
      <c r="AD1574">
        <v>0.88756900000000005</v>
      </c>
      <c r="AE1574">
        <v>9.0782220000000002</v>
      </c>
      <c r="AF1574">
        <v>6.2129810000000001</v>
      </c>
      <c r="AH1574">
        <v>1.3877729999999999</v>
      </c>
      <c r="AI1574">
        <v>0.49763400000000002</v>
      </c>
      <c r="AJ1574">
        <v>9.7144119999999994</v>
      </c>
      <c r="AK1574">
        <v>3.4834399999999999</v>
      </c>
    </row>
    <row r="1575" spans="1:37" x14ac:dyDescent="0.25">
      <c r="A1575">
        <v>1414</v>
      </c>
      <c r="B1575">
        <v>424492</v>
      </c>
      <c r="C1575" t="s">
        <v>95</v>
      </c>
      <c r="D1575" t="s">
        <v>886</v>
      </c>
      <c r="E1575" t="s">
        <v>887</v>
      </c>
      <c r="F1575">
        <v>34076</v>
      </c>
      <c r="G1575" t="s">
        <v>73</v>
      </c>
      <c r="H1575">
        <v>9548</v>
      </c>
      <c r="I1575">
        <v>0</v>
      </c>
      <c r="J1575">
        <v>0</v>
      </c>
      <c r="K1575">
        <v>0</v>
      </c>
      <c r="L1575">
        <v>0</v>
      </c>
      <c r="M1575">
        <v>8</v>
      </c>
      <c r="N1575">
        <v>0</v>
      </c>
      <c r="O1575">
        <v>4</v>
      </c>
      <c r="P1575">
        <v>0</v>
      </c>
      <c r="Q1575">
        <v>0</v>
      </c>
      <c r="R1575">
        <v>34.484541</v>
      </c>
      <c r="S1575" t="s">
        <v>73</v>
      </c>
      <c r="T1575">
        <v>69.930000000000007</v>
      </c>
      <c r="U1575">
        <v>70.930000000000007</v>
      </c>
      <c r="V1575">
        <v>1</v>
      </c>
      <c r="X1575">
        <v>2.9</v>
      </c>
      <c r="Y1575">
        <v>34.484541</v>
      </c>
      <c r="Z1575">
        <v>0</v>
      </c>
      <c r="AA1575">
        <v>0</v>
      </c>
      <c r="AB1575">
        <v>0</v>
      </c>
      <c r="AC1575">
        <v>1.1314059999999999</v>
      </c>
      <c r="AD1575">
        <v>0.950237</v>
      </c>
      <c r="AE1575">
        <v>9.0512499999999996</v>
      </c>
      <c r="AF1575">
        <v>7.6018929999999996</v>
      </c>
      <c r="AH1575">
        <v>1.1716329999999999</v>
      </c>
      <c r="AI1575">
        <v>0.64324899999999996</v>
      </c>
      <c r="AJ1575">
        <v>9.3730609999999999</v>
      </c>
      <c r="AK1575">
        <v>5.145988</v>
      </c>
    </row>
    <row r="1576" spans="1:37" x14ac:dyDescent="0.25">
      <c r="A1576">
        <v>1723</v>
      </c>
      <c r="B1576">
        <v>429354</v>
      </c>
      <c r="C1576" t="s">
        <v>109</v>
      </c>
      <c r="D1576" t="s">
        <v>890</v>
      </c>
      <c r="E1576" t="s">
        <v>891</v>
      </c>
      <c r="F1576">
        <v>34495</v>
      </c>
      <c r="G1576">
        <v>8</v>
      </c>
      <c r="H1576">
        <v>13195</v>
      </c>
      <c r="I1576">
        <v>0</v>
      </c>
      <c r="J1576">
        <v>0</v>
      </c>
      <c r="K1576">
        <v>0</v>
      </c>
      <c r="L1576">
        <v>0</v>
      </c>
      <c r="M1576">
        <v>8</v>
      </c>
      <c r="N1576">
        <v>0</v>
      </c>
      <c r="O1576">
        <v>4</v>
      </c>
      <c r="P1576">
        <v>0</v>
      </c>
      <c r="Q1576">
        <v>0</v>
      </c>
      <c r="R1576">
        <v>31.642813</v>
      </c>
      <c r="S1576" t="s">
        <v>73</v>
      </c>
      <c r="T1576">
        <v>73.550003000000004</v>
      </c>
      <c r="U1576">
        <v>74.459998999999996</v>
      </c>
      <c r="V1576">
        <v>0.90999600000000003</v>
      </c>
      <c r="X1576">
        <v>2.8759999999999999</v>
      </c>
      <c r="Y1576">
        <v>31.642813</v>
      </c>
      <c r="Z1576">
        <v>0</v>
      </c>
      <c r="AA1576">
        <v>0</v>
      </c>
      <c r="AB1576">
        <v>0</v>
      </c>
      <c r="AC1576">
        <v>1.12924</v>
      </c>
      <c r="AD1576">
        <v>0.95105700000000004</v>
      </c>
      <c r="AE1576">
        <v>9.0339220000000005</v>
      </c>
      <c r="AF1576">
        <v>7.6084560000000003</v>
      </c>
      <c r="AH1576">
        <v>1.168804</v>
      </c>
      <c r="AI1576">
        <v>0.64583299999999999</v>
      </c>
      <c r="AJ1576">
        <v>9.3504290000000001</v>
      </c>
      <c r="AK1576">
        <v>5.1666670000000003</v>
      </c>
    </row>
    <row r="1577" spans="1:37" x14ac:dyDescent="0.25">
      <c r="A1577">
        <v>475</v>
      </c>
      <c r="B1577">
        <v>435831</v>
      </c>
      <c r="C1577" t="s">
        <v>83</v>
      </c>
      <c r="D1577" t="s">
        <v>1031</v>
      </c>
      <c r="E1577" t="s">
        <v>1032</v>
      </c>
      <c r="F1577">
        <v>66906</v>
      </c>
      <c r="G1577">
        <v>8</v>
      </c>
      <c r="H1577">
        <v>4274</v>
      </c>
      <c r="I1577">
        <v>0</v>
      </c>
      <c r="J1577">
        <v>0</v>
      </c>
      <c r="K1577">
        <v>0</v>
      </c>
      <c r="L1577">
        <v>0</v>
      </c>
      <c r="M1577">
        <v>9</v>
      </c>
      <c r="N1577">
        <v>0</v>
      </c>
      <c r="O1577">
        <v>4</v>
      </c>
      <c r="P1577">
        <v>0</v>
      </c>
      <c r="Q1577">
        <v>0</v>
      </c>
      <c r="R1577">
        <v>38.985638000000002</v>
      </c>
      <c r="S1577" t="s">
        <v>73</v>
      </c>
      <c r="T1577">
        <v>75.629997000000003</v>
      </c>
      <c r="U1577">
        <v>75.739998</v>
      </c>
      <c r="V1577">
        <v>0.110001</v>
      </c>
      <c r="X1577">
        <v>0.28199999999999997</v>
      </c>
      <c r="Y1577">
        <v>38.985638000000002</v>
      </c>
      <c r="Z1577">
        <v>1</v>
      </c>
      <c r="AA1577">
        <v>0</v>
      </c>
      <c r="AB1577">
        <v>0</v>
      </c>
      <c r="AC1577">
        <v>1.0012430000000001</v>
      </c>
      <c r="AD1577">
        <v>0.999529</v>
      </c>
      <c r="AE1577">
        <v>9.0111830000000008</v>
      </c>
      <c r="AF1577">
        <v>8.9957650000000005</v>
      </c>
      <c r="AH1577">
        <v>1.0016229999999999</v>
      </c>
      <c r="AI1577">
        <v>0.96137700000000004</v>
      </c>
      <c r="AJ1577">
        <v>9.0146060000000006</v>
      </c>
      <c r="AK1577">
        <v>8.6523959999999995</v>
      </c>
    </row>
    <row r="1578" spans="1:37" x14ac:dyDescent="0.25">
      <c r="A1578">
        <v>1292</v>
      </c>
      <c r="B1578">
        <v>437094</v>
      </c>
      <c r="C1578" t="s">
        <v>83</v>
      </c>
      <c r="D1578" t="s">
        <v>84</v>
      </c>
      <c r="E1578" t="s">
        <v>85</v>
      </c>
      <c r="F1578">
        <v>34412</v>
      </c>
      <c r="G1578">
        <v>8</v>
      </c>
      <c r="H1578">
        <v>8614</v>
      </c>
      <c r="I1578">
        <v>0</v>
      </c>
      <c r="J1578">
        <v>0</v>
      </c>
      <c r="K1578">
        <v>0</v>
      </c>
      <c r="L1578">
        <v>0</v>
      </c>
      <c r="M1578">
        <v>3</v>
      </c>
      <c r="N1578">
        <v>0</v>
      </c>
      <c r="O1578">
        <v>4</v>
      </c>
      <c r="P1578">
        <v>0</v>
      </c>
      <c r="Q1578">
        <v>0</v>
      </c>
      <c r="R1578">
        <v>13.690178</v>
      </c>
      <c r="S1578" t="s">
        <v>73</v>
      </c>
      <c r="T1578">
        <v>36.139999000000003</v>
      </c>
      <c r="U1578">
        <v>37.689999</v>
      </c>
      <c r="V1578">
        <v>1.5499989999999999</v>
      </c>
      <c r="X1578">
        <v>11.321999999999999</v>
      </c>
      <c r="Y1578">
        <v>13.690178</v>
      </c>
      <c r="Z1578">
        <v>0</v>
      </c>
      <c r="AA1578">
        <v>0</v>
      </c>
      <c r="AB1578">
        <v>0</v>
      </c>
      <c r="AC1578">
        <v>3.0029319999999999</v>
      </c>
      <c r="AD1578">
        <v>0.24149300000000001</v>
      </c>
      <c r="AE1578">
        <v>9.0087969999999995</v>
      </c>
      <c r="AF1578">
        <v>0.72447899999999998</v>
      </c>
      <c r="AG1578">
        <f>1+(X1578/4.5)^2</f>
        <v>7.3302560000000003</v>
      </c>
      <c r="AH1578">
        <v>3.6160749999999999</v>
      </c>
      <c r="AI1578">
        <v>0.114995</v>
      </c>
      <c r="AJ1578">
        <v>10.848224999999999</v>
      </c>
      <c r="AK1578">
        <v>0.34498400000000001</v>
      </c>
    </row>
    <row r="1579" spans="1:37" x14ac:dyDescent="0.25">
      <c r="A1579">
        <v>3079</v>
      </c>
      <c r="B1579">
        <v>438594</v>
      </c>
      <c r="C1579" t="s">
        <v>181</v>
      </c>
      <c r="D1579" t="s">
        <v>652</v>
      </c>
      <c r="E1579" t="s">
        <v>653</v>
      </c>
      <c r="F1579">
        <v>66668</v>
      </c>
      <c r="G1579">
        <v>8</v>
      </c>
      <c r="H1579">
        <v>22204</v>
      </c>
      <c r="I1579">
        <v>0</v>
      </c>
      <c r="J1579">
        <v>0</v>
      </c>
      <c r="K1579">
        <v>0</v>
      </c>
      <c r="L1579">
        <v>0</v>
      </c>
      <c r="M1579">
        <v>9</v>
      </c>
      <c r="N1579">
        <v>0</v>
      </c>
      <c r="O1579">
        <v>3</v>
      </c>
      <c r="P1579">
        <v>0</v>
      </c>
      <c r="Q1579">
        <v>0</v>
      </c>
      <c r="R1579">
        <v>38.995330000000003</v>
      </c>
      <c r="S1579" t="s">
        <v>126</v>
      </c>
      <c r="T1579">
        <v>85.010002</v>
      </c>
      <c r="U1579">
        <v>85.099997999999999</v>
      </c>
      <c r="V1579">
        <v>8.9996000000000007E-2</v>
      </c>
      <c r="X1579">
        <v>0.23100000000000001</v>
      </c>
      <c r="Y1579">
        <v>38.995330000000003</v>
      </c>
      <c r="Z1579">
        <v>0</v>
      </c>
      <c r="AA1579">
        <v>0</v>
      </c>
      <c r="AB1579">
        <v>0</v>
      </c>
      <c r="AC1579">
        <v>1.000834</v>
      </c>
      <c r="AD1579">
        <v>0.99968400000000002</v>
      </c>
      <c r="AE1579">
        <v>9.0075040000000008</v>
      </c>
      <c r="AF1579">
        <v>8.9971580000000007</v>
      </c>
      <c r="AH1579">
        <v>1.0010889999999999</v>
      </c>
      <c r="AI1579">
        <v>0.96830000000000005</v>
      </c>
      <c r="AJ1579">
        <v>9.0098009999999995</v>
      </c>
      <c r="AK1579">
        <v>8.714696</v>
      </c>
    </row>
    <row r="1580" spans="1:37" x14ac:dyDescent="0.25">
      <c r="A1580">
        <v>1277</v>
      </c>
      <c r="B1580">
        <v>432407</v>
      </c>
      <c r="C1580" t="s">
        <v>145</v>
      </c>
      <c r="D1580" t="s">
        <v>923</v>
      </c>
      <c r="E1580" t="s">
        <v>924</v>
      </c>
      <c r="F1580">
        <v>66930</v>
      </c>
      <c r="G1580">
        <v>8</v>
      </c>
      <c r="H1580">
        <v>15764</v>
      </c>
      <c r="I1580">
        <v>0</v>
      </c>
      <c r="J1580">
        <v>0</v>
      </c>
      <c r="K1580">
        <v>0</v>
      </c>
      <c r="L1580">
        <v>0</v>
      </c>
      <c r="M1580">
        <v>9</v>
      </c>
      <c r="N1580">
        <v>0</v>
      </c>
      <c r="O1580">
        <v>2</v>
      </c>
      <c r="P1580">
        <v>0</v>
      </c>
      <c r="Q1580">
        <v>0</v>
      </c>
      <c r="R1580">
        <v>36.501314000000001</v>
      </c>
      <c r="S1580" t="s">
        <v>154</v>
      </c>
      <c r="T1580">
        <v>81.699996999999996</v>
      </c>
      <c r="U1580">
        <v>81.760002</v>
      </c>
      <c r="V1580">
        <v>6.0005000000000003E-2</v>
      </c>
      <c r="X1580">
        <v>0.16400000000000001</v>
      </c>
      <c r="Y1580">
        <v>36.501314000000001</v>
      </c>
      <c r="Z1580">
        <v>0</v>
      </c>
      <c r="AA1580">
        <v>0</v>
      </c>
      <c r="AB1580">
        <v>0</v>
      </c>
      <c r="AC1580">
        <v>1.0004200000000001</v>
      </c>
      <c r="AD1580">
        <v>0.99984099999999998</v>
      </c>
      <c r="AE1580">
        <v>9.0037819999999993</v>
      </c>
      <c r="AF1580">
        <v>8.9985680000000006</v>
      </c>
      <c r="AH1580">
        <v>1.0005489999999999</v>
      </c>
      <c r="AI1580">
        <v>0.97743599999999997</v>
      </c>
      <c r="AJ1580">
        <v>9.0049399999999995</v>
      </c>
      <c r="AK1580">
        <v>8.7969200000000001</v>
      </c>
    </row>
    <row r="1581" spans="1:37" x14ac:dyDescent="0.25">
      <c r="A1581">
        <v>1413</v>
      </c>
      <c r="B1581">
        <v>424588</v>
      </c>
      <c r="C1581" t="s">
        <v>83</v>
      </c>
      <c r="D1581" t="s">
        <v>538</v>
      </c>
      <c r="E1581" t="s">
        <v>539</v>
      </c>
      <c r="F1581">
        <v>100077</v>
      </c>
      <c r="G1581">
        <v>8</v>
      </c>
      <c r="H1581">
        <v>7328</v>
      </c>
      <c r="I1581">
        <v>0</v>
      </c>
      <c r="J1581">
        <v>0</v>
      </c>
      <c r="K1581">
        <v>0</v>
      </c>
      <c r="L1581">
        <v>0</v>
      </c>
      <c r="M1581">
        <v>9</v>
      </c>
      <c r="N1581">
        <v>0</v>
      </c>
      <c r="O1581">
        <v>4</v>
      </c>
      <c r="P1581">
        <v>0</v>
      </c>
      <c r="Q1581">
        <v>0</v>
      </c>
      <c r="R1581">
        <v>37.750360000000001</v>
      </c>
      <c r="S1581" t="s">
        <v>73</v>
      </c>
      <c r="T1581">
        <v>43.610000999999997</v>
      </c>
      <c r="U1581">
        <v>43.619999</v>
      </c>
      <c r="V1581">
        <v>9.9979999999999999E-3</v>
      </c>
      <c r="X1581">
        <v>2.5999999999999999E-2</v>
      </c>
      <c r="Y1581">
        <v>37.750360000000001</v>
      </c>
      <c r="Z1581">
        <v>0</v>
      </c>
      <c r="AA1581">
        <v>0</v>
      </c>
      <c r="AB1581">
        <v>0</v>
      </c>
      <c r="AC1581">
        <v>1.000011</v>
      </c>
      <c r="AD1581">
        <v>0.999996</v>
      </c>
      <c r="AE1581">
        <v>9.000095</v>
      </c>
      <c r="AF1581">
        <v>8.9999640000000003</v>
      </c>
      <c r="AH1581">
        <v>1.000014</v>
      </c>
      <c r="AI1581">
        <v>0.99640399999999996</v>
      </c>
      <c r="AJ1581">
        <v>9.0001239999999996</v>
      </c>
      <c r="AK1581">
        <v>8.967632</v>
      </c>
    </row>
    <row r="1582" spans="1:37" x14ac:dyDescent="0.25">
      <c r="A1582">
        <v>98</v>
      </c>
      <c r="B1582">
        <v>427719</v>
      </c>
      <c r="C1582" t="s">
        <v>90</v>
      </c>
      <c r="D1582" t="s">
        <v>257</v>
      </c>
      <c r="E1582" t="s">
        <v>277</v>
      </c>
      <c r="F1582">
        <v>67120</v>
      </c>
      <c r="G1582">
        <v>8</v>
      </c>
      <c r="H1582">
        <v>6595</v>
      </c>
      <c r="I1582">
        <v>0</v>
      </c>
      <c r="J1582">
        <v>0</v>
      </c>
      <c r="K1582">
        <v>0</v>
      </c>
      <c r="L1582">
        <v>0</v>
      </c>
      <c r="M1582">
        <v>9</v>
      </c>
      <c r="N1582">
        <v>0</v>
      </c>
      <c r="O1582">
        <v>4</v>
      </c>
      <c r="P1582">
        <v>0</v>
      </c>
      <c r="Q1582">
        <v>0</v>
      </c>
      <c r="R1582">
        <v>38.388800000000003</v>
      </c>
      <c r="S1582" t="s">
        <v>73</v>
      </c>
      <c r="T1582">
        <v>74.379997000000003</v>
      </c>
      <c r="U1582">
        <v>74.360000999999997</v>
      </c>
      <c r="V1582">
        <v>-1.9997000000000001E-2</v>
      </c>
      <c r="X1582">
        <v>-5.1999999999999998E-2</v>
      </c>
      <c r="Y1582">
        <v>38.388800000000003</v>
      </c>
      <c r="Z1582">
        <v>0</v>
      </c>
      <c r="AA1582">
        <v>0</v>
      </c>
      <c r="AB1582">
        <v>0</v>
      </c>
      <c r="AC1582">
        <v>0.99998399999999998</v>
      </c>
      <c r="AD1582">
        <v>1.0000420000000001</v>
      </c>
      <c r="AE1582">
        <v>8.9998559999999994</v>
      </c>
      <c r="AF1582">
        <v>9.0003799999999998</v>
      </c>
      <c r="AH1582">
        <v>0.99281399999999997</v>
      </c>
      <c r="AI1582">
        <v>1.0000549999999999</v>
      </c>
      <c r="AJ1582">
        <v>8.9353300000000004</v>
      </c>
      <c r="AK1582">
        <v>9.0004969999999993</v>
      </c>
    </row>
    <row r="1583" spans="1:37" x14ac:dyDescent="0.25">
      <c r="A1583">
        <v>1527</v>
      </c>
      <c r="B1583">
        <v>427834</v>
      </c>
      <c r="C1583" t="s">
        <v>83</v>
      </c>
      <c r="D1583" t="s">
        <v>1019</v>
      </c>
      <c r="E1583" t="s">
        <v>1020</v>
      </c>
      <c r="F1583">
        <v>100054</v>
      </c>
      <c r="G1583">
        <v>8</v>
      </c>
      <c r="H1583">
        <v>15798</v>
      </c>
      <c r="I1583">
        <v>0</v>
      </c>
      <c r="J1583">
        <v>0</v>
      </c>
      <c r="K1583">
        <v>0</v>
      </c>
      <c r="L1583">
        <v>0</v>
      </c>
      <c r="M1583">
        <v>9</v>
      </c>
      <c r="N1583">
        <v>0</v>
      </c>
      <c r="O1583">
        <v>4</v>
      </c>
      <c r="P1583">
        <v>0</v>
      </c>
      <c r="Q1583">
        <v>0</v>
      </c>
      <c r="R1583">
        <v>36.044494999999998</v>
      </c>
      <c r="S1583" t="s">
        <v>73</v>
      </c>
      <c r="T1583">
        <v>59.720001000000003</v>
      </c>
      <c r="U1583">
        <v>59.669998</v>
      </c>
      <c r="V1583">
        <v>-5.0002999999999999E-2</v>
      </c>
      <c r="X1583">
        <v>-0.13900000000000001</v>
      </c>
      <c r="Y1583">
        <v>36.044494999999998</v>
      </c>
      <c r="Z1583">
        <v>0</v>
      </c>
      <c r="AA1583">
        <v>1</v>
      </c>
      <c r="AB1583">
        <v>0</v>
      </c>
      <c r="AC1583">
        <v>0.99988600000000005</v>
      </c>
      <c r="AD1583">
        <v>1.000302</v>
      </c>
      <c r="AE1583">
        <v>8.9989709999999992</v>
      </c>
      <c r="AF1583">
        <v>9.0027170000000005</v>
      </c>
      <c r="AH1583">
        <v>0.98085699999999998</v>
      </c>
      <c r="AI1583">
        <v>1.000394</v>
      </c>
      <c r="AJ1583">
        <v>8.8277110000000008</v>
      </c>
      <c r="AK1583">
        <v>9.0035489999999996</v>
      </c>
    </row>
    <row r="1584" spans="1:37" x14ac:dyDescent="0.25">
      <c r="A1584">
        <v>2566</v>
      </c>
      <c r="B1584">
        <v>433682</v>
      </c>
      <c r="C1584" t="s">
        <v>83</v>
      </c>
      <c r="D1584" t="s">
        <v>741</v>
      </c>
      <c r="E1584" t="s">
        <v>742</v>
      </c>
      <c r="F1584">
        <v>67070</v>
      </c>
      <c r="G1584">
        <v>8</v>
      </c>
      <c r="H1584">
        <v>5165</v>
      </c>
      <c r="I1584">
        <v>0</v>
      </c>
      <c r="J1584">
        <v>0</v>
      </c>
      <c r="K1584">
        <v>0</v>
      </c>
      <c r="L1584">
        <v>0</v>
      </c>
      <c r="M1584">
        <v>7</v>
      </c>
      <c r="N1584">
        <v>0</v>
      </c>
      <c r="O1584">
        <v>4</v>
      </c>
      <c r="P1584">
        <v>0</v>
      </c>
      <c r="Q1584">
        <v>0</v>
      </c>
      <c r="R1584">
        <v>28.570177000000001</v>
      </c>
      <c r="S1584" t="s">
        <v>73</v>
      </c>
      <c r="T1584">
        <v>80.760002</v>
      </c>
      <c r="U1584">
        <v>81.980002999999996</v>
      </c>
      <c r="V1584">
        <v>1.2200009999999999</v>
      </c>
      <c r="X1584">
        <v>4.2699999999999996</v>
      </c>
      <c r="Y1584">
        <v>28.570177000000001</v>
      </c>
      <c r="Z1584">
        <v>0</v>
      </c>
      <c r="AA1584">
        <v>0</v>
      </c>
      <c r="AB1584">
        <v>0</v>
      </c>
      <c r="AC1584">
        <v>1.2848889999999999</v>
      </c>
      <c r="AD1584">
        <v>0.89211300000000004</v>
      </c>
      <c r="AE1584">
        <v>8.9942229999999999</v>
      </c>
      <c r="AF1584">
        <v>6.2447910000000002</v>
      </c>
      <c r="AH1584">
        <v>1.3721000000000001</v>
      </c>
      <c r="AI1584">
        <v>0.50586799999999998</v>
      </c>
      <c r="AJ1584">
        <v>9.6046999999999993</v>
      </c>
      <c r="AK1584">
        <v>3.5410729999999999</v>
      </c>
    </row>
    <row r="1585" spans="1:37" x14ac:dyDescent="0.25">
      <c r="A1585">
        <v>3030</v>
      </c>
      <c r="B1585">
        <v>427699</v>
      </c>
      <c r="C1585" t="s">
        <v>83</v>
      </c>
      <c r="D1585" t="s">
        <v>733</v>
      </c>
      <c r="E1585" t="s">
        <v>734</v>
      </c>
      <c r="F1585">
        <v>34401</v>
      </c>
      <c r="G1585">
        <v>8</v>
      </c>
      <c r="H1585">
        <v>7843</v>
      </c>
      <c r="I1585">
        <v>0</v>
      </c>
      <c r="J1585">
        <v>0</v>
      </c>
      <c r="K1585">
        <v>0</v>
      </c>
      <c r="L1585">
        <v>0</v>
      </c>
      <c r="M1585">
        <v>7</v>
      </c>
      <c r="N1585">
        <v>0</v>
      </c>
      <c r="O1585">
        <v>4</v>
      </c>
      <c r="P1585">
        <v>0</v>
      </c>
      <c r="Q1585">
        <v>0</v>
      </c>
      <c r="R1585">
        <v>28.139365000000002</v>
      </c>
      <c r="S1585" t="s">
        <v>73</v>
      </c>
      <c r="T1585">
        <v>27.9</v>
      </c>
      <c r="U1585">
        <v>29.1</v>
      </c>
      <c r="V1585">
        <v>1.2000010000000001</v>
      </c>
      <c r="X1585">
        <v>4.2640000000000002</v>
      </c>
      <c r="Y1585">
        <v>28.139365000000002</v>
      </c>
      <c r="Z1585">
        <v>0</v>
      </c>
      <c r="AA1585">
        <v>0</v>
      </c>
      <c r="AB1585">
        <v>0</v>
      </c>
      <c r="AC1585">
        <v>1.284089</v>
      </c>
      <c r="AD1585">
        <v>0.89241599999999999</v>
      </c>
      <c r="AE1585">
        <v>8.9886230000000005</v>
      </c>
      <c r="AF1585">
        <v>6.246912</v>
      </c>
      <c r="AH1585">
        <v>1.3710549999999999</v>
      </c>
      <c r="AI1585">
        <v>0.50642600000000004</v>
      </c>
      <c r="AJ1585">
        <v>9.5973849999999992</v>
      </c>
      <c r="AK1585">
        <v>3.5449790000000001</v>
      </c>
    </row>
    <row r="1586" spans="1:37" x14ac:dyDescent="0.25">
      <c r="A1586">
        <v>803</v>
      </c>
      <c r="B1586">
        <v>446747</v>
      </c>
      <c r="C1586" t="s">
        <v>907</v>
      </c>
      <c r="D1586" t="s">
        <v>908</v>
      </c>
      <c r="E1586" t="s">
        <v>909</v>
      </c>
      <c r="F1586">
        <v>100952</v>
      </c>
      <c r="G1586">
        <v>8</v>
      </c>
      <c r="H1586">
        <v>22796</v>
      </c>
      <c r="I1586">
        <v>0</v>
      </c>
      <c r="J1586">
        <v>0</v>
      </c>
      <c r="K1586">
        <v>0</v>
      </c>
      <c r="L1586">
        <v>0</v>
      </c>
      <c r="M1586">
        <v>8</v>
      </c>
      <c r="N1586">
        <v>0</v>
      </c>
      <c r="O1586">
        <v>4</v>
      </c>
      <c r="P1586">
        <v>0</v>
      </c>
      <c r="Q1586">
        <v>0</v>
      </c>
      <c r="R1586">
        <v>33.899853</v>
      </c>
      <c r="S1586" t="s">
        <v>73</v>
      </c>
      <c r="T1586">
        <v>83.559997999999993</v>
      </c>
      <c r="U1586">
        <v>84.510002</v>
      </c>
      <c r="V1586">
        <v>0.95000499999999999</v>
      </c>
      <c r="X1586">
        <v>2.802</v>
      </c>
      <c r="Y1586">
        <v>33.899853</v>
      </c>
      <c r="Z1586">
        <v>0</v>
      </c>
      <c r="AA1586">
        <v>0</v>
      </c>
      <c r="AB1586">
        <v>0</v>
      </c>
      <c r="AC1586">
        <v>1.1226750000000001</v>
      </c>
      <c r="AD1586">
        <v>0.95354300000000003</v>
      </c>
      <c r="AE1586">
        <v>8.981401</v>
      </c>
      <c r="AF1586">
        <v>7.6283450000000004</v>
      </c>
      <c r="AH1586">
        <v>1.160229</v>
      </c>
      <c r="AI1586">
        <v>0.65384200000000003</v>
      </c>
      <c r="AJ1586">
        <v>9.2818290000000001</v>
      </c>
      <c r="AK1586">
        <v>5.2307350000000001</v>
      </c>
    </row>
    <row r="1587" spans="1:37" x14ac:dyDescent="0.25">
      <c r="A1587">
        <v>3208</v>
      </c>
      <c r="B1587">
        <v>435768</v>
      </c>
      <c r="C1587" t="s">
        <v>83</v>
      </c>
      <c r="D1587" t="s">
        <v>818</v>
      </c>
      <c r="E1587" t="s">
        <v>819</v>
      </c>
      <c r="F1587">
        <v>34527</v>
      </c>
      <c r="G1587">
        <v>8</v>
      </c>
      <c r="H1587">
        <v>16798</v>
      </c>
      <c r="I1587">
        <v>0</v>
      </c>
      <c r="J1587">
        <v>0</v>
      </c>
      <c r="K1587">
        <v>0</v>
      </c>
      <c r="L1587">
        <v>0</v>
      </c>
      <c r="M1587">
        <v>8</v>
      </c>
      <c r="N1587">
        <v>0</v>
      </c>
      <c r="O1587">
        <v>3</v>
      </c>
      <c r="P1587">
        <v>0</v>
      </c>
      <c r="Q1587">
        <v>0</v>
      </c>
      <c r="R1587">
        <v>33.277769999999997</v>
      </c>
      <c r="S1587" t="s">
        <v>126</v>
      </c>
      <c r="T1587">
        <v>78.919998000000007</v>
      </c>
      <c r="U1587">
        <v>79.819999999999993</v>
      </c>
      <c r="V1587">
        <v>0.90000199999999997</v>
      </c>
      <c r="X1587">
        <v>2.7050000000000001</v>
      </c>
      <c r="Y1587">
        <v>33.277769999999997</v>
      </c>
      <c r="Z1587">
        <v>0</v>
      </c>
      <c r="AA1587">
        <v>0</v>
      </c>
      <c r="AB1587">
        <v>0</v>
      </c>
      <c r="AC1587">
        <v>1.1143289999999999</v>
      </c>
      <c r="AD1587">
        <v>0.956704</v>
      </c>
      <c r="AE1587">
        <v>8.9146280000000004</v>
      </c>
      <c r="AF1587">
        <v>7.653632</v>
      </c>
      <c r="AH1587">
        <v>1.149327</v>
      </c>
      <c r="AI1587">
        <v>0.66442800000000002</v>
      </c>
      <c r="AJ1587">
        <v>9.1946159999999999</v>
      </c>
      <c r="AK1587">
        <v>5.3154240000000001</v>
      </c>
    </row>
    <row r="1588" spans="1:37" x14ac:dyDescent="0.25">
      <c r="A1588">
        <v>2534</v>
      </c>
      <c r="B1588">
        <v>434606</v>
      </c>
      <c r="C1588" t="s">
        <v>74</v>
      </c>
      <c r="D1588" t="s">
        <v>88</v>
      </c>
      <c r="E1588" t="s">
        <v>89</v>
      </c>
      <c r="F1588">
        <v>34181</v>
      </c>
      <c r="G1588">
        <v>8</v>
      </c>
      <c r="H1588">
        <v>13301</v>
      </c>
      <c r="I1588">
        <v>0</v>
      </c>
      <c r="J1588">
        <v>0</v>
      </c>
      <c r="K1588">
        <v>0</v>
      </c>
      <c r="L1588">
        <v>0</v>
      </c>
      <c r="M1588">
        <v>5</v>
      </c>
      <c r="N1588">
        <v>0</v>
      </c>
      <c r="O1588">
        <v>4</v>
      </c>
      <c r="P1588">
        <v>0</v>
      </c>
      <c r="Q1588">
        <v>0</v>
      </c>
      <c r="R1588">
        <v>20.225152999999999</v>
      </c>
      <c r="S1588" t="s">
        <v>73</v>
      </c>
      <c r="T1588">
        <v>36.540000999999997</v>
      </c>
      <c r="U1588">
        <v>37.970001000000003</v>
      </c>
      <c r="V1588">
        <v>1.43</v>
      </c>
      <c r="X1588">
        <v>7.07</v>
      </c>
      <c r="Y1588">
        <v>20.225152999999999</v>
      </c>
      <c r="Z1588">
        <v>0</v>
      </c>
      <c r="AA1588">
        <v>0</v>
      </c>
      <c r="AB1588">
        <v>0</v>
      </c>
      <c r="AC1588">
        <v>1.7810140000000001</v>
      </c>
      <c r="AD1588">
        <v>0.70423100000000005</v>
      </c>
      <c r="AE1588">
        <v>8.9050709999999995</v>
      </c>
      <c r="AF1588">
        <v>3.5211570000000001</v>
      </c>
      <c r="AH1588">
        <v>2.0200999999999998</v>
      </c>
      <c r="AI1588">
        <v>0.287269</v>
      </c>
      <c r="AJ1588">
        <v>10.1005</v>
      </c>
      <c r="AK1588">
        <v>1.4363429999999999</v>
      </c>
    </row>
    <row r="1589" spans="1:37" x14ac:dyDescent="0.25">
      <c r="A1589">
        <v>422</v>
      </c>
      <c r="B1589">
        <v>421305</v>
      </c>
      <c r="C1589" t="s">
        <v>145</v>
      </c>
      <c r="D1589" t="s">
        <v>915</v>
      </c>
      <c r="E1589" t="s">
        <v>916</v>
      </c>
      <c r="F1589">
        <v>713</v>
      </c>
      <c r="G1589">
        <v>8</v>
      </c>
      <c r="H1589">
        <v>21597</v>
      </c>
      <c r="I1589">
        <v>0</v>
      </c>
      <c r="J1589">
        <v>0</v>
      </c>
      <c r="K1589">
        <v>0</v>
      </c>
      <c r="L1589">
        <v>0</v>
      </c>
      <c r="M1589">
        <v>8</v>
      </c>
      <c r="N1589">
        <v>0</v>
      </c>
      <c r="O1589">
        <v>2</v>
      </c>
      <c r="P1589">
        <v>0</v>
      </c>
      <c r="Q1589">
        <v>0</v>
      </c>
      <c r="R1589">
        <v>32.809755000000003</v>
      </c>
      <c r="S1589" t="s">
        <v>126</v>
      </c>
      <c r="T1589">
        <v>58.779998999999997</v>
      </c>
      <c r="U1589">
        <v>59.66</v>
      </c>
      <c r="V1589">
        <v>0.88000100000000003</v>
      </c>
      <c r="X1589">
        <v>2.6819999999999999</v>
      </c>
      <c r="Y1589">
        <v>32.809755000000003</v>
      </c>
      <c r="Z1589">
        <v>0</v>
      </c>
      <c r="AA1589">
        <v>0</v>
      </c>
      <c r="AB1589">
        <v>0</v>
      </c>
      <c r="AC1589">
        <v>1.112393</v>
      </c>
      <c r="AD1589">
        <v>0.95743699999999998</v>
      </c>
      <c r="AE1589">
        <v>8.8991399999999992</v>
      </c>
      <c r="AF1589">
        <v>7.659497</v>
      </c>
      <c r="AH1589">
        <v>1.146798</v>
      </c>
      <c r="AI1589">
        <v>0.66695300000000002</v>
      </c>
      <c r="AJ1589">
        <v>9.1743880000000004</v>
      </c>
      <c r="AK1589">
        <v>5.3356219999999999</v>
      </c>
    </row>
    <row r="1590" spans="1:37" x14ac:dyDescent="0.25">
      <c r="A1590">
        <v>2955</v>
      </c>
      <c r="B1590">
        <v>435373</v>
      </c>
      <c r="C1590" t="s">
        <v>83</v>
      </c>
      <c r="D1590" t="s">
        <v>219</v>
      </c>
      <c r="E1590" t="s">
        <v>220</v>
      </c>
      <c r="F1590">
        <v>35057</v>
      </c>
      <c r="G1590">
        <v>8</v>
      </c>
      <c r="H1590">
        <v>7770</v>
      </c>
      <c r="I1590">
        <v>0</v>
      </c>
      <c r="J1590">
        <v>0</v>
      </c>
      <c r="K1590">
        <v>0</v>
      </c>
      <c r="L1590">
        <v>0</v>
      </c>
      <c r="M1590">
        <v>8</v>
      </c>
      <c r="N1590">
        <v>0</v>
      </c>
      <c r="O1590">
        <v>3</v>
      </c>
      <c r="P1590">
        <v>0</v>
      </c>
      <c r="Q1590">
        <v>0</v>
      </c>
      <c r="R1590">
        <v>32.997700999999999</v>
      </c>
      <c r="S1590" t="s">
        <v>73</v>
      </c>
      <c r="T1590">
        <v>69.150002000000001</v>
      </c>
      <c r="U1590">
        <v>70.029999000000004</v>
      </c>
      <c r="V1590">
        <v>0.87999700000000003</v>
      </c>
      <c r="X1590">
        <v>2.6669999999999998</v>
      </c>
      <c r="Y1590">
        <v>32.997700999999999</v>
      </c>
      <c r="Z1590">
        <v>0</v>
      </c>
      <c r="AA1590">
        <v>1</v>
      </c>
      <c r="AB1590">
        <v>0</v>
      </c>
      <c r="AC1590">
        <v>1.1111390000000001</v>
      </c>
      <c r="AD1590">
        <v>0.95791199999999999</v>
      </c>
      <c r="AE1590">
        <v>8.8891109999999998</v>
      </c>
      <c r="AF1590">
        <v>7.6632949999999997</v>
      </c>
      <c r="AH1590">
        <v>1.1451610000000001</v>
      </c>
      <c r="AI1590">
        <v>0.66860200000000003</v>
      </c>
      <c r="AJ1590">
        <v>9.1612880000000008</v>
      </c>
      <c r="AK1590">
        <v>5.3488189999999998</v>
      </c>
    </row>
    <row r="1591" spans="1:37" x14ac:dyDescent="0.25">
      <c r="A1591">
        <v>2081</v>
      </c>
      <c r="B1591">
        <v>421306</v>
      </c>
      <c r="C1591" t="s">
        <v>145</v>
      </c>
      <c r="D1591" t="s">
        <v>915</v>
      </c>
      <c r="E1591" t="s">
        <v>916</v>
      </c>
      <c r="F1591">
        <v>713</v>
      </c>
      <c r="G1591">
        <v>8</v>
      </c>
      <c r="H1591">
        <v>21598</v>
      </c>
      <c r="I1591">
        <v>0</v>
      </c>
      <c r="J1591">
        <v>0</v>
      </c>
      <c r="K1591">
        <v>0</v>
      </c>
      <c r="L1591">
        <v>0</v>
      </c>
      <c r="M1591">
        <v>8</v>
      </c>
      <c r="N1591">
        <v>0</v>
      </c>
      <c r="O1591">
        <v>2</v>
      </c>
      <c r="P1591">
        <v>0</v>
      </c>
      <c r="Q1591">
        <v>0</v>
      </c>
      <c r="R1591">
        <v>33.001364000000002</v>
      </c>
      <c r="S1591" t="s">
        <v>154</v>
      </c>
      <c r="T1591">
        <v>57.990001999999997</v>
      </c>
      <c r="U1591">
        <v>58.869999</v>
      </c>
      <c r="V1591">
        <v>0.87999700000000003</v>
      </c>
      <c r="X1591">
        <v>2.6669999999999998</v>
      </c>
      <c r="Y1591">
        <v>33.001364000000002</v>
      </c>
      <c r="Z1591">
        <v>0</v>
      </c>
      <c r="AA1591">
        <v>0</v>
      </c>
      <c r="AB1591">
        <v>0</v>
      </c>
      <c r="AC1591">
        <v>1.1111390000000001</v>
      </c>
      <c r="AD1591">
        <v>0.95791199999999999</v>
      </c>
      <c r="AE1591">
        <v>8.8891109999999998</v>
      </c>
      <c r="AF1591">
        <v>7.6632949999999997</v>
      </c>
      <c r="AH1591">
        <v>1.1451610000000001</v>
      </c>
      <c r="AI1591">
        <v>0.66860200000000003</v>
      </c>
      <c r="AJ1591">
        <v>9.1612880000000008</v>
      </c>
      <c r="AK1591">
        <v>5.3488189999999998</v>
      </c>
    </row>
    <row r="1592" spans="1:37" x14ac:dyDescent="0.25">
      <c r="A1592">
        <v>482</v>
      </c>
      <c r="B1592">
        <v>424716</v>
      </c>
      <c r="C1592" t="s">
        <v>181</v>
      </c>
      <c r="D1592" t="s">
        <v>489</v>
      </c>
      <c r="E1592" t="s">
        <v>490</v>
      </c>
      <c r="F1592">
        <v>67030</v>
      </c>
      <c r="G1592">
        <v>8</v>
      </c>
      <c r="H1592">
        <v>6443</v>
      </c>
      <c r="I1592">
        <v>0</v>
      </c>
      <c r="J1592">
        <v>0</v>
      </c>
      <c r="K1592">
        <v>0</v>
      </c>
      <c r="L1592">
        <v>0</v>
      </c>
      <c r="M1592">
        <v>7</v>
      </c>
      <c r="N1592">
        <v>0</v>
      </c>
      <c r="O1592">
        <v>4</v>
      </c>
      <c r="P1592">
        <v>0</v>
      </c>
      <c r="Q1592">
        <v>0</v>
      </c>
      <c r="R1592">
        <v>30.338919000000001</v>
      </c>
      <c r="S1592" t="s">
        <v>73</v>
      </c>
      <c r="T1592">
        <v>80.849997999999999</v>
      </c>
      <c r="U1592">
        <v>82.110000999999997</v>
      </c>
      <c r="V1592">
        <v>1.2600020000000001</v>
      </c>
      <c r="X1592">
        <v>4.1529999999999996</v>
      </c>
      <c r="Y1592">
        <v>30.338919000000001</v>
      </c>
      <c r="Z1592">
        <v>1</v>
      </c>
      <c r="AA1592">
        <v>0</v>
      </c>
      <c r="AB1592">
        <v>0</v>
      </c>
      <c r="AC1592">
        <v>1.2694909999999999</v>
      </c>
      <c r="AD1592">
        <v>0.89794399999999996</v>
      </c>
      <c r="AE1592">
        <v>8.8864350000000005</v>
      </c>
      <c r="AF1592">
        <v>6.2856100000000001</v>
      </c>
      <c r="AH1592">
        <v>1.351988</v>
      </c>
      <c r="AI1592">
        <v>0.51681900000000003</v>
      </c>
      <c r="AJ1592">
        <v>9.4639150000000001</v>
      </c>
      <c r="AK1592">
        <v>3.6177350000000001</v>
      </c>
    </row>
    <row r="1593" spans="1:37" x14ac:dyDescent="0.25">
      <c r="A1593">
        <v>2023</v>
      </c>
      <c r="B1593">
        <v>437270</v>
      </c>
      <c r="C1593" t="s">
        <v>145</v>
      </c>
      <c r="D1593" t="s">
        <v>548</v>
      </c>
      <c r="E1593" t="s">
        <v>549</v>
      </c>
      <c r="F1593">
        <v>34341</v>
      </c>
      <c r="G1593">
        <v>8</v>
      </c>
      <c r="H1593">
        <v>16579</v>
      </c>
      <c r="I1593">
        <v>0</v>
      </c>
      <c r="J1593">
        <v>0</v>
      </c>
      <c r="K1593">
        <v>0</v>
      </c>
      <c r="L1593">
        <v>0</v>
      </c>
      <c r="M1593">
        <v>8</v>
      </c>
      <c r="N1593">
        <v>0</v>
      </c>
      <c r="O1593">
        <v>2</v>
      </c>
      <c r="P1593">
        <v>0</v>
      </c>
      <c r="Q1593">
        <v>0</v>
      </c>
      <c r="R1593">
        <v>34.425573</v>
      </c>
      <c r="S1593" t="s">
        <v>154</v>
      </c>
      <c r="T1593">
        <v>54.299999</v>
      </c>
      <c r="U1593">
        <v>55.200001</v>
      </c>
      <c r="V1593">
        <v>0.90000199999999997</v>
      </c>
      <c r="X1593">
        <v>2.6139999999999999</v>
      </c>
      <c r="Y1593">
        <v>34.425573</v>
      </c>
      <c r="Z1593">
        <v>0</v>
      </c>
      <c r="AA1593">
        <v>0</v>
      </c>
      <c r="AB1593">
        <v>0</v>
      </c>
      <c r="AC1593">
        <v>1.1067659999999999</v>
      </c>
      <c r="AD1593">
        <v>0.95956799999999998</v>
      </c>
      <c r="AE1593">
        <v>8.8541249999999998</v>
      </c>
      <c r="AF1593">
        <v>7.676545</v>
      </c>
      <c r="AH1593">
        <v>1.1394489999999999</v>
      </c>
      <c r="AI1593">
        <v>0.67444999999999999</v>
      </c>
      <c r="AJ1593">
        <v>9.1155910000000002</v>
      </c>
      <c r="AK1593">
        <v>5.3956020000000002</v>
      </c>
    </row>
    <row r="1594" spans="1:37" x14ac:dyDescent="0.25">
      <c r="A1594">
        <v>2244</v>
      </c>
      <c r="B1594">
        <v>434995</v>
      </c>
      <c r="C1594" t="s">
        <v>83</v>
      </c>
      <c r="D1594" t="s">
        <v>467</v>
      </c>
      <c r="E1594" t="s">
        <v>468</v>
      </c>
      <c r="F1594">
        <v>34283</v>
      </c>
      <c r="G1594">
        <v>8</v>
      </c>
      <c r="H1594">
        <v>16383</v>
      </c>
      <c r="I1594">
        <v>0</v>
      </c>
      <c r="J1594">
        <v>0</v>
      </c>
      <c r="K1594">
        <v>0</v>
      </c>
      <c r="L1594">
        <v>0</v>
      </c>
      <c r="M1594">
        <v>7</v>
      </c>
      <c r="N1594">
        <v>0</v>
      </c>
      <c r="O1594">
        <v>3</v>
      </c>
      <c r="P1594">
        <v>0</v>
      </c>
      <c r="Q1594">
        <v>0</v>
      </c>
      <c r="R1594">
        <v>30.897248999999999</v>
      </c>
      <c r="S1594" t="s">
        <v>73</v>
      </c>
      <c r="T1594">
        <v>65.970000999999996</v>
      </c>
      <c r="U1594">
        <v>67.239998</v>
      </c>
      <c r="V1594">
        <v>1.269997</v>
      </c>
      <c r="X1594">
        <v>4.1100000000000003</v>
      </c>
      <c r="Y1594">
        <v>30.897248999999999</v>
      </c>
      <c r="Z1594">
        <v>1</v>
      </c>
      <c r="AA1594">
        <v>0</v>
      </c>
      <c r="AB1594">
        <v>0</v>
      </c>
      <c r="AC1594">
        <v>1.2639389999999999</v>
      </c>
      <c r="AD1594">
        <v>0.90004700000000004</v>
      </c>
      <c r="AE1594">
        <v>8.8475739999999998</v>
      </c>
      <c r="AF1594">
        <v>6.3003270000000002</v>
      </c>
      <c r="AH1594">
        <v>1.3447370000000001</v>
      </c>
      <c r="AI1594">
        <v>0.52088100000000004</v>
      </c>
      <c r="AJ1594">
        <v>9.413157</v>
      </c>
      <c r="AK1594">
        <v>3.6461670000000002</v>
      </c>
    </row>
    <row r="1595" spans="1:37" x14ac:dyDescent="0.25">
      <c r="A1595">
        <v>2279</v>
      </c>
      <c r="B1595">
        <v>434298</v>
      </c>
      <c r="C1595" t="s">
        <v>83</v>
      </c>
      <c r="D1595" t="s">
        <v>939</v>
      </c>
      <c r="E1595" t="s">
        <v>940</v>
      </c>
      <c r="F1595">
        <v>67054</v>
      </c>
      <c r="G1595">
        <v>8</v>
      </c>
      <c r="H1595">
        <v>5031</v>
      </c>
      <c r="I1595">
        <v>0</v>
      </c>
      <c r="J1595">
        <v>0</v>
      </c>
      <c r="K1595">
        <v>0</v>
      </c>
      <c r="L1595">
        <v>0</v>
      </c>
      <c r="M1595">
        <v>8</v>
      </c>
      <c r="N1595">
        <v>0</v>
      </c>
      <c r="O1595">
        <v>4</v>
      </c>
      <c r="P1595">
        <v>0</v>
      </c>
      <c r="Q1595">
        <v>0</v>
      </c>
      <c r="R1595">
        <v>31.691255999999999</v>
      </c>
      <c r="S1595" t="s">
        <v>73</v>
      </c>
      <c r="T1595">
        <v>76.150002000000001</v>
      </c>
      <c r="U1595">
        <v>76.970000999999996</v>
      </c>
      <c r="V1595">
        <v>0.82</v>
      </c>
      <c r="X1595">
        <v>2.5870000000000002</v>
      </c>
      <c r="Y1595">
        <v>31.691255999999999</v>
      </c>
      <c r="Z1595">
        <v>1</v>
      </c>
      <c r="AA1595">
        <v>0</v>
      </c>
      <c r="AB1595">
        <v>0</v>
      </c>
      <c r="AC1595">
        <v>1.104571</v>
      </c>
      <c r="AD1595">
        <v>0.960399</v>
      </c>
      <c r="AE1595">
        <v>8.8365709999999993</v>
      </c>
      <c r="AF1595">
        <v>7.683192</v>
      </c>
      <c r="AH1595">
        <v>1.1365829999999999</v>
      </c>
      <c r="AI1595">
        <v>0.67744099999999996</v>
      </c>
      <c r="AJ1595">
        <v>9.0926639999999992</v>
      </c>
      <c r="AK1595">
        <v>5.4195270000000004</v>
      </c>
    </row>
    <row r="1596" spans="1:37" x14ac:dyDescent="0.25">
      <c r="A1596">
        <v>741</v>
      </c>
      <c r="B1596">
        <v>431847</v>
      </c>
      <c r="C1596" t="s">
        <v>83</v>
      </c>
      <c r="D1596" t="s">
        <v>947</v>
      </c>
      <c r="E1596" t="s">
        <v>948</v>
      </c>
      <c r="F1596">
        <v>67016</v>
      </c>
      <c r="G1596">
        <v>8</v>
      </c>
      <c r="H1596">
        <v>4796</v>
      </c>
      <c r="I1596">
        <v>0</v>
      </c>
      <c r="J1596">
        <v>0</v>
      </c>
      <c r="K1596">
        <v>0</v>
      </c>
      <c r="L1596">
        <v>0</v>
      </c>
      <c r="M1596">
        <v>8</v>
      </c>
      <c r="N1596">
        <v>0</v>
      </c>
      <c r="O1596">
        <v>4</v>
      </c>
      <c r="P1596">
        <v>0</v>
      </c>
      <c r="Q1596">
        <v>0</v>
      </c>
      <c r="R1596">
        <v>33.922840000000001</v>
      </c>
      <c r="S1596" t="s">
        <v>73</v>
      </c>
      <c r="T1596">
        <v>76.910004000000001</v>
      </c>
      <c r="U1596">
        <v>77.769997000000004</v>
      </c>
      <c r="V1596">
        <v>0.85999300000000001</v>
      </c>
      <c r="X1596">
        <v>2.5350000000000001</v>
      </c>
      <c r="Y1596">
        <v>33.922840000000001</v>
      </c>
      <c r="Z1596">
        <v>1</v>
      </c>
      <c r="AA1596">
        <v>0</v>
      </c>
      <c r="AB1596">
        <v>0</v>
      </c>
      <c r="AC1596">
        <v>1.1004100000000001</v>
      </c>
      <c r="AD1596">
        <v>0.96197500000000002</v>
      </c>
      <c r="AE1596">
        <v>8.8032780000000006</v>
      </c>
      <c r="AF1596">
        <v>7.6958000000000002</v>
      </c>
      <c r="AH1596">
        <v>1.1311469999999999</v>
      </c>
      <c r="AI1596">
        <v>0.683222</v>
      </c>
      <c r="AJ1596">
        <v>9.0491799999999998</v>
      </c>
      <c r="AK1596">
        <v>5.4657799999999996</v>
      </c>
    </row>
    <row r="1597" spans="1:37" x14ac:dyDescent="0.25">
      <c r="A1597">
        <v>1469</v>
      </c>
      <c r="B1597">
        <v>437414</v>
      </c>
      <c r="C1597" t="s">
        <v>83</v>
      </c>
      <c r="D1597" t="s">
        <v>927</v>
      </c>
      <c r="E1597" t="s">
        <v>928</v>
      </c>
      <c r="F1597">
        <v>67032</v>
      </c>
      <c r="G1597">
        <v>8</v>
      </c>
      <c r="H1597">
        <v>6054</v>
      </c>
      <c r="I1597">
        <v>0</v>
      </c>
      <c r="J1597">
        <v>0</v>
      </c>
      <c r="K1597">
        <v>0</v>
      </c>
      <c r="L1597">
        <v>0</v>
      </c>
      <c r="M1597">
        <v>8</v>
      </c>
      <c r="N1597">
        <v>0</v>
      </c>
      <c r="O1597">
        <v>4</v>
      </c>
      <c r="P1597">
        <v>0</v>
      </c>
      <c r="Q1597">
        <v>0</v>
      </c>
      <c r="R1597">
        <v>33.982146</v>
      </c>
      <c r="S1597" t="s">
        <v>73</v>
      </c>
      <c r="T1597">
        <v>78.839995999999999</v>
      </c>
      <c r="U1597">
        <v>79.699996999999996</v>
      </c>
      <c r="V1597">
        <v>0.86000100000000002</v>
      </c>
      <c r="X1597">
        <v>2.5310000000000001</v>
      </c>
      <c r="Y1597">
        <v>33.982146</v>
      </c>
      <c r="Z1597">
        <v>0</v>
      </c>
      <c r="AA1597">
        <v>0</v>
      </c>
      <c r="AB1597">
        <v>0</v>
      </c>
      <c r="AC1597">
        <v>1.100093</v>
      </c>
      <c r="AD1597">
        <v>0.96209500000000003</v>
      </c>
      <c r="AE1597">
        <v>8.8007449999999992</v>
      </c>
      <c r="AF1597">
        <v>7.6967590000000001</v>
      </c>
      <c r="AH1597">
        <v>1.1307339999999999</v>
      </c>
      <c r="AI1597">
        <v>0.68366800000000005</v>
      </c>
      <c r="AJ1597">
        <v>9.045871</v>
      </c>
      <c r="AK1597">
        <v>5.4693480000000001</v>
      </c>
    </row>
    <row r="1598" spans="1:37" x14ac:dyDescent="0.25">
      <c r="A1598">
        <v>1721</v>
      </c>
      <c r="B1598">
        <v>524520</v>
      </c>
      <c r="C1598" t="s">
        <v>83</v>
      </c>
      <c r="D1598" t="s">
        <v>414</v>
      </c>
      <c r="E1598" t="s">
        <v>415</v>
      </c>
      <c r="F1598">
        <v>34290</v>
      </c>
      <c r="G1598">
        <v>8</v>
      </c>
      <c r="H1598">
        <v>16385</v>
      </c>
      <c r="I1598">
        <v>0</v>
      </c>
      <c r="J1598">
        <v>0</v>
      </c>
      <c r="K1598">
        <v>0</v>
      </c>
      <c r="L1598">
        <v>0</v>
      </c>
      <c r="M1598">
        <v>7</v>
      </c>
      <c r="N1598">
        <v>0</v>
      </c>
      <c r="O1598">
        <v>4</v>
      </c>
      <c r="P1598">
        <v>0</v>
      </c>
      <c r="Q1598">
        <v>0</v>
      </c>
      <c r="R1598">
        <v>29.162476000000002</v>
      </c>
      <c r="S1598" t="s">
        <v>154</v>
      </c>
      <c r="T1598">
        <v>65.360000999999997</v>
      </c>
      <c r="U1598">
        <v>66.540001000000004</v>
      </c>
      <c r="V1598">
        <v>1.18</v>
      </c>
      <c r="X1598">
        <v>4.0460000000000003</v>
      </c>
      <c r="Y1598">
        <v>29.162476000000002</v>
      </c>
      <c r="Z1598">
        <v>1</v>
      </c>
      <c r="AA1598">
        <v>0</v>
      </c>
      <c r="AB1598">
        <v>0</v>
      </c>
      <c r="AC1598">
        <v>1.2557830000000001</v>
      </c>
      <c r="AD1598">
        <v>0.90313500000000002</v>
      </c>
      <c r="AE1598">
        <v>8.7904809999999998</v>
      </c>
      <c r="AF1598">
        <v>6.3219479999999999</v>
      </c>
      <c r="AH1598">
        <v>1.334084</v>
      </c>
      <c r="AI1598">
        <v>0.52696299999999996</v>
      </c>
      <c r="AJ1598">
        <v>9.3385879999999997</v>
      </c>
      <c r="AK1598">
        <v>3.688739</v>
      </c>
    </row>
    <row r="1599" spans="1:37" x14ac:dyDescent="0.25">
      <c r="A1599">
        <v>700</v>
      </c>
      <c r="B1599">
        <v>427044</v>
      </c>
      <c r="C1599" t="s">
        <v>145</v>
      </c>
      <c r="D1599" t="s">
        <v>717</v>
      </c>
      <c r="E1599" t="s">
        <v>718</v>
      </c>
      <c r="F1599">
        <v>34131</v>
      </c>
      <c r="G1599">
        <v>8</v>
      </c>
      <c r="H1599">
        <v>9252</v>
      </c>
      <c r="I1599">
        <v>0</v>
      </c>
      <c r="J1599">
        <v>0</v>
      </c>
      <c r="K1599">
        <v>0</v>
      </c>
      <c r="L1599">
        <v>0</v>
      </c>
      <c r="M1599">
        <v>7</v>
      </c>
      <c r="N1599">
        <v>0</v>
      </c>
      <c r="O1599">
        <v>3</v>
      </c>
      <c r="P1599">
        <v>0</v>
      </c>
      <c r="Q1599">
        <v>0</v>
      </c>
      <c r="R1599">
        <v>29.726509</v>
      </c>
      <c r="S1599" t="s">
        <v>154</v>
      </c>
      <c r="T1599">
        <v>12.11</v>
      </c>
      <c r="U1599">
        <v>13.3</v>
      </c>
      <c r="V1599">
        <v>1.1900010000000001</v>
      </c>
      <c r="X1599">
        <v>4.0030000000000001</v>
      </c>
      <c r="Y1599">
        <v>29.726509</v>
      </c>
      <c r="Z1599">
        <v>0</v>
      </c>
      <c r="AA1599">
        <v>0</v>
      </c>
      <c r="AB1599">
        <v>1</v>
      </c>
      <c r="AC1599">
        <v>1.250375</v>
      </c>
      <c r="AD1599">
        <v>0.90518299999999996</v>
      </c>
      <c r="AE1599">
        <v>8.7526259999999994</v>
      </c>
      <c r="AF1599">
        <v>6.336284</v>
      </c>
      <c r="AH1599">
        <v>1.327021</v>
      </c>
      <c r="AI1599">
        <v>0.53107300000000002</v>
      </c>
      <c r="AJ1599">
        <v>9.2891440000000003</v>
      </c>
      <c r="AK1599">
        <v>3.717514</v>
      </c>
    </row>
    <row r="1600" spans="1:37" x14ac:dyDescent="0.25">
      <c r="A1600">
        <v>396</v>
      </c>
      <c r="B1600">
        <v>426852</v>
      </c>
      <c r="C1600" t="s">
        <v>83</v>
      </c>
      <c r="D1600" t="s">
        <v>416</v>
      </c>
      <c r="E1600" t="s">
        <v>417</v>
      </c>
      <c r="F1600">
        <v>66985</v>
      </c>
      <c r="G1600">
        <v>8</v>
      </c>
      <c r="H1600">
        <v>5039</v>
      </c>
      <c r="I1600">
        <v>0</v>
      </c>
      <c r="J1600">
        <v>0</v>
      </c>
      <c r="K1600">
        <v>0</v>
      </c>
      <c r="L1600">
        <v>0</v>
      </c>
      <c r="M1600">
        <v>8</v>
      </c>
      <c r="N1600">
        <v>0</v>
      </c>
      <c r="O1600">
        <v>4</v>
      </c>
      <c r="P1600">
        <v>0</v>
      </c>
      <c r="Q1600">
        <v>0</v>
      </c>
      <c r="R1600">
        <v>33.431905</v>
      </c>
      <c r="S1600" t="s">
        <v>73</v>
      </c>
      <c r="T1600">
        <v>83.290001000000004</v>
      </c>
      <c r="U1600">
        <v>84.099997999999999</v>
      </c>
      <c r="V1600">
        <v>0.809998</v>
      </c>
      <c r="X1600">
        <v>2.423</v>
      </c>
      <c r="Y1600">
        <v>33.431905</v>
      </c>
      <c r="Z1600">
        <v>0</v>
      </c>
      <c r="AA1600">
        <v>0</v>
      </c>
      <c r="AB1600">
        <v>0</v>
      </c>
      <c r="AC1600">
        <v>1.0917330000000001</v>
      </c>
      <c r="AD1600">
        <v>0.96526100000000004</v>
      </c>
      <c r="AE1600">
        <v>8.7338660000000008</v>
      </c>
      <c r="AF1600">
        <v>7.722086</v>
      </c>
      <c r="AH1600">
        <v>1.119815</v>
      </c>
      <c r="AI1600">
        <v>0.69577299999999997</v>
      </c>
      <c r="AJ1600">
        <v>8.9585190000000008</v>
      </c>
      <c r="AK1600">
        <v>5.5661839999999998</v>
      </c>
    </row>
    <row r="1601" spans="1:37" x14ac:dyDescent="0.25">
      <c r="A1601">
        <v>631</v>
      </c>
      <c r="B1601">
        <v>427339</v>
      </c>
      <c r="C1601" t="s">
        <v>90</v>
      </c>
      <c r="D1601" t="s">
        <v>310</v>
      </c>
      <c r="E1601" t="s">
        <v>620</v>
      </c>
      <c r="F1601">
        <v>34203</v>
      </c>
      <c r="G1601">
        <v>8</v>
      </c>
      <c r="H1601">
        <v>7838</v>
      </c>
      <c r="I1601">
        <v>0</v>
      </c>
      <c r="J1601">
        <v>0</v>
      </c>
      <c r="K1601">
        <v>0</v>
      </c>
      <c r="L1601">
        <v>0</v>
      </c>
      <c r="M1601">
        <v>6</v>
      </c>
      <c r="N1601">
        <v>0</v>
      </c>
      <c r="O1601">
        <v>4</v>
      </c>
      <c r="P1601">
        <v>0</v>
      </c>
      <c r="Q1601">
        <v>0</v>
      </c>
      <c r="R1601">
        <v>27.048456000000002</v>
      </c>
      <c r="S1601" t="s">
        <v>73</v>
      </c>
      <c r="T1601">
        <v>27.82</v>
      </c>
      <c r="U1601">
        <v>29.280000999999999</v>
      </c>
      <c r="V1601">
        <v>1.4600010000000001</v>
      </c>
      <c r="X1601">
        <v>5.3979999999999997</v>
      </c>
      <c r="Y1601">
        <v>27.048456000000002</v>
      </c>
      <c r="Z1601">
        <v>0</v>
      </c>
      <c r="AA1601">
        <v>0</v>
      </c>
      <c r="AB1601">
        <v>0</v>
      </c>
      <c r="AC1601">
        <v>1.4552879999999999</v>
      </c>
      <c r="AD1601">
        <v>0.82758299999999996</v>
      </c>
      <c r="AE1601">
        <v>8.7317250000000008</v>
      </c>
      <c r="AF1601">
        <v>4.9655009999999997</v>
      </c>
      <c r="AH1601">
        <v>1.5946610000000001</v>
      </c>
      <c r="AI1601">
        <v>0.40776000000000001</v>
      </c>
      <c r="AJ1601">
        <v>9.5679680000000005</v>
      </c>
      <c r="AK1601">
        <v>2.4465569999999999</v>
      </c>
    </row>
    <row r="1602" spans="1:37" x14ac:dyDescent="0.25">
      <c r="A1602">
        <v>979</v>
      </c>
      <c r="B1602">
        <v>435182</v>
      </c>
      <c r="C1602" t="s">
        <v>83</v>
      </c>
      <c r="D1602" t="s">
        <v>448</v>
      </c>
      <c r="E1602" t="s">
        <v>449</v>
      </c>
      <c r="F1602">
        <v>67397</v>
      </c>
      <c r="G1602">
        <v>8</v>
      </c>
      <c r="H1602">
        <v>4623</v>
      </c>
      <c r="I1602">
        <v>0</v>
      </c>
      <c r="J1602">
        <v>0</v>
      </c>
      <c r="K1602">
        <v>0</v>
      </c>
      <c r="L1602">
        <v>0</v>
      </c>
      <c r="M1602">
        <v>8</v>
      </c>
      <c r="N1602">
        <v>0</v>
      </c>
      <c r="O1602">
        <v>4</v>
      </c>
      <c r="P1602">
        <v>0</v>
      </c>
      <c r="Q1602">
        <v>0</v>
      </c>
      <c r="R1602">
        <v>31.299023999999999</v>
      </c>
      <c r="S1602" t="s">
        <v>73</v>
      </c>
      <c r="T1602">
        <v>84.260002</v>
      </c>
      <c r="U1602">
        <v>85.010002</v>
      </c>
      <c r="V1602">
        <v>0.75</v>
      </c>
      <c r="X1602">
        <v>2.3959999999999999</v>
      </c>
      <c r="Y1602">
        <v>31.299023999999999</v>
      </c>
      <c r="Z1602">
        <v>0</v>
      </c>
      <c r="AA1602">
        <v>0</v>
      </c>
      <c r="AB1602">
        <v>0</v>
      </c>
      <c r="AC1602">
        <v>1.0896999999999999</v>
      </c>
      <c r="AD1602">
        <v>0.96603099999999997</v>
      </c>
      <c r="AE1602">
        <v>8.7176019999999994</v>
      </c>
      <c r="AF1602">
        <v>7.7282450000000003</v>
      </c>
      <c r="AH1602">
        <v>1.117159</v>
      </c>
      <c r="AI1602">
        <v>0.69881899999999997</v>
      </c>
      <c r="AJ1602">
        <v>8.9372760000000007</v>
      </c>
      <c r="AK1602">
        <v>5.5905480000000001</v>
      </c>
    </row>
    <row r="1603" spans="1:37" x14ac:dyDescent="0.25">
      <c r="A1603">
        <v>2454</v>
      </c>
      <c r="B1603">
        <v>428341</v>
      </c>
      <c r="C1603" t="s">
        <v>181</v>
      </c>
      <c r="D1603" t="s">
        <v>280</v>
      </c>
      <c r="E1603" t="s">
        <v>281</v>
      </c>
      <c r="F1603">
        <v>506</v>
      </c>
      <c r="G1603">
        <v>8</v>
      </c>
      <c r="H1603">
        <v>13196</v>
      </c>
      <c r="I1603">
        <v>0</v>
      </c>
      <c r="J1603">
        <v>0</v>
      </c>
      <c r="K1603">
        <v>0</v>
      </c>
      <c r="L1603">
        <v>0</v>
      </c>
      <c r="M1603">
        <v>3</v>
      </c>
      <c r="N1603">
        <v>0</v>
      </c>
      <c r="O1603">
        <v>4</v>
      </c>
      <c r="P1603">
        <v>0</v>
      </c>
      <c r="Q1603">
        <v>0</v>
      </c>
      <c r="R1603">
        <v>13.707519</v>
      </c>
      <c r="S1603" t="s">
        <v>73</v>
      </c>
      <c r="T1603">
        <v>31.76</v>
      </c>
      <c r="U1603">
        <v>33.270000000000003</v>
      </c>
      <c r="V1603">
        <v>1.51</v>
      </c>
      <c r="X1603">
        <v>11.016</v>
      </c>
      <c r="Y1603">
        <v>13.707519</v>
      </c>
      <c r="Z1603">
        <v>0</v>
      </c>
      <c r="AA1603">
        <v>0</v>
      </c>
      <c r="AB1603">
        <v>0</v>
      </c>
      <c r="AC1603">
        <v>2.8961290000000002</v>
      </c>
      <c r="AD1603">
        <v>0.281939</v>
      </c>
      <c r="AE1603">
        <v>8.6883870000000005</v>
      </c>
      <c r="AF1603">
        <v>0.84581799999999996</v>
      </c>
      <c r="AG1603">
        <f>1+(X1603/4.5)^2</f>
        <v>6.9927039999999998</v>
      </c>
      <c r="AH1603">
        <v>3.4765769999999998</v>
      </c>
      <c r="AI1603">
        <v>0.120962</v>
      </c>
      <c r="AJ1603">
        <v>10.429729999999999</v>
      </c>
      <c r="AK1603">
        <v>0.36288700000000002</v>
      </c>
    </row>
    <row r="1604" spans="1:37" x14ac:dyDescent="0.25">
      <c r="A1604">
        <v>1568</v>
      </c>
      <c r="B1604">
        <v>432145</v>
      </c>
      <c r="C1604" t="s">
        <v>83</v>
      </c>
      <c r="D1604" t="s">
        <v>235</v>
      </c>
      <c r="E1604" t="s">
        <v>236</v>
      </c>
      <c r="F1604">
        <v>34291</v>
      </c>
      <c r="G1604">
        <v>8</v>
      </c>
      <c r="H1604">
        <v>7495</v>
      </c>
      <c r="I1604">
        <v>0</v>
      </c>
      <c r="J1604">
        <v>0</v>
      </c>
      <c r="K1604">
        <v>0</v>
      </c>
      <c r="L1604">
        <v>0</v>
      </c>
      <c r="M1604">
        <v>8</v>
      </c>
      <c r="N1604">
        <v>0</v>
      </c>
      <c r="O1604">
        <v>4</v>
      </c>
      <c r="P1604">
        <v>0</v>
      </c>
      <c r="Q1604">
        <v>0</v>
      </c>
      <c r="R1604">
        <v>33.457436000000001</v>
      </c>
      <c r="S1604" t="s">
        <v>73</v>
      </c>
      <c r="T1604">
        <v>38.299999</v>
      </c>
      <c r="U1604">
        <v>39.040000999999997</v>
      </c>
      <c r="V1604">
        <v>0.74000200000000005</v>
      </c>
      <c r="X1604">
        <v>2.2120000000000002</v>
      </c>
      <c r="Y1604">
        <v>33.457436000000001</v>
      </c>
      <c r="Z1604">
        <v>1</v>
      </c>
      <c r="AA1604">
        <v>0</v>
      </c>
      <c r="AB1604">
        <v>0</v>
      </c>
      <c r="AC1604">
        <v>1.076452</v>
      </c>
      <c r="AD1604">
        <v>0.97104800000000002</v>
      </c>
      <c r="AE1604">
        <v>8.611618</v>
      </c>
      <c r="AF1604">
        <v>7.7683809999999998</v>
      </c>
      <c r="AH1604">
        <v>1.0998559999999999</v>
      </c>
      <c r="AI1604">
        <v>0.71977999999999998</v>
      </c>
      <c r="AJ1604">
        <v>8.7988479999999996</v>
      </c>
      <c r="AK1604">
        <v>5.7582409999999999</v>
      </c>
    </row>
    <row r="1605" spans="1:37" x14ac:dyDescent="0.25">
      <c r="A1605">
        <v>2592</v>
      </c>
      <c r="B1605">
        <v>432089</v>
      </c>
      <c r="C1605" t="s">
        <v>90</v>
      </c>
      <c r="D1605" t="s">
        <v>308</v>
      </c>
      <c r="E1605" t="s">
        <v>997</v>
      </c>
      <c r="F1605">
        <v>34279</v>
      </c>
      <c r="G1605">
        <v>8</v>
      </c>
      <c r="H1605">
        <v>13249</v>
      </c>
      <c r="I1605">
        <v>0</v>
      </c>
      <c r="J1605">
        <v>0</v>
      </c>
      <c r="K1605">
        <v>0</v>
      </c>
      <c r="L1605">
        <v>0</v>
      </c>
      <c r="M1605">
        <v>8</v>
      </c>
      <c r="N1605">
        <v>0</v>
      </c>
      <c r="O1605">
        <v>4</v>
      </c>
      <c r="P1605">
        <v>0</v>
      </c>
      <c r="Q1605">
        <v>0</v>
      </c>
      <c r="R1605">
        <v>33.068413999999997</v>
      </c>
      <c r="S1605" t="s">
        <v>73</v>
      </c>
      <c r="T1605">
        <v>25.610001</v>
      </c>
      <c r="U1605">
        <v>26.34</v>
      </c>
      <c r="V1605">
        <v>0.73</v>
      </c>
      <c r="X1605">
        <v>2.2080000000000002</v>
      </c>
      <c r="Y1605">
        <v>33.068413999999997</v>
      </c>
      <c r="Z1605">
        <v>0</v>
      </c>
      <c r="AA1605">
        <v>0</v>
      </c>
      <c r="AB1605">
        <v>0</v>
      </c>
      <c r="AC1605">
        <v>1.076176</v>
      </c>
      <c r="AD1605">
        <v>0.97115200000000002</v>
      </c>
      <c r="AE1605">
        <v>8.6094080000000002</v>
      </c>
      <c r="AF1605">
        <v>7.7692180000000004</v>
      </c>
      <c r="AH1605">
        <v>1.0994949999999999</v>
      </c>
      <c r="AI1605">
        <v>0.72023999999999999</v>
      </c>
      <c r="AJ1605">
        <v>8.7959610000000001</v>
      </c>
      <c r="AK1605">
        <v>5.7619189999999998</v>
      </c>
    </row>
    <row r="1606" spans="1:37" x14ac:dyDescent="0.25">
      <c r="A1606">
        <v>2601</v>
      </c>
      <c r="B1606">
        <v>421287</v>
      </c>
      <c r="C1606" t="s">
        <v>181</v>
      </c>
      <c r="D1606" t="s">
        <v>556</v>
      </c>
      <c r="E1606" t="s">
        <v>557</v>
      </c>
      <c r="F1606">
        <v>66931</v>
      </c>
      <c r="G1606">
        <v>8</v>
      </c>
      <c r="H1606">
        <v>21615</v>
      </c>
      <c r="I1606">
        <v>0</v>
      </c>
      <c r="J1606">
        <v>0</v>
      </c>
      <c r="K1606">
        <v>0</v>
      </c>
      <c r="L1606">
        <v>0</v>
      </c>
      <c r="M1606">
        <v>7</v>
      </c>
      <c r="N1606">
        <v>0</v>
      </c>
      <c r="O1606">
        <v>3</v>
      </c>
      <c r="P1606">
        <v>0</v>
      </c>
      <c r="Q1606">
        <v>0</v>
      </c>
      <c r="R1606">
        <v>28.293638999999999</v>
      </c>
      <c r="S1606" t="s">
        <v>126</v>
      </c>
      <c r="T1606">
        <v>23.9</v>
      </c>
      <c r="U1606">
        <v>24.950001</v>
      </c>
      <c r="V1606">
        <v>1.050001</v>
      </c>
      <c r="X1606">
        <v>3.7109999999999999</v>
      </c>
      <c r="Y1606">
        <v>28.293638999999999</v>
      </c>
      <c r="Z1606">
        <v>1</v>
      </c>
      <c r="AA1606">
        <v>1</v>
      </c>
      <c r="AB1606">
        <v>0</v>
      </c>
      <c r="AC1606">
        <v>1.2151799999999999</v>
      </c>
      <c r="AD1606">
        <v>0.918512</v>
      </c>
      <c r="AE1606">
        <v>8.5062599999999993</v>
      </c>
      <c r="AF1606">
        <v>6.4295819999999999</v>
      </c>
      <c r="AH1606">
        <v>1.2810509999999999</v>
      </c>
      <c r="AI1606">
        <v>0.55950900000000003</v>
      </c>
      <c r="AJ1606">
        <v>8.9673599999999993</v>
      </c>
      <c r="AK1606">
        <v>3.9165610000000002</v>
      </c>
    </row>
    <row r="1607" spans="1:37" x14ac:dyDescent="0.25">
      <c r="A1607">
        <v>2687</v>
      </c>
      <c r="B1607">
        <v>423422</v>
      </c>
      <c r="C1607" t="s">
        <v>181</v>
      </c>
      <c r="D1607" t="s">
        <v>1033</v>
      </c>
      <c r="E1607" t="s">
        <v>783</v>
      </c>
      <c r="F1607">
        <v>66803</v>
      </c>
      <c r="G1607">
        <v>8</v>
      </c>
      <c r="H1607">
        <v>22303</v>
      </c>
      <c r="I1607">
        <v>0</v>
      </c>
      <c r="J1607">
        <v>0</v>
      </c>
      <c r="K1607">
        <v>0</v>
      </c>
      <c r="L1607">
        <v>0</v>
      </c>
      <c r="M1607">
        <v>8</v>
      </c>
      <c r="N1607">
        <v>0</v>
      </c>
      <c r="O1607">
        <v>4</v>
      </c>
      <c r="P1607">
        <v>0</v>
      </c>
      <c r="Q1607">
        <v>0</v>
      </c>
      <c r="R1607">
        <v>32.559176999999998</v>
      </c>
      <c r="S1607" t="s">
        <v>73</v>
      </c>
      <c r="T1607">
        <v>72.480002999999996</v>
      </c>
      <c r="U1607">
        <v>73.099997999999999</v>
      </c>
      <c r="V1607">
        <v>0.61999499999999996</v>
      </c>
      <c r="X1607">
        <v>1.9039999999999999</v>
      </c>
      <c r="Y1607">
        <v>32.559176999999998</v>
      </c>
      <c r="Z1607">
        <v>0</v>
      </c>
      <c r="AA1607">
        <v>0</v>
      </c>
      <c r="AB1607">
        <v>0</v>
      </c>
      <c r="AC1607">
        <v>1.0566439999999999</v>
      </c>
      <c r="AD1607">
        <v>0.978549</v>
      </c>
      <c r="AE1607">
        <v>8.4531519999999993</v>
      </c>
      <c r="AF1607">
        <v>7.828392</v>
      </c>
      <c r="AH1607">
        <v>1.073984</v>
      </c>
      <c r="AI1607">
        <v>0.75567499999999999</v>
      </c>
      <c r="AJ1607">
        <v>8.5918720000000004</v>
      </c>
      <c r="AK1607">
        <v>6.045401</v>
      </c>
    </row>
    <row r="1608" spans="1:37" x14ac:dyDescent="0.25">
      <c r="A1608">
        <v>691</v>
      </c>
      <c r="B1608">
        <v>435724</v>
      </c>
      <c r="C1608" t="s">
        <v>83</v>
      </c>
      <c r="D1608" t="s">
        <v>473</v>
      </c>
      <c r="E1608" t="s">
        <v>474</v>
      </c>
      <c r="F1608">
        <v>100343</v>
      </c>
      <c r="G1608">
        <v>8</v>
      </c>
      <c r="H1608">
        <v>8131</v>
      </c>
      <c r="I1608">
        <v>0</v>
      </c>
      <c r="J1608">
        <v>0</v>
      </c>
      <c r="K1608">
        <v>0</v>
      </c>
      <c r="L1608">
        <v>0</v>
      </c>
      <c r="M1608">
        <v>6</v>
      </c>
      <c r="N1608">
        <v>0</v>
      </c>
      <c r="O1608">
        <v>4</v>
      </c>
      <c r="P1608">
        <v>0</v>
      </c>
      <c r="Q1608">
        <v>0</v>
      </c>
      <c r="R1608">
        <v>26.699695999999999</v>
      </c>
      <c r="S1608" t="s">
        <v>73</v>
      </c>
      <c r="T1608">
        <v>57.740001999999997</v>
      </c>
      <c r="U1608">
        <v>59.099997999999999</v>
      </c>
      <c r="V1608">
        <v>1.3599969999999999</v>
      </c>
      <c r="X1608">
        <v>5.0940000000000003</v>
      </c>
      <c r="Y1608">
        <v>26.699695999999999</v>
      </c>
      <c r="Z1608">
        <v>0</v>
      </c>
      <c r="AA1608">
        <v>0</v>
      </c>
      <c r="AB1608">
        <v>0</v>
      </c>
      <c r="AC1608">
        <v>1.405451</v>
      </c>
      <c r="AD1608">
        <v>0.84645700000000001</v>
      </c>
      <c r="AE1608">
        <v>8.4327030000000001</v>
      </c>
      <c r="AF1608">
        <v>5.0787399999999998</v>
      </c>
      <c r="AH1608">
        <v>1.529568</v>
      </c>
      <c r="AI1608">
        <v>0.43286599999999997</v>
      </c>
      <c r="AJ1608">
        <v>9.1774079999999998</v>
      </c>
      <c r="AK1608">
        <v>2.5971959999999998</v>
      </c>
    </row>
    <row r="1609" spans="1:37" x14ac:dyDescent="0.25">
      <c r="A1609">
        <v>1281</v>
      </c>
      <c r="B1609">
        <v>436865</v>
      </c>
      <c r="C1609" t="s">
        <v>145</v>
      </c>
      <c r="D1609" t="s">
        <v>915</v>
      </c>
      <c r="E1609" t="s">
        <v>916</v>
      </c>
      <c r="F1609">
        <v>713</v>
      </c>
      <c r="G1609">
        <v>8</v>
      </c>
      <c r="H1609">
        <v>15822</v>
      </c>
      <c r="I1609">
        <v>0</v>
      </c>
      <c r="J1609">
        <v>0</v>
      </c>
      <c r="K1609">
        <v>0</v>
      </c>
      <c r="L1609">
        <v>0</v>
      </c>
      <c r="M1609">
        <v>8</v>
      </c>
      <c r="N1609">
        <v>0</v>
      </c>
      <c r="O1609">
        <v>3</v>
      </c>
      <c r="P1609">
        <v>0</v>
      </c>
      <c r="Q1609">
        <v>0</v>
      </c>
      <c r="R1609">
        <v>33.566479000000001</v>
      </c>
      <c r="S1609" t="s">
        <v>154</v>
      </c>
      <c r="T1609">
        <v>58.990001999999997</v>
      </c>
      <c r="U1609">
        <v>59.610000999999997</v>
      </c>
      <c r="V1609">
        <v>0.61999899999999997</v>
      </c>
      <c r="X1609">
        <v>1.847</v>
      </c>
      <c r="Y1609">
        <v>33.566479000000001</v>
      </c>
      <c r="Z1609">
        <v>0</v>
      </c>
      <c r="AA1609">
        <v>0</v>
      </c>
      <c r="AB1609">
        <v>0</v>
      </c>
      <c r="AC1609">
        <v>1.0533030000000001</v>
      </c>
      <c r="AD1609">
        <v>0.97981399999999996</v>
      </c>
      <c r="AE1609">
        <v>8.4264259999999993</v>
      </c>
      <c r="AF1609">
        <v>7.8385129999999998</v>
      </c>
      <c r="AH1609">
        <v>1.0696209999999999</v>
      </c>
      <c r="AI1609">
        <v>0.76242900000000002</v>
      </c>
      <c r="AJ1609">
        <v>8.5569649999999999</v>
      </c>
      <c r="AK1609">
        <v>6.0994299999999999</v>
      </c>
    </row>
    <row r="1610" spans="1:37" x14ac:dyDescent="0.25">
      <c r="A1610">
        <v>2577</v>
      </c>
      <c r="B1610">
        <v>435364</v>
      </c>
      <c r="C1610" t="s">
        <v>181</v>
      </c>
      <c r="D1610" t="s">
        <v>475</v>
      </c>
      <c r="E1610" t="s">
        <v>476</v>
      </c>
      <c r="F1610">
        <v>653</v>
      </c>
      <c r="G1610">
        <v>8</v>
      </c>
      <c r="H1610">
        <v>15888</v>
      </c>
      <c r="I1610">
        <v>0</v>
      </c>
      <c r="J1610">
        <v>0</v>
      </c>
      <c r="K1610">
        <v>0</v>
      </c>
      <c r="L1610">
        <v>0</v>
      </c>
      <c r="M1610">
        <v>6</v>
      </c>
      <c r="N1610">
        <v>0</v>
      </c>
      <c r="O1610">
        <v>3</v>
      </c>
      <c r="P1610">
        <v>0</v>
      </c>
      <c r="Q1610">
        <v>0</v>
      </c>
      <c r="R1610">
        <v>26.891663999999999</v>
      </c>
      <c r="S1610" t="s">
        <v>154</v>
      </c>
      <c r="T1610">
        <v>78.470000999999996</v>
      </c>
      <c r="U1610">
        <v>79.830001999999993</v>
      </c>
      <c r="V1610">
        <v>1.360001</v>
      </c>
      <c r="X1610">
        <v>5.0570000000000004</v>
      </c>
      <c r="Y1610">
        <v>26.891663999999999</v>
      </c>
      <c r="Z1610">
        <v>0</v>
      </c>
      <c r="AA1610">
        <v>0</v>
      </c>
      <c r="AB1610">
        <v>0</v>
      </c>
      <c r="AC1610">
        <v>1.3995820000000001</v>
      </c>
      <c r="AD1610">
        <v>0.84867899999999996</v>
      </c>
      <c r="AE1610">
        <v>8.3974919999999997</v>
      </c>
      <c r="AF1610">
        <v>5.0920740000000002</v>
      </c>
      <c r="AH1610">
        <v>1.521903</v>
      </c>
      <c r="AI1610">
        <v>0.43598900000000002</v>
      </c>
      <c r="AJ1610">
        <v>9.1314189999999993</v>
      </c>
      <c r="AK1610">
        <v>2.6159330000000001</v>
      </c>
    </row>
    <row r="1611" spans="1:37" x14ac:dyDescent="0.25">
      <c r="A1611">
        <v>1341</v>
      </c>
      <c r="B1611">
        <v>427169</v>
      </c>
      <c r="C1611" t="s">
        <v>145</v>
      </c>
      <c r="D1611" t="s">
        <v>512</v>
      </c>
      <c r="E1611" t="s">
        <v>513</v>
      </c>
      <c r="F1611">
        <v>67096</v>
      </c>
      <c r="G1611">
        <v>8</v>
      </c>
      <c r="H1611">
        <v>13764</v>
      </c>
      <c r="I1611">
        <v>0</v>
      </c>
      <c r="J1611">
        <v>0</v>
      </c>
      <c r="K1611">
        <v>0</v>
      </c>
      <c r="L1611">
        <v>0</v>
      </c>
      <c r="M1611">
        <v>5</v>
      </c>
      <c r="N1611">
        <v>0</v>
      </c>
      <c r="O1611">
        <v>4</v>
      </c>
      <c r="P1611">
        <v>0</v>
      </c>
      <c r="Q1611">
        <v>0</v>
      </c>
      <c r="R1611">
        <v>18.976300999999999</v>
      </c>
      <c r="S1611" t="s">
        <v>73</v>
      </c>
      <c r="T1611">
        <v>72.080001999999993</v>
      </c>
      <c r="U1611">
        <v>73.330001999999993</v>
      </c>
      <c r="V1611">
        <v>1.25</v>
      </c>
      <c r="X1611">
        <v>6.5869999999999997</v>
      </c>
      <c r="Y1611">
        <v>18.976300999999999</v>
      </c>
      <c r="Z1611">
        <v>1</v>
      </c>
      <c r="AA1611">
        <v>0</v>
      </c>
      <c r="AB1611">
        <v>0</v>
      </c>
      <c r="AC1611">
        <v>1.6779459999999999</v>
      </c>
      <c r="AD1611">
        <v>0.74326300000000001</v>
      </c>
      <c r="AE1611">
        <v>8.3897320000000004</v>
      </c>
      <c r="AF1611">
        <v>3.7163149999999998</v>
      </c>
      <c r="AH1611">
        <v>1.885481</v>
      </c>
      <c r="AI1611">
        <v>0.319017</v>
      </c>
      <c r="AJ1611">
        <v>9.4274050000000003</v>
      </c>
      <c r="AK1611">
        <v>1.595086</v>
      </c>
    </row>
    <row r="1612" spans="1:37" x14ac:dyDescent="0.25">
      <c r="A1612">
        <v>1979</v>
      </c>
      <c r="B1612">
        <v>433526</v>
      </c>
      <c r="C1612" t="s">
        <v>100</v>
      </c>
      <c r="D1612" t="s">
        <v>516</v>
      </c>
      <c r="E1612" t="s">
        <v>517</v>
      </c>
      <c r="F1612">
        <v>33033</v>
      </c>
      <c r="G1612">
        <v>8</v>
      </c>
      <c r="H1612">
        <v>13840</v>
      </c>
      <c r="I1612">
        <v>0</v>
      </c>
      <c r="J1612">
        <v>0</v>
      </c>
      <c r="K1612">
        <v>0</v>
      </c>
      <c r="L1612">
        <v>0</v>
      </c>
      <c r="M1612">
        <v>5</v>
      </c>
      <c r="N1612">
        <v>0</v>
      </c>
      <c r="O1612">
        <v>4</v>
      </c>
      <c r="P1612">
        <v>0</v>
      </c>
      <c r="Q1612">
        <v>0</v>
      </c>
      <c r="R1612">
        <v>22.333158999999998</v>
      </c>
      <c r="S1612" t="s">
        <v>73</v>
      </c>
      <c r="T1612">
        <v>35.150002000000001</v>
      </c>
      <c r="U1612">
        <v>36.619999</v>
      </c>
      <c r="V1612">
        <v>1.469997</v>
      </c>
      <c r="X1612">
        <v>6.5819999999999999</v>
      </c>
      <c r="Y1612">
        <v>22.333158999999998</v>
      </c>
      <c r="Z1612">
        <v>0</v>
      </c>
      <c r="AA1612">
        <v>0</v>
      </c>
      <c r="AB1612">
        <v>0</v>
      </c>
      <c r="AC1612">
        <v>1.6769179999999999</v>
      </c>
      <c r="AD1612">
        <v>0.74365300000000001</v>
      </c>
      <c r="AE1612">
        <v>8.3845880000000008</v>
      </c>
      <c r="AF1612">
        <v>3.7182629999999999</v>
      </c>
      <c r="AH1612">
        <v>1.884137</v>
      </c>
      <c r="AI1612">
        <v>0.319359</v>
      </c>
      <c r="AJ1612">
        <v>9.4206859999999999</v>
      </c>
      <c r="AK1612">
        <v>1.596795</v>
      </c>
    </row>
    <row r="1613" spans="1:37" x14ac:dyDescent="0.25">
      <c r="A1613">
        <v>1444</v>
      </c>
      <c r="B1613">
        <v>432467</v>
      </c>
      <c r="C1613" t="s">
        <v>83</v>
      </c>
      <c r="D1613" t="s">
        <v>580</v>
      </c>
      <c r="E1613" t="s">
        <v>581</v>
      </c>
      <c r="F1613">
        <v>66831</v>
      </c>
      <c r="G1613">
        <v>8</v>
      </c>
      <c r="H1613">
        <v>16650</v>
      </c>
      <c r="I1613">
        <v>0</v>
      </c>
      <c r="J1613">
        <v>0</v>
      </c>
      <c r="K1613">
        <v>0</v>
      </c>
      <c r="L1613">
        <v>0</v>
      </c>
      <c r="M1613">
        <v>8</v>
      </c>
      <c r="N1613">
        <v>0</v>
      </c>
      <c r="O1613">
        <v>4</v>
      </c>
      <c r="P1613">
        <v>0</v>
      </c>
      <c r="Q1613">
        <v>0</v>
      </c>
      <c r="R1613">
        <v>31.456201</v>
      </c>
      <c r="S1613" t="s">
        <v>73</v>
      </c>
      <c r="T1613">
        <v>99.419998000000007</v>
      </c>
      <c r="U1613">
        <v>99.970000999999996</v>
      </c>
      <c r="V1613">
        <v>0.55000300000000002</v>
      </c>
      <c r="X1613">
        <v>1.748</v>
      </c>
      <c r="Y1613">
        <v>31.456201</v>
      </c>
      <c r="Z1613">
        <v>0</v>
      </c>
      <c r="AA1613">
        <v>0</v>
      </c>
      <c r="AB1613">
        <v>0</v>
      </c>
      <c r="AC1613">
        <v>1.047742</v>
      </c>
      <c r="AD1613">
        <v>0.98192000000000002</v>
      </c>
      <c r="AE1613">
        <v>8.3819379999999999</v>
      </c>
      <c r="AF1613">
        <v>7.8553610000000003</v>
      </c>
      <c r="AH1613">
        <v>1.062357</v>
      </c>
      <c r="AI1613">
        <v>0.77424099999999996</v>
      </c>
      <c r="AJ1613">
        <v>8.4988580000000002</v>
      </c>
      <c r="AK1613">
        <v>6.1939289999999998</v>
      </c>
    </row>
    <row r="1614" spans="1:37" x14ac:dyDescent="0.25">
      <c r="A1614">
        <v>1420</v>
      </c>
      <c r="B1614">
        <v>430727</v>
      </c>
      <c r="C1614" t="s">
        <v>83</v>
      </c>
      <c r="D1614" t="s">
        <v>531</v>
      </c>
      <c r="E1614" t="s">
        <v>532</v>
      </c>
      <c r="F1614">
        <v>100078</v>
      </c>
      <c r="G1614">
        <v>8</v>
      </c>
      <c r="H1614">
        <v>7450</v>
      </c>
      <c r="I1614">
        <v>0</v>
      </c>
      <c r="J1614">
        <v>0</v>
      </c>
      <c r="K1614">
        <v>0</v>
      </c>
      <c r="L1614">
        <v>0</v>
      </c>
      <c r="M1614">
        <v>8</v>
      </c>
      <c r="N1614">
        <v>0</v>
      </c>
      <c r="O1614">
        <v>4</v>
      </c>
      <c r="P1614">
        <v>0</v>
      </c>
      <c r="Q1614">
        <v>0</v>
      </c>
      <c r="R1614">
        <v>34.837017000000003</v>
      </c>
      <c r="S1614" t="s">
        <v>73</v>
      </c>
      <c r="T1614">
        <v>85.220000999999996</v>
      </c>
      <c r="U1614">
        <v>85.82</v>
      </c>
      <c r="V1614">
        <v>0.59999800000000003</v>
      </c>
      <c r="X1614">
        <v>1.722</v>
      </c>
      <c r="Y1614">
        <v>34.837017000000003</v>
      </c>
      <c r="Z1614">
        <v>0</v>
      </c>
      <c r="AA1614">
        <v>0</v>
      </c>
      <c r="AB1614">
        <v>0</v>
      </c>
      <c r="AC1614">
        <v>1.046333</v>
      </c>
      <c r="AD1614">
        <v>0.98245400000000005</v>
      </c>
      <c r="AE1614">
        <v>8.3706610000000001</v>
      </c>
      <c r="AF1614">
        <v>7.8596320000000004</v>
      </c>
      <c r="AH1614">
        <v>1.060516</v>
      </c>
      <c r="AI1614">
        <v>0.77736099999999997</v>
      </c>
      <c r="AJ1614">
        <v>8.4841280000000001</v>
      </c>
      <c r="AK1614">
        <v>6.2188850000000002</v>
      </c>
    </row>
    <row r="1615" spans="1:37" x14ac:dyDescent="0.25">
      <c r="A1615">
        <v>2288</v>
      </c>
      <c r="B1615">
        <v>0</v>
      </c>
      <c r="C1615" t="s">
        <v>73</v>
      </c>
      <c r="D1615" t="s">
        <v>73</v>
      </c>
      <c r="E1615" t="s">
        <v>73</v>
      </c>
      <c r="F1615" t="s">
        <v>73</v>
      </c>
      <c r="G1615" t="s">
        <v>73</v>
      </c>
      <c r="H1615" t="s">
        <v>73</v>
      </c>
      <c r="I1615">
        <v>0</v>
      </c>
      <c r="J1615">
        <v>0</v>
      </c>
      <c r="K1615">
        <v>0</v>
      </c>
      <c r="L1615">
        <v>0</v>
      </c>
      <c r="M1615">
        <v>8</v>
      </c>
      <c r="N1615">
        <v>0</v>
      </c>
      <c r="O1615">
        <v>4</v>
      </c>
      <c r="P1615">
        <v>1</v>
      </c>
      <c r="Q1615">
        <v>0</v>
      </c>
      <c r="R1615">
        <v>33.670642999999998</v>
      </c>
      <c r="S1615" t="s">
        <v>73</v>
      </c>
      <c r="T1615">
        <v>74.300003000000004</v>
      </c>
      <c r="U1615">
        <v>74.860000999999997</v>
      </c>
      <c r="V1615">
        <v>0.559998</v>
      </c>
      <c r="X1615">
        <v>1.663</v>
      </c>
      <c r="Y1615">
        <v>33.670642999999998</v>
      </c>
      <c r="Z1615">
        <v>1</v>
      </c>
      <c r="AA1615">
        <v>0</v>
      </c>
      <c r="AB1615">
        <v>0</v>
      </c>
      <c r="AC1615">
        <v>1.043212</v>
      </c>
      <c r="AD1615">
        <v>0.98363599999999995</v>
      </c>
      <c r="AE1615">
        <v>8.3456960000000002</v>
      </c>
      <c r="AF1615">
        <v>7.8690860000000002</v>
      </c>
      <c r="AH1615">
        <v>1.05644</v>
      </c>
      <c r="AI1615">
        <v>0.784466</v>
      </c>
      <c r="AJ1615">
        <v>8.4515209999999996</v>
      </c>
      <c r="AK1615">
        <v>6.2757310000000004</v>
      </c>
    </row>
    <row r="1616" spans="1:37" x14ac:dyDescent="0.25">
      <c r="A1616">
        <v>2355</v>
      </c>
      <c r="B1616">
        <v>437820</v>
      </c>
      <c r="C1616" t="s">
        <v>83</v>
      </c>
      <c r="D1616" t="s">
        <v>467</v>
      </c>
      <c r="E1616" t="s">
        <v>468</v>
      </c>
      <c r="F1616">
        <v>34283</v>
      </c>
      <c r="G1616">
        <v>8</v>
      </c>
      <c r="H1616">
        <v>16590</v>
      </c>
      <c r="I1616">
        <v>0</v>
      </c>
      <c r="J1616">
        <v>0</v>
      </c>
      <c r="K1616">
        <v>0</v>
      </c>
      <c r="L1616">
        <v>0</v>
      </c>
      <c r="M1616">
        <v>8</v>
      </c>
      <c r="N1616">
        <v>0</v>
      </c>
      <c r="O1616">
        <v>3</v>
      </c>
      <c r="P1616">
        <v>0</v>
      </c>
      <c r="Q1616">
        <v>0</v>
      </c>
      <c r="R1616">
        <v>34.981281000000003</v>
      </c>
      <c r="S1616" t="s">
        <v>73</v>
      </c>
      <c r="T1616">
        <v>45.200001</v>
      </c>
      <c r="U1616">
        <v>45.779998999999997</v>
      </c>
      <c r="V1616">
        <v>0.57999800000000001</v>
      </c>
      <c r="X1616">
        <v>1.6579999999999999</v>
      </c>
      <c r="Y1616">
        <v>34.981281000000003</v>
      </c>
      <c r="Z1616">
        <v>1</v>
      </c>
      <c r="AA1616">
        <v>0</v>
      </c>
      <c r="AB1616">
        <v>0</v>
      </c>
      <c r="AC1616">
        <v>1.042953</v>
      </c>
      <c r="AD1616">
        <v>0.983734</v>
      </c>
      <c r="AE1616">
        <v>8.3436199999999996</v>
      </c>
      <c r="AF1616">
        <v>7.869872</v>
      </c>
      <c r="AH1616">
        <v>1.056101</v>
      </c>
      <c r="AI1616">
        <v>0.78507000000000005</v>
      </c>
      <c r="AJ1616">
        <v>8.4488099999999999</v>
      </c>
      <c r="AK1616">
        <v>6.2805619999999998</v>
      </c>
    </row>
    <row r="1617" spans="1:37" x14ac:dyDescent="0.25">
      <c r="A1617">
        <v>2985</v>
      </c>
      <c r="B1617">
        <v>433636</v>
      </c>
      <c r="C1617" t="s">
        <v>181</v>
      </c>
      <c r="D1617" t="s">
        <v>1053</v>
      </c>
      <c r="E1617" t="s">
        <v>1054</v>
      </c>
      <c r="F1617">
        <v>66961</v>
      </c>
      <c r="G1617">
        <v>8</v>
      </c>
      <c r="H1617">
        <v>21587</v>
      </c>
      <c r="I1617">
        <v>0</v>
      </c>
      <c r="J1617">
        <v>0</v>
      </c>
      <c r="K1617">
        <v>0</v>
      </c>
      <c r="L1617">
        <v>0</v>
      </c>
      <c r="M1617">
        <v>8</v>
      </c>
      <c r="N1617">
        <v>0</v>
      </c>
      <c r="O1617">
        <v>2</v>
      </c>
      <c r="P1617">
        <v>0</v>
      </c>
      <c r="Q1617">
        <v>0</v>
      </c>
      <c r="R1617">
        <v>33.616216000000001</v>
      </c>
      <c r="S1617" t="s">
        <v>154</v>
      </c>
      <c r="T1617">
        <v>67.690002000000007</v>
      </c>
      <c r="U1617">
        <v>68.239998</v>
      </c>
      <c r="V1617">
        <v>0.54999500000000001</v>
      </c>
      <c r="X1617">
        <v>1.6359999999999999</v>
      </c>
      <c r="Y1617">
        <v>33.616216000000001</v>
      </c>
      <c r="Z1617">
        <v>0</v>
      </c>
      <c r="AA1617">
        <v>0</v>
      </c>
      <c r="AB1617">
        <v>0</v>
      </c>
      <c r="AC1617">
        <v>1.04182</v>
      </c>
      <c r="AD1617">
        <v>0.98416300000000001</v>
      </c>
      <c r="AE1617">
        <v>8.334562</v>
      </c>
      <c r="AF1617">
        <v>7.8733019999999998</v>
      </c>
      <c r="AH1617">
        <v>1.0546219999999999</v>
      </c>
      <c r="AI1617">
        <v>0.78773000000000004</v>
      </c>
      <c r="AJ1617">
        <v>8.4369789999999991</v>
      </c>
      <c r="AK1617">
        <v>6.301844</v>
      </c>
    </row>
    <row r="1618" spans="1:37" x14ac:dyDescent="0.25">
      <c r="A1618">
        <v>1688</v>
      </c>
      <c r="B1618">
        <v>433506</v>
      </c>
      <c r="C1618" t="s">
        <v>181</v>
      </c>
      <c r="D1618" t="s">
        <v>632</v>
      </c>
      <c r="E1618" t="s">
        <v>633</v>
      </c>
      <c r="F1618">
        <v>67031</v>
      </c>
      <c r="G1618">
        <v>8</v>
      </c>
      <c r="H1618">
        <v>6376</v>
      </c>
      <c r="I1618">
        <v>0</v>
      </c>
      <c r="J1618">
        <v>0</v>
      </c>
      <c r="K1618">
        <v>0</v>
      </c>
      <c r="L1618">
        <v>0</v>
      </c>
      <c r="M1618">
        <v>7</v>
      </c>
      <c r="N1618">
        <v>0</v>
      </c>
      <c r="O1618">
        <v>2</v>
      </c>
      <c r="P1618">
        <v>0</v>
      </c>
      <c r="Q1618">
        <v>0</v>
      </c>
      <c r="R1618">
        <v>30.123911</v>
      </c>
      <c r="S1618" t="s">
        <v>154</v>
      </c>
      <c r="T1618">
        <v>73.949996999999996</v>
      </c>
      <c r="U1618">
        <v>75</v>
      </c>
      <c r="V1618">
        <v>1.050003</v>
      </c>
      <c r="X1618">
        <v>3.4860000000000002</v>
      </c>
      <c r="Y1618">
        <v>30.123911</v>
      </c>
      <c r="Z1618">
        <v>0</v>
      </c>
      <c r="AA1618">
        <v>0</v>
      </c>
      <c r="AB1618">
        <v>0</v>
      </c>
      <c r="AC1618">
        <v>1.189878</v>
      </c>
      <c r="AD1618">
        <v>0.92809399999999997</v>
      </c>
      <c r="AE1618">
        <v>8.3291459999999997</v>
      </c>
      <c r="AF1618">
        <v>6.4966549999999996</v>
      </c>
      <c r="AH1618">
        <v>1.2480039999999999</v>
      </c>
      <c r="AI1618">
        <v>0.58203899999999997</v>
      </c>
      <c r="AJ1618">
        <v>8.7360279999999992</v>
      </c>
      <c r="AK1618">
        <v>4.0742719999999997</v>
      </c>
    </row>
    <row r="1619" spans="1:37" x14ac:dyDescent="0.25">
      <c r="A1619">
        <v>2136</v>
      </c>
      <c r="B1619">
        <v>430411</v>
      </c>
      <c r="C1619" t="s">
        <v>90</v>
      </c>
      <c r="D1619" t="s">
        <v>1059</v>
      </c>
      <c r="E1619" t="s">
        <v>1060</v>
      </c>
      <c r="F1619">
        <v>66905</v>
      </c>
      <c r="G1619">
        <v>8</v>
      </c>
      <c r="H1619">
        <v>15778</v>
      </c>
      <c r="I1619">
        <v>0</v>
      </c>
      <c r="J1619">
        <v>0</v>
      </c>
      <c r="K1619">
        <v>0</v>
      </c>
      <c r="L1619">
        <v>0</v>
      </c>
      <c r="M1619">
        <v>8</v>
      </c>
      <c r="N1619">
        <v>0</v>
      </c>
      <c r="O1619">
        <v>4</v>
      </c>
      <c r="P1619">
        <v>0</v>
      </c>
      <c r="Q1619">
        <v>0</v>
      </c>
      <c r="R1619">
        <v>33.309154999999997</v>
      </c>
      <c r="S1619" t="s">
        <v>73</v>
      </c>
      <c r="T1619">
        <v>82.110000999999997</v>
      </c>
      <c r="U1619">
        <v>82.639999000000003</v>
      </c>
      <c r="V1619">
        <v>0.529999</v>
      </c>
      <c r="X1619">
        <v>1.591</v>
      </c>
      <c r="Y1619">
        <v>33.309154999999997</v>
      </c>
      <c r="Z1619">
        <v>0</v>
      </c>
      <c r="AA1619">
        <v>0</v>
      </c>
      <c r="AB1619">
        <v>0</v>
      </c>
      <c r="AC1619">
        <v>1.0395509999999999</v>
      </c>
      <c r="AD1619">
        <v>0.98502199999999995</v>
      </c>
      <c r="AE1619">
        <v>8.3164099999999994</v>
      </c>
      <c r="AF1619">
        <v>7.8801759999999996</v>
      </c>
      <c r="AH1619">
        <v>1.0516589999999999</v>
      </c>
      <c r="AI1619">
        <v>0.793188</v>
      </c>
      <c r="AJ1619">
        <v>8.4132700000000007</v>
      </c>
      <c r="AK1619">
        <v>6.3455029999999999</v>
      </c>
    </row>
    <row r="1620" spans="1:37" x14ac:dyDescent="0.25">
      <c r="A1620">
        <v>1504</v>
      </c>
      <c r="B1620">
        <v>436481</v>
      </c>
      <c r="C1620" t="s">
        <v>100</v>
      </c>
      <c r="D1620" t="s">
        <v>521</v>
      </c>
      <c r="E1620" t="s">
        <v>522</v>
      </c>
      <c r="F1620">
        <v>100163</v>
      </c>
      <c r="G1620">
        <v>8</v>
      </c>
      <c r="H1620">
        <v>13291</v>
      </c>
      <c r="I1620">
        <v>0</v>
      </c>
      <c r="J1620">
        <v>0</v>
      </c>
      <c r="K1620">
        <v>0</v>
      </c>
      <c r="L1620">
        <v>0</v>
      </c>
      <c r="M1620">
        <v>5</v>
      </c>
      <c r="N1620">
        <v>0</v>
      </c>
      <c r="O1620">
        <v>4</v>
      </c>
      <c r="P1620">
        <v>0</v>
      </c>
      <c r="Q1620">
        <v>0</v>
      </c>
      <c r="R1620">
        <v>22</v>
      </c>
      <c r="S1620" t="s">
        <v>73</v>
      </c>
      <c r="T1620">
        <v>43.43</v>
      </c>
      <c r="U1620">
        <v>44.860000999999997</v>
      </c>
      <c r="V1620">
        <v>1.43</v>
      </c>
      <c r="X1620">
        <v>6.5</v>
      </c>
      <c r="Y1620">
        <v>22</v>
      </c>
      <c r="Z1620">
        <v>0</v>
      </c>
      <c r="AA1620">
        <v>0</v>
      </c>
      <c r="AB1620">
        <v>0</v>
      </c>
      <c r="AC1620">
        <v>1.660156</v>
      </c>
      <c r="AD1620">
        <v>0.75</v>
      </c>
      <c r="AE1620">
        <v>8.3007810000000006</v>
      </c>
      <c r="AF1620">
        <v>3.75</v>
      </c>
      <c r="AH1620">
        <v>1.8622449999999999</v>
      </c>
      <c r="AI1620">
        <v>0.32500000000000001</v>
      </c>
      <c r="AJ1620">
        <v>9.3112239999999993</v>
      </c>
      <c r="AK1620">
        <v>1.625</v>
      </c>
    </row>
    <row r="1621" spans="1:37" x14ac:dyDescent="0.25">
      <c r="A1621">
        <v>729</v>
      </c>
      <c r="B1621">
        <v>429827</v>
      </c>
      <c r="C1621" t="s">
        <v>145</v>
      </c>
      <c r="D1621" t="s">
        <v>548</v>
      </c>
      <c r="E1621" t="s">
        <v>549</v>
      </c>
      <c r="F1621">
        <v>34341</v>
      </c>
      <c r="G1621">
        <v>8</v>
      </c>
      <c r="H1621">
        <v>16585</v>
      </c>
      <c r="I1621">
        <v>0</v>
      </c>
      <c r="J1621">
        <v>0</v>
      </c>
      <c r="K1621">
        <v>0</v>
      </c>
      <c r="L1621">
        <v>0</v>
      </c>
      <c r="M1621">
        <v>7</v>
      </c>
      <c r="N1621">
        <v>0</v>
      </c>
      <c r="O1621">
        <v>2</v>
      </c>
      <c r="P1621">
        <v>0</v>
      </c>
      <c r="Q1621">
        <v>0</v>
      </c>
      <c r="R1621">
        <v>28.805809</v>
      </c>
      <c r="S1621" t="s">
        <v>126</v>
      </c>
      <c r="T1621">
        <v>54.509998000000003</v>
      </c>
      <c r="U1621">
        <v>55.490001999999997</v>
      </c>
      <c r="V1621">
        <v>0.98000299999999996</v>
      </c>
      <c r="X1621">
        <v>3.4020000000000001</v>
      </c>
      <c r="Y1621">
        <v>28.805809</v>
      </c>
      <c r="Z1621">
        <v>0</v>
      </c>
      <c r="AA1621">
        <v>0</v>
      </c>
      <c r="AB1621">
        <v>0</v>
      </c>
      <c r="AC1621">
        <v>1.1808380000000001</v>
      </c>
      <c r="AD1621">
        <v>0.93151700000000004</v>
      </c>
      <c r="AE1621">
        <v>8.2658629999999995</v>
      </c>
      <c r="AF1621">
        <v>6.5206200000000001</v>
      </c>
      <c r="AH1621">
        <v>1.2361960000000001</v>
      </c>
      <c r="AI1621">
        <v>0.590588</v>
      </c>
      <c r="AJ1621">
        <v>8.6533719999999992</v>
      </c>
      <c r="AK1621">
        <v>4.1341190000000001</v>
      </c>
    </row>
    <row r="1622" spans="1:37" x14ac:dyDescent="0.25">
      <c r="A1622">
        <v>1765</v>
      </c>
      <c r="B1622">
        <v>425618</v>
      </c>
      <c r="C1622" t="s">
        <v>151</v>
      </c>
      <c r="D1622" t="s">
        <v>1095</v>
      </c>
      <c r="E1622" t="s">
        <v>1096</v>
      </c>
      <c r="F1622">
        <v>101440</v>
      </c>
      <c r="G1622">
        <v>8</v>
      </c>
      <c r="H1622">
        <v>20323</v>
      </c>
      <c r="I1622">
        <v>0</v>
      </c>
      <c r="J1622">
        <v>0</v>
      </c>
      <c r="K1622">
        <v>0</v>
      </c>
      <c r="L1622">
        <v>0</v>
      </c>
      <c r="M1622">
        <v>8</v>
      </c>
      <c r="N1622">
        <v>0</v>
      </c>
      <c r="O1622">
        <v>3</v>
      </c>
      <c r="P1622">
        <v>0</v>
      </c>
      <c r="Q1622">
        <v>0</v>
      </c>
      <c r="R1622">
        <v>31.340229999999998</v>
      </c>
      <c r="S1622" t="s">
        <v>154</v>
      </c>
      <c r="T1622">
        <v>79.989998</v>
      </c>
      <c r="U1622">
        <v>80.419998000000007</v>
      </c>
      <c r="V1622">
        <v>0.43</v>
      </c>
      <c r="X1622">
        <v>1.3720000000000001</v>
      </c>
      <c r="Y1622">
        <v>31.340229999999998</v>
      </c>
      <c r="Z1622">
        <v>0</v>
      </c>
      <c r="AA1622">
        <v>0</v>
      </c>
      <c r="AB1622">
        <v>0</v>
      </c>
      <c r="AC1622">
        <v>1.029412</v>
      </c>
      <c r="AD1622">
        <v>0.98886200000000002</v>
      </c>
      <c r="AE1622">
        <v>8.2352980000000002</v>
      </c>
      <c r="AF1622">
        <v>7.9108929999999997</v>
      </c>
      <c r="AH1622">
        <v>1.038416</v>
      </c>
      <c r="AI1622">
        <v>0.82005499999999998</v>
      </c>
      <c r="AJ1622">
        <v>8.307328</v>
      </c>
      <c r="AK1622">
        <v>6.5604420000000001</v>
      </c>
    </row>
    <row r="1623" spans="1:37" x14ac:dyDescent="0.25">
      <c r="A1623">
        <v>1265</v>
      </c>
      <c r="B1623">
        <v>434936</v>
      </c>
      <c r="C1623" t="s">
        <v>83</v>
      </c>
      <c r="D1623" t="s">
        <v>992</v>
      </c>
      <c r="E1623" t="s">
        <v>993</v>
      </c>
      <c r="F1623">
        <v>67017</v>
      </c>
      <c r="G1623">
        <v>8</v>
      </c>
      <c r="H1623">
        <v>4834</v>
      </c>
      <c r="I1623">
        <v>0</v>
      </c>
      <c r="J1623">
        <v>0</v>
      </c>
      <c r="K1623">
        <v>0</v>
      </c>
      <c r="L1623">
        <v>0</v>
      </c>
      <c r="M1623">
        <v>8</v>
      </c>
      <c r="N1623">
        <v>0</v>
      </c>
      <c r="O1623">
        <v>4</v>
      </c>
      <c r="P1623">
        <v>0</v>
      </c>
      <c r="Q1623">
        <v>0</v>
      </c>
      <c r="R1623">
        <v>33.243501000000002</v>
      </c>
      <c r="S1623" t="s">
        <v>73</v>
      </c>
      <c r="T1623">
        <v>78.989998</v>
      </c>
      <c r="U1623">
        <v>79.440002000000007</v>
      </c>
      <c r="V1623">
        <v>0.45000499999999999</v>
      </c>
      <c r="X1623">
        <v>1.3540000000000001</v>
      </c>
      <c r="Y1623">
        <v>33.243501000000002</v>
      </c>
      <c r="Z1623">
        <v>0</v>
      </c>
      <c r="AA1623">
        <v>0</v>
      </c>
      <c r="AB1623">
        <v>0</v>
      </c>
      <c r="AC1623">
        <v>1.0286459999999999</v>
      </c>
      <c r="AD1623">
        <v>0.98915200000000003</v>
      </c>
      <c r="AE1623">
        <v>8.2291640000000008</v>
      </c>
      <c r="AF1623">
        <v>7.9132160000000002</v>
      </c>
      <c r="AH1623">
        <v>1.037415</v>
      </c>
      <c r="AI1623">
        <v>0.82228599999999996</v>
      </c>
      <c r="AJ1623">
        <v>8.2993170000000003</v>
      </c>
      <c r="AK1623">
        <v>6.57829</v>
      </c>
    </row>
    <row r="1624" spans="1:37" x14ac:dyDescent="0.25">
      <c r="A1624">
        <v>1552</v>
      </c>
      <c r="B1624">
        <v>435365</v>
      </c>
      <c r="C1624" t="s">
        <v>83</v>
      </c>
      <c r="D1624" t="s">
        <v>818</v>
      </c>
      <c r="E1624" t="s">
        <v>819</v>
      </c>
      <c r="F1624">
        <v>34527</v>
      </c>
      <c r="G1624">
        <v>8</v>
      </c>
      <c r="H1624">
        <v>7592</v>
      </c>
      <c r="I1624">
        <v>0</v>
      </c>
      <c r="J1624">
        <v>0</v>
      </c>
      <c r="K1624">
        <v>0</v>
      </c>
      <c r="L1624">
        <v>0</v>
      </c>
      <c r="M1624">
        <v>8</v>
      </c>
      <c r="N1624">
        <v>0</v>
      </c>
      <c r="O1624">
        <v>3</v>
      </c>
      <c r="P1624">
        <v>0</v>
      </c>
      <c r="Q1624">
        <v>0</v>
      </c>
      <c r="R1624">
        <v>34.644677999999999</v>
      </c>
      <c r="S1624" t="s">
        <v>126</v>
      </c>
      <c r="T1624">
        <v>78.470000999999996</v>
      </c>
      <c r="U1624">
        <v>78.919998000000007</v>
      </c>
      <c r="V1624">
        <v>0.44999699999999998</v>
      </c>
      <c r="X1624">
        <v>1.2989999999999999</v>
      </c>
      <c r="Y1624">
        <v>34.644677999999999</v>
      </c>
      <c r="Z1624">
        <v>0</v>
      </c>
      <c r="AA1624">
        <v>0</v>
      </c>
      <c r="AB1624">
        <v>0</v>
      </c>
      <c r="AC1624">
        <v>1.0263659999999999</v>
      </c>
      <c r="AD1624">
        <v>0.99001499999999998</v>
      </c>
      <c r="AE1624">
        <v>8.2109249999999996</v>
      </c>
      <c r="AF1624">
        <v>7.9201230000000002</v>
      </c>
      <c r="AH1624">
        <v>1.0344370000000001</v>
      </c>
      <c r="AI1624">
        <v>0.829125</v>
      </c>
      <c r="AJ1624">
        <v>8.2754940000000001</v>
      </c>
      <c r="AK1624">
        <v>6.6329969999999996</v>
      </c>
    </row>
    <row r="1625" spans="1:37" x14ac:dyDescent="0.25">
      <c r="A1625">
        <v>3058</v>
      </c>
      <c r="B1625">
        <v>428593</v>
      </c>
      <c r="C1625" t="s">
        <v>621</v>
      </c>
      <c r="D1625" t="s">
        <v>622</v>
      </c>
      <c r="E1625" t="s">
        <v>623</v>
      </c>
      <c r="F1625">
        <v>500000</v>
      </c>
      <c r="G1625">
        <v>8</v>
      </c>
      <c r="H1625">
        <v>16043</v>
      </c>
      <c r="I1625">
        <v>0</v>
      </c>
      <c r="J1625">
        <v>0</v>
      </c>
      <c r="K1625">
        <v>0</v>
      </c>
      <c r="L1625">
        <v>0</v>
      </c>
      <c r="M1625">
        <v>8</v>
      </c>
      <c r="N1625">
        <v>0</v>
      </c>
      <c r="O1625">
        <v>4</v>
      </c>
      <c r="P1625">
        <v>0</v>
      </c>
      <c r="Q1625">
        <v>0</v>
      </c>
      <c r="R1625">
        <v>31.765705000000001</v>
      </c>
      <c r="S1625" t="s">
        <v>73</v>
      </c>
      <c r="T1625">
        <v>69.330001999999993</v>
      </c>
      <c r="U1625">
        <v>69.739998</v>
      </c>
      <c r="V1625">
        <v>0.40999600000000003</v>
      </c>
      <c r="X1625">
        <v>1.2909999999999999</v>
      </c>
      <c r="Y1625">
        <v>31.765705000000001</v>
      </c>
      <c r="Z1625">
        <v>0</v>
      </c>
      <c r="AA1625">
        <v>0</v>
      </c>
      <c r="AB1625">
        <v>0</v>
      </c>
      <c r="AC1625">
        <v>1.0260419999999999</v>
      </c>
      <c r="AD1625">
        <v>0.99013799999999996</v>
      </c>
      <c r="AE1625">
        <v>8.2083349999999999</v>
      </c>
      <c r="AF1625">
        <v>7.9211039999999997</v>
      </c>
      <c r="AH1625">
        <v>1.034014</v>
      </c>
      <c r="AI1625">
        <v>0.83012200000000003</v>
      </c>
      <c r="AJ1625">
        <v>8.2721110000000007</v>
      </c>
      <c r="AK1625">
        <v>6.6409760000000002</v>
      </c>
    </row>
    <row r="1626" spans="1:37" x14ac:dyDescent="0.25">
      <c r="A1626">
        <v>381</v>
      </c>
      <c r="B1626">
        <v>433074</v>
      </c>
      <c r="C1626" t="s">
        <v>83</v>
      </c>
      <c r="D1626" t="s">
        <v>836</v>
      </c>
      <c r="E1626" t="s">
        <v>837</v>
      </c>
      <c r="F1626">
        <v>100500</v>
      </c>
      <c r="G1626">
        <v>8</v>
      </c>
      <c r="H1626">
        <v>4540</v>
      </c>
      <c r="I1626">
        <v>0</v>
      </c>
      <c r="J1626">
        <v>0</v>
      </c>
      <c r="K1626">
        <v>0</v>
      </c>
      <c r="L1626">
        <v>0</v>
      </c>
      <c r="M1626">
        <v>7</v>
      </c>
      <c r="N1626">
        <v>0</v>
      </c>
      <c r="O1626">
        <v>4</v>
      </c>
      <c r="P1626">
        <v>0</v>
      </c>
      <c r="Q1626">
        <v>0</v>
      </c>
      <c r="R1626">
        <v>29.025850999999999</v>
      </c>
      <c r="S1626" t="s">
        <v>73</v>
      </c>
      <c r="T1626">
        <v>75.010002</v>
      </c>
      <c r="U1626">
        <v>75.970000999999996</v>
      </c>
      <c r="V1626">
        <v>0.95999900000000005</v>
      </c>
      <c r="X1626">
        <v>3.3069999999999999</v>
      </c>
      <c r="Y1626">
        <v>29.025850999999999</v>
      </c>
      <c r="Z1626">
        <v>0</v>
      </c>
      <c r="AA1626">
        <v>0</v>
      </c>
      <c r="AB1626">
        <v>0</v>
      </c>
      <c r="AC1626">
        <v>1.170879</v>
      </c>
      <c r="AD1626">
        <v>0.93528800000000001</v>
      </c>
      <c r="AE1626">
        <v>8.1961519999999997</v>
      </c>
      <c r="AF1626">
        <v>6.5470189999999997</v>
      </c>
      <c r="AH1626">
        <v>1.2231890000000001</v>
      </c>
      <c r="AI1626">
        <v>0.60034799999999999</v>
      </c>
      <c r="AJ1626">
        <v>8.5623210000000007</v>
      </c>
      <c r="AK1626">
        <v>4.2024369999999998</v>
      </c>
    </row>
    <row r="1627" spans="1:37" x14ac:dyDescent="0.25">
      <c r="A1627">
        <v>858</v>
      </c>
      <c r="B1627">
        <v>435775</v>
      </c>
      <c r="C1627" t="s">
        <v>90</v>
      </c>
      <c r="D1627" t="s">
        <v>186</v>
      </c>
      <c r="E1627" t="s">
        <v>187</v>
      </c>
      <c r="F1627">
        <v>34209</v>
      </c>
      <c r="G1627">
        <v>8</v>
      </c>
      <c r="H1627">
        <v>7587</v>
      </c>
      <c r="I1627">
        <v>0</v>
      </c>
      <c r="J1627">
        <v>0</v>
      </c>
      <c r="K1627">
        <v>0</v>
      </c>
      <c r="L1627">
        <v>0</v>
      </c>
      <c r="M1627">
        <v>7</v>
      </c>
      <c r="N1627">
        <v>0</v>
      </c>
      <c r="O1627">
        <v>4</v>
      </c>
      <c r="P1627">
        <v>0</v>
      </c>
      <c r="Q1627">
        <v>0</v>
      </c>
      <c r="R1627">
        <v>29.926169999999999</v>
      </c>
      <c r="S1627" t="s">
        <v>73</v>
      </c>
      <c r="T1627">
        <v>55</v>
      </c>
      <c r="U1627">
        <v>55.98</v>
      </c>
      <c r="V1627">
        <v>0.98</v>
      </c>
      <c r="X1627">
        <v>3.2749999999999999</v>
      </c>
      <c r="Y1627">
        <v>29.926169999999999</v>
      </c>
      <c r="Z1627">
        <v>0</v>
      </c>
      <c r="AA1627">
        <v>0</v>
      </c>
      <c r="AB1627">
        <v>0</v>
      </c>
      <c r="AC1627">
        <v>1.1675880000000001</v>
      </c>
      <c r="AD1627">
        <v>0.93653500000000001</v>
      </c>
      <c r="AE1627">
        <v>8.1731149999999992</v>
      </c>
      <c r="AF1627">
        <v>6.5557429999999997</v>
      </c>
      <c r="AH1627">
        <v>1.21889</v>
      </c>
      <c r="AI1627">
        <v>0.603657</v>
      </c>
      <c r="AJ1627">
        <v>8.5322320000000005</v>
      </c>
      <c r="AK1627">
        <v>4.2256</v>
      </c>
    </row>
    <row r="1628" spans="1:37" x14ac:dyDescent="0.25">
      <c r="A1628">
        <v>1707</v>
      </c>
      <c r="B1628">
        <v>440988</v>
      </c>
      <c r="C1628" t="s">
        <v>621</v>
      </c>
      <c r="D1628" t="s">
        <v>622</v>
      </c>
      <c r="E1628" t="s">
        <v>623</v>
      </c>
      <c r="F1628">
        <v>500000</v>
      </c>
      <c r="G1628">
        <v>8</v>
      </c>
      <c r="H1628">
        <v>4936</v>
      </c>
      <c r="I1628">
        <v>0</v>
      </c>
      <c r="J1628">
        <v>0</v>
      </c>
      <c r="K1628">
        <v>0</v>
      </c>
      <c r="L1628">
        <v>0</v>
      </c>
      <c r="M1628">
        <v>8</v>
      </c>
      <c r="N1628">
        <v>0</v>
      </c>
      <c r="O1628">
        <v>4</v>
      </c>
      <c r="P1628">
        <v>0</v>
      </c>
      <c r="Q1628">
        <v>0</v>
      </c>
      <c r="R1628">
        <v>32.205590000000001</v>
      </c>
      <c r="S1628" t="s">
        <v>73</v>
      </c>
      <c r="T1628">
        <v>68.970000999999996</v>
      </c>
      <c r="U1628">
        <v>69.330001999999993</v>
      </c>
      <c r="V1628">
        <v>0.36000100000000002</v>
      </c>
      <c r="X1628">
        <v>1.1180000000000001</v>
      </c>
      <c r="Y1628">
        <v>32.205590000000001</v>
      </c>
      <c r="Z1628">
        <v>0</v>
      </c>
      <c r="AA1628">
        <v>0</v>
      </c>
      <c r="AB1628">
        <v>0</v>
      </c>
      <c r="AC1628">
        <v>1.01953</v>
      </c>
      <c r="AD1628">
        <v>0.99260400000000004</v>
      </c>
      <c r="AE1628">
        <v>8.1562409999999996</v>
      </c>
      <c r="AF1628">
        <v>7.9408320000000003</v>
      </c>
      <c r="AH1628">
        <v>1.025509</v>
      </c>
      <c r="AI1628">
        <v>0.85185599999999995</v>
      </c>
      <c r="AJ1628">
        <v>8.2040690000000005</v>
      </c>
      <c r="AK1628">
        <v>6.814851</v>
      </c>
    </row>
    <row r="1629" spans="1:37" x14ac:dyDescent="0.25">
      <c r="A1629">
        <v>1866</v>
      </c>
      <c r="B1629">
        <v>447706</v>
      </c>
      <c r="C1629" t="s">
        <v>907</v>
      </c>
      <c r="D1629" t="s">
        <v>1133</v>
      </c>
      <c r="E1629" t="s">
        <v>1134</v>
      </c>
      <c r="F1629">
        <v>100950</v>
      </c>
      <c r="G1629">
        <v>8</v>
      </c>
      <c r="H1629">
        <v>22810</v>
      </c>
      <c r="I1629">
        <v>0</v>
      </c>
      <c r="J1629">
        <v>0</v>
      </c>
      <c r="K1629">
        <v>0</v>
      </c>
      <c r="L1629">
        <v>0</v>
      </c>
      <c r="M1629">
        <v>8</v>
      </c>
      <c r="N1629">
        <v>0</v>
      </c>
      <c r="O1629">
        <v>4</v>
      </c>
      <c r="P1629">
        <v>0</v>
      </c>
      <c r="Q1629">
        <v>0</v>
      </c>
      <c r="R1629">
        <v>32.878793999999999</v>
      </c>
      <c r="S1629" t="s">
        <v>73</v>
      </c>
      <c r="T1629">
        <v>80.029999000000004</v>
      </c>
      <c r="U1629">
        <v>80.379997000000003</v>
      </c>
      <c r="V1629">
        <v>0.34999799999999998</v>
      </c>
      <c r="X1629">
        <v>1.0649999999999999</v>
      </c>
      <c r="Y1629">
        <v>32.878793999999999</v>
      </c>
      <c r="Z1629">
        <v>1</v>
      </c>
      <c r="AA1629">
        <v>0</v>
      </c>
      <c r="AB1629">
        <v>0</v>
      </c>
      <c r="AC1629">
        <v>1.017722</v>
      </c>
      <c r="AD1629">
        <v>0.99328899999999998</v>
      </c>
      <c r="AE1629">
        <v>8.1417780000000004</v>
      </c>
      <c r="AF1629">
        <v>7.9463090000000003</v>
      </c>
      <c r="AH1629">
        <v>1.023147</v>
      </c>
      <c r="AI1629">
        <v>0.85857899999999998</v>
      </c>
      <c r="AJ1629">
        <v>8.1851800000000008</v>
      </c>
      <c r="AK1629">
        <v>6.8686299999999996</v>
      </c>
    </row>
    <row r="1630" spans="1:37" x14ac:dyDescent="0.25">
      <c r="A1630">
        <v>1024</v>
      </c>
      <c r="B1630">
        <v>437825</v>
      </c>
      <c r="C1630" t="s">
        <v>83</v>
      </c>
      <c r="D1630" t="s">
        <v>1081</v>
      </c>
      <c r="E1630" t="s">
        <v>1082</v>
      </c>
      <c r="F1630">
        <v>67022</v>
      </c>
      <c r="G1630">
        <v>8</v>
      </c>
      <c r="H1630">
        <v>4903</v>
      </c>
      <c r="I1630">
        <v>0</v>
      </c>
      <c r="J1630">
        <v>0</v>
      </c>
      <c r="K1630">
        <v>0</v>
      </c>
      <c r="L1630">
        <v>0</v>
      </c>
      <c r="M1630">
        <v>8</v>
      </c>
      <c r="N1630">
        <v>0</v>
      </c>
      <c r="O1630">
        <v>4</v>
      </c>
      <c r="P1630">
        <v>0</v>
      </c>
      <c r="Q1630">
        <v>0</v>
      </c>
      <c r="R1630">
        <v>31.407177999999998</v>
      </c>
      <c r="S1630" t="s">
        <v>73</v>
      </c>
      <c r="T1630">
        <v>79.370002999999997</v>
      </c>
      <c r="U1630">
        <v>79.680000000000007</v>
      </c>
      <c r="V1630">
        <v>0.309998</v>
      </c>
      <c r="X1630">
        <v>0.98699999999999999</v>
      </c>
      <c r="Y1630">
        <v>31.407177999999998</v>
      </c>
      <c r="Z1630">
        <v>0</v>
      </c>
      <c r="AA1630">
        <v>0</v>
      </c>
      <c r="AB1630">
        <v>0</v>
      </c>
      <c r="AC1630">
        <v>1.0152209999999999</v>
      </c>
      <c r="AD1630">
        <v>0.99423600000000001</v>
      </c>
      <c r="AE1630">
        <v>8.1217710000000007</v>
      </c>
      <c r="AF1630">
        <v>7.9538849999999996</v>
      </c>
      <c r="AH1630">
        <v>1.019881</v>
      </c>
      <c r="AI1630">
        <v>0.86852600000000002</v>
      </c>
      <c r="AJ1630">
        <v>8.1590480000000003</v>
      </c>
      <c r="AK1630">
        <v>6.9482109999999997</v>
      </c>
    </row>
    <row r="1631" spans="1:37" x14ac:dyDescent="0.25">
      <c r="A1631">
        <v>508</v>
      </c>
      <c r="B1631">
        <v>434063</v>
      </c>
      <c r="C1631" t="s">
        <v>83</v>
      </c>
      <c r="D1631" t="s">
        <v>711</v>
      </c>
      <c r="E1631" t="s">
        <v>712</v>
      </c>
      <c r="F1631">
        <v>67360</v>
      </c>
      <c r="G1631">
        <v>8</v>
      </c>
      <c r="H1631">
        <v>15927</v>
      </c>
      <c r="I1631">
        <v>0</v>
      </c>
      <c r="J1631">
        <v>0</v>
      </c>
      <c r="K1631">
        <v>0</v>
      </c>
      <c r="L1631">
        <v>0</v>
      </c>
      <c r="M1631">
        <v>8</v>
      </c>
      <c r="N1631">
        <v>0</v>
      </c>
      <c r="O1631">
        <v>4</v>
      </c>
      <c r="P1631">
        <v>0</v>
      </c>
      <c r="Q1631">
        <v>0</v>
      </c>
      <c r="R1631">
        <v>35.056125000000002</v>
      </c>
      <c r="S1631" t="s">
        <v>73</v>
      </c>
      <c r="T1631">
        <v>73.610000999999997</v>
      </c>
      <c r="U1631">
        <v>73.949996999999996</v>
      </c>
      <c r="V1631">
        <v>0.33999600000000002</v>
      </c>
      <c r="X1631">
        <v>0.97</v>
      </c>
      <c r="Y1631">
        <v>35.056125000000002</v>
      </c>
      <c r="Z1631">
        <v>0</v>
      </c>
      <c r="AA1631">
        <v>0</v>
      </c>
      <c r="AB1631">
        <v>0</v>
      </c>
      <c r="AC1631">
        <v>1.014702</v>
      </c>
      <c r="AD1631">
        <v>0.99443300000000001</v>
      </c>
      <c r="AE1631">
        <v>8.1176130000000004</v>
      </c>
      <c r="AF1631">
        <v>7.9554600000000004</v>
      </c>
      <c r="AH1631">
        <v>1.0192019999999999</v>
      </c>
      <c r="AI1631">
        <v>0.870703</v>
      </c>
      <c r="AJ1631">
        <v>8.1536159999999995</v>
      </c>
      <c r="AK1631">
        <v>6.965624</v>
      </c>
    </row>
    <row r="1632" spans="1:37" x14ac:dyDescent="0.25">
      <c r="A1632">
        <v>205</v>
      </c>
      <c r="B1632">
        <v>438020</v>
      </c>
      <c r="C1632" t="s">
        <v>83</v>
      </c>
      <c r="D1632" t="s">
        <v>1149</v>
      </c>
      <c r="E1632" t="s">
        <v>1150</v>
      </c>
      <c r="F1632">
        <v>67020</v>
      </c>
      <c r="G1632">
        <v>8</v>
      </c>
      <c r="H1632">
        <v>4896</v>
      </c>
      <c r="I1632">
        <v>0</v>
      </c>
      <c r="J1632">
        <v>0</v>
      </c>
      <c r="K1632">
        <v>0</v>
      </c>
      <c r="L1632">
        <v>0</v>
      </c>
      <c r="M1632">
        <v>8</v>
      </c>
      <c r="N1632">
        <v>0</v>
      </c>
      <c r="O1632">
        <v>4</v>
      </c>
      <c r="P1632">
        <v>0</v>
      </c>
      <c r="Q1632">
        <v>0</v>
      </c>
      <c r="R1632">
        <v>33.183664999999998</v>
      </c>
      <c r="S1632" t="s">
        <v>73</v>
      </c>
      <c r="T1632">
        <v>79.300003000000004</v>
      </c>
      <c r="U1632">
        <v>79.620002999999997</v>
      </c>
      <c r="V1632">
        <v>0.32</v>
      </c>
      <c r="X1632">
        <v>0.96399999999999997</v>
      </c>
      <c r="Y1632">
        <v>33.183664999999998</v>
      </c>
      <c r="Z1632">
        <v>1</v>
      </c>
      <c r="AA1632">
        <v>0</v>
      </c>
      <c r="AB1632">
        <v>0</v>
      </c>
      <c r="AC1632">
        <v>1.0145200000000001</v>
      </c>
      <c r="AD1632">
        <v>0.99450099999999997</v>
      </c>
      <c r="AE1632">
        <v>8.1161619999999992</v>
      </c>
      <c r="AF1632">
        <v>7.95601</v>
      </c>
      <c r="AH1632">
        <v>1.0189649999999999</v>
      </c>
      <c r="AI1632">
        <v>0.87147200000000002</v>
      </c>
      <c r="AJ1632">
        <v>8.1517219999999995</v>
      </c>
      <c r="AK1632">
        <v>6.9717760000000002</v>
      </c>
    </row>
    <row r="1633" spans="1:37" x14ac:dyDescent="0.25">
      <c r="A1633">
        <v>1197</v>
      </c>
      <c r="B1633">
        <v>437395</v>
      </c>
      <c r="C1633" t="s">
        <v>83</v>
      </c>
      <c r="D1633" t="s">
        <v>1006</v>
      </c>
      <c r="E1633" t="s">
        <v>1007</v>
      </c>
      <c r="F1633">
        <v>67021</v>
      </c>
      <c r="G1633">
        <v>8</v>
      </c>
      <c r="H1633">
        <v>4908</v>
      </c>
      <c r="I1633">
        <v>0</v>
      </c>
      <c r="J1633">
        <v>0</v>
      </c>
      <c r="K1633">
        <v>0</v>
      </c>
      <c r="L1633">
        <v>0</v>
      </c>
      <c r="M1633">
        <v>8</v>
      </c>
      <c r="N1633">
        <v>0</v>
      </c>
      <c r="O1633">
        <v>4</v>
      </c>
      <c r="P1633">
        <v>0</v>
      </c>
      <c r="Q1633">
        <v>0</v>
      </c>
      <c r="R1633">
        <v>33.587946000000002</v>
      </c>
      <c r="S1633" t="s">
        <v>73</v>
      </c>
      <c r="T1633">
        <v>79.099997999999999</v>
      </c>
      <c r="U1633">
        <v>79.419998000000007</v>
      </c>
      <c r="V1633">
        <v>0.32</v>
      </c>
      <c r="X1633">
        <v>0.95299999999999996</v>
      </c>
      <c r="Y1633">
        <v>33.587946000000002</v>
      </c>
      <c r="Z1633">
        <v>0</v>
      </c>
      <c r="AA1633">
        <v>0</v>
      </c>
      <c r="AB1633">
        <v>0</v>
      </c>
      <c r="AC1633">
        <v>1.0141910000000001</v>
      </c>
      <c r="AD1633">
        <v>0.99462600000000001</v>
      </c>
      <c r="AE1633">
        <v>8.1135260000000002</v>
      </c>
      <c r="AF1633">
        <v>7.9570080000000001</v>
      </c>
      <c r="AH1633">
        <v>1.018535</v>
      </c>
      <c r="AI1633">
        <v>0.87288299999999996</v>
      </c>
      <c r="AJ1633">
        <v>8.1482790000000005</v>
      </c>
      <c r="AK1633">
        <v>6.9830620000000003</v>
      </c>
    </row>
    <row r="1634" spans="1:37" x14ac:dyDescent="0.25">
      <c r="A1634">
        <v>141</v>
      </c>
      <c r="B1634">
        <v>438015</v>
      </c>
      <c r="C1634" t="s">
        <v>83</v>
      </c>
      <c r="D1634" t="s">
        <v>1155</v>
      </c>
      <c r="E1634" t="s">
        <v>1156</v>
      </c>
      <c r="F1634">
        <v>67057</v>
      </c>
      <c r="G1634">
        <v>8</v>
      </c>
      <c r="H1634">
        <v>4889</v>
      </c>
      <c r="I1634">
        <v>0</v>
      </c>
      <c r="J1634">
        <v>0</v>
      </c>
      <c r="K1634">
        <v>0</v>
      </c>
      <c r="L1634">
        <v>0</v>
      </c>
      <c r="M1634">
        <v>8</v>
      </c>
      <c r="N1634">
        <v>0</v>
      </c>
      <c r="O1634">
        <v>4</v>
      </c>
      <c r="P1634">
        <v>0</v>
      </c>
      <c r="Q1634">
        <v>0</v>
      </c>
      <c r="R1634">
        <v>33.244182000000002</v>
      </c>
      <c r="S1634" t="s">
        <v>73</v>
      </c>
      <c r="T1634">
        <v>79.419998000000007</v>
      </c>
      <c r="U1634">
        <v>79.730002999999996</v>
      </c>
      <c r="V1634">
        <v>0.31000499999999998</v>
      </c>
      <c r="X1634">
        <v>0.93300000000000005</v>
      </c>
      <c r="Y1634">
        <v>33.244182000000002</v>
      </c>
      <c r="Z1634">
        <v>1</v>
      </c>
      <c r="AA1634">
        <v>0</v>
      </c>
      <c r="AB1634">
        <v>0</v>
      </c>
      <c r="AC1634">
        <v>1.013601</v>
      </c>
      <c r="AD1634">
        <v>0.99484899999999998</v>
      </c>
      <c r="AE1634">
        <v>8.1088109999999993</v>
      </c>
      <c r="AF1634">
        <v>7.958793</v>
      </c>
      <c r="AH1634">
        <v>1.017765</v>
      </c>
      <c r="AI1634">
        <v>0.87545099999999998</v>
      </c>
      <c r="AJ1634">
        <v>8.1421209999999995</v>
      </c>
      <c r="AK1634">
        <v>7.003609</v>
      </c>
    </row>
    <row r="1635" spans="1:37" x14ac:dyDescent="0.25">
      <c r="A1635">
        <v>2678</v>
      </c>
      <c r="B1635">
        <v>433949</v>
      </c>
      <c r="C1635" t="s">
        <v>83</v>
      </c>
      <c r="D1635" t="s">
        <v>1081</v>
      </c>
      <c r="E1635" t="s">
        <v>1082</v>
      </c>
      <c r="F1635">
        <v>67022</v>
      </c>
      <c r="G1635">
        <v>8</v>
      </c>
      <c r="H1635">
        <v>4850</v>
      </c>
      <c r="I1635">
        <v>0</v>
      </c>
      <c r="J1635">
        <v>0</v>
      </c>
      <c r="K1635">
        <v>0</v>
      </c>
      <c r="L1635">
        <v>0</v>
      </c>
      <c r="M1635">
        <v>8</v>
      </c>
      <c r="N1635">
        <v>0</v>
      </c>
      <c r="O1635">
        <v>4</v>
      </c>
      <c r="P1635">
        <v>0</v>
      </c>
      <c r="Q1635">
        <v>0</v>
      </c>
      <c r="R1635">
        <v>32.006248999999997</v>
      </c>
      <c r="S1635" t="s">
        <v>73</v>
      </c>
      <c r="T1635">
        <v>79.680000000000007</v>
      </c>
      <c r="U1635">
        <v>79.970000999999996</v>
      </c>
      <c r="V1635">
        <v>0.29000100000000001</v>
      </c>
      <c r="X1635">
        <v>0.90600000000000003</v>
      </c>
      <c r="Y1635">
        <v>32.006248999999997</v>
      </c>
      <c r="Z1635">
        <v>1</v>
      </c>
      <c r="AA1635">
        <v>0</v>
      </c>
      <c r="AB1635">
        <v>0</v>
      </c>
      <c r="AC1635">
        <v>1.012826</v>
      </c>
      <c r="AD1635">
        <v>0.995143</v>
      </c>
      <c r="AE1635">
        <v>8.1026050000000005</v>
      </c>
      <c r="AF1635">
        <v>7.961144</v>
      </c>
      <c r="AH1635">
        <v>1.0167520000000001</v>
      </c>
      <c r="AI1635">
        <v>0.87892499999999996</v>
      </c>
      <c r="AJ1635">
        <v>8.1340140000000005</v>
      </c>
      <c r="AK1635">
        <v>7.0314009999999998</v>
      </c>
    </row>
    <row r="1636" spans="1:37" x14ac:dyDescent="0.25">
      <c r="A1636">
        <v>51</v>
      </c>
      <c r="B1636">
        <v>431853</v>
      </c>
      <c r="C1636" t="s">
        <v>83</v>
      </c>
      <c r="D1636" t="s">
        <v>961</v>
      </c>
      <c r="E1636" t="s">
        <v>962</v>
      </c>
      <c r="F1636">
        <v>67019</v>
      </c>
      <c r="G1636">
        <v>8</v>
      </c>
      <c r="H1636">
        <v>4844</v>
      </c>
      <c r="I1636">
        <v>0</v>
      </c>
      <c r="J1636">
        <v>0</v>
      </c>
      <c r="K1636">
        <v>0</v>
      </c>
      <c r="L1636">
        <v>0</v>
      </c>
      <c r="M1636">
        <v>8</v>
      </c>
      <c r="N1636">
        <v>0</v>
      </c>
      <c r="O1636">
        <v>4</v>
      </c>
      <c r="P1636">
        <v>0</v>
      </c>
      <c r="Q1636">
        <v>0</v>
      </c>
      <c r="R1636">
        <v>32.982571</v>
      </c>
      <c r="S1636" t="s">
        <v>73</v>
      </c>
      <c r="T1636">
        <v>79.680000000000007</v>
      </c>
      <c r="U1636">
        <v>79.970000999999996</v>
      </c>
      <c r="V1636">
        <v>0.29000100000000001</v>
      </c>
      <c r="X1636">
        <v>0.879</v>
      </c>
      <c r="Y1636">
        <v>32.982571</v>
      </c>
      <c r="Z1636">
        <v>1</v>
      </c>
      <c r="AA1636">
        <v>0</v>
      </c>
      <c r="AB1636">
        <v>0</v>
      </c>
      <c r="AC1636">
        <v>1.012073</v>
      </c>
      <c r="AD1636">
        <v>0.99542799999999998</v>
      </c>
      <c r="AE1636">
        <v>8.0965799999999994</v>
      </c>
      <c r="AF1636">
        <v>7.963425</v>
      </c>
      <c r="AH1636">
        <v>1.015768</v>
      </c>
      <c r="AI1636">
        <v>0.88240700000000005</v>
      </c>
      <c r="AJ1636">
        <v>8.1261449999999993</v>
      </c>
      <c r="AK1636">
        <v>7.0592560000000004</v>
      </c>
    </row>
    <row r="1637" spans="1:37" x14ac:dyDescent="0.25">
      <c r="A1637">
        <v>1894</v>
      </c>
      <c r="B1637">
        <v>421581</v>
      </c>
      <c r="C1637" t="s">
        <v>1173</v>
      </c>
      <c r="D1637" t="s">
        <v>559</v>
      </c>
      <c r="E1637" t="s">
        <v>1174</v>
      </c>
      <c r="F1637">
        <v>100267</v>
      </c>
      <c r="G1637">
        <v>8</v>
      </c>
      <c r="H1637">
        <v>7314</v>
      </c>
      <c r="I1637">
        <v>0</v>
      </c>
      <c r="J1637">
        <v>0</v>
      </c>
      <c r="K1637">
        <v>0</v>
      </c>
      <c r="L1637">
        <v>0</v>
      </c>
      <c r="M1637">
        <v>8</v>
      </c>
      <c r="N1637">
        <v>0</v>
      </c>
      <c r="O1637">
        <v>4</v>
      </c>
      <c r="P1637">
        <v>0</v>
      </c>
      <c r="Q1637">
        <v>0</v>
      </c>
      <c r="R1637">
        <v>34.365074999999997</v>
      </c>
      <c r="S1637" t="s">
        <v>73</v>
      </c>
      <c r="T1637">
        <v>45.16</v>
      </c>
      <c r="U1637">
        <v>45.459999000000003</v>
      </c>
      <c r="V1637">
        <v>0.29999900000000002</v>
      </c>
      <c r="X1637">
        <v>0.873</v>
      </c>
      <c r="Y1637">
        <v>34.365074999999997</v>
      </c>
      <c r="Z1637">
        <v>0</v>
      </c>
      <c r="AA1637">
        <v>0</v>
      </c>
      <c r="AB1637">
        <v>0</v>
      </c>
      <c r="AC1637">
        <v>1.011908</v>
      </c>
      <c r="AD1637">
        <v>0.99548999999999999</v>
      </c>
      <c r="AE1637">
        <v>8.0952660000000005</v>
      </c>
      <c r="AF1637">
        <v>7.9639230000000003</v>
      </c>
      <c r="AH1637">
        <v>1.0155540000000001</v>
      </c>
      <c r="AI1637">
        <v>0.88318200000000002</v>
      </c>
      <c r="AJ1637">
        <v>8.1244289999999992</v>
      </c>
      <c r="AK1637">
        <v>7.0654539999999999</v>
      </c>
    </row>
    <row r="1638" spans="1:37" x14ac:dyDescent="0.25">
      <c r="A1638">
        <v>3255</v>
      </c>
      <c r="B1638">
        <v>437433</v>
      </c>
      <c r="C1638" t="s">
        <v>83</v>
      </c>
      <c r="D1638" t="s">
        <v>471</v>
      </c>
      <c r="E1638" t="s">
        <v>472</v>
      </c>
      <c r="F1638">
        <v>66987</v>
      </c>
      <c r="G1638">
        <v>8</v>
      </c>
      <c r="H1638">
        <v>13061</v>
      </c>
      <c r="I1638">
        <v>0</v>
      </c>
      <c r="J1638">
        <v>0</v>
      </c>
      <c r="K1638">
        <v>0</v>
      </c>
      <c r="L1638">
        <v>0</v>
      </c>
      <c r="M1638">
        <v>8</v>
      </c>
      <c r="N1638">
        <v>0</v>
      </c>
      <c r="O1638">
        <v>3</v>
      </c>
      <c r="P1638">
        <v>0</v>
      </c>
      <c r="Q1638">
        <v>0</v>
      </c>
      <c r="R1638">
        <v>34.968699999999998</v>
      </c>
      <c r="S1638" t="s">
        <v>73</v>
      </c>
      <c r="T1638">
        <v>67.860000999999997</v>
      </c>
      <c r="U1638">
        <v>68.150002000000001</v>
      </c>
      <c r="V1638">
        <v>0.29000100000000001</v>
      </c>
      <c r="X1638">
        <v>0.82899999999999996</v>
      </c>
      <c r="Y1638">
        <v>34.968699999999998</v>
      </c>
      <c r="Z1638">
        <v>0</v>
      </c>
      <c r="AA1638">
        <v>0</v>
      </c>
      <c r="AB1638">
        <v>0</v>
      </c>
      <c r="AC1638">
        <v>1.0107379999999999</v>
      </c>
      <c r="AD1638">
        <v>0.99593299999999996</v>
      </c>
      <c r="AE1638">
        <v>8.0859050000000003</v>
      </c>
      <c r="AF1638">
        <v>7.9674680000000002</v>
      </c>
      <c r="AH1638">
        <v>1.014025</v>
      </c>
      <c r="AI1638">
        <v>0.88887499999999997</v>
      </c>
      <c r="AJ1638">
        <v>8.1122029999999992</v>
      </c>
      <c r="AK1638">
        <v>7.111002</v>
      </c>
    </row>
    <row r="1639" spans="1:37" x14ac:dyDescent="0.25">
      <c r="A1639">
        <v>2619</v>
      </c>
      <c r="B1639">
        <v>436680</v>
      </c>
      <c r="C1639" t="s">
        <v>83</v>
      </c>
      <c r="D1639" t="s">
        <v>401</v>
      </c>
      <c r="E1639" t="s">
        <v>402</v>
      </c>
      <c r="F1639">
        <v>33896</v>
      </c>
      <c r="G1639">
        <v>8</v>
      </c>
      <c r="H1639">
        <v>8605</v>
      </c>
      <c r="I1639">
        <v>0</v>
      </c>
      <c r="J1639">
        <v>0</v>
      </c>
      <c r="K1639">
        <v>0</v>
      </c>
      <c r="L1639">
        <v>0</v>
      </c>
      <c r="M1639">
        <v>4</v>
      </c>
      <c r="N1639">
        <v>0</v>
      </c>
      <c r="O1639">
        <v>4</v>
      </c>
      <c r="P1639">
        <v>0</v>
      </c>
      <c r="Q1639">
        <v>0</v>
      </c>
      <c r="R1639">
        <v>16.459651000000001</v>
      </c>
      <c r="S1639" t="s">
        <v>73</v>
      </c>
      <c r="T1639">
        <v>60.23</v>
      </c>
      <c r="U1639">
        <v>61.560001</v>
      </c>
      <c r="V1639">
        <v>1.3300019999999999</v>
      </c>
      <c r="X1639">
        <v>8.08</v>
      </c>
      <c r="Y1639">
        <v>16.459651000000001</v>
      </c>
      <c r="Z1639">
        <v>0</v>
      </c>
      <c r="AA1639">
        <v>0</v>
      </c>
      <c r="AB1639">
        <v>0</v>
      </c>
      <c r="AC1639">
        <v>2.0200999999999998</v>
      </c>
      <c r="AD1639">
        <v>0.61368999999999996</v>
      </c>
      <c r="AE1639">
        <v>8.0803999999999991</v>
      </c>
      <c r="AF1639">
        <v>2.4547599999999998</v>
      </c>
      <c r="AH1639">
        <v>2.3323749999999999</v>
      </c>
      <c r="AI1639">
        <v>0.22891</v>
      </c>
      <c r="AJ1639">
        <v>9.3295019999999997</v>
      </c>
      <c r="AK1639">
        <v>0.91563899999999998</v>
      </c>
    </row>
    <row r="1640" spans="1:37" x14ac:dyDescent="0.25">
      <c r="A1640">
        <v>2947</v>
      </c>
      <c r="B1640">
        <v>429798</v>
      </c>
      <c r="C1640" t="s">
        <v>83</v>
      </c>
      <c r="D1640" t="s">
        <v>947</v>
      </c>
      <c r="E1640" t="s">
        <v>948</v>
      </c>
      <c r="F1640">
        <v>67016</v>
      </c>
      <c r="G1640">
        <v>8</v>
      </c>
      <c r="H1640">
        <v>4865</v>
      </c>
      <c r="I1640">
        <v>0</v>
      </c>
      <c r="J1640">
        <v>0</v>
      </c>
      <c r="K1640">
        <v>0</v>
      </c>
      <c r="L1640">
        <v>0</v>
      </c>
      <c r="M1640">
        <v>8</v>
      </c>
      <c r="N1640">
        <v>0</v>
      </c>
      <c r="O1640">
        <v>4</v>
      </c>
      <c r="P1640">
        <v>0</v>
      </c>
      <c r="Q1640">
        <v>0</v>
      </c>
      <c r="R1640">
        <v>31.748131999999998</v>
      </c>
      <c r="S1640" t="s">
        <v>73</v>
      </c>
      <c r="T1640">
        <v>76.230002999999996</v>
      </c>
      <c r="U1640">
        <v>76.480002999999996</v>
      </c>
      <c r="V1640">
        <v>0.25</v>
      </c>
      <c r="X1640">
        <v>0.78700000000000003</v>
      </c>
      <c r="Y1640">
        <v>31.748131999999998</v>
      </c>
      <c r="Z1640">
        <v>1</v>
      </c>
      <c r="AA1640">
        <v>0</v>
      </c>
      <c r="AB1640">
        <v>0</v>
      </c>
      <c r="AC1640">
        <v>1.0096780000000001</v>
      </c>
      <c r="AD1640">
        <v>0.99633499999999997</v>
      </c>
      <c r="AE1640">
        <v>8.0774209999999993</v>
      </c>
      <c r="AF1640">
        <v>7.9706809999999999</v>
      </c>
      <c r="AH1640">
        <v>1.01264</v>
      </c>
      <c r="AI1640">
        <v>0.89432900000000004</v>
      </c>
      <c r="AJ1640">
        <v>8.1011209999999991</v>
      </c>
      <c r="AK1640">
        <v>7.1546329999999996</v>
      </c>
    </row>
    <row r="1641" spans="1:37" x14ac:dyDescent="0.25">
      <c r="A1641">
        <v>480</v>
      </c>
      <c r="B1641">
        <v>430506</v>
      </c>
      <c r="C1641" t="s">
        <v>181</v>
      </c>
      <c r="D1641" t="s">
        <v>693</v>
      </c>
      <c r="E1641" t="s">
        <v>694</v>
      </c>
      <c r="F1641">
        <v>66782</v>
      </c>
      <c r="G1641">
        <v>8</v>
      </c>
      <c r="H1641">
        <v>15152</v>
      </c>
      <c r="I1641">
        <v>0</v>
      </c>
      <c r="J1641">
        <v>0</v>
      </c>
      <c r="K1641">
        <v>0</v>
      </c>
      <c r="L1641">
        <v>0</v>
      </c>
      <c r="M1641">
        <v>8</v>
      </c>
      <c r="N1641">
        <v>0</v>
      </c>
      <c r="O1641">
        <v>2</v>
      </c>
      <c r="P1641">
        <v>0</v>
      </c>
      <c r="Q1641">
        <v>0</v>
      </c>
      <c r="R1641">
        <v>32.504351999999997</v>
      </c>
      <c r="S1641" t="s">
        <v>154</v>
      </c>
      <c r="T1641">
        <v>84.889999000000003</v>
      </c>
      <c r="U1641">
        <v>85.099997999999999</v>
      </c>
      <c r="V1641">
        <v>0.20999899999999999</v>
      </c>
      <c r="X1641">
        <v>0.64600000000000002</v>
      </c>
      <c r="Y1641">
        <v>32.504351999999997</v>
      </c>
      <c r="Z1641">
        <v>0</v>
      </c>
      <c r="AA1641">
        <v>0</v>
      </c>
      <c r="AB1641">
        <v>0</v>
      </c>
      <c r="AC1641">
        <v>1.006521</v>
      </c>
      <c r="AD1641">
        <v>0.99753099999999995</v>
      </c>
      <c r="AE1641">
        <v>8.0521650000000005</v>
      </c>
      <c r="AF1641">
        <v>7.980245</v>
      </c>
      <c r="AH1641">
        <v>1.0085170000000001</v>
      </c>
      <c r="AI1641">
        <v>0.91277600000000003</v>
      </c>
      <c r="AJ1641">
        <v>8.0681329999999996</v>
      </c>
      <c r="AK1641">
        <v>7.3022099999999996</v>
      </c>
    </row>
    <row r="1642" spans="1:37" x14ac:dyDescent="0.25">
      <c r="A1642">
        <v>1053</v>
      </c>
      <c r="B1642">
        <v>424578</v>
      </c>
      <c r="C1642" t="s">
        <v>83</v>
      </c>
      <c r="D1642" t="s">
        <v>582</v>
      </c>
      <c r="E1642" t="s">
        <v>583</v>
      </c>
      <c r="F1642">
        <v>34386</v>
      </c>
      <c r="G1642">
        <v>8</v>
      </c>
      <c r="H1642">
        <v>7141</v>
      </c>
      <c r="I1642">
        <v>0</v>
      </c>
      <c r="J1642">
        <v>0</v>
      </c>
      <c r="K1642">
        <v>0</v>
      </c>
      <c r="L1642">
        <v>0</v>
      </c>
      <c r="M1642">
        <v>8</v>
      </c>
      <c r="N1642">
        <v>0</v>
      </c>
      <c r="O1642">
        <v>4</v>
      </c>
      <c r="P1642">
        <v>0</v>
      </c>
      <c r="Q1642">
        <v>0</v>
      </c>
      <c r="R1642">
        <v>31.583539999999999</v>
      </c>
      <c r="S1642" t="s">
        <v>73</v>
      </c>
      <c r="T1642">
        <v>75.349997999999999</v>
      </c>
      <c r="U1642">
        <v>75.529999000000004</v>
      </c>
      <c r="V1642">
        <v>0.18</v>
      </c>
      <c r="X1642">
        <v>0.56999999999999995</v>
      </c>
      <c r="Y1642">
        <v>31.583539999999999</v>
      </c>
      <c r="Z1642">
        <v>0</v>
      </c>
      <c r="AA1642">
        <v>0</v>
      </c>
      <c r="AB1642">
        <v>0</v>
      </c>
      <c r="AC1642">
        <v>1.005077</v>
      </c>
      <c r="AD1642">
        <v>0.99807800000000002</v>
      </c>
      <c r="AE1642">
        <v>8.0406119999999994</v>
      </c>
      <c r="AF1642">
        <v>7.9846199999999996</v>
      </c>
      <c r="AH1642">
        <v>1.0066310000000001</v>
      </c>
      <c r="AI1642">
        <v>0.92280700000000004</v>
      </c>
      <c r="AJ1642">
        <v>8.0530449999999991</v>
      </c>
      <c r="AK1642">
        <v>7.3824569999999996</v>
      </c>
    </row>
    <row r="1643" spans="1:37" x14ac:dyDescent="0.25">
      <c r="A1643">
        <v>2260</v>
      </c>
      <c r="B1643">
        <v>425975</v>
      </c>
      <c r="C1643" t="s">
        <v>83</v>
      </c>
      <c r="D1643" t="s">
        <v>725</v>
      </c>
      <c r="E1643" t="s">
        <v>726</v>
      </c>
      <c r="F1643">
        <v>66903</v>
      </c>
      <c r="G1643">
        <v>8</v>
      </c>
      <c r="H1643">
        <v>13784</v>
      </c>
      <c r="I1643">
        <v>0</v>
      </c>
      <c r="J1643">
        <v>0</v>
      </c>
      <c r="K1643">
        <v>0</v>
      </c>
      <c r="L1643">
        <v>0</v>
      </c>
      <c r="M1643">
        <v>8</v>
      </c>
      <c r="N1643">
        <v>0</v>
      </c>
      <c r="O1643">
        <v>4</v>
      </c>
      <c r="P1643">
        <v>0</v>
      </c>
      <c r="Q1643">
        <v>0</v>
      </c>
      <c r="R1643">
        <v>31.802201</v>
      </c>
      <c r="S1643" t="s">
        <v>73</v>
      </c>
      <c r="T1643">
        <v>86.190002000000007</v>
      </c>
      <c r="U1643">
        <v>86.370002999999997</v>
      </c>
      <c r="V1643">
        <v>0.18</v>
      </c>
      <c r="X1643">
        <v>0.56599999999999995</v>
      </c>
      <c r="Y1643">
        <v>31.802201</v>
      </c>
      <c r="Z1643">
        <v>0</v>
      </c>
      <c r="AA1643">
        <v>0</v>
      </c>
      <c r="AB1643">
        <v>0</v>
      </c>
      <c r="AC1643">
        <v>1.0050060000000001</v>
      </c>
      <c r="AD1643">
        <v>0.99810399999999999</v>
      </c>
      <c r="AE1643">
        <v>8.040044</v>
      </c>
      <c r="AF1643">
        <v>7.9848350000000003</v>
      </c>
      <c r="AH1643">
        <v>1.0065379999999999</v>
      </c>
      <c r="AI1643">
        <v>0.92333699999999996</v>
      </c>
      <c r="AJ1643">
        <v>8.0523030000000002</v>
      </c>
      <c r="AK1643">
        <v>7.3866940000000003</v>
      </c>
    </row>
    <row r="1644" spans="1:37" x14ac:dyDescent="0.25">
      <c r="A1644">
        <v>1809</v>
      </c>
      <c r="B1644">
        <v>432539</v>
      </c>
      <c r="C1644" t="s">
        <v>83</v>
      </c>
      <c r="D1644" t="s">
        <v>820</v>
      </c>
      <c r="E1644" t="s">
        <v>821</v>
      </c>
      <c r="F1644">
        <v>67399</v>
      </c>
      <c r="G1644">
        <v>8</v>
      </c>
      <c r="H1644">
        <v>4739</v>
      </c>
      <c r="I1644">
        <v>0</v>
      </c>
      <c r="J1644">
        <v>0</v>
      </c>
      <c r="K1644">
        <v>0</v>
      </c>
      <c r="L1644">
        <v>0</v>
      </c>
      <c r="M1644">
        <v>8</v>
      </c>
      <c r="N1644">
        <v>0</v>
      </c>
      <c r="O1644">
        <v>4</v>
      </c>
      <c r="P1644">
        <v>0</v>
      </c>
      <c r="Q1644">
        <v>0</v>
      </c>
      <c r="R1644">
        <v>34.941732999999999</v>
      </c>
      <c r="S1644" t="s">
        <v>73</v>
      </c>
      <c r="T1644">
        <v>75.760002</v>
      </c>
      <c r="U1644">
        <v>75.949996999999996</v>
      </c>
      <c r="V1644">
        <v>0.189995</v>
      </c>
      <c r="X1644">
        <v>0.54400000000000004</v>
      </c>
      <c r="Y1644">
        <v>34.941732999999999</v>
      </c>
      <c r="Z1644">
        <v>0</v>
      </c>
      <c r="AA1644">
        <v>0</v>
      </c>
      <c r="AB1644">
        <v>0</v>
      </c>
      <c r="AC1644">
        <v>1.004624</v>
      </c>
      <c r="AD1644">
        <v>0.99824900000000005</v>
      </c>
      <c r="AE1644">
        <v>8.0369919999999997</v>
      </c>
      <c r="AF1644">
        <v>7.9859910000000003</v>
      </c>
      <c r="AH1644">
        <v>1.00604</v>
      </c>
      <c r="AI1644">
        <v>0.92625299999999999</v>
      </c>
      <c r="AJ1644">
        <v>8.0483159999999998</v>
      </c>
      <c r="AK1644">
        <v>7.4100229999999998</v>
      </c>
    </row>
    <row r="1645" spans="1:37" x14ac:dyDescent="0.25">
      <c r="A1645">
        <v>1677</v>
      </c>
      <c r="B1645">
        <v>435531</v>
      </c>
      <c r="C1645" t="s">
        <v>83</v>
      </c>
      <c r="D1645" t="s">
        <v>1210</v>
      </c>
      <c r="E1645" t="s">
        <v>1211</v>
      </c>
      <c r="F1645">
        <v>67133</v>
      </c>
      <c r="G1645">
        <v>8</v>
      </c>
      <c r="H1645">
        <v>6597</v>
      </c>
      <c r="I1645">
        <v>0</v>
      </c>
      <c r="J1645">
        <v>0</v>
      </c>
      <c r="K1645">
        <v>0</v>
      </c>
      <c r="L1645">
        <v>0</v>
      </c>
      <c r="M1645">
        <v>8</v>
      </c>
      <c r="N1645">
        <v>0</v>
      </c>
      <c r="O1645">
        <v>4</v>
      </c>
      <c r="P1645">
        <v>0</v>
      </c>
      <c r="Q1645">
        <v>0</v>
      </c>
      <c r="R1645">
        <v>31.931961000000001</v>
      </c>
      <c r="S1645" t="s">
        <v>73</v>
      </c>
      <c r="T1645">
        <v>44.830002</v>
      </c>
      <c r="U1645">
        <v>44.98</v>
      </c>
      <c r="V1645">
        <v>0.14999799999999999</v>
      </c>
      <c r="X1645">
        <v>0.47</v>
      </c>
      <c r="Y1645">
        <v>31.931961000000001</v>
      </c>
      <c r="Z1645">
        <v>0</v>
      </c>
      <c r="AA1645">
        <v>0</v>
      </c>
      <c r="AB1645">
        <v>0</v>
      </c>
      <c r="AC1645">
        <v>1.003452</v>
      </c>
      <c r="AD1645">
        <v>0.99869300000000005</v>
      </c>
      <c r="AE1645">
        <v>8.0276119999999995</v>
      </c>
      <c r="AF1645">
        <v>7.9895430000000003</v>
      </c>
      <c r="AH1645">
        <v>1.004508</v>
      </c>
      <c r="AI1645">
        <v>0.93609900000000001</v>
      </c>
      <c r="AJ1645">
        <v>8.0360650000000007</v>
      </c>
      <c r="AK1645">
        <v>7.4887959999999998</v>
      </c>
    </row>
    <row r="1646" spans="1:37" x14ac:dyDescent="0.25">
      <c r="A1646">
        <v>293</v>
      </c>
      <c r="B1646">
        <v>436928</v>
      </c>
      <c r="C1646" t="s">
        <v>83</v>
      </c>
      <c r="D1646" t="s">
        <v>542</v>
      </c>
      <c r="E1646" t="s">
        <v>543</v>
      </c>
      <c r="F1646">
        <v>67348</v>
      </c>
      <c r="G1646">
        <v>8</v>
      </c>
      <c r="H1646">
        <v>21284</v>
      </c>
      <c r="I1646">
        <v>0</v>
      </c>
      <c r="J1646">
        <v>0</v>
      </c>
      <c r="K1646">
        <v>0</v>
      </c>
      <c r="L1646">
        <v>0</v>
      </c>
      <c r="M1646">
        <v>7</v>
      </c>
      <c r="N1646">
        <v>0</v>
      </c>
      <c r="O1646">
        <v>4</v>
      </c>
      <c r="P1646">
        <v>0</v>
      </c>
      <c r="Q1646">
        <v>0</v>
      </c>
      <c r="R1646">
        <v>27.476717000000001</v>
      </c>
      <c r="S1646" t="s">
        <v>73</v>
      </c>
      <c r="T1646">
        <v>89.889999000000003</v>
      </c>
      <c r="U1646">
        <v>90.730002999999996</v>
      </c>
      <c r="V1646">
        <v>0.84000399999999997</v>
      </c>
      <c r="X1646">
        <v>3.0569999999999999</v>
      </c>
      <c r="Y1646">
        <v>27.476717000000001</v>
      </c>
      <c r="Z1646">
        <v>0</v>
      </c>
      <c r="AA1646">
        <v>0</v>
      </c>
      <c r="AB1646">
        <v>0</v>
      </c>
      <c r="AC1646">
        <v>1.14602</v>
      </c>
      <c r="AD1646">
        <v>0.94470299999999996</v>
      </c>
      <c r="AE1646">
        <v>8.0221370000000007</v>
      </c>
      <c r="AF1646">
        <v>6.6129189999999998</v>
      </c>
      <c r="AH1646">
        <v>1.1907190000000001</v>
      </c>
      <c r="AI1646">
        <v>0.62649100000000002</v>
      </c>
      <c r="AJ1646">
        <v>8.3350349999999995</v>
      </c>
      <c r="AK1646">
        <v>4.3854350000000002</v>
      </c>
    </row>
    <row r="1647" spans="1:37" x14ac:dyDescent="0.25">
      <c r="A1647">
        <v>1836</v>
      </c>
      <c r="B1647">
        <v>435277</v>
      </c>
      <c r="C1647" t="s">
        <v>83</v>
      </c>
      <c r="D1647" t="s">
        <v>838</v>
      </c>
      <c r="E1647" t="s">
        <v>839</v>
      </c>
      <c r="F1647">
        <v>34234</v>
      </c>
      <c r="G1647">
        <v>8</v>
      </c>
      <c r="H1647">
        <v>13296</v>
      </c>
      <c r="I1647">
        <v>0</v>
      </c>
      <c r="J1647">
        <v>0</v>
      </c>
      <c r="K1647">
        <v>0</v>
      </c>
      <c r="L1647">
        <v>0</v>
      </c>
      <c r="M1647">
        <v>8</v>
      </c>
      <c r="N1647">
        <v>0</v>
      </c>
      <c r="O1647">
        <v>4</v>
      </c>
      <c r="P1647">
        <v>1</v>
      </c>
      <c r="Q1647">
        <v>0</v>
      </c>
      <c r="R1647">
        <v>34.285753</v>
      </c>
      <c r="S1647" t="s">
        <v>73</v>
      </c>
      <c r="T1647">
        <v>14.87</v>
      </c>
      <c r="U1647">
        <v>15</v>
      </c>
      <c r="V1647">
        <v>0.13</v>
      </c>
      <c r="X1647">
        <v>0.379</v>
      </c>
      <c r="Y1647">
        <v>34.285753</v>
      </c>
      <c r="Z1647">
        <v>0</v>
      </c>
      <c r="AA1647">
        <v>0</v>
      </c>
      <c r="AB1647">
        <v>0</v>
      </c>
      <c r="AC1647">
        <v>1.0022439999999999</v>
      </c>
      <c r="AD1647">
        <v>0.99914999999999998</v>
      </c>
      <c r="AE1647">
        <v>8.0179550000000006</v>
      </c>
      <c r="AF1647">
        <v>7.9931999999999999</v>
      </c>
      <c r="AH1647">
        <v>1.002931</v>
      </c>
      <c r="AI1647">
        <v>0.94828800000000002</v>
      </c>
      <c r="AJ1647">
        <v>8.0234520000000007</v>
      </c>
      <c r="AK1647">
        <v>7.5863040000000002</v>
      </c>
    </row>
    <row r="1648" spans="1:37" x14ac:dyDescent="0.25">
      <c r="A1648">
        <v>478</v>
      </c>
      <c r="B1648">
        <v>437308</v>
      </c>
      <c r="C1648" t="s">
        <v>83</v>
      </c>
      <c r="D1648" t="s">
        <v>1254</v>
      </c>
      <c r="E1648" t="s">
        <v>1255</v>
      </c>
      <c r="F1648">
        <v>34068</v>
      </c>
      <c r="G1648" t="s">
        <v>73</v>
      </c>
      <c r="H1648">
        <v>9454</v>
      </c>
      <c r="I1648">
        <v>0</v>
      </c>
      <c r="J1648">
        <v>0</v>
      </c>
      <c r="K1648">
        <v>0</v>
      </c>
      <c r="L1648">
        <v>0</v>
      </c>
      <c r="M1648">
        <v>8</v>
      </c>
      <c r="N1648">
        <v>0</v>
      </c>
      <c r="O1648">
        <v>4</v>
      </c>
      <c r="P1648">
        <v>0</v>
      </c>
      <c r="Q1648">
        <v>0</v>
      </c>
      <c r="R1648">
        <v>33.963028000000001</v>
      </c>
      <c r="S1648" t="s">
        <v>73</v>
      </c>
      <c r="T1648">
        <v>79.169998000000007</v>
      </c>
      <c r="U1648">
        <v>79.260002</v>
      </c>
      <c r="V1648">
        <v>9.0004000000000001E-2</v>
      </c>
      <c r="X1648">
        <v>0.26500000000000001</v>
      </c>
      <c r="Y1648">
        <v>33.963028000000001</v>
      </c>
      <c r="Z1648">
        <v>0</v>
      </c>
      <c r="AA1648">
        <v>0</v>
      </c>
      <c r="AB1648">
        <v>0</v>
      </c>
      <c r="AC1648">
        <v>1.0010969999999999</v>
      </c>
      <c r="AD1648">
        <v>0.99958400000000003</v>
      </c>
      <c r="AE1648">
        <v>8.0087779999999995</v>
      </c>
      <c r="AF1648">
        <v>7.9966759999999999</v>
      </c>
      <c r="AH1648">
        <v>1.001433</v>
      </c>
      <c r="AI1648">
        <v>0.96368200000000004</v>
      </c>
      <c r="AJ1648">
        <v>8.0114649999999994</v>
      </c>
      <c r="AK1648">
        <v>7.7094529999999999</v>
      </c>
    </row>
    <row r="1649" spans="1:37" x14ac:dyDescent="0.25">
      <c r="A1649">
        <v>1627</v>
      </c>
      <c r="B1649">
        <v>421288</v>
      </c>
      <c r="C1649" t="s">
        <v>181</v>
      </c>
      <c r="D1649" t="s">
        <v>556</v>
      </c>
      <c r="E1649" t="s">
        <v>557</v>
      </c>
      <c r="F1649">
        <v>66931</v>
      </c>
      <c r="G1649">
        <v>8</v>
      </c>
      <c r="H1649">
        <v>21227</v>
      </c>
      <c r="I1649">
        <v>0</v>
      </c>
      <c r="J1649">
        <v>0</v>
      </c>
      <c r="K1649">
        <v>0</v>
      </c>
      <c r="L1649">
        <v>0</v>
      </c>
      <c r="M1649">
        <v>8</v>
      </c>
      <c r="N1649">
        <v>0</v>
      </c>
      <c r="O1649">
        <v>3</v>
      </c>
      <c r="P1649">
        <v>0</v>
      </c>
      <c r="Q1649">
        <v>0</v>
      </c>
      <c r="R1649">
        <v>34.349381000000001</v>
      </c>
      <c r="S1649" t="s">
        <v>126</v>
      </c>
      <c r="T1649">
        <v>24.950001</v>
      </c>
      <c r="U1649">
        <v>25</v>
      </c>
      <c r="V1649">
        <v>4.9999000000000002E-2</v>
      </c>
      <c r="X1649">
        <v>0.14599999999999999</v>
      </c>
      <c r="Y1649">
        <v>34.349381000000001</v>
      </c>
      <c r="Z1649">
        <v>1</v>
      </c>
      <c r="AA1649">
        <v>1</v>
      </c>
      <c r="AB1649">
        <v>0</v>
      </c>
      <c r="AC1649">
        <v>1.0003329999999999</v>
      </c>
      <c r="AD1649">
        <v>0.99987400000000004</v>
      </c>
      <c r="AE1649">
        <v>8.0026639999999993</v>
      </c>
      <c r="AF1649">
        <v>7.9989910000000002</v>
      </c>
      <c r="AH1649">
        <v>1.000435</v>
      </c>
      <c r="AI1649">
        <v>0.97989800000000005</v>
      </c>
      <c r="AJ1649">
        <v>8.0034799999999997</v>
      </c>
      <c r="AK1649">
        <v>7.8391849999999996</v>
      </c>
    </row>
    <row r="1650" spans="1:37" x14ac:dyDescent="0.25">
      <c r="A1650">
        <v>2505</v>
      </c>
      <c r="B1650">
        <v>430833</v>
      </c>
      <c r="C1650" t="s">
        <v>181</v>
      </c>
      <c r="D1650" t="s">
        <v>828</v>
      </c>
      <c r="E1650" t="s">
        <v>829</v>
      </c>
      <c r="F1650">
        <v>66941</v>
      </c>
      <c r="G1650">
        <v>8</v>
      </c>
      <c r="H1650">
        <v>15736</v>
      </c>
      <c r="I1650">
        <v>0</v>
      </c>
      <c r="J1650">
        <v>0</v>
      </c>
      <c r="K1650">
        <v>0</v>
      </c>
      <c r="L1650">
        <v>0</v>
      </c>
      <c r="M1650">
        <v>8</v>
      </c>
      <c r="N1650">
        <v>1</v>
      </c>
      <c r="O1650">
        <v>2</v>
      </c>
      <c r="P1650">
        <v>0</v>
      </c>
      <c r="Q1650">
        <v>0</v>
      </c>
      <c r="R1650">
        <v>32.558335</v>
      </c>
      <c r="S1650" t="s">
        <v>126</v>
      </c>
      <c r="T1650">
        <v>80</v>
      </c>
      <c r="U1650">
        <v>80.040001000000004</v>
      </c>
      <c r="V1650">
        <v>4.0001000000000002E-2</v>
      </c>
      <c r="X1650">
        <v>0.123</v>
      </c>
      <c r="Y1650">
        <v>32.558335</v>
      </c>
      <c r="Z1650">
        <v>0</v>
      </c>
      <c r="AA1650">
        <v>0</v>
      </c>
      <c r="AB1650">
        <v>0</v>
      </c>
      <c r="AC1650">
        <v>1.0002359999999999</v>
      </c>
      <c r="AD1650">
        <v>0.99990999999999997</v>
      </c>
      <c r="AE1650">
        <v>8.0018910000000005</v>
      </c>
      <c r="AF1650">
        <v>7.9992840000000003</v>
      </c>
      <c r="AH1650">
        <v>1.0003089999999999</v>
      </c>
      <c r="AI1650">
        <v>0.98304999999999998</v>
      </c>
      <c r="AJ1650">
        <v>8.0024700000000006</v>
      </c>
      <c r="AK1650">
        <v>7.8643980000000004</v>
      </c>
    </row>
    <row r="1651" spans="1:37" x14ac:dyDescent="0.25">
      <c r="A1651">
        <v>772</v>
      </c>
      <c r="B1651">
        <v>427685</v>
      </c>
      <c r="C1651" t="s">
        <v>181</v>
      </c>
      <c r="D1651" t="s">
        <v>397</v>
      </c>
      <c r="E1651" t="s">
        <v>398</v>
      </c>
      <c r="F1651">
        <v>67034</v>
      </c>
      <c r="G1651">
        <v>8</v>
      </c>
      <c r="H1651">
        <v>16077</v>
      </c>
      <c r="I1651">
        <v>0</v>
      </c>
      <c r="J1651">
        <v>0</v>
      </c>
      <c r="K1651">
        <v>0</v>
      </c>
      <c r="L1651">
        <v>0</v>
      </c>
      <c r="M1651">
        <v>8</v>
      </c>
      <c r="N1651">
        <v>0</v>
      </c>
      <c r="O1651">
        <v>3</v>
      </c>
      <c r="P1651">
        <v>0</v>
      </c>
      <c r="Q1651">
        <v>0</v>
      </c>
      <c r="R1651">
        <v>31.801088</v>
      </c>
      <c r="S1651" t="s">
        <v>126</v>
      </c>
      <c r="T1651">
        <v>69.989998</v>
      </c>
      <c r="U1651">
        <v>70.010002</v>
      </c>
      <c r="V1651">
        <v>2.0004000000000001E-2</v>
      </c>
      <c r="X1651">
        <v>6.3E-2</v>
      </c>
      <c r="Y1651">
        <v>31.801088</v>
      </c>
      <c r="Z1651">
        <v>0</v>
      </c>
      <c r="AA1651">
        <v>0</v>
      </c>
      <c r="AB1651">
        <v>0</v>
      </c>
      <c r="AC1651">
        <v>1.000062</v>
      </c>
      <c r="AD1651">
        <v>0.999977</v>
      </c>
      <c r="AE1651">
        <v>8.0004960000000001</v>
      </c>
      <c r="AF1651">
        <v>7.9998120000000004</v>
      </c>
      <c r="AH1651">
        <v>1.000081</v>
      </c>
      <c r="AI1651">
        <v>0.99129800000000001</v>
      </c>
      <c r="AJ1651">
        <v>8.000648</v>
      </c>
      <c r="AK1651">
        <v>7.9303840000000001</v>
      </c>
    </row>
    <row r="1652" spans="1:37" x14ac:dyDescent="0.25">
      <c r="A1652">
        <v>2992</v>
      </c>
      <c r="B1652">
        <v>436470</v>
      </c>
      <c r="C1652" t="s">
        <v>73</v>
      </c>
      <c r="D1652" t="s">
        <v>1298</v>
      </c>
      <c r="E1652" t="s">
        <v>1298</v>
      </c>
      <c r="F1652">
        <v>33925</v>
      </c>
      <c r="G1652">
        <v>8</v>
      </c>
      <c r="H1652">
        <v>8446</v>
      </c>
      <c r="I1652">
        <v>0</v>
      </c>
      <c r="J1652">
        <v>0</v>
      </c>
      <c r="K1652">
        <v>0</v>
      </c>
      <c r="L1652">
        <v>0</v>
      </c>
      <c r="M1652">
        <v>8</v>
      </c>
      <c r="N1652">
        <v>0</v>
      </c>
      <c r="O1652">
        <v>4</v>
      </c>
      <c r="P1652">
        <v>0</v>
      </c>
      <c r="Q1652">
        <v>0</v>
      </c>
      <c r="R1652">
        <v>34.487135000000002</v>
      </c>
      <c r="S1652" t="s">
        <v>73</v>
      </c>
      <c r="T1652">
        <v>75</v>
      </c>
      <c r="U1652">
        <v>75</v>
      </c>
      <c r="V1652">
        <v>0</v>
      </c>
      <c r="X1652">
        <v>0</v>
      </c>
      <c r="Y1652">
        <v>34.487135000000002</v>
      </c>
      <c r="Z1652">
        <v>0</v>
      </c>
      <c r="AA1652">
        <v>0</v>
      </c>
      <c r="AB1652">
        <v>0</v>
      </c>
      <c r="AC1652">
        <v>1</v>
      </c>
      <c r="AD1652">
        <v>1</v>
      </c>
      <c r="AE1652">
        <v>8</v>
      </c>
      <c r="AF1652">
        <v>8</v>
      </c>
      <c r="AH1652">
        <v>1</v>
      </c>
      <c r="AI1652">
        <v>1</v>
      </c>
      <c r="AJ1652">
        <v>8</v>
      </c>
      <c r="AK1652">
        <v>8</v>
      </c>
    </row>
    <row r="1653" spans="1:37" x14ac:dyDescent="0.25">
      <c r="A1653">
        <v>133</v>
      </c>
      <c r="B1653">
        <v>429589</v>
      </c>
      <c r="C1653" t="s">
        <v>181</v>
      </c>
      <c r="D1653" t="s">
        <v>782</v>
      </c>
      <c r="E1653" t="s">
        <v>783</v>
      </c>
      <c r="F1653">
        <v>66803</v>
      </c>
      <c r="G1653">
        <v>8</v>
      </c>
      <c r="H1653">
        <v>21341</v>
      </c>
      <c r="I1653">
        <v>0</v>
      </c>
      <c r="J1653">
        <v>0</v>
      </c>
      <c r="K1653">
        <v>0</v>
      </c>
      <c r="L1653">
        <v>0</v>
      </c>
      <c r="M1653">
        <v>8</v>
      </c>
      <c r="N1653">
        <v>0</v>
      </c>
      <c r="O1653">
        <v>4</v>
      </c>
      <c r="P1653">
        <v>0</v>
      </c>
      <c r="Q1653">
        <v>0</v>
      </c>
      <c r="R1653">
        <v>34.719423999999997</v>
      </c>
      <c r="S1653" t="s">
        <v>73</v>
      </c>
      <c r="T1653">
        <v>71.690002000000007</v>
      </c>
      <c r="U1653">
        <v>71.690002000000007</v>
      </c>
      <c r="V1653">
        <v>0</v>
      </c>
      <c r="X1653">
        <v>0</v>
      </c>
      <c r="Y1653">
        <v>34.719423999999997</v>
      </c>
      <c r="Z1653">
        <v>1</v>
      </c>
      <c r="AA1653">
        <v>0</v>
      </c>
      <c r="AB1653">
        <v>0</v>
      </c>
      <c r="AC1653">
        <v>1</v>
      </c>
      <c r="AD1653">
        <v>1</v>
      </c>
      <c r="AE1653">
        <v>8</v>
      </c>
      <c r="AF1653">
        <v>8</v>
      </c>
      <c r="AH1653">
        <v>1</v>
      </c>
      <c r="AI1653">
        <v>1</v>
      </c>
      <c r="AJ1653">
        <v>8</v>
      </c>
      <c r="AK1653">
        <v>8</v>
      </c>
    </row>
    <row r="1654" spans="1:37" x14ac:dyDescent="0.25">
      <c r="A1654">
        <v>1817</v>
      </c>
      <c r="B1654">
        <v>432649</v>
      </c>
      <c r="C1654" t="s">
        <v>73</v>
      </c>
      <c r="D1654" t="s">
        <v>1069</v>
      </c>
      <c r="E1654" t="s">
        <v>1069</v>
      </c>
      <c r="F1654">
        <v>100031</v>
      </c>
      <c r="G1654" t="s">
        <v>73</v>
      </c>
      <c r="H1654">
        <v>15404</v>
      </c>
      <c r="I1654">
        <v>0</v>
      </c>
      <c r="J1654">
        <v>0</v>
      </c>
      <c r="K1654">
        <v>0</v>
      </c>
      <c r="L1654">
        <v>0</v>
      </c>
      <c r="M1654">
        <v>8</v>
      </c>
      <c r="N1654">
        <v>0</v>
      </c>
      <c r="O1654">
        <v>2</v>
      </c>
      <c r="P1654">
        <v>0</v>
      </c>
      <c r="Q1654">
        <v>0</v>
      </c>
      <c r="R1654">
        <v>34.580309</v>
      </c>
      <c r="S1654" t="s">
        <v>154</v>
      </c>
      <c r="T1654">
        <v>73.419998000000007</v>
      </c>
      <c r="U1654">
        <v>73.410004000000001</v>
      </c>
      <c r="V1654">
        <v>-9.9950000000000004E-3</v>
      </c>
      <c r="X1654">
        <v>-2.9000000000000001E-2</v>
      </c>
      <c r="Y1654">
        <v>34.580309</v>
      </c>
      <c r="Z1654">
        <v>0</v>
      </c>
      <c r="AA1654">
        <v>0</v>
      </c>
      <c r="AB1654">
        <v>0</v>
      </c>
      <c r="AC1654">
        <v>0.99999499999999997</v>
      </c>
      <c r="AD1654">
        <v>1.000013</v>
      </c>
      <c r="AE1654">
        <v>7.9999599999999997</v>
      </c>
      <c r="AF1654">
        <v>8.0001049999999996</v>
      </c>
      <c r="AH1654">
        <v>0.99598900000000001</v>
      </c>
      <c r="AI1654">
        <v>1.0000169999999999</v>
      </c>
      <c r="AJ1654">
        <v>7.9679130000000002</v>
      </c>
      <c r="AK1654">
        <v>8.0001370000000005</v>
      </c>
    </row>
    <row r="1655" spans="1:37" x14ac:dyDescent="0.25">
      <c r="A1655">
        <v>617</v>
      </c>
      <c r="B1655">
        <v>424587</v>
      </c>
      <c r="C1655" t="s">
        <v>83</v>
      </c>
      <c r="D1655" t="s">
        <v>538</v>
      </c>
      <c r="E1655" t="s">
        <v>539</v>
      </c>
      <c r="F1655">
        <v>100077</v>
      </c>
      <c r="G1655">
        <v>8</v>
      </c>
      <c r="H1655">
        <v>7389</v>
      </c>
      <c r="I1655">
        <v>0</v>
      </c>
      <c r="J1655">
        <v>0</v>
      </c>
      <c r="K1655">
        <v>0</v>
      </c>
      <c r="L1655">
        <v>0</v>
      </c>
      <c r="M1655">
        <v>8</v>
      </c>
      <c r="N1655">
        <v>0</v>
      </c>
      <c r="O1655">
        <v>4</v>
      </c>
      <c r="P1655">
        <v>0</v>
      </c>
      <c r="Q1655">
        <v>0</v>
      </c>
      <c r="R1655">
        <v>34.807240999999998</v>
      </c>
      <c r="S1655" t="s">
        <v>73</v>
      </c>
      <c r="T1655">
        <v>43.639999000000003</v>
      </c>
      <c r="U1655">
        <v>43.610000999999997</v>
      </c>
      <c r="V1655">
        <v>-2.9999000000000001E-2</v>
      </c>
      <c r="X1655">
        <v>-8.5999999999999993E-2</v>
      </c>
      <c r="Y1655">
        <v>34.807240999999998</v>
      </c>
      <c r="Z1655">
        <v>0</v>
      </c>
      <c r="AA1655">
        <v>0</v>
      </c>
      <c r="AB1655">
        <v>0</v>
      </c>
      <c r="AC1655">
        <v>0.99995599999999996</v>
      </c>
      <c r="AD1655">
        <v>1.000116</v>
      </c>
      <c r="AE1655">
        <v>7.9996499999999999</v>
      </c>
      <c r="AF1655">
        <v>8.0009250000000005</v>
      </c>
      <c r="AH1655">
        <v>0.98813200000000001</v>
      </c>
      <c r="AI1655">
        <v>1.000151</v>
      </c>
      <c r="AJ1655">
        <v>7.9050539999999998</v>
      </c>
      <c r="AK1655">
        <v>8.0012080000000001</v>
      </c>
    </row>
    <row r="1656" spans="1:37" x14ac:dyDescent="0.25">
      <c r="A1656">
        <v>362</v>
      </c>
      <c r="B1656">
        <v>430399</v>
      </c>
      <c r="C1656" t="s">
        <v>145</v>
      </c>
      <c r="D1656" t="s">
        <v>715</v>
      </c>
      <c r="E1656" t="s">
        <v>716</v>
      </c>
      <c r="F1656">
        <v>654</v>
      </c>
      <c r="G1656">
        <v>8</v>
      </c>
      <c r="H1656">
        <v>6259</v>
      </c>
      <c r="I1656">
        <v>0</v>
      </c>
      <c r="J1656">
        <v>0</v>
      </c>
      <c r="K1656">
        <v>0</v>
      </c>
      <c r="L1656">
        <v>0</v>
      </c>
      <c r="M1656">
        <v>8</v>
      </c>
      <c r="N1656">
        <v>0</v>
      </c>
      <c r="O1656">
        <v>3</v>
      </c>
      <c r="P1656">
        <v>0</v>
      </c>
      <c r="Q1656">
        <v>0</v>
      </c>
      <c r="R1656">
        <v>34.436095999999999</v>
      </c>
      <c r="S1656" t="s">
        <v>154</v>
      </c>
      <c r="T1656">
        <v>74.910004000000001</v>
      </c>
      <c r="U1656">
        <v>74.849997999999999</v>
      </c>
      <c r="V1656">
        <v>-6.0005000000000003E-2</v>
      </c>
      <c r="X1656">
        <v>-0.17399999999999999</v>
      </c>
      <c r="Y1656">
        <v>34.436095999999999</v>
      </c>
      <c r="Z1656">
        <v>1</v>
      </c>
      <c r="AA1656">
        <v>0</v>
      </c>
      <c r="AB1656">
        <v>0</v>
      </c>
      <c r="AC1656">
        <v>0.99982099999999996</v>
      </c>
      <c r="AD1656">
        <v>1.0004729999999999</v>
      </c>
      <c r="AE1656">
        <v>7.9985670000000004</v>
      </c>
      <c r="AF1656">
        <v>8.0037839999999996</v>
      </c>
      <c r="AH1656">
        <v>0.97606899999999996</v>
      </c>
      <c r="AI1656">
        <v>1.000618</v>
      </c>
      <c r="AJ1656">
        <v>7.8085509999999996</v>
      </c>
      <c r="AK1656">
        <v>8.0049430000000008</v>
      </c>
    </row>
    <row r="1657" spans="1:37" x14ac:dyDescent="0.25">
      <c r="A1657">
        <v>411</v>
      </c>
      <c r="B1657">
        <v>433048</v>
      </c>
      <c r="C1657" t="s">
        <v>181</v>
      </c>
      <c r="D1657" t="s">
        <v>697</v>
      </c>
      <c r="E1657" t="s">
        <v>698</v>
      </c>
      <c r="F1657">
        <v>34187</v>
      </c>
      <c r="G1657">
        <v>8</v>
      </c>
      <c r="H1657">
        <v>8253</v>
      </c>
      <c r="I1657">
        <v>0</v>
      </c>
      <c r="J1657">
        <v>0</v>
      </c>
      <c r="K1657">
        <v>0</v>
      </c>
      <c r="L1657">
        <v>0</v>
      </c>
      <c r="M1657">
        <v>8</v>
      </c>
      <c r="N1657">
        <v>0</v>
      </c>
      <c r="O1657">
        <v>4</v>
      </c>
      <c r="P1657">
        <v>0</v>
      </c>
      <c r="Q1657">
        <v>0</v>
      </c>
      <c r="R1657">
        <v>31.673490000000001</v>
      </c>
      <c r="S1657" t="s">
        <v>154</v>
      </c>
      <c r="T1657">
        <v>20.27</v>
      </c>
      <c r="U1657">
        <v>20.18</v>
      </c>
      <c r="V1657">
        <v>-0.09</v>
      </c>
      <c r="X1657">
        <v>-0.28399999999999997</v>
      </c>
      <c r="Y1657">
        <v>31.673490000000001</v>
      </c>
      <c r="Z1657">
        <v>1</v>
      </c>
      <c r="AA1657">
        <v>0</v>
      </c>
      <c r="AB1657">
        <v>1</v>
      </c>
      <c r="AC1657">
        <v>0.99952300000000005</v>
      </c>
      <c r="AD1657">
        <v>1.00126</v>
      </c>
      <c r="AE1657">
        <v>7.9961820000000001</v>
      </c>
      <c r="AF1657">
        <v>8.0100820000000006</v>
      </c>
      <c r="AH1657">
        <v>0.96110600000000002</v>
      </c>
      <c r="AI1657">
        <v>1.001646</v>
      </c>
      <c r="AJ1657">
        <v>7.6888519999999998</v>
      </c>
      <c r="AK1657">
        <v>8.0131680000000003</v>
      </c>
    </row>
    <row r="1658" spans="1:37" x14ac:dyDescent="0.25">
      <c r="A1658">
        <v>2049</v>
      </c>
      <c r="B1658">
        <v>423312</v>
      </c>
      <c r="C1658" t="s">
        <v>181</v>
      </c>
      <c r="D1658" t="s">
        <v>656</v>
      </c>
      <c r="E1658" t="s">
        <v>657</v>
      </c>
      <c r="F1658">
        <v>67052</v>
      </c>
      <c r="G1658">
        <v>8</v>
      </c>
      <c r="H1658">
        <v>5294</v>
      </c>
      <c r="I1658">
        <v>0</v>
      </c>
      <c r="J1658">
        <v>0</v>
      </c>
      <c r="K1658">
        <v>0</v>
      </c>
      <c r="L1658">
        <v>0</v>
      </c>
      <c r="M1658">
        <v>8</v>
      </c>
      <c r="N1658">
        <v>0</v>
      </c>
      <c r="O1658">
        <v>3</v>
      </c>
      <c r="P1658">
        <v>0</v>
      </c>
      <c r="Q1658">
        <v>0</v>
      </c>
      <c r="R1658">
        <v>34.116618000000003</v>
      </c>
      <c r="S1658" t="s">
        <v>154</v>
      </c>
      <c r="T1658">
        <v>81.889999000000003</v>
      </c>
      <c r="U1658">
        <v>81.790001000000004</v>
      </c>
      <c r="V1658">
        <v>-9.9998000000000004E-2</v>
      </c>
      <c r="X1658">
        <v>-0.29299999999999998</v>
      </c>
      <c r="Y1658">
        <v>34.116618000000003</v>
      </c>
      <c r="Z1658">
        <v>0</v>
      </c>
      <c r="AA1658">
        <v>0</v>
      </c>
      <c r="AB1658">
        <v>1</v>
      </c>
      <c r="AC1658">
        <v>0.99949200000000005</v>
      </c>
      <c r="AD1658">
        <v>1.001341</v>
      </c>
      <c r="AE1658">
        <v>7.9959360000000004</v>
      </c>
      <c r="AF1658">
        <v>8.0107309999999998</v>
      </c>
      <c r="AH1658">
        <v>0.95988799999999996</v>
      </c>
      <c r="AI1658">
        <v>1.001752</v>
      </c>
      <c r="AJ1658">
        <v>7.6791039999999997</v>
      </c>
      <c r="AK1658">
        <v>8.0140159999999998</v>
      </c>
    </row>
    <row r="1659" spans="1:37" x14ac:dyDescent="0.25">
      <c r="A1659">
        <v>1558</v>
      </c>
      <c r="B1659">
        <v>426850</v>
      </c>
      <c r="C1659" t="s">
        <v>83</v>
      </c>
      <c r="D1659" t="s">
        <v>860</v>
      </c>
      <c r="E1659" t="s">
        <v>861</v>
      </c>
      <c r="F1659">
        <v>67051</v>
      </c>
      <c r="G1659">
        <v>8</v>
      </c>
      <c r="H1659">
        <v>5035</v>
      </c>
      <c r="I1659">
        <v>0</v>
      </c>
      <c r="J1659">
        <v>0</v>
      </c>
      <c r="K1659">
        <v>0</v>
      </c>
      <c r="L1659">
        <v>0</v>
      </c>
      <c r="M1659">
        <v>7</v>
      </c>
      <c r="N1659">
        <v>0</v>
      </c>
      <c r="O1659">
        <v>4</v>
      </c>
      <c r="P1659">
        <v>0</v>
      </c>
      <c r="Q1659">
        <v>0</v>
      </c>
      <c r="R1659">
        <v>30.519735000000001</v>
      </c>
      <c r="S1659" t="s">
        <v>73</v>
      </c>
      <c r="T1659">
        <v>75.040001000000004</v>
      </c>
      <c r="U1659">
        <v>75.949996999999996</v>
      </c>
      <c r="V1659">
        <v>0.90999600000000003</v>
      </c>
      <c r="X1659">
        <v>2.9820000000000002</v>
      </c>
      <c r="Y1659">
        <v>30.519735000000001</v>
      </c>
      <c r="Z1659">
        <v>0</v>
      </c>
      <c r="AA1659">
        <v>0</v>
      </c>
      <c r="AB1659">
        <v>0</v>
      </c>
      <c r="AC1659">
        <v>1.138943</v>
      </c>
      <c r="AD1659">
        <v>0.94738299999999998</v>
      </c>
      <c r="AE1659">
        <v>7.9725979999999996</v>
      </c>
      <c r="AF1659">
        <v>6.6316790000000001</v>
      </c>
      <c r="AH1659">
        <v>1.181476</v>
      </c>
      <c r="AI1659">
        <v>0.634463</v>
      </c>
      <c r="AJ1659">
        <v>8.2703319999999998</v>
      </c>
      <c r="AK1659">
        <v>4.4412430000000001</v>
      </c>
    </row>
    <row r="1660" spans="1:37" x14ac:dyDescent="0.25">
      <c r="A1660">
        <v>1766</v>
      </c>
      <c r="B1660">
        <v>437218</v>
      </c>
      <c r="C1660" t="s">
        <v>83</v>
      </c>
      <c r="D1660" t="s">
        <v>899</v>
      </c>
      <c r="E1660" t="s">
        <v>900</v>
      </c>
      <c r="F1660">
        <v>67069</v>
      </c>
      <c r="G1660">
        <v>8</v>
      </c>
      <c r="H1660">
        <v>5120</v>
      </c>
      <c r="I1660">
        <v>0</v>
      </c>
      <c r="J1660">
        <v>0</v>
      </c>
      <c r="K1660">
        <v>0</v>
      </c>
      <c r="L1660">
        <v>0</v>
      </c>
      <c r="M1660">
        <v>7</v>
      </c>
      <c r="N1660">
        <v>0</v>
      </c>
      <c r="O1660">
        <v>4</v>
      </c>
      <c r="P1660">
        <v>0</v>
      </c>
      <c r="Q1660">
        <v>0</v>
      </c>
      <c r="R1660">
        <v>28.512726000000001</v>
      </c>
      <c r="S1660" t="s">
        <v>73</v>
      </c>
      <c r="T1660">
        <v>78.940002000000007</v>
      </c>
      <c r="U1660">
        <v>79.75</v>
      </c>
      <c r="V1660">
        <v>0.809998</v>
      </c>
      <c r="X1660">
        <v>2.8410000000000002</v>
      </c>
      <c r="Y1660">
        <v>28.512726000000001</v>
      </c>
      <c r="Z1660">
        <v>0</v>
      </c>
      <c r="AA1660">
        <v>0</v>
      </c>
      <c r="AB1660">
        <v>0</v>
      </c>
      <c r="AC1660">
        <v>1.1261140000000001</v>
      </c>
      <c r="AD1660">
        <v>0.952241</v>
      </c>
      <c r="AE1660">
        <v>7.8827959999999999</v>
      </c>
      <c r="AF1660">
        <v>6.6656870000000001</v>
      </c>
      <c r="AH1660">
        <v>1.16472</v>
      </c>
      <c r="AI1660">
        <v>0.64961400000000002</v>
      </c>
      <c r="AJ1660">
        <v>8.1530400000000007</v>
      </c>
      <c r="AK1660">
        <v>4.5472970000000004</v>
      </c>
    </row>
    <row r="1661" spans="1:37" x14ac:dyDescent="0.25">
      <c r="A1661">
        <v>2629</v>
      </c>
      <c r="B1661">
        <v>431810</v>
      </c>
      <c r="C1661" t="s">
        <v>558</v>
      </c>
      <c r="D1661" t="s">
        <v>559</v>
      </c>
      <c r="E1661" t="s">
        <v>560</v>
      </c>
      <c r="F1661">
        <v>606</v>
      </c>
      <c r="G1661">
        <v>8</v>
      </c>
      <c r="H1661">
        <v>7208</v>
      </c>
      <c r="I1661">
        <v>0</v>
      </c>
      <c r="J1661">
        <v>0</v>
      </c>
      <c r="K1661">
        <v>0</v>
      </c>
      <c r="L1661">
        <v>0</v>
      </c>
      <c r="M1661">
        <v>5</v>
      </c>
      <c r="N1661">
        <v>0</v>
      </c>
      <c r="O1661">
        <v>4</v>
      </c>
      <c r="P1661">
        <v>0</v>
      </c>
      <c r="Q1661">
        <v>0</v>
      </c>
      <c r="R1661">
        <v>22.230212000000002</v>
      </c>
      <c r="S1661" t="s">
        <v>73</v>
      </c>
      <c r="T1661">
        <v>63.66</v>
      </c>
      <c r="U1661">
        <v>65</v>
      </c>
      <c r="V1661">
        <v>1.34</v>
      </c>
      <c r="X1661">
        <v>6.0279999999999996</v>
      </c>
      <c r="Y1661">
        <v>22.230212000000002</v>
      </c>
      <c r="Z1661">
        <v>0</v>
      </c>
      <c r="AA1661">
        <v>0</v>
      </c>
      <c r="AB1661">
        <v>0</v>
      </c>
      <c r="AC1661">
        <v>1.5677620000000001</v>
      </c>
      <c r="AD1661">
        <v>0.78498900000000005</v>
      </c>
      <c r="AE1661">
        <v>7.8388109999999998</v>
      </c>
      <c r="AF1661">
        <v>3.924947</v>
      </c>
      <c r="AH1661">
        <v>1.7415670000000001</v>
      </c>
      <c r="AI1661">
        <v>0.35886299999999999</v>
      </c>
      <c r="AJ1661">
        <v>8.7078349999999993</v>
      </c>
      <c r="AK1661">
        <v>1.7943169999999999</v>
      </c>
    </row>
    <row r="1662" spans="1:37" x14ac:dyDescent="0.25">
      <c r="A1662">
        <v>1022</v>
      </c>
      <c r="B1662">
        <v>430962</v>
      </c>
      <c r="C1662" t="s">
        <v>181</v>
      </c>
      <c r="D1662" t="s">
        <v>910</v>
      </c>
      <c r="E1662" t="s">
        <v>911</v>
      </c>
      <c r="F1662">
        <v>67060</v>
      </c>
      <c r="G1662">
        <v>8</v>
      </c>
      <c r="H1662">
        <v>13053</v>
      </c>
      <c r="I1662">
        <v>0</v>
      </c>
      <c r="J1662">
        <v>0</v>
      </c>
      <c r="K1662">
        <v>0</v>
      </c>
      <c r="L1662">
        <v>0</v>
      </c>
      <c r="M1662">
        <v>7</v>
      </c>
      <c r="N1662">
        <v>0</v>
      </c>
      <c r="O1662">
        <v>4</v>
      </c>
      <c r="P1662">
        <v>0</v>
      </c>
      <c r="Q1662">
        <v>0</v>
      </c>
      <c r="R1662">
        <v>29.261931000000001</v>
      </c>
      <c r="S1662" t="s">
        <v>73</v>
      </c>
      <c r="T1662">
        <v>77.540001000000004</v>
      </c>
      <c r="U1662">
        <v>78.349997999999999</v>
      </c>
      <c r="V1662">
        <v>0.809998</v>
      </c>
      <c r="X1662">
        <v>2.7679999999999998</v>
      </c>
      <c r="Y1662">
        <v>29.261931000000001</v>
      </c>
      <c r="Z1662">
        <v>1</v>
      </c>
      <c r="AA1662">
        <v>0</v>
      </c>
      <c r="AB1662">
        <v>0</v>
      </c>
      <c r="AC1662">
        <v>1.1197159999999999</v>
      </c>
      <c r="AD1662">
        <v>0.95466399999999996</v>
      </c>
      <c r="AE1662">
        <v>7.838012</v>
      </c>
      <c r="AF1662">
        <v>6.6826460000000001</v>
      </c>
      <c r="AH1662">
        <v>1.1563639999999999</v>
      </c>
      <c r="AI1662">
        <v>0.65754100000000004</v>
      </c>
      <c r="AJ1662">
        <v>8.0945459999999994</v>
      </c>
      <c r="AK1662">
        <v>4.6027880000000003</v>
      </c>
    </row>
    <row r="1663" spans="1:37" x14ac:dyDescent="0.25">
      <c r="A1663">
        <v>819</v>
      </c>
      <c r="B1663">
        <v>421307</v>
      </c>
      <c r="C1663" t="s">
        <v>145</v>
      </c>
      <c r="D1663" t="s">
        <v>915</v>
      </c>
      <c r="E1663" t="s">
        <v>916</v>
      </c>
      <c r="F1663">
        <v>713</v>
      </c>
      <c r="G1663">
        <v>8</v>
      </c>
      <c r="H1663">
        <v>21599</v>
      </c>
      <c r="I1663">
        <v>0</v>
      </c>
      <c r="J1663">
        <v>0</v>
      </c>
      <c r="K1663">
        <v>0</v>
      </c>
      <c r="L1663">
        <v>0</v>
      </c>
      <c r="M1663">
        <v>7</v>
      </c>
      <c r="N1663">
        <v>0</v>
      </c>
      <c r="O1663">
        <v>2</v>
      </c>
      <c r="P1663">
        <v>0</v>
      </c>
      <c r="Q1663">
        <v>0</v>
      </c>
      <c r="R1663">
        <v>29.698485000000002</v>
      </c>
      <c r="S1663" t="s">
        <v>126</v>
      </c>
      <c r="T1663">
        <v>57.970001000000003</v>
      </c>
      <c r="U1663">
        <v>58.779998999999997</v>
      </c>
      <c r="V1663">
        <v>0.809998</v>
      </c>
      <c r="X1663">
        <v>2.7269999999999999</v>
      </c>
      <c r="Y1663">
        <v>29.698485000000002</v>
      </c>
      <c r="Z1663">
        <v>0</v>
      </c>
      <c r="AA1663">
        <v>0</v>
      </c>
      <c r="AB1663">
        <v>0</v>
      </c>
      <c r="AC1663">
        <v>1.116196</v>
      </c>
      <c r="AD1663">
        <v>0.95599699999999999</v>
      </c>
      <c r="AE1663">
        <v>7.8133699999999999</v>
      </c>
      <c r="AF1663">
        <v>6.6919779999999998</v>
      </c>
      <c r="AH1663">
        <v>1.1517660000000001</v>
      </c>
      <c r="AI1663">
        <v>0.662018</v>
      </c>
      <c r="AJ1663">
        <v>8.0623609999999992</v>
      </c>
      <c r="AK1663">
        <v>4.6341270000000003</v>
      </c>
    </row>
    <row r="1664" spans="1:37" x14ac:dyDescent="0.25">
      <c r="A1664">
        <v>2672</v>
      </c>
      <c r="B1664">
        <v>421304</v>
      </c>
      <c r="C1664" t="s">
        <v>145</v>
      </c>
      <c r="D1664" t="s">
        <v>915</v>
      </c>
      <c r="E1664" t="s">
        <v>916</v>
      </c>
      <c r="F1664">
        <v>713</v>
      </c>
      <c r="G1664">
        <v>8</v>
      </c>
      <c r="H1664">
        <v>21596</v>
      </c>
      <c r="I1664">
        <v>0</v>
      </c>
      <c r="J1664">
        <v>0</v>
      </c>
      <c r="K1664">
        <v>0</v>
      </c>
      <c r="L1664">
        <v>0</v>
      </c>
      <c r="M1664">
        <v>7</v>
      </c>
      <c r="N1664">
        <v>0</v>
      </c>
      <c r="O1664">
        <v>2</v>
      </c>
      <c r="P1664">
        <v>0</v>
      </c>
      <c r="Q1664">
        <v>0</v>
      </c>
      <c r="R1664">
        <v>27.260594000000001</v>
      </c>
      <c r="S1664" t="s">
        <v>154</v>
      </c>
      <c r="T1664">
        <v>58.869999</v>
      </c>
      <c r="U1664">
        <v>59.610000999999997</v>
      </c>
      <c r="V1664">
        <v>0.74000200000000005</v>
      </c>
      <c r="X1664">
        <v>2.7149999999999999</v>
      </c>
      <c r="Y1664">
        <v>27.260594000000001</v>
      </c>
      <c r="Z1664">
        <v>0</v>
      </c>
      <c r="AA1664">
        <v>0</v>
      </c>
      <c r="AB1664">
        <v>0</v>
      </c>
      <c r="AC1664">
        <v>1.115175</v>
      </c>
      <c r="AD1664">
        <v>0.95638299999999998</v>
      </c>
      <c r="AE1664">
        <v>7.8062279999999999</v>
      </c>
      <c r="AF1664">
        <v>6.6946830000000004</v>
      </c>
      <c r="AH1664">
        <v>1.150433</v>
      </c>
      <c r="AI1664">
        <v>0.66333200000000003</v>
      </c>
      <c r="AJ1664">
        <v>8.053032</v>
      </c>
      <c r="AK1664">
        <v>4.6433239999999998</v>
      </c>
    </row>
    <row r="1665" spans="1:37" x14ac:dyDescent="0.25">
      <c r="A1665">
        <v>283</v>
      </c>
      <c r="B1665">
        <v>428807</v>
      </c>
      <c r="C1665" t="s">
        <v>145</v>
      </c>
      <c r="D1665" t="s">
        <v>923</v>
      </c>
      <c r="E1665" t="s">
        <v>924</v>
      </c>
      <c r="F1665">
        <v>66930</v>
      </c>
      <c r="G1665">
        <v>8</v>
      </c>
      <c r="H1665">
        <v>4682</v>
      </c>
      <c r="I1665">
        <v>0</v>
      </c>
      <c r="J1665">
        <v>0</v>
      </c>
      <c r="K1665">
        <v>0</v>
      </c>
      <c r="L1665">
        <v>0</v>
      </c>
      <c r="M1665">
        <v>7</v>
      </c>
      <c r="N1665">
        <v>0</v>
      </c>
      <c r="O1665">
        <v>2</v>
      </c>
      <c r="P1665">
        <v>0</v>
      </c>
      <c r="Q1665">
        <v>0</v>
      </c>
      <c r="R1665">
        <v>27.946459000000001</v>
      </c>
      <c r="S1665" t="s">
        <v>154</v>
      </c>
      <c r="T1665">
        <v>82.220000999999996</v>
      </c>
      <c r="U1665">
        <v>82.970000999999996</v>
      </c>
      <c r="V1665">
        <v>0.75</v>
      </c>
      <c r="X1665">
        <v>2.6840000000000002</v>
      </c>
      <c r="Y1665">
        <v>27.946459000000001</v>
      </c>
      <c r="Z1665">
        <v>0</v>
      </c>
      <c r="AA1665">
        <v>0</v>
      </c>
      <c r="AB1665">
        <v>0</v>
      </c>
      <c r="AC1665">
        <v>1.11256</v>
      </c>
      <c r="AD1665">
        <v>0.95737399999999995</v>
      </c>
      <c r="AE1665">
        <v>7.787922</v>
      </c>
      <c r="AF1665">
        <v>6.7016150000000003</v>
      </c>
      <c r="AH1665">
        <v>1.147017</v>
      </c>
      <c r="AI1665">
        <v>0.66673300000000002</v>
      </c>
      <c r="AJ1665">
        <v>8.0291219999999992</v>
      </c>
      <c r="AK1665">
        <v>4.6671310000000004</v>
      </c>
    </row>
    <row r="1666" spans="1:37" x14ac:dyDescent="0.25">
      <c r="A1666">
        <v>3283</v>
      </c>
      <c r="B1666">
        <v>438001</v>
      </c>
      <c r="C1666" t="s">
        <v>83</v>
      </c>
      <c r="D1666" t="s">
        <v>925</v>
      </c>
      <c r="E1666" t="s">
        <v>926</v>
      </c>
      <c r="F1666">
        <v>67018</v>
      </c>
      <c r="G1666">
        <v>8</v>
      </c>
      <c r="H1666">
        <v>4897</v>
      </c>
      <c r="I1666">
        <v>0</v>
      </c>
      <c r="J1666">
        <v>0</v>
      </c>
      <c r="K1666">
        <v>0</v>
      </c>
      <c r="L1666">
        <v>0</v>
      </c>
      <c r="M1666">
        <v>7</v>
      </c>
      <c r="N1666">
        <v>0</v>
      </c>
      <c r="O1666">
        <v>4</v>
      </c>
      <c r="P1666">
        <v>0</v>
      </c>
      <c r="Q1666">
        <v>0</v>
      </c>
      <c r="R1666">
        <v>29.284488</v>
      </c>
      <c r="S1666" t="s">
        <v>73</v>
      </c>
      <c r="T1666">
        <v>78.610000999999997</v>
      </c>
      <c r="U1666">
        <v>79.370002999999997</v>
      </c>
      <c r="V1666">
        <v>0.76000199999999996</v>
      </c>
      <c r="X1666">
        <v>2.5950000000000002</v>
      </c>
      <c r="Y1666">
        <v>29.284488</v>
      </c>
      <c r="Z1666">
        <v>0</v>
      </c>
      <c r="AA1666">
        <v>0</v>
      </c>
      <c r="AB1666">
        <v>0</v>
      </c>
      <c r="AC1666">
        <v>1.105219</v>
      </c>
      <c r="AD1666">
        <v>0.96015399999999995</v>
      </c>
      <c r="AE1666">
        <v>7.7365339999999998</v>
      </c>
      <c r="AF1666">
        <v>6.7210760000000001</v>
      </c>
      <c r="AH1666">
        <v>1.137429</v>
      </c>
      <c r="AI1666">
        <v>0.67655399999999999</v>
      </c>
      <c r="AJ1666">
        <v>7.9620040000000003</v>
      </c>
      <c r="AK1666">
        <v>4.7358779999999996</v>
      </c>
    </row>
    <row r="1667" spans="1:37" x14ac:dyDescent="0.25">
      <c r="A1667">
        <v>608</v>
      </c>
      <c r="B1667">
        <v>437296</v>
      </c>
      <c r="C1667" t="s">
        <v>83</v>
      </c>
      <c r="D1667" t="s">
        <v>921</v>
      </c>
      <c r="E1667" t="s">
        <v>922</v>
      </c>
      <c r="F1667">
        <v>67068</v>
      </c>
      <c r="G1667">
        <v>8</v>
      </c>
      <c r="H1667">
        <v>13058</v>
      </c>
      <c r="I1667">
        <v>0</v>
      </c>
      <c r="J1667">
        <v>0</v>
      </c>
      <c r="K1667">
        <v>0</v>
      </c>
      <c r="L1667">
        <v>0</v>
      </c>
      <c r="M1667">
        <v>7</v>
      </c>
      <c r="N1667">
        <v>0</v>
      </c>
      <c r="O1667">
        <v>4</v>
      </c>
      <c r="P1667">
        <v>0</v>
      </c>
      <c r="Q1667">
        <v>0</v>
      </c>
      <c r="R1667">
        <v>28.796759999999999</v>
      </c>
      <c r="S1667" t="s">
        <v>73</v>
      </c>
      <c r="T1667">
        <v>77.540001000000004</v>
      </c>
      <c r="U1667">
        <v>78.279999000000004</v>
      </c>
      <c r="V1667">
        <v>0.73999800000000004</v>
      </c>
      <c r="X1667">
        <v>2.57</v>
      </c>
      <c r="Y1667">
        <v>28.796759999999999</v>
      </c>
      <c r="Z1667">
        <v>0</v>
      </c>
      <c r="AA1667">
        <v>0</v>
      </c>
      <c r="AB1667">
        <v>0</v>
      </c>
      <c r="AC1667">
        <v>1.103202</v>
      </c>
      <c r="AD1667">
        <v>0.96091800000000005</v>
      </c>
      <c r="AE1667">
        <v>7.7224110000000001</v>
      </c>
      <c r="AF1667">
        <v>6.7264239999999997</v>
      </c>
      <c r="AH1667">
        <v>1.1347940000000001</v>
      </c>
      <c r="AI1667">
        <v>0.67932800000000004</v>
      </c>
      <c r="AJ1667">
        <v>7.9435570000000002</v>
      </c>
      <c r="AK1667">
        <v>4.7552950000000003</v>
      </c>
    </row>
    <row r="1668" spans="1:37" x14ac:dyDescent="0.25">
      <c r="A1668">
        <v>971</v>
      </c>
      <c r="B1668">
        <v>434815</v>
      </c>
      <c r="C1668" t="s">
        <v>83</v>
      </c>
      <c r="D1668" t="s">
        <v>219</v>
      </c>
      <c r="E1668" t="s">
        <v>220</v>
      </c>
      <c r="F1668">
        <v>35057</v>
      </c>
      <c r="G1668">
        <v>8</v>
      </c>
      <c r="H1668">
        <v>16337</v>
      </c>
      <c r="I1668">
        <v>0</v>
      </c>
      <c r="J1668">
        <v>0</v>
      </c>
      <c r="K1668">
        <v>0</v>
      </c>
      <c r="L1668">
        <v>0</v>
      </c>
      <c r="M1668">
        <v>5</v>
      </c>
      <c r="N1668">
        <v>0</v>
      </c>
      <c r="O1668">
        <v>3</v>
      </c>
      <c r="P1668">
        <v>0</v>
      </c>
      <c r="Q1668">
        <v>0</v>
      </c>
      <c r="R1668">
        <v>21.057812999999999</v>
      </c>
      <c r="S1668" t="s">
        <v>126</v>
      </c>
      <c r="T1668">
        <v>67.910004000000001</v>
      </c>
      <c r="U1668">
        <v>69.150002000000001</v>
      </c>
      <c r="V1668">
        <v>1.2399979999999999</v>
      </c>
      <c r="X1668">
        <v>5.8890000000000002</v>
      </c>
      <c r="Y1668">
        <v>21.057812999999999</v>
      </c>
      <c r="Z1668">
        <v>0</v>
      </c>
      <c r="AA1668">
        <v>1</v>
      </c>
      <c r="AB1668">
        <v>0</v>
      </c>
      <c r="AC1668">
        <v>1.5418799999999999</v>
      </c>
      <c r="AD1668">
        <v>0.79479100000000003</v>
      </c>
      <c r="AE1668">
        <v>7.7093999999999996</v>
      </c>
      <c r="AF1668">
        <v>3.9739550000000001</v>
      </c>
      <c r="AH1668">
        <v>1.707762</v>
      </c>
      <c r="AI1668">
        <v>0.36928800000000001</v>
      </c>
      <c r="AJ1668">
        <v>8.5388079999999995</v>
      </c>
      <c r="AK1668">
        <v>1.846441</v>
      </c>
    </row>
    <row r="1669" spans="1:37" x14ac:dyDescent="0.25">
      <c r="A1669">
        <v>1155</v>
      </c>
      <c r="B1669">
        <v>432612</v>
      </c>
      <c r="C1669" t="s">
        <v>83</v>
      </c>
      <c r="D1669" t="s">
        <v>961</v>
      </c>
      <c r="E1669" t="s">
        <v>962</v>
      </c>
      <c r="F1669">
        <v>67019</v>
      </c>
      <c r="G1669">
        <v>8</v>
      </c>
      <c r="H1669">
        <v>4938</v>
      </c>
      <c r="I1669">
        <v>0</v>
      </c>
      <c r="J1669">
        <v>0</v>
      </c>
      <c r="K1669">
        <v>0</v>
      </c>
      <c r="L1669">
        <v>0</v>
      </c>
      <c r="M1669">
        <v>7</v>
      </c>
      <c r="N1669">
        <v>0</v>
      </c>
      <c r="O1669">
        <v>4</v>
      </c>
      <c r="P1669">
        <v>0</v>
      </c>
      <c r="Q1669">
        <v>0</v>
      </c>
      <c r="R1669">
        <v>30.623189</v>
      </c>
      <c r="S1669" t="s">
        <v>73</v>
      </c>
      <c r="T1669">
        <v>78.610000999999997</v>
      </c>
      <c r="U1669">
        <v>79.370002999999997</v>
      </c>
      <c r="V1669">
        <v>0.76000199999999996</v>
      </c>
      <c r="X1669">
        <v>2.4820000000000002</v>
      </c>
      <c r="Y1669">
        <v>30.623189</v>
      </c>
      <c r="Z1669">
        <v>0</v>
      </c>
      <c r="AA1669">
        <v>0</v>
      </c>
      <c r="AB1669">
        <v>0</v>
      </c>
      <c r="AC1669">
        <v>1.096255</v>
      </c>
      <c r="AD1669">
        <v>0.96354799999999996</v>
      </c>
      <c r="AE1669">
        <v>7.6737849999999996</v>
      </c>
      <c r="AF1669">
        <v>6.7448389999999998</v>
      </c>
      <c r="AH1669">
        <v>1.125721</v>
      </c>
      <c r="AI1669">
        <v>0.68914500000000001</v>
      </c>
      <c r="AJ1669">
        <v>7.8800460000000001</v>
      </c>
      <c r="AK1669">
        <v>4.824014</v>
      </c>
    </row>
    <row r="1670" spans="1:37" x14ac:dyDescent="0.25">
      <c r="A1670">
        <v>12</v>
      </c>
      <c r="B1670">
        <v>420897</v>
      </c>
      <c r="C1670" t="s">
        <v>181</v>
      </c>
      <c r="D1670" t="s">
        <v>429</v>
      </c>
      <c r="E1670" t="s">
        <v>430</v>
      </c>
      <c r="F1670">
        <v>67117</v>
      </c>
      <c r="G1670">
        <v>8</v>
      </c>
      <c r="H1670">
        <v>21699</v>
      </c>
      <c r="I1670">
        <v>0</v>
      </c>
      <c r="J1670">
        <v>0</v>
      </c>
      <c r="K1670">
        <v>0</v>
      </c>
      <c r="L1670">
        <v>0</v>
      </c>
      <c r="M1670">
        <v>4</v>
      </c>
      <c r="N1670">
        <v>0</v>
      </c>
      <c r="O1670">
        <v>4</v>
      </c>
      <c r="P1670">
        <v>0</v>
      </c>
      <c r="Q1670">
        <v>0</v>
      </c>
      <c r="R1670">
        <v>14.803039999999999</v>
      </c>
      <c r="S1670" t="s">
        <v>73</v>
      </c>
      <c r="T1670">
        <v>86.82</v>
      </c>
      <c r="U1670">
        <v>87.949996999999996</v>
      </c>
      <c r="V1670">
        <v>1.1299969999999999</v>
      </c>
      <c r="X1670">
        <v>7.6340000000000003</v>
      </c>
      <c r="Y1670">
        <v>14.803039999999999</v>
      </c>
      <c r="Z1670">
        <v>0</v>
      </c>
      <c r="AA1670">
        <v>0</v>
      </c>
      <c r="AB1670">
        <v>0</v>
      </c>
      <c r="AC1670">
        <v>1.910593</v>
      </c>
      <c r="AD1670">
        <v>0.65515999999999996</v>
      </c>
      <c r="AE1670">
        <v>7.6423719999999999</v>
      </c>
      <c r="AF1670">
        <v>2.6206399999999999</v>
      </c>
      <c r="AH1670">
        <v>2.189346</v>
      </c>
      <c r="AI1670">
        <v>0.25334099999999998</v>
      </c>
      <c r="AJ1670">
        <v>8.7573840000000001</v>
      </c>
      <c r="AK1670">
        <v>1.0133620000000001</v>
      </c>
    </row>
    <row r="1671" spans="1:37" x14ac:dyDescent="0.25">
      <c r="A1671">
        <v>373</v>
      </c>
      <c r="B1671">
        <v>435290</v>
      </c>
      <c r="C1671" t="s">
        <v>145</v>
      </c>
      <c r="D1671" t="s">
        <v>548</v>
      </c>
      <c r="E1671" t="s">
        <v>549</v>
      </c>
      <c r="F1671">
        <v>34341</v>
      </c>
      <c r="G1671">
        <v>8</v>
      </c>
      <c r="H1671">
        <v>16478</v>
      </c>
      <c r="I1671">
        <v>0</v>
      </c>
      <c r="J1671">
        <v>0</v>
      </c>
      <c r="K1671">
        <v>0</v>
      </c>
      <c r="L1671">
        <v>0</v>
      </c>
      <c r="M1671">
        <v>6</v>
      </c>
      <c r="N1671">
        <v>0</v>
      </c>
      <c r="O1671">
        <v>2</v>
      </c>
      <c r="P1671">
        <v>0</v>
      </c>
      <c r="Q1671">
        <v>0</v>
      </c>
      <c r="R1671">
        <v>25.606929999999998</v>
      </c>
      <c r="S1671" t="s">
        <v>126</v>
      </c>
      <c r="T1671">
        <v>55.490001999999997</v>
      </c>
      <c r="U1671">
        <v>56.560001</v>
      </c>
      <c r="V1671">
        <v>1.07</v>
      </c>
      <c r="X1671">
        <v>4.1790000000000003</v>
      </c>
      <c r="Y1671">
        <v>25.606929999999998</v>
      </c>
      <c r="Z1671">
        <v>0</v>
      </c>
      <c r="AA1671">
        <v>0</v>
      </c>
      <c r="AB1671">
        <v>0</v>
      </c>
      <c r="AC1671">
        <v>1.2728759999999999</v>
      </c>
      <c r="AD1671">
        <v>0.89666199999999996</v>
      </c>
      <c r="AE1671">
        <v>7.6372540000000004</v>
      </c>
      <c r="AF1671">
        <v>5.379975</v>
      </c>
      <c r="AH1671">
        <v>1.356409</v>
      </c>
      <c r="AI1671">
        <v>0.51437299999999997</v>
      </c>
      <c r="AJ1671">
        <v>8.1384539999999994</v>
      </c>
      <c r="AK1671">
        <v>3.0862379999999998</v>
      </c>
    </row>
    <row r="1672" spans="1:37" x14ac:dyDescent="0.25">
      <c r="A1672">
        <v>1820</v>
      </c>
      <c r="B1672">
        <v>430165</v>
      </c>
      <c r="C1672" t="s">
        <v>145</v>
      </c>
      <c r="D1672" t="s">
        <v>527</v>
      </c>
      <c r="E1672" t="s">
        <v>528</v>
      </c>
      <c r="F1672">
        <v>34225</v>
      </c>
      <c r="G1672">
        <v>8</v>
      </c>
      <c r="H1672">
        <v>16452</v>
      </c>
      <c r="I1672">
        <v>0</v>
      </c>
      <c r="J1672">
        <v>0</v>
      </c>
      <c r="K1672">
        <v>0</v>
      </c>
      <c r="L1672">
        <v>0</v>
      </c>
      <c r="M1672">
        <v>7</v>
      </c>
      <c r="N1672">
        <v>0</v>
      </c>
      <c r="O1672">
        <v>3</v>
      </c>
      <c r="P1672">
        <v>0</v>
      </c>
      <c r="Q1672">
        <v>0</v>
      </c>
      <c r="R1672">
        <v>27.803777</v>
      </c>
      <c r="S1672" t="s">
        <v>154</v>
      </c>
      <c r="T1672">
        <v>13.68</v>
      </c>
      <c r="U1672">
        <v>14.34</v>
      </c>
      <c r="V1672">
        <v>0.66</v>
      </c>
      <c r="X1672">
        <v>2.3740000000000001</v>
      </c>
      <c r="Y1672">
        <v>27.803777</v>
      </c>
      <c r="Z1672">
        <v>0</v>
      </c>
      <c r="AA1672">
        <v>0</v>
      </c>
      <c r="AB1672">
        <v>0</v>
      </c>
      <c r="AC1672">
        <v>1.0880609999999999</v>
      </c>
      <c r="AD1672">
        <v>0.96665199999999996</v>
      </c>
      <c r="AE1672">
        <v>7.6164240000000003</v>
      </c>
      <c r="AF1672">
        <v>6.7665610000000003</v>
      </c>
      <c r="AH1672">
        <v>1.1150180000000001</v>
      </c>
      <c r="AI1672">
        <v>0.70130599999999998</v>
      </c>
      <c r="AJ1672">
        <v>7.8051250000000003</v>
      </c>
      <c r="AK1672">
        <v>4.909141</v>
      </c>
    </row>
    <row r="1673" spans="1:37" x14ac:dyDescent="0.25">
      <c r="A1673">
        <v>164</v>
      </c>
      <c r="B1673">
        <v>434928</v>
      </c>
      <c r="C1673" t="s">
        <v>109</v>
      </c>
      <c r="D1673" t="s">
        <v>988</v>
      </c>
      <c r="E1673" t="s">
        <v>989</v>
      </c>
      <c r="F1673">
        <v>100891</v>
      </c>
      <c r="G1673">
        <v>8</v>
      </c>
      <c r="H1673">
        <v>8226</v>
      </c>
      <c r="I1673">
        <v>0</v>
      </c>
      <c r="J1673">
        <v>0</v>
      </c>
      <c r="K1673">
        <v>0</v>
      </c>
      <c r="L1673">
        <v>0</v>
      </c>
      <c r="M1673">
        <v>7</v>
      </c>
      <c r="N1673">
        <v>0</v>
      </c>
      <c r="O1673">
        <v>4</v>
      </c>
      <c r="P1673">
        <v>0</v>
      </c>
      <c r="Q1673">
        <v>0</v>
      </c>
      <c r="R1673">
        <v>27.930040000000002</v>
      </c>
      <c r="S1673" t="s">
        <v>73</v>
      </c>
      <c r="T1673">
        <v>56.59</v>
      </c>
      <c r="U1673">
        <v>57.25</v>
      </c>
      <c r="V1673">
        <v>0.66</v>
      </c>
      <c r="X1673">
        <v>2.363</v>
      </c>
      <c r="Y1673">
        <v>27.930040000000002</v>
      </c>
      <c r="Z1673">
        <v>0</v>
      </c>
      <c r="AA1673">
        <v>0</v>
      </c>
      <c r="AB1673">
        <v>0</v>
      </c>
      <c r="AC1673">
        <v>1.0872459999999999</v>
      </c>
      <c r="AD1673">
        <v>0.96696000000000004</v>
      </c>
      <c r="AE1673">
        <v>7.6107250000000004</v>
      </c>
      <c r="AF1673">
        <v>6.7687200000000001</v>
      </c>
      <c r="AH1673">
        <v>1.1139540000000001</v>
      </c>
      <c r="AI1673">
        <v>0.70255100000000004</v>
      </c>
      <c r="AJ1673">
        <v>7.7976809999999999</v>
      </c>
      <c r="AK1673">
        <v>4.9178600000000001</v>
      </c>
    </row>
    <row r="1674" spans="1:37" x14ac:dyDescent="0.25">
      <c r="A1674">
        <v>1523</v>
      </c>
      <c r="B1674">
        <v>429770</v>
      </c>
      <c r="C1674" t="s">
        <v>83</v>
      </c>
      <c r="D1674" t="s">
        <v>818</v>
      </c>
      <c r="E1674" t="s">
        <v>819</v>
      </c>
      <c r="F1674">
        <v>34527</v>
      </c>
      <c r="G1674" t="s">
        <v>73</v>
      </c>
      <c r="H1674">
        <v>7612</v>
      </c>
      <c r="I1674">
        <v>0</v>
      </c>
      <c r="J1674">
        <v>0</v>
      </c>
      <c r="K1674">
        <v>0</v>
      </c>
      <c r="L1674">
        <v>0</v>
      </c>
      <c r="M1674">
        <v>7</v>
      </c>
      <c r="N1674">
        <v>0</v>
      </c>
      <c r="O1674">
        <v>4</v>
      </c>
      <c r="P1674">
        <v>0</v>
      </c>
      <c r="Q1674">
        <v>0</v>
      </c>
      <c r="R1674">
        <v>28.511693000000001</v>
      </c>
      <c r="S1674" t="s">
        <v>73</v>
      </c>
      <c r="T1674">
        <v>76.489998</v>
      </c>
      <c r="U1674">
        <v>77.160004000000001</v>
      </c>
      <c r="V1674">
        <v>0.67000599999999999</v>
      </c>
      <c r="X1674">
        <v>2.35</v>
      </c>
      <c r="Y1674">
        <v>28.511693000000001</v>
      </c>
      <c r="Z1674">
        <v>0</v>
      </c>
      <c r="AA1674">
        <v>0</v>
      </c>
      <c r="AB1674">
        <v>0</v>
      </c>
      <c r="AC1674">
        <v>1.0862890000000001</v>
      </c>
      <c r="AD1674">
        <v>0.96732200000000002</v>
      </c>
      <c r="AE1674">
        <v>7.6040229999999998</v>
      </c>
      <c r="AF1674">
        <v>6.7712570000000003</v>
      </c>
      <c r="AH1674">
        <v>1.1127039999999999</v>
      </c>
      <c r="AI1674">
        <v>0.70402500000000001</v>
      </c>
      <c r="AJ1674">
        <v>7.7889290000000004</v>
      </c>
      <c r="AK1674">
        <v>4.9281759999999997</v>
      </c>
    </row>
    <row r="1675" spans="1:37" x14ac:dyDescent="0.25">
      <c r="A1675">
        <v>2159</v>
      </c>
      <c r="B1675">
        <v>435783</v>
      </c>
      <c r="C1675" t="s">
        <v>95</v>
      </c>
      <c r="D1675" t="s">
        <v>244</v>
      </c>
      <c r="E1675" t="s">
        <v>520</v>
      </c>
      <c r="F1675">
        <v>34419</v>
      </c>
      <c r="G1675">
        <v>8</v>
      </c>
      <c r="H1675">
        <v>16828</v>
      </c>
      <c r="I1675">
        <v>0</v>
      </c>
      <c r="J1675">
        <v>0</v>
      </c>
      <c r="K1675">
        <v>0</v>
      </c>
      <c r="L1675">
        <v>0</v>
      </c>
      <c r="M1675">
        <v>5</v>
      </c>
      <c r="N1675">
        <v>0</v>
      </c>
      <c r="O1675">
        <v>4</v>
      </c>
      <c r="P1675">
        <v>0</v>
      </c>
      <c r="Q1675">
        <v>0</v>
      </c>
      <c r="R1675">
        <v>18.780840999999999</v>
      </c>
      <c r="S1675" t="s">
        <v>73</v>
      </c>
      <c r="T1675">
        <v>80.949996999999996</v>
      </c>
      <c r="U1675">
        <v>82.029999000000004</v>
      </c>
      <c r="V1675">
        <v>1.0800019999999999</v>
      </c>
      <c r="X1675">
        <v>5.7510000000000003</v>
      </c>
      <c r="Y1675">
        <v>18.780840999999999</v>
      </c>
      <c r="Z1675">
        <v>0</v>
      </c>
      <c r="AA1675">
        <v>1</v>
      </c>
      <c r="AB1675">
        <v>0</v>
      </c>
      <c r="AC1675">
        <v>1.5167809999999999</v>
      </c>
      <c r="AD1675">
        <v>0.80429600000000001</v>
      </c>
      <c r="AE1675">
        <v>7.5839059999999998</v>
      </c>
      <c r="AF1675">
        <v>4.0214790000000002</v>
      </c>
      <c r="AH1675">
        <v>1.6749799999999999</v>
      </c>
      <c r="AI1675">
        <v>0.37984099999999998</v>
      </c>
      <c r="AJ1675">
        <v>8.374898</v>
      </c>
      <c r="AK1675">
        <v>1.8992070000000001</v>
      </c>
    </row>
    <row r="1676" spans="1:37" x14ac:dyDescent="0.25">
      <c r="A1676">
        <v>2583</v>
      </c>
      <c r="B1676">
        <v>433901</v>
      </c>
      <c r="C1676" t="s">
        <v>83</v>
      </c>
      <c r="D1676" t="s">
        <v>931</v>
      </c>
      <c r="E1676" t="s">
        <v>932</v>
      </c>
      <c r="F1676">
        <v>67026</v>
      </c>
      <c r="G1676">
        <v>8</v>
      </c>
      <c r="H1676">
        <v>4843</v>
      </c>
      <c r="I1676">
        <v>0</v>
      </c>
      <c r="J1676">
        <v>0</v>
      </c>
      <c r="K1676">
        <v>0</v>
      </c>
      <c r="L1676">
        <v>0</v>
      </c>
      <c r="M1676">
        <v>7</v>
      </c>
      <c r="N1676">
        <v>0</v>
      </c>
      <c r="O1676">
        <v>4</v>
      </c>
      <c r="P1676">
        <v>0</v>
      </c>
      <c r="Q1676">
        <v>0</v>
      </c>
      <c r="R1676">
        <v>29.893979000000002</v>
      </c>
      <c r="S1676" t="s">
        <v>73</v>
      </c>
      <c r="T1676">
        <v>78.989998</v>
      </c>
      <c r="U1676">
        <v>79.680000000000007</v>
      </c>
      <c r="V1676">
        <v>0.690002</v>
      </c>
      <c r="X1676">
        <v>2.3079999999999998</v>
      </c>
      <c r="Y1676">
        <v>29.893979000000002</v>
      </c>
      <c r="Z1676">
        <v>0</v>
      </c>
      <c r="AA1676">
        <v>0</v>
      </c>
      <c r="AB1676">
        <v>0</v>
      </c>
      <c r="AC1676">
        <v>1.083232</v>
      </c>
      <c r="AD1676">
        <v>0.96848000000000001</v>
      </c>
      <c r="AE1676">
        <v>7.5826260000000003</v>
      </c>
      <c r="AF1676">
        <v>6.7793609999999997</v>
      </c>
      <c r="AH1676">
        <v>1.1087119999999999</v>
      </c>
      <c r="AI1676">
        <v>0.70879899999999996</v>
      </c>
      <c r="AJ1676">
        <v>7.7609810000000001</v>
      </c>
      <c r="AK1676">
        <v>4.9615910000000003</v>
      </c>
    </row>
    <row r="1677" spans="1:37" x14ac:dyDescent="0.25">
      <c r="A1677">
        <v>2690</v>
      </c>
      <c r="B1677">
        <v>430639</v>
      </c>
      <c r="C1677" t="s">
        <v>83</v>
      </c>
      <c r="D1677" t="s">
        <v>760</v>
      </c>
      <c r="E1677" t="s">
        <v>761</v>
      </c>
      <c r="F1677">
        <v>34396</v>
      </c>
      <c r="G1677">
        <v>8</v>
      </c>
      <c r="H1677">
        <v>8423</v>
      </c>
      <c r="I1677">
        <v>0</v>
      </c>
      <c r="J1677">
        <v>0</v>
      </c>
      <c r="K1677">
        <v>0</v>
      </c>
      <c r="L1677">
        <v>0</v>
      </c>
      <c r="M1677">
        <v>6</v>
      </c>
      <c r="N1677">
        <v>0</v>
      </c>
      <c r="O1677">
        <v>4</v>
      </c>
      <c r="P1677">
        <v>0</v>
      </c>
      <c r="Q1677">
        <v>0</v>
      </c>
      <c r="R1677">
        <v>24.239749</v>
      </c>
      <c r="S1677" t="s">
        <v>73</v>
      </c>
      <c r="T1677">
        <v>19.629999000000002</v>
      </c>
      <c r="U1677">
        <v>20.620000999999998</v>
      </c>
      <c r="V1677">
        <v>0.99000200000000005</v>
      </c>
      <c r="X1677">
        <v>4.0839999999999996</v>
      </c>
      <c r="Y1677">
        <v>24.239749</v>
      </c>
      <c r="Z1677">
        <v>0</v>
      </c>
      <c r="AA1677">
        <v>0</v>
      </c>
      <c r="AB1677">
        <v>0</v>
      </c>
      <c r="AC1677">
        <v>1.26061</v>
      </c>
      <c r="AD1677">
        <v>0.90130699999999997</v>
      </c>
      <c r="AE1677">
        <v>7.5636619999999999</v>
      </c>
      <c r="AF1677">
        <v>5.4078439999999999</v>
      </c>
      <c r="AH1677">
        <v>1.3403890000000001</v>
      </c>
      <c r="AI1677">
        <v>0.52334599999999998</v>
      </c>
      <c r="AJ1677">
        <v>8.0423329999999993</v>
      </c>
      <c r="AK1677">
        <v>3.1400790000000001</v>
      </c>
    </row>
    <row r="1678" spans="1:37" x14ac:dyDescent="0.25">
      <c r="A1678">
        <v>2621</v>
      </c>
      <c r="B1678">
        <v>437255</v>
      </c>
      <c r="C1678" t="s">
        <v>145</v>
      </c>
      <c r="D1678" t="s">
        <v>548</v>
      </c>
      <c r="E1678" t="s">
        <v>549</v>
      </c>
      <c r="F1678">
        <v>34341</v>
      </c>
      <c r="G1678">
        <v>8</v>
      </c>
      <c r="H1678">
        <v>16577</v>
      </c>
      <c r="I1678">
        <v>0</v>
      </c>
      <c r="J1678">
        <v>0</v>
      </c>
      <c r="K1678">
        <v>0</v>
      </c>
      <c r="L1678">
        <v>0</v>
      </c>
      <c r="M1678">
        <v>7</v>
      </c>
      <c r="N1678">
        <v>0</v>
      </c>
      <c r="O1678">
        <v>2</v>
      </c>
      <c r="P1678">
        <v>0</v>
      </c>
      <c r="Q1678">
        <v>0</v>
      </c>
      <c r="R1678">
        <v>28.067744000000001</v>
      </c>
      <c r="S1678" t="s">
        <v>126</v>
      </c>
      <c r="T1678">
        <v>53.91</v>
      </c>
      <c r="U1678">
        <v>54.509998000000003</v>
      </c>
      <c r="V1678">
        <v>0.59999800000000003</v>
      </c>
      <c r="X1678">
        <v>2.1379999999999999</v>
      </c>
      <c r="Y1678">
        <v>28.067744000000001</v>
      </c>
      <c r="Z1678">
        <v>0</v>
      </c>
      <c r="AA1678">
        <v>0</v>
      </c>
      <c r="AB1678">
        <v>0</v>
      </c>
      <c r="AC1678">
        <v>1.071423</v>
      </c>
      <c r="AD1678">
        <v>0.97295200000000004</v>
      </c>
      <c r="AE1678">
        <v>7.4999580000000003</v>
      </c>
      <c r="AF1678">
        <v>6.8106669999999996</v>
      </c>
      <c r="AH1678">
        <v>1.0932869999999999</v>
      </c>
      <c r="AI1678">
        <v>0.72831199999999996</v>
      </c>
      <c r="AJ1678">
        <v>7.6530060000000004</v>
      </c>
      <c r="AK1678">
        <v>5.0981839999999998</v>
      </c>
    </row>
    <row r="1679" spans="1:37" x14ac:dyDescent="0.25">
      <c r="A1679">
        <v>1912</v>
      </c>
      <c r="B1679">
        <v>421551</v>
      </c>
      <c r="C1679" t="s">
        <v>83</v>
      </c>
      <c r="D1679" t="s">
        <v>939</v>
      </c>
      <c r="E1679" t="s">
        <v>940</v>
      </c>
      <c r="F1679">
        <v>67054</v>
      </c>
      <c r="G1679">
        <v>8</v>
      </c>
      <c r="H1679">
        <v>5022</v>
      </c>
      <c r="I1679">
        <v>0</v>
      </c>
      <c r="J1679">
        <v>0</v>
      </c>
      <c r="K1679">
        <v>0</v>
      </c>
      <c r="L1679">
        <v>0</v>
      </c>
      <c r="M1679">
        <v>7</v>
      </c>
      <c r="N1679">
        <v>0</v>
      </c>
      <c r="O1679">
        <v>4</v>
      </c>
      <c r="P1679">
        <v>0</v>
      </c>
      <c r="Q1679">
        <v>0</v>
      </c>
      <c r="R1679">
        <v>28.746617000000001</v>
      </c>
      <c r="S1679" t="s">
        <v>73</v>
      </c>
      <c r="T1679">
        <v>75.540001000000004</v>
      </c>
      <c r="U1679">
        <v>76.150002000000001</v>
      </c>
      <c r="V1679">
        <v>0.61000100000000002</v>
      </c>
      <c r="X1679">
        <v>2.1219999999999999</v>
      </c>
      <c r="Y1679">
        <v>28.746617000000001</v>
      </c>
      <c r="Z1679">
        <v>0</v>
      </c>
      <c r="AA1679">
        <v>0</v>
      </c>
      <c r="AB1679">
        <v>0</v>
      </c>
      <c r="AC1679">
        <v>1.0703579999999999</v>
      </c>
      <c r="AD1679">
        <v>0.973356</v>
      </c>
      <c r="AE1679">
        <v>7.4925030000000001</v>
      </c>
      <c r="AF1679">
        <v>6.8134899999999998</v>
      </c>
      <c r="AH1679">
        <v>1.091896</v>
      </c>
      <c r="AI1679">
        <v>0.73016400000000004</v>
      </c>
      <c r="AJ1679">
        <v>7.6432690000000001</v>
      </c>
      <c r="AK1679">
        <v>5.1111510000000004</v>
      </c>
    </row>
    <row r="1680" spans="1:37" x14ac:dyDescent="0.25">
      <c r="A1680">
        <v>1326</v>
      </c>
      <c r="B1680">
        <v>432012</v>
      </c>
      <c r="C1680" t="s">
        <v>83</v>
      </c>
      <c r="D1680" t="s">
        <v>242</v>
      </c>
      <c r="E1680" t="s">
        <v>455</v>
      </c>
      <c r="F1680">
        <v>100085</v>
      </c>
      <c r="G1680">
        <v>8</v>
      </c>
      <c r="H1680">
        <v>7473</v>
      </c>
      <c r="I1680">
        <v>0</v>
      </c>
      <c r="J1680">
        <v>0</v>
      </c>
      <c r="K1680">
        <v>0</v>
      </c>
      <c r="L1680">
        <v>0</v>
      </c>
      <c r="M1680">
        <v>7</v>
      </c>
      <c r="N1680">
        <v>0</v>
      </c>
      <c r="O1680">
        <v>4</v>
      </c>
      <c r="P1680">
        <v>0</v>
      </c>
      <c r="Q1680">
        <v>0</v>
      </c>
      <c r="R1680">
        <v>30.440572</v>
      </c>
      <c r="S1680" t="s">
        <v>73</v>
      </c>
      <c r="T1680">
        <v>30</v>
      </c>
      <c r="U1680">
        <v>30.639999</v>
      </c>
      <c r="V1680">
        <v>0.63999899999999998</v>
      </c>
      <c r="X1680">
        <v>2.1019999999999999</v>
      </c>
      <c r="Y1680">
        <v>30.440572</v>
      </c>
      <c r="Z1680">
        <v>0</v>
      </c>
      <c r="AA1680">
        <v>0</v>
      </c>
      <c r="AB1680">
        <v>1</v>
      </c>
      <c r="AC1680">
        <v>1.0690379999999999</v>
      </c>
      <c r="AD1680">
        <v>0.97385600000000005</v>
      </c>
      <c r="AE1680">
        <v>7.483263</v>
      </c>
      <c r="AF1680">
        <v>6.8169890000000004</v>
      </c>
      <c r="AH1680">
        <v>1.0901719999999999</v>
      </c>
      <c r="AI1680">
        <v>0.73248400000000002</v>
      </c>
      <c r="AJ1680">
        <v>7.6312009999999999</v>
      </c>
      <c r="AK1680">
        <v>5.1273869999999997</v>
      </c>
    </row>
    <row r="1681" spans="1:37" x14ac:dyDescent="0.25">
      <c r="A1681">
        <v>3236</v>
      </c>
      <c r="B1681">
        <v>437324</v>
      </c>
      <c r="C1681" t="s">
        <v>83</v>
      </c>
      <c r="D1681" t="s">
        <v>992</v>
      </c>
      <c r="E1681" t="s">
        <v>993</v>
      </c>
      <c r="F1681">
        <v>67017</v>
      </c>
      <c r="G1681">
        <v>8</v>
      </c>
      <c r="H1681">
        <v>4925</v>
      </c>
      <c r="I1681">
        <v>0</v>
      </c>
      <c r="J1681">
        <v>0</v>
      </c>
      <c r="K1681">
        <v>0</v>
      </c>
      <c r="L1681">
        <v>0</v>
      </c>
      <c r="M1681">
        <v>7</v>
      </c>
      <c r="N1681">
        <v>0</v>
      </c>
      <c r="O1681">
        <v>4</v>
      </c>
      <c r="P1681">
        <v>0</v>
      </c>
      <c r="Q1681">
        <v>0</v>
      </c>
      <c r="R1681">
        <v>30.586984999999999</v>
      </c>
      <c r="S1681" t="s">
        <v>73</v>
      </c>
      <c r="T1681">
        <v>77.970000999999996</v>
      </c>
      <c r="U1681">
        <v>78.610000999999997</v>
      </c>
      <c r="V1681">
        <v>0.63999899999999998</v>
      </c>
      <c r="X1681">
        <v>2.0920000000000001</v>
      </c>
      <c r="Y1681">
        <v>30.586984999999999</v>
      </c>
      <c r="Z1681">
        <v>0</v>
      </c>
      <c r="AA1681">
        <v>0</v>
      </c>
      <c r="AB1681">
        <v>0</v>
      </c>
      <c r="AC1681">
        <v>1.0683819999999999</v>
      </c>
      <c r="AD1681">
        <v>0.97410399999999997</v>
      </c>
      <c r="AE1681">
        <v>7.4786760000000001</v>
      </c>
      <c r="AF1681">
        <v>6.8187259999999998</v>
      </c>
      <c r="AH1681">
        <v>1.089316</v>
      </c>
      <c r="AI1681">
        <v>0.73364499999999999</v>
      </c>
      <c r="AJ1681">
        <v>7.6252089999999999</v>
      </c>
      <c r="AK1681">
        <v>5.135516</v>
      </c>
    </row>
    <row r="1682" spans="1:37" x14ac:dyDescent="0.25">
      <c r="A1682">
        <v>407</v>
      </c>
      <c r="B1682">
        <v>433454</v>
      </c>
      <c r="C1682" t="s">
        <v>83</v>
      </c>
      <c r="D1682" t="s">
        <v>300</v>
      </c>
      <c r="E1682" t="s">
        <v>301</v>
      </c>
      <c r="F1682">
        <v>34284</v>
      </c>
      <c r="G1682">
        <v>8</v>
      </c>
      <c r="H1682">
        <v>16644</v>
      </c>
      <c r="I1682">
        <v>0</v>
      </c>
      <c r="J1682">
        <v>0</v>
      </c>
      <c r="K1682">
        <v>0</v>
      </c>
      <c r="L1682">
        <v>0</v>
      </c>
      <c r="M1682">
        <v>4</v>
      </c>
      <c r="N1682">
        <v>0</v>
      </c>
      <c r="O1682">
        <v>4</v>
      </c>
      <c r="P1682">
        <v>0</v>
      </c>
      <c r="Q1682">
        <v>0</v>
      </c>
      <c r="R1682">
        <v>14.631778000000001</v>
      </c>
      <c r="S1682" t="s">
        <v>73</v>
      </c>
      <c r="T1682">
        <v>74.699996999999996</v>
      </c>
      <c r="U1682">
        <v>75.779999000000004</v>
      </c>
      <c r="V1682">
        <v>1.0800019999999999</v>
      </c>
      <c r="X1682">
        <v>7.3810000000000002</v>
      </c>
      <c r="Y1682">
        <v>14.631778000000001</v>
      </c>
      <c r="Z1682">
        <v>1</v>
      </c>
      <c r="AA1682">
        <v>0</v>
      </c>
      <c r="AB1682">
        <v>0</v>
      </c>
      <c r="AC1682">
        <v>1.851237</v>
      </c>
      <c r="AD1682">
        <v>0.67763799999999996</v>
      </c>
      <c r="AE1682">
        <v>7.4049480000000001</v>
      </c>
      <c r="AF1682">
        <v>2.7105519999999999</v>
      </c>
      <c r="AH1682">
        <v>2.1118199999999998</v>
      </c>
      <c r="AI1682">
        <v>0.26814100000000002</v>
      </c>
      <c r="AJ1682">
        <v>8.4472780000000007</v>
      </c>
      <c r="AK1682">
        <v>1.0725640000000001</v>
      </c>
    </row>
    <row r="1683" spans="1:37" x14ac:dyDescent="0.25">
      <c r="A1683">
        <v>264</v>
      </c>
      <c r="B1683">
        <v>433279</v>
      </c>
      <c r="C1683" t="s">
        <v>73</v>
      </c>
      <c r="D1683" t="s">
        <v>335</v>
      </c>
      <c r="E1683" t="s">
        <v>335</v>
      </c>
      <c r="F1683">
        <v>100239</v>
      </c>
      <c r="G1683">
        <v>8</v>
      </c>
      <c r="H1683">
        <v>7207</v>
      </c>
      <c r="I1683">
        <v>0</v>
      </c>
      <c r="J1683">
        <v>0</v>
      </c>
      <c r="K1683">
        <v>0</v>
      </c>
      <c r="L1683">
        <v>0</v>
      </c>
      <c r="M1683">
        <v>3</v>
      </c>
      <c r="N1683">
        <v>0</v>
      </c>
      <c r="O1683">
        <v>4</v>
      </c>
      <c r="P1683">
        <v>0</v>
      </c>
      <c r="Q1683">
        <v>0</v>
      </c>
      <c r="R1683">
        <v>13.320682</v>
      </c>
      <c r="S1683" t="s">
        <v>73</v>
      </c>
      <c r="T1683">
        <v>50.48</v>
      </c>
      <c r="U1683">
        <v>51.759998000000003</v>
      </c>
      <c r="V1683">
        <v>1.2799990000000001</v>
      </c>
      <c r="X1683">
        <v>9.609</v>
      </c>
      <c r="Y1683">
        <v>13.320682</v>
      </c>
      <c r="Z1683">
        <v>0</v>
      </c>
      <c r="AA1683">
        <v>0</v>
      </c>
      <c r="AB1683">
        <v>0</v>
      </c>
      <c r="AC1683">
        <v>2.442701</v>
      </c>
      <c r="AD1683">
        <v>0.453652</v>
      </c>
      <c r="AE1683">
        <v>7.3281039999999997</v>
      </c>
      <c r="AF1683">
        <v>1.3609549999999999</v>
      </c>
      <c r="AG1683">
        <f>1+(X1683/4.5)^2</f>
        <v>5.5596484444444449</v>
      </c>
      <c r="AH1683">
        <v>2.884344</v>
      </c>
      <c r="AI1683">
        <v>0.16123699999999999</v>
      </c>
      <c r="AJ1683">
        <v>8.6530330000000006</v>
      </c>
      <c r="AK1683">
        <v>0.48370999999999997</v>
      </c>
    </row>
    <row r="1684" spans="1:37" x14ac:dyDescent="0.25">
      <c r="A1684">
        <v>3086</v>
      </c>
      <c r="B1684">
        <v>421207</v>
      </c>
      <c r="C1684" t="s">
        <v>181</v>
      </c>
      <c r="D1684" t="s">
        <v>782</v>
      </c>
      <c r="E1684" t="s">
        <v>783</v>
      </c>
      <c r="F1684">
        <v>66803</v>
      </c>
      <c r="G1684">
        <v>8</v>
      </c>
      <c r="H1684">
        <v>22305</v>
      </c>
      <c r="I1684">
        <v>0</v>
      </c>
      <c r="J1684">
        <v>0</v>
      </c>
      <c r="K1684">
        <v>0</v>
      </c>
      <c r="L1684">
        <v>0</v>
      </c>
      <c r="M1684">
        <v>7</v>
      </c>
      <c r="N1684">
        <v>0</v>
      </c>
      <c r="O1684">
        <v>4</v>
      </c>
      <c r="P1684">
        <v>0</v>
      </c>
      <c r="Q1684">
        <v>0</v>
      </c>
      <c r="R1684">
        <v>27.222234</v>
      </c>
      <c r="S1684" t="s">
        <v>73</v>
      </c>
      <c r="T1684">
        <v>73.099997999999999</v>
      </c>
      <c r="U1684">
        <v>73.559997999999993</v>
      </c>
      <c r="V1684">
        <v>0.45999899999999999</v>
      </c>
      <c r="X1684">
        <v>1.69</v>
      </c>
      <c r="Y1684">
        <v>27.222234</v>
      </c>
      <c r="Z1684">
        <v>0</v>
      </c>
      <c r="AA1684">
        <v>0</v>
      </c>
      <c r="AB1684">
        <v>0</v>
      </c>
      <c r="AC1684">
        <v>1.044627</v>
      </c>
      <c r="AD1684">
        <v>0.98309999999999997</v>
      </c>
      <c r="AE1684">
        <v>7.3123860000000001</v>
      </c>
      <c r="AF1684">
        <v>6.8817000000000004</v>
      </c>
      <c r="AH1684">
        <v>1.0582879999999999</v>
      </c>
      <c r="AI1684">
        <v>0.78120999999999996</v>
      </c>
      <c r="AJ1684">
        <v>7.4080139999999997</v>
      </c>
      <c r="AK1684">
        <v>5.4684699999999999</v>
      </c>
    </row>
    <row r="1685" spans="1:37" x14ac:dyDescent="0.25">
      <c r="A1685">
        <v>2722</v>
      </c>
      <c r="B1685">
        <v>491240</v>
      </c>
      <c r="C1685" t="s">
        <v>181</v>
      </c>
      <c r="D1685" t="s">
        <v>182</v>
      </c>
      <c r="E1685" t="s">
        <v>183</v>
      </c>
      <c r="F1685">
        <v>101320</v>
      </c>
      <c r="G1685" t="s">
        <v>73</v>
      </c>
      <c r="H1685">
        <v>23188</v>
      </c>
      <c r="I1685">
        <v>0</v>
      </c>
      <c r="J1685">
        <v>0</v>
      </c>
      <c r="K1685">
        <v>0</v>
      </c>
      <c r="L1685">
        <v>0</v>
      </c>
      <c r="M1685">
        <v>3</v>
      </c>
      <c r="N1685">
        <v>0</v>
      </c>
      <c r="O1685">
        <v>4</v>
      </c>
      <c r="P1685">
        <v>0</v>
      </c>
      <c r="Q1685">
        <v>0</v>
      </c>
      <c r="R1685">
        <v>10.536128</v>
      </c>
      <c r="S1685" t="s">
        <v>73</v>
      </c>
      <c r="T1685">
        <v>73.120002999999997</v>
      </c>
      <c r="U1685">
        <v>74.129997000000003</v>
      </c>
      <c r="V1685">
        <v>1.009995</v>
      </c>
      <c r="X1685">
        <v>9.5860000000000003</v>
      </c>
      <c r="Y1685">
        <v>10.536128</v>
      </c>
      <c r="Z1685">
        <v>0</v>
      </c>
      <c r="AA1685">
        <v>0</v>
      </c>
      <c r="AB1685">
        <v>0</v>
      </c>
      <c r="AC1685">
        <v>2.4358029999999999</v>
      </c>
      <c r="AD1685">
        <v>0.456264</v>
      </c>
      <c r="AE1685">
        <v>7.30741</v>
      </c>
      <c r="AF1685">
        <v>1.368792</v>
      </c>
      <c r="AG1685">
        <f>1+(X1685/4.5)^2</f>
        <v>5.5378467160493825</v>
      </c>
      <c r="AH1685">
        <v>2.8753350000000002</v>
      </c>
      <c r="AI1685">
        <v>0.16206999999999999</v>
      </c>
      <c r="AJ1685">
        <v>8.626004</v>
      </c>
      <c r="AK1685">
        <v>0.48620999999999998</v>
      </c>
    </row>
    <row r="1686" spans="1:37" x14ac:dyDescent="0.25">
      <c r="A1686">
        <v>1149</v>
      </c>
      <c r="B1686">
        <v>434852</v>
      </c>
      <c r="C1686" t="s">
        <v>83</v>
      </c>
      <c r="D1686" t="s">
        <v>1006</v>
      </c>
      <c r="E1686" t="s">
        <v>1007</v>
      </c>
      <c r="F1686">
        <v>67021</v>
      </c>
      <c r="G1686">
        <v>8</v>
      </c>
      <c r="H1686">
        <v>4985</v>
      </c>
      <c r="I1686">
        <v>0</v>
      </c>
      <c r="J1686">
        <v>0</v>
      </c>
      <c r="K1686">
        <v>0</v>
      </c>
      <c r="L1686">
        <v>0</v>
      </c>
      <c r="M1686">
        <v>7</v>
      </c>
      <c r="N1686">
        <v>0</v>
      </c>
      <c r="O1686">
        <v>4</v>
      </c>
      <c r="P1686">
        <v>0</v>
      </c>
      <c r="Q1686">
        <v>0</v>
      </c>
      <c r="R1686">
        <v>30.082059999999998</v>
      </c>
      <c r="S1686" t="s">
        <v>73</v>
      </c>
      <c r="T1686">
        <v>78.319999999999993</v>
      </c>
      <c r="U1686">
        <v>78.809997999999993</v>
      </c>
      <c r="V1686">
        <v>0.48999799999999999</v>
      </c>
      <c r="X1686">
        <v>1.629</v>
      </c>
      <c r="Y1686">
        <v>30.082059999999998</v>
      </c>
      <c r="Z1686">
        <v>0</v>
      </c>
      <c r="AA1686">
        <v>0</v>
      </c>
      <c r="AB1686">
        <v>0</v>
      </c>
      <c r="AC1686">
        <v>1.041463</v>
      </c>
      <c r="AD1686">
        <v>0.98429800000000001</v>
      </c>
      <c r="AE1686">
        <v>7.2902420000000001</v>
      </c>
      <c r="AF1686">
        <v>6.8900860000000002</v>
      </c>
      <c r="AH1686">
        <v>1.0541560000000001</v>
      </c>
      <c r="AI1686">
        <v>0.788578</v>
      </c>
      <c r="AJ1686">
        <v>7.379092</v>
      </c>
      <c r="AK1686">
        <v>5.5200459999999998</v>
      </c>
    </row>
    <row r="1687" spans="1:37" x14ac:dyDescent="0.25">
      <c r="A1687">
        <v>506</v>
      </c>
      <c r="B1687">
        <v>430956</v>
      </c>
      <c r="C1687" t="s">
        <v>83</v>
      </c>
      <c r="D1687" t="s">
        <v>1063</v>
      </c>
      <c r="E1687" t="s">
        <v>1064</v>
      </c>
      <c r="F1687">
        <v>67061</v>
      </c>
      <c r="G1687">
        <v>8</v>
      </c>
      <c r="H1687">
        <v>5027</v>
      </c>
      <c r="I1687">
        <v>0</v>
      </c>
      <c r="J1687">
        <v>0</v>
      </c>
      <c r="K1687">
        <v>0</v>
      </c>
      <c r="L1687">
        <v>0</v>
      </c>
      <c r="M1687">
        <v>7</v>
      </c>
      <c r="N1687">
        <v>0</v>
      </c>
      <c r="O1687">
        <v>4</v>
      </c>
      <c r="P1687">
        <v>0</v>
      </c>
      <c r="Q1687">
        <v>0</v>
      </c>
      <c r="R1687">
        <v>30.688766999999999</v>
      </c>
      <c r="S1687" t="s">
        <v>73</v>
      </c>
      <c r="T1687">
        <v>75.949996999999996</v>
      </c>
      <c r="U1687">
        <v>76.430000000000007</v>
      </c>
      <c r="V1687">
        <v>0.48000300000000001</v>
      </c>
      <c r="X1687">
        <v>1.5640000000000001</v>
      </c>
      <c r="Y1687">
        <v>30.688766999999999</v>
      </c>
      <c r="Z1687">
        <v>0</v>
      </c>
      <c r="AA1687">
        <v>0</v>
      </c>
      <c r="AB1687">
        <v>0</v>
      </c>
      <c r="AC1687">
        <v>1.0382199999999999</v>
      </c>
      <c r="AD1687">
        <v>0.98552600000000001</v>
      </c>
      <c r="AE1687">
        <v>7.2675419999999997</v>
      </c>
      <c r="AF1687">
        <v>6.898682</v>
      </c>
      <c r="AH1687">
        <v>1.04992</v>
      </c>
      <c r="AI1687">
        <v>0.79647299999999999</v>
      </c>
      <c r="AJ1687">
        <v>7.3494419999999998</v>
      </c>
      <c r="AK1687">
        <v>5.5753089999999998</v>
      </c>
    </row>
    <row r="1688" spans="1:37" x14ac:dyDescent="0.25">
      <c r="A1688">
        <v>60</v>
      </c>
      <c r="B1688">
        <v>428333</v>
      </c>
      <c r="C1688" t="s">
        <v>83</v>
      </c>
      <c r="D1688" t="s">
        <v>749</v>
      </c>
      <c r="E1688" t="s">
        <v>750</v>
      </c>
      <c r="F1688">
        <v>34289</v>
      </c>
      <c r="G1688">
        <v>8</v>
      </c>
      <c r="H1688">
        <v>7096</v>
      </c>
      <c r="I1688">
        <v>0</v>
      </c>
      <c r="J1688">
        <v>0</v>
      </c>
      <c r="K1688">
        <v>0</v>
      </c>
      <c r="L1688">
        <v>0</v>
      </c>
      <c r="M1688">
        <v>7</v>
      </c>
      <c r="N1688">
        <v>0</v>
      </c>
      <c r="O1688">
        <v>3</v>
      </c>
      <c r="P1688">
        <v>0</v>
      </c>
      <c r="Q1688">
        <v>0</v>
      </c>
      <c r="R1688">
        <v>27.817260999999998</v>
      </c>
      <c r="S1688" t="s">
        <v>73</v>
      </c>
      <c r="T1688">
        <v>54.91</v>
      </c>
      <c r="U1688">
        <v>55.34</v>
      </c>
      <c r="V1688">
        <v>0.43</v>
      </c>
      <c r="X1688">
        <v>1.546</v>
      </c>
      <c r="Y1688">
        <v>27.817260999999998</v>
      </c>
      <c r="Z1688">
        <v>0</v>
      </c>
      <c r="AA1688">
        <v>0</v>
      </c>
      <c r="AB1688">
        <v>0</v>
      </c>
      <c r="AC1688">
        <v>1.0373460000000001</v>
      </c>
      <c r="AD1688">
        <v>0.98585699999999998</v>
      </c>
      <c r="AE1688">
        <v>7.2614190000000001</v>
      </c>
      <c r="AF1688">
        <v>6.9010009999999999</v>
      </c>
      <c r="AH1688">
        <v>1.048778</v>
      </c>
      <c r="AI1688">
        <v>0.79866700000000002</v>
      </c>
      <c r="AJ1688">
        <v>7.3414450000000002</v>
      </c>
      <c r="AK1688">
        <v>5.590668</v>
      </c>
    </row>
    <row r="1689" spans="1:37" x14ac:dyDescent="0.25">
      <c r="A1689">
        <v>458</v>
      </c>
      <c r="B1689">
        <v>432617</v>
      </c>
      <c r="C1689" t="s">
        <v>83</v>
      </c>
      <c r="D1689" t="s">
        <v>1081</v>
      </c>
      <c r="E1689" t="s">
        <v>1082</v>
      </c>
      <c r="F1689">
        <v>67022</v>
      </c>
      <c r="G1689">
        <v>8</v>
      </c>
      <c r="H1689">
        <v>4943</v>
      </c>
      <c r="I1689">
        <v>0</v>
      </c>
      <c r="J1689">
        <v>0</v>
      </c>
      <c r="K1689">
        <v>0</v>
      </c>
      <c r="L1689">
        <v>0</v>
      </c>
      <c r="M1689">
        <v>7</v>
      </c>
      <c r="N1689">
        <v>0</v>
      </c>
      <c r="O1689">
        <v>4</v>
      </c>
      <c r="P1689">
        <v>0</v>
      </c>
      <c r="Q1689">
        <v>0</v>
      </c>
      <c r="R1689">
        <v>30.582115999999999</v>
      </c>
      <c r="S1689" t="s">
        <v>73</v>
      </c>
      <c r="T1689">
        <v>78.919998000000007</v>
      </c>
      <c r="U1689">
        <v>79.370002999999997</v>
      </c>
      <c r="V1689">
        <v>0.45000499999999999</v>
      </c>
      <c r="X1689">
        <v>1.4710000000000001</v>
      </c>
      <c r="Y1689">
        <v>30.582115999999999</v>
      </c>
      <c r="Z1689">
        <v>0</v>
      </c>
      <c r="AA1689">
        <v>0</v>
      </c>
      <c r="AB1689">
        <v>0</v>
      </c>
      <c r="AC1689">
        <v>1.0338099999999999</v>
      </c>
      <c r="AD1689">
        <v>0.98719599999999996</v>
      </c>
      <c r="AE1689">
        <v>7.2366700000000002</v>
      </c>
      <c r="AF1689">
        <v>6.9103729999999999</v>
      </c>
      <c r="AH1689">
        <v>1.04416</v>
      </c>
      <c r="AI1689">
        <v>0.80784599999999995</v>
      </c>
      <c r="AJ1689">
        <v>7.3091200000000001</v>
      </c>
      <c r="AK1689">
        <v>5.6549250000000004</v>
      </c>
    </row>
    <row r="1690" spans="1:37" x14ac:dyDescent="0.25">
      <c r="A1690">
        <v>2131</v>
      </c>
      <c r="B1690">
        <v>437769</v>
      </c>
      <c r="C1690" t="s">
        <v>83</v>
      </c>
      <c r="D1690" t="s">
        <v>947</v>
      </c>
      <c r="E1690" t="s">
        <v>948</v>
      </c>
      <c r="F1690">
        <v>67016</v>
      </c>
      <c r="G1690">
        <v>8</v>
      </c>
      <c r="H1690">
        <v>4836</v>
      </c>
      <c r="I1690">
        <v>0</v>
      </c>
      <c r="J1690">
        <v>0</v>
      </c>
      <c r="K1690">
        <v>0</v>
      </c>
      <c r="L1690">
        <v>0</v>
      </c>
      <c r="M1690">
        <v>7</v>
      </c>
      <c r="N1690">
        <v>0</v>
      </c>
      <c r="O1690">
        <v>4</v>
      </c>
      <c r="P1690">
        <v>0</v>
      </c>
      <c r="Q1690">
        <v>0</v>
      </c>
      <c r="R1690">
        <v>29.737019</v>
      </c>
      <c r="S1690" t="s">
        <v>73</v>
      </c>
      <c r="T1690">
        <v>76.480002999999996</v>
      </c>
      <c r="U1690">
        <v>76.910004000000001</v>
      </c>
      <c r="V1690">
        <v>0.43</v>
      </c>
      <c r="X1690">
        <v>1.446</v>
      </c>
      <c r="Y1690">
        <v>29.737019</v>
      </c>
      <c r="Z1690">
        <v>1</v>
      </c>
      <c r="AA1690">
        <v>0</v>
      </c>
      <c r="AB1690">
        <v>0</v>
      </c>
      <c r="AC1690">
        <v>1.0326709999999999</v>
      </c>
      <c r="AD1690">
        <v>0.98762799999999995</v>
      </c>
      <c r="AE1690">
        <v>7.228694</v>
      </c>
      <c r="AF1690">
        <v>6.9133940000000003</v>
      </c>
      <c r="AH1690">
        <v>1.042672</v>
      </c>
      <c r="AI1690">
        <v>0.81091999999999997</v>
      </c>
      <c r="AJ1690">
        <v>7.2987019999999996</v>
      </c>
      <c r="AK1690">
        <v>5.6764380000000001</v>
      </c>
    </row>
    <row r="1691" spans="1:37" x14ac:dyDescent="0.25">
      <c r="A1691">
        <v>927</v>
      </c>
      <c r="B1691">
        <v>434851</v>
      </c>
      <c r="C1691" t="s">
        <v>83</v>
      </c>
      <c r="D1691" t="s">
        <v>860</v>
      </c>
      <c r="E1691" t="s">
        <v>861</v>
      </c>
      <c r="F1691">
        <v>67051</v>
      </c>
      <c r="G1691">
        <v>8</v>
      </c>
      <c r="H1691">
        <v>4984</v>
      </c>
      <c r="I1691">
        <v>0</v>
      </c>
      <c r="J1691">
        <v>0</v>
      </c>
      <c r="K1691">
        <v>0</v>
      </c>
      <c r="L1691">
        <v>0</v>
      </c>
      <c r="M1691">
        <v>7</v>
      </c>
      <c r="N1691">
        <v>0</v>
      </c>
      <c r="O1691">
        <v>4</v>
      </c>
      <c r="P1691">
        <v>0</v>
      </c>
      <c r="Q1691">
        <v>0</v>
      </c>
      <c r="R1691">
        <v>28.905954000000001</v>
      </c>
      <c r="S1691" t="s">
        <v>73</v>
      </c>
      <c r="T1691">
        <v>78.319999999999993</v>
      </c>
      <c r="U1691">
        <v>78.720000999999996</v>
      </c>
      <c r="V1691">
        <v>0.40000200000000002</v>
      </c>
      <c r="X1691">
        <v>1.3839999999999999</v>
      </c>
      <c r="Y1691">
        <v>28.905954000000001</v>
      </c>
      <c r="Z1691">
        <v>1</v>
      </c>
      <c r="AA1691">
        <v>0</v>
      </c>
      <c r="AB1691">
        <v>0</v>
      </c>
      <c r="AC1691">
        <v>1.0299290000000001</v>
      </c>
      <c r="AD1691">
        <v>0.98866600000000004</v>
      </c>
      <c r="AE1691">
        <v>7.2095029999999998</v>
      </c>
      <c r="AF1691">
        <v>6.9206620000000001</v>
      </c>
      <c r="AH1691">
        <v>1.039091</v>
      </c>
      <c r="AI1691">
        <v>0.81857000000000002</v>
      </c>
      <c r="AJ1691">
        <v>7.2736369999999999</v>
      </c>
      <c r="AK1691">
        <v>5.7299889999999998</v>
      </c>
    </row>
    <row r="1692" spans="1:37" x14ac:dyDescent="0.25">
      <c r="A1692">
        <v>3015</v>
      </c>
      <c r="B1692">
        <v>438013</v>
      </c>
      <c r="C1692" t="s">
        <v>83</v>
      </c>
      <c r="D1692" t="s">
        <v>992</v>
      </c>
      <c r="E1692" t="s">
        <v>993</v>
      </c>
      <c r="F1692">
        <v>67017</v>
      </c>
      <c r="G1692">
        <v>8</v>
      </c>
      <c r="H1692">
        <v>4888</v>
      </c>
      <c r="I1692">
        <v>0</v>
      </c>
      <c r="J1692">
        <v>0</v>
      </c>
      <c r="K1692">
        <v>0</v>
      </c>
      <c r="L1692">
        <v>0</v>
      </c>
      <c r="M1692">
        <v>7</v>
      </c>
      <c r="N1692">
        <v>0</v>
      </c>
      <c r="O1692">
        <v>4</v>
      </c>
      <c r="P1692">
        <v>0</v>
      </c>
      <c r="Q1692">
        <v>0</v>
      </c>
      <c r="R1692">
        <v>30.016252000000001</v>
      </c>
      <c r="S1692" t="s">
        <v>73</v>
      </c>
      <c r="T1692">
        <v>78.610000999999997</v>
      </c>
      <c r="U1692">
        <v>78.989998</v>
      </c>
      <c r="V1692">
        <v>0.37999699999999997</v>
      </c>
      <c r="X1692">
        <v>1.266</v>
      </c>
      <c r="Y1692">
        <v>30.016252000000001</v>
      </c>
      <c r="Z1692">
        <v>0</v>
      </c>
      <c r="AA1692">
        <v>0</v>
      </c>
      <c r="AB1692">
        <v>0</v>
      </c>
      <c r="AC1692">
        <v>1.0250429999999999</v>
      </c>
      <c r="AD1692">
        <v>0.99051599999999995</v>
      </c>
      <c r="AE1692">
        <v>7.1753010000000002</v>
      </c>
      <c r="AF1692">
        <v>6.9336140000000004</v>
      </c>
      <c r="AH1692">
        <v>1.0327090000000001</v>
      </c>
      <c r="AI1692">
        <v>0.83324299999999996</v>
      </c>
      <c r="AJ1692">
        <v>7.2289649999999996</v>
      </c>
      <c r="AK1692">
        <v>5.8327020000000003</v>
      </c>
    </row>
    <row r="1693" spans="1:37" x14ac:dyDescent="0.25">
      <c r="A1693">
        <v>2828</v>
      </c>
      <c r="B1693">
        <v>436266</v>
      </c>
      <c r="C1693" t="s">
        <v>181</v>
      </c>
      <c r="D1693" t="s">
        <v>910</v>
      </c>
      <c r="E1693" t="s">
        <v>911</v>
      </c>
      <c r="F1693">
        <v>67060</v>
      </c>
      <c r="G1693">
        <v>8</v>
      </c>
      <c r="H1693">
        <v>5097</v>
      </c>
      <c r="I1693">
        <v>0</v>
      </c>
      <c r="J1693">
        <v>0</v>
      </c>
      <c r="K1693">
        <v>0</v>
      </c>
      <c r="L1693">
        <v>0</v>
      </c>
      <c r="M1693">
        <v>7</v>
      </c>
      <c r="N1693">
        <v>0</v>
      </c>
      <c r="O1693">
        <v>4</v>
      </c>
      <c r="P1693">
        <v>0</v>
      </c>
      <c r="Q1693">
        <v>0</v>
      </c>
      <c r="R1693">
        <v>30.420138000000001</v>
      </c>
      <c r="S1693" t="s">
        <v>73</v>
      </c>
      <c r="T1693">
        <v>75.269997000000004</v>
      </c>
      <c r="U1693">
        <v>75.589995999999999</v>
      </c>
      <c r="V1693">
        <v>0.32</v>
      </c>
      <c r="X1693">
        <v>1.052</v>
      </c>
      <c r="Y1693">
        <v>30.420138000000001</v>
      </c>
      <c r="Z1693">
        <v>1</v>
      </c>
      <c r="AA1693">
        <v>0</v>
      </c>
      <c r="AB1693">
        <v>0</v>
      </c>
      <c r="AC1693">
        <v>1.0172920000000001</v>
      </c>
      <c r="AD1693">
        <v>0.99345099999999997</v>
      </c>
      <c r="AE1693">
        <v>7.1210459999999998</v>
      </c>
      <c r="AF1693">
        <v>6.9541599999999999</v>
      </c>
      <c r="AH1693">
        <v>1.022586</v>
      </c>
      <c r="AI1693">
        <v>0.860232</v>
      </c>
      <c r="AJ1693">
        <v>7.1581010000000003</v>
      </c>
      <c r="AK1693">
        <v>6.0216250000000002</v>
      </c>
    </row>
    <row r="1694" spans="1:37" x14ac:dyDescent="0.25">
      <c r="A1694">
        <v>494</v>
      </c>
      <c r="B1694">
        <v>438002</v>
      </c>
      <c r="C1694" t="s">
        <v>83</v>
      </c>
      <c r="D1694" t="s">
        <v>961</v>
      </c>
      <c r="E1694" t="s">
        <v>962</v>
      </c>
      <c r="F1694">
        <v>67019</v>
      </c>
      <c r="G1694">
        <v>8</v>
      </c>
      <c r="H1694">
        <v>4898</v>
      </c>
      <c r="I1694">
        <v>0</v>
      </c>
      <c r="J1694">
        <v>0</v>
      </c>
      <c r="K1694">
        <v>0</v>
      </c>
      <c r="L1694">
        <v>0</v>
      </c>
      <c r="M1694">
        <v>7</v>
      </c>
      <c r="N1694">
        <v>0</v>
      </c>
      <c r="O1694">
        <v>4</v>
      </c>
      <c r="P1694">
        <v>0</v>
      </c>
      <c r="Q1694">
        <v>0</v>
      </c>
      <c r="R1694">
        <v>31.08108</v>
      </c>
      <c r="S1694" t="s">
        <v>73</v>
      </c>
      <c r="T1694">
        <v>79.370002999999997</v>
      </c>
      <c r="U1694">
        <v>79.680000000000007</v>
      </c>
      <c r="V1694">
        <v>0.309998</v>
      </c>
      <c r="X1694">
        <v>0.997</v>
      </c>
      <c r="Y1694">
        <v>31.08108</v>
      </c>
      <c r="Z1694">
        <v>0</v>
      </c>
      <c r="AA1694">
        <v>0</v>
      </c>
      <c r="AB1694">
        <v>0</v>
      </c>
      <c r="AC1694">
        <v>1.015531</v>
      </c>
      <c r="AD1694">
        <v>0.99411799999999995</v>
      </c>
      <c r="AE1694">
        <v>7.1087199999999999</v>
      </c>
      <c r="AF1694">
        <v>6.9588279999999996</v>
      </c>
      <c r="AH1694">
        <v>1.020286</v>
      </c>
      <c r="AI1694">
        <v>0.86724699999999999</v>
      </c>
      <c r="AJ1694">
        <v>7.1420009999999996</v>
      </c>
      <c r="AK1694">
        <v>6.0707319999999996</v>
      </c>
    </row>
    <row r="1695" spans="1:37" x14ac:dyDescent="0.25">
      <c r="A1695">
        <v>2076</v>
      </c>
      <c r="B1695">
        <v>427837</v>
      </c>
      <c r="C1695" t="s">
        <v>83</v>
      </c>
      <c r="D1695" t="s">
        <v>1149</v>
      </c>
      <c r="E1695" t="s">
        <v>1150</v>
      </c>
      <c r="F1695">
        <v>67020</v>
      </c>
      <c r="G1695">
        <v>8</v>
      </c>
      <c r="H1695">
        <v>4969</v>
      </c>
      <c r="I1695">
        <v>0</v>
      </c>
      <c r="J1695">
        <v>0</v>
      </c>
      <c r="K1695">
        <v>0</v>
      </c>
      <c r="L1695">
        <v>0</v>
      </c>
      <c r="M1695">
        <v>7</v>
      </c>
      <c r="N1695">
        <v>0</v>
      </c>
      <c r="O1695">
        <v>4</v>
      </c>
      <c r="P1695">
        <v>0</v>
      </c>
      <c r="Q1695">
        <v>0</v>
      </c>
      <c r="R1695">
        <v>30.748335000000001</v>
      </c>
      <c r="S1695" t="s">
        <v>73</v>
      </c>
      <c r="T1695">
        <v>78.720000999999996</v>
      </c>
      <c r="U1695">
        <v>79.019997000000004</v>
      </c>
      <c r="V1695">
        <v>0.29999500000000001</v>
      </c>
      <c r="X1695">
        <v>0.97599999999999998</v>
      </c>
      <c r="Y1695">
        <v>30.748335000000001</v>
      </c>
      <c r="Z1695">
        <v>0</v>
      </c>
      <c r="AA1695">
        <v>0</v>
      </c>
      <c r="AB1695">
        <v>0</v>
      </c>
      <c r="AC1695">
        <v>1.0148839999999999</v>
      </c>
      <c r="AD1695">
        <v>0.994363</v>
      </c>
      <c r="AE1695">
        <v>7.1041879999999997</v>
      </c>
      <c r="AF1695">
        <v>6.9605439999999996</v>
      </c>
      <c r="AH1695">
        <v>1.0194399999999999</v>
      </c>
      <c r="AI1695">
        <v>0.86993399999999999</v>
      </c>
      <c r="AJ1695">
        <v>7.136082</v>
      </c>
      <c r="AK1695">
        <v>6.0895409999999996</v>
      </c>
    </row>
    <row r="1696" spans="1:37" x14ac:dyDescent="0.25">
      <c r="A1696">
        <v>1751</v>
      </c>
      <c r="B1696">
        <v>432619</v>
      </c>
      <c r="C1696" t="s">
        <v>83</v>
      </c>
      <c r="D1696" t="s">
        <v>1006</v>
      </c>
      <c r="E1696" t="s">
        <v>1007</v>
      </c>
      <c r="F1696">
        <v>67021</v>
      </c>
      <c r="G1696">
        <v>8</v>
      </c>
      <c r="H1696">
        <v>4946</v>
      </c>
      <c r="I1696">
        <v>0</v>
      </c>
      <c r="J1696">
        <v>0</v>
      </c>
      <c r="K1696">
        <v>0</v>
      </c>
      <c r="L1696">
        <v>0</v>
      </c>
      <c r="M1696">
        <v>7</v>
      </c>
      <c r="N1696">
        <v>0</v>
      </c>
      <c r="O1696">
        <v>4</v>
      </c>
      <c r="P1696">
        <v>0</v>
      </c>
      <c r="Q1696">
        <v>0</v>
      </c>
      <c r="R1696">
        <v>29.920860000000001</v>
      </c>
      <c r="S1696" t="s">
        <v>73</v>
      </c>
      <c r="T1696">
        <v>78.809997999999993</v>
      </c>
      <c r="U1696">
        <v>79.099997999999999</v>
      </c>
      <c r="V1696">
        <v>0.29000100000000001</v>
      </c>
      <c r="X1696">
        <v>0.96899999999999997</v>
      </c>
      <c r="Y1696">
        <v>29.920860000000001</v>
      </c>
      <c r="Z1696">
        <v>0</v>
      </c>
      <c r="AA1696">
        <v>0</v>
      </c>
      <c r="AB1696">
        <v>0</v>
      </c>
      <c r="AC1696">
        <v>1.0146710000000001</v>
      </c>
      <c r="AD1696">
        <v>0.99444399999999999</v>
      </c>
      <c r="AE1696">
        <v>7.1026990000000003</v>
      </c>
      <c r="AF1696">
        <v>6.9611080000000003</v>
      </c>
      <c r="AH1696">
        <v>1.0191619999999999</v>
      </c>
      <c r="AI1696">
        <v>0.87083100000000002</v>
      </c>
      <c r="AJ1696">
        <v>7.134137</v>
      </c>
      <c r="AK1696">
        <v>6.0958180000000004</v>
      </c>
    </row>
    <row r="1697" spans="1:37" x14ac:dyDescent="0.25">
      <c r="A1697">
        <v>681</v>
      </c>
      <c r="B1697">
        <v>437328</v>
      </c>
      <c r="C1697" t="s">
        <v>83</v>
      </c>
      <c r="D1697" t="s">
        <v>1155</v>
      </c>
      <c r="E1697" t="s">
        <v>1156</v>
      </c>
      <c r="F1697">
        <v>67057</v>
      </c>
      <c r="G1697">
        <v>8</v>
      </c>
      <c r="H1697">
        <v>4931</v>
      </c>
      <c r="I1697">
        <v>0</v>
      </c>
      <c r="J1697">
        <v>0</v>
      </c>
      <c r="K1697">
        <v>0</v>
      </c>
      <c r="L1697">
        <v>0</v>
      </c>
      <c r="M1697">
        <v>7</v>
      </c>
      <c r="N1697">
        <v>0</v>
      </c>
      <c r="O1697">
        <v>4</v>
      </c>
      <c r="P1697">
        <v>0</v>
      </c>
      <c r="Q1697">
        <v>0</v>
      </c>
      <c r="R1697">
        <v>30.082073999999999</v>
      </c>
      <c r="S1697" t="s">
        <v>73</v>
      </c>
      <c r="T1697">
        <v>79.129997000000003</v>
      </c>
      <c r="U1697">
        <v>79.419998000000007</v>
      </c>
      <c r="V1697">
        <v>0.29000100000000001</v>
      </c>
      <c r="X1697">
        <v>0.96399999999999997</v>
      </c>
      <c r="Y1697">
        <v>30.082073999999999</v>
      </c>
      <c r="Z1697">
        <v>1</v>
      </c>
      <c r="AA1697">
        <v>0</v>
      </c>
      <c r="AB1697">
        <v>0</v>
      </c>
      <c r="AC1697">
        <v>1.0145200000000001</v>
      </c>
      <c r="AD1697">
        <v>0.99450099999999997</v>
      </c>
      <c r="AE1697">
        <v>7.101642</v>
      </c>
      <c r="AF1697">
        <v>6.9615080000000003</v>
      </c>
      <c r="AH1697">
        <v>1.0189649999999999</v>
      </c>
      <c r="AI1697">
        <v>0.87147200000000002</v>
      </c>
      <c r="AJ1697">
        <v>7.1327569999999998</v>
      </c>
      <c r="AK1697">
        <v>6.1003040000000004</v>
      </c>
    </row>
    <row r="1698" spans="1:37" x14ac:dyDescent="0.25">
      <c r="A1698">
        <v>2071</v>
      </c>
      <c r="B1698">
        <v>426261</v>
      </c>
      <c r="C1698" t="s">
        <v>83</v>
      </c>
      <c r="D1698" t="s">
        <v>1155</v>
      </c>
      <c r="E1698" t="s">
        <v>1156</v>
      </c>
      <c r="F1698">
        <v>67057</v>
      </c>
      <c r="G1698">
        <v>8</v>
      </c>
      <c r="H1698">
        <v>4964</v>
      </c>
      <c r="I1698">
        <v>0</v>
      </c>
      <c r="J1698">
        <v>0</v>
      </c>
      <c r="K1698">
        <v>0</v>
      </c>
      <c r="L1698">
        <v>0</v>
      </c>
      <c r="M1698">
        <v>7</v>
      </c>
      <c r="N1698">
        <v>0</v>
      </c>
      <c r="O1698">
        <v>4</v>
      </c>
      <c r="P1698">
        <v>0</v>
      </c>
      <c r="Q1698">
        <v>0</v>
      </c>
      <c r="R1698">
        <v>30.526236999999998</v>
      </c>
      <c r="S1698" t="s">
        <v>73</v>
      </c>
      <c r="T1698">
        <v>78.839995999999999</v>
      </c>
      <c r="U1698">
        <v>79.129997000000003</v>
      </c>
      <c r="V1698">
        <v>0.29000100000000001</v>
      </c>
      <c r="X1698">
        <v>0.95</v>
      </c>
      <c r="Y1698">
        <v>30.526236999999998</v>
      </c>
      <c r="Z1698">
        <v>0</v>
      </c>
      <c r="AA1698">
        <v>0</v>
      </c>
      <c r="AB1698">
        <v>0</v>
      </c>
      <c r="AC1698">
        <v>1.0141020000000001</v>
      </c>
      <c r="AD1698">
        <v>0.99465999999999999</v>
      </c>
      <c r="AE1698">
        <v>7.0987109999999998</v>
      </c>
      <c r="AF1698">
        <v>6.962618</v>
      </c>
      <c r="AH1698">
        <v>1.018418</v>
      </c>
      <c r="AI1698">
        <v>0.87326800000000004</v>
      </c>
      <c r="AJ1698">
        <v>7.1289290000000003</v>
      </c>
      <c r="AK1698">
        <v>6.1128739999999997</v>
      </c>
    </row>
    <row r="1699" spans="1:37" x14ac:dyDescent="0.25">
      <c r="A1699">
        <v>2080</v>
      </c>
      <c r="B1699">
        <v>432610</v>
      </c>
      <c r="C1699" t="s">
        <v>83</v>
      </c>
      <c r="D1699" t="s">
        <v>1149</v>
      </c>
      <c r="E1699" t="s">
        <v>1150</v>
      </c>
      <c r="F1699">
        <v>67020</v>
      </c>
      <c r="G1699">
        <v>8</v>
      </c>
      <c r="H1699">
        <v>4935</v>
      </c>
      <c r="I1699">
        <v>0</v>
      </c>
      <c r="J1699">
        <v>0</v>
      </c>
      <c r="K1699">
        <v>0</v>
      </c>
      <c r="L1699">
        <v>0</v>
      </c>
      <c r="M1699">
        <v>7</v>
      </c>
      <c r="N1699">
        <v>0</v>
      </c>
      <c r="O1699">
        <v>4</v>
      </c>
      <c r="P1699">
        <v>0</v>
      </c>
      <c r="Q1699">
        <v>0</v>
      </c>
      <c r="R1699">
        <v>30.210108999999999</v>
      </c>
      <c r="S1699" t="s">
        <v>73</v>
      </c>
      <c r="T1699">
        <v>79.019997000000004</v>
      </c>
      <c r="U1699">
        <v>79.300003000000004</v>
      </c>
      <c r="V1699">
        <v>0.28000599999999998</v>
      </c>
      <c r="X1699">
        <v>0.92700000000000005</v>
      </c>
      <c r="Y1699">
        <v>30.210108999999999</v>
      </c>
      <c r="Z1699">
        <v>0</v>
      </c>
      <c r="AA1699">
        <v>0</v>
      </c>
      <c r="AB1699">
        <v>0</v>
      </c>
      <c r="AC1699">
        <v>1.0134270000000001</v>
      </c>
      <c r="AD1699">
        <v>0.99491499999999999</v>
      </c>
      <c r="AE1699">
        <v>7.0939889999999997</v>
      </c>
      <c r="AF1699">
        <v>6.9644060000000003</v>
      </c>
      <c r="AH1699">
        <v>1.0175369999999999</v>
      </c>
      <c r="AI1699">
        <v>0.87622199999999995</v>
      </c>
      <c r="AJ1699">
        <v>7.1227609999999997</v>
      </c>
      <c r="AK1699">
        <v>6.1335569999999997</v>
      </c>
    </row>
    <row r="1700" spans="1:37" x14ac:dyDescent="0.25">
      <c r="A1700">
        <v>2876</v>
      </c>
      <c r="B1700">
        <v>431039</v>
      </c>
      <c r="C1700" t="s">
        <v>83</v>
      </c>
      <c r="D1700" t="s">
        <v>1165</v>
      </c>
      <c r="E1700" t="s">
        <v>1166</v>
      </c>
      <c r="F1700">
        <v>67394</v>
      </c>
      <c r="G1700">
        <v>8</v>
      </c>
      <c r="H1700">
        <v>4420</v>
      </c>
      <c r="I1700">
        <v>0</v>
      </c>
      <c r="J1700">
        <v>0</v>
      </c>
      <c r="K1700">
        <v>0</v>
      </c>
      <c r="L1700">
        <v>0</v>
      </c>
      <c r="M1700">
        <v>7</v>
      </c>
      <c r="N1700">
        <v>0</v>
      </c>
      <c r="O1700">
        <v>4</v>
      </c>
      <c r="P1700">
        <v>0</v>
      </c>
      <c r="Q1700">
        <v>0</v>
      </c>
      <c r="R1700">
        <v>27.431878000000001</v>
      </c>
      <c r="S1700" t="s">
        <v>73</v>
      </c>
      <c r="T1700">
        <v>89.889999000000003</v>
      </c>
      <c r="U1700">
        <v>90.139999000000003</v>
      </c>
      <c r="V1700">
        <v>0.25</v>
      </c>
      <c r="X1700">
        <v>0.91100000000000003</v>
      </c>
      <c r="Y1700">
        <v>27.431878000000001</v>
      </c>
      <c r="Z1700">
        <v>0</v>
      </c>
      <c r="AA1700">
        <v>0</v>
      </c>
      <c r="AB1700">
        <v>0</v>
      </c>
      <c r="AC1700">
        <v>1.0129680000000001</v>
      </c>
      <c r="AD1700">
        <v>0.995089</v>
      </c>
      <c r="AE1700">
        <v>7.0907730000000004</v>
      </c>
      <c r="AF1700">
        <v>6.9656250000000002</v>
      </c>
      <c r="AH1700">
        <v>1.016937</v>
      </c>
      <c r="AI1700">
        <v>0.87828099999999998</v>
      </c>
      <c r="AJ1700">
        <v>7.1185600000000004</v>
      </c>
      <c r="AK1700">
        <v>6.1479689999999998</v>
      </c>
    </row>
    <row r="1701" spans="1:37" x14ac:dyDescent="0.25">
      <c r="A1701">
        <v>2356</v>
      </c>
      <c r="B1701">
        <v>437394</v>
      </c>
      <c r="C1701" t="s">
        <v>83</v>
      </c>
      <c r="D1701" t="s">
        <v>935</v>
      </c>
      <c r="E1701" t="s">
        <v>936</v>
      </c>
      <c r="F1701">
        <v>67059</v>
      </c>
      <c r="G1701">
        <v>8</v>
      </c>
      <c r="H1701">
        <v>4907</v>
      </c>
      <c r="I1701">
        <v>0</v>
      </c>
      <c r="J1701">
        <v>0</v>
      </c>
      <c r="K1701">
        <v>0</v>
      </c>
      <c r="L1701">
        <v>0</v>
      </c>
      <c r="M1701">
        <v>7</v>
      </c>
      <c r="N1701">
        <v>0</v>
      </c>
      <c r="O1701">
        <v>4</v>
      </c>
      <c r="P1701">
        <v>0</v>
      </c>
      <c r="Q1701">
        <v>0</v>
      </c>
      <c r="R1701">
        <v>28.618189000000001</v>
      </c>
      <c r="S1701" t="s">
        <v>73</v>
      </c>
      <c r="T1701">
        <v>79.099997999999999</v>
      </c>
      <c r="U1701">
        <v>79.300003000000004</v>
      </c>
      <c r="V1701">
        <v>0.20000499999999999</v>
      </c>
      <c r="X1701">
        <v>0.69899999999999995</v>
      </c>
      <c r="Y1701">
        <v>28.618189000000001</v>
      </c>
      <c r="Z1701">
        <v>0</v>
      </c>
      <c r="AA1701">
        <v>0</v>
      </c>
      <c r="AB1701">
        <v>0</v>
      </c>
      <c r="AC1701">
        <v>1.0076339999999999</v>
      </c>
      <c r="AD1701">
        <v>0.99710900000000002</v>
      </c>
      <c r="AE1701">
        <v>7.0534410000000003</v>
      </c>
      <c r="AF1701">
        <v>6.979762</v>
      </c>
      <c r="AH1701">
        <v>1.009971</v>
      </c>
      <c r="AI1701">
        <v>0.90581699999999998</v>
      </c>
      <c r="AJ1701">
        <v>7.0697999999999999</v>
      </c>
      <c r="AK1701">
        <v>6.3407220000000004</v>
      </c>
    </row>
    <row r="1702" spans="1:37" x14ac:dyDescent="0.25">
      <c r="A1702">
        <v>2322</v>
      </c>
      <c r="B1702">
        <v>437774</v>
      </c>
      <c r="C1702" t="s">
        <v>83</v>
      </c>
      <c r="D1702" t="s">
        <v>664</v>
      </c>
      <c r="E1702" t="s">
        <v>665</v>
      </c>
      <c r="F1702">
        <v>67023</v>
      </c>
      <c r="G1702">
        <v>8</v>
      </c>
      <c r="H1702">
        <v>15735</v>
      </c>
      <c r="I1702">
        <v>0</v>
      </c>
      <c r="J1702">
        <v>0</v>
      </c>
      <c r="K1702">
        <v>0</v>
      </c>
      <c r="L1702">
        <v>0</v>
      </c>
      <c r="M1702">
        <v>7</v>
      </c>
      <c r="N1702">
        <v>0</v>
      </c>
      <c r="O1702">
        <v>4</v>
      </c>
      <c r="P1702">
        <v>0</v>
      </c>
      <c r="Q1702">
        <v>0</v>
      </c>
      <c r="R1702">
        <v>28.886343</v>
      </c>
      <c r="S1702" t="s">
        <v>73</v>
      </c>
      <c r="T1702">
        <v>79.419998000000007</v>
      </c>
      <c r="U1702">
        <v>79.620002999999997</v>
      </c>
      <c r="V1702">
        <v>0.20000499999999999</v>
      </c>
      <c r="X1702">
        <v>0.69199999999999995</v>
      </c>
      <c r="Y1702">
        <v>28.886343</v>
      </c>
      <c r="Z1702">
        <v>1</v>
      </c>
      <c r="AA1702">
        <v>0</v>
      </c>
      <c r="AB1702">
        <v>0</v>
      </c>
      <c r="AC1702">
        <v>1.007482</v>
      </c>
      <c r="AD1702">
        <v>0.997166</v>
      </c>
      <c r="AE1702">
        <v>7.0523759999999998</v>
      </c>
      <c r="AF1702">
        <v>6.9801650000000004</v>
      </c>
      <c r="AH1702">
        <v>1.009773</v>
      </c>
      <c r="AI1702">
        <v>0.90673499999999996</v>
      </c>
      <c r="AJ1702">
        <v>7.0684089999999999</v>
      </c>
      <c r="AK1702">
        <v>6.347143</v>
      </c>
    </row>
    <row r="1703" spans="1:37" x14ac:dyDescent="0.25">
      <c r="A1703">
        <v>382</v>
      </c>
      <c r="B1703">
        <v>447705</v>
      </c>
      <c r="C1703" t="s">
        <v>83</v>
      </c>
      <c r="D1703" t="s">
        <v>1111</v>
      </c>
      <c r="E1703" t="s">
        <v>1112</v>
      </c>
      <c r="F1703">
        <v>66943</v>
      </c>
      <c r="G1703">
        <v>8</v>
      </c>
      <c r="H1703">
        <v>22811</v>
      </c>
      <c r="I1703">
        <v>0</v>
      </c>
      <c r="J1703">
        <v>0</v>
      </c>
      <c r="K1703">
        <v>0</v>
      </c>
      <c r="L1703">
        <v>0</v>
      </c>
      <c r="M1703">
        <v>7</v>
      </c>
      <c r="N1703">
        <v>0</v>
      </c>
      <c r="O1703">
        <v>4</v>
      </c>
      <c r="P1703">
        <v>0</v>
      </c>
      <c r="Q1703">
        <v>0</v>
      </c>
      <c r="R1703">
        <v>27.781389999999998</v>
      </c>
      <c r="S1703" t="s">
        <v>73</v>
      </c>
      <c r="T1703">
        <v>79.849997999999999</v>
      </c>
      <c r="U1703">
        <v>80.029999000000004</v>
      </c>
      <c r="V1703">
        <v>0.18</v>
      </c>
      <c r="X1703">
        <v>0.64800000000000002</v>
      </c>
      <c r="Y1703">
        <v>27.781389999999998</v>
      </c>
      <c r="Z1703">
        <v>0</v>
      </c>
      <c r="AA1703">
        <v>0</v>
      </c>
      <c r="AB1703">
        <v>0</v>
      </c>
      <c r="AC1703">
        <v>1.006561</v>
      </c>
      <c r="AD1703">
        <v>0.99751500000000004</v>
      </c>
      <c r="AE1703">
        <v>7.0459269999999998</v>
      </c>
      <c r="AF1703">
        <v>6.9826079999999999</v>
      </c>
      <c r="AH1703">
        <v>1.008569</v>
      </c>
      <c r="AI1703">
        <v>0.91251300000000002</v>
      </c>
      <c r="AJ1703">
        <v>7.0599860000000003</v>
      </c>
      <c r="AK1703">
        <v>6.3875919999999997</v>
      </c>
    </row>
    <row r="1704" spans="1:37" x14ac:dyDescent="0.25">
      <c r="A1704">
        <v>2002</v>
      </c>
      <c r="B1704">
        <v>433092</v>
      </c>
      <c r="C1704" t="s">
        <v>73</v>
      </c>
      <c r="D1704" t="s">
        <v>460</v>
      </c>
      <c r="E1704" t="s">
        <v>460</v>
      </c>
      <c r="F1704">
        <v>34177</v>
      </c>
      <c r="G1704">
        <v>8</v>
      </c>
      <c r="H1704">
        <v>16388</v>
      </c>
      <c r="I1704">
        <v>0</v>
      </c>
      <c r="J1704">
        <v>0</v>
      </c>
      <c r="K1704">
        <v>0</v>
      </c>
      <c r="L1704">
        <v>0</v>
      </c>
      <c r="M1704">
        <v>7</v>
      </c>
      <c r="N1704">
        <v>0</v>
      </c>
      <c r="O1704">
        <v>4</v>
      </c>
      <c r="P1704">
        <v>0</v>
      </c>
      <c r="Q1704">
        <v>0</v>
      </c>
      <c r="R1704">
        <v>28.602796999999999</v>
      </c>
      <c r="S1704" t="s">
        <v>154</v>
      </c>
      <c r="T1704">
        <v>60.009998000000003</v>
      </c>
      <c r="U1704">
        <v>60.189999</v>
      </c>
      <c r="V1704">
        <v>0.18</v>
      </c>
      <c r="X1704">
        <v>0.629</v>
      </c>
      <c r="Y1704">
        <v>28.602796999999999</v>
      </c>
      <c r="Z1704">
        <v>1</v>
      </c>
      <c r="AA1704">
        <v>0</v>
      </c>
      <c r="AB1704">
        <v>0</v>
      </c>
      <c r="AC1704">
        <v>1.0061819999999999</v>
      </c>
      <c r="AD1704">
        <v>0.99765899999999996</v>
      </c>
      <c r="AE1704">
        <v>7.0432730000000001</v>
      </c>
      <c r="AF1704">
        <v>6.9836130000000001</v>
      </c>
      <c r="AH1704">
        <v>1.0080739999999999</v>
      </c>
      <c r="AI1704">
        <v>0.91501500000000002</v>
      </c>
      <c r="AJ1704">
        <v>7.0565199999999999</v>
      </c>
      <c r="AK1704">
        <v>6.4051030000000004</v>
      </c>
    </row>
    <row r="1705" spans="1:37" x14ac:dyDescent="0.25">
      <c r="A1705">
        <v>2973</v>
      </c>
      <c r="B1705">
        <v>430570</v>
      </c>
      <c r="C1705" t="s">
        <v>181</v>
      </c>
      <c r="D1705" t="s">
        <v>782</v>
      </c>
      <c r="E1705" t="s">
        <v>783</v>
      </c>
      <c r="F1705">
        <v>66803</v>
      </c>
      <c r="G1705">
        <v>8</v>
      </c>
      <c r="H1705">
        <v>15577</v>
      </c>
      <c r="I1705">
        <v>0</v>
      </c>
      <c r="J1705">
        <v>0</v>
      </c>
      <c r="K1705">
        <v>0</v>
      </c>
      <c r="L1705">
        <v>0</v>
      </c>
      <c r="M1705">
        <v>6</v>
      </c>
      <c r="N1705">
        <v>0</v>
      </c>
      <c r="O1705">
        <v>4</v>
      </c>
      <c r="P1705">
        <v>0</v>
      </c>
      <c r="Q1705">
        <v>0</v>
      </c>
      <c r="R1705">
        <v>24.596789000000001</v>
      </c>
      <c r="S1705" t="s">
        <v>73</v>
      </c>
      <c r="T1705">
        <v>71.379997000000003</v>
      </c>
      <c r="U1705">
        <v>72.199996999999996</v>
      </c>
      <c r="V1705">
        <v>0.82</v>
      </c>
      <c r="X1705">
        <v>3.3340000000000001</v>
      </c>
      <c r="Y1705">
        <v>24.596789000000001</v>
      </c>
      <c r="Z1705">
        <v>0</v>
      </c>
      <c r="AA1705">
        <v>0</v>
      </c>
      <c r="AB1705">
        <v>0</v>
      </c>
      <c r="AC1705">
        <v>1.173681</v>
      </c>
      <c r="AD1705">
        <v>0.93422700000000003</v>
      </c>
      <c r="AE1705">
        <v>7.0420829999999999</v>
      </c>
      <c r="AF1705">
        <v>5.6053649999999999</v>
      </c>
      <c r="AH1705">
        <v>1.2268479999999999</v>
      </c>
      <c r="AI1705">
        <v>0.59756399999999998</v>
      </c>
      <c r="AJ1705">
        <v>7.3610889999999998</v>
      </c>
      <c r="AK1705">
        <v>3.5853869999999999</v>
      </c>
    </row>
    <row r="1706" spans="1:37" x14ac:dyDescent="0.25">
      <c r="A1706">
        <v>897</v>
      </c>
      <c r="B1706">
        <v>437569</v>
      </c>
      <c r="C1706" t="s">
        <v>95</v>
      </c>
      <c r="D1706" t="s">
        <v>565</v>
      </c>
      <c r="E1706" t="s">
        <v>1203</v>
      </c>
      <c r="F1706">
        <v>67047</v>
      </c>
      <c r="G1706">
        <v>8</v>
      </c>
      <c r="H1706">
        <v>6062</v>
      </c>
      <c r="I1706">
        <v>0</v>
      </c>
      <c r="J1706">
        <v>0</v>
      </c>
      <c r="K1706">
        <v>0</v>
      </c>
      <c r="L1706">
        <v>0</v>
      </c>
      <c r="M1706">
        <v>7</v>
      </c>
      <c r="N1706">
        <v>0</v>
      </c>
      <c r="O1706">
        <v>4</v>
      </c>
      <c r="P1706">
        <v>0</v>
      </c>
      <c r="Q1706">
        <v>0</v>
      </c>
      <c r="R1706">
        <v>30.295214000000001</v>
      </c>
      <c r="S1706" t="s">
        <v>73</v>
      </c>
      <c r="T1706">
        <v>85.019997000000004</v>
      </c>
      <c r="U1706">
        <v>85.199996999999996</v>
      </c>
      <c r="V1706">
        <v>0.18</v>
      </c>
      <c r="X1706">
        <v>0.59399999999999997</v>
      </c>
      <c r="Y1706">
        <v>30.295214000000001</v>
      </c>
      <c r="Z1706">
        <v>0</v>
      </c>
      <c r="AA1706">
        <v>0</v>
      </c>
      <c r="AB1706">
        <v>0</v>
      </c>
      <c r="AC1706">
        <v>1.0055130000000001</v>
      </c>
      <c r="AD1706">
        <v>0.99791200000000002</v>
      </c>
      <c r="AE1706">
        <v>7.0385910000000003</v>
      </c>
      <c r="AF1706">
        <v>6.985385</v>
      </c>
      <c r="AH1706">
        <v>1.007201</v>
      </c>
      <c r="AI1706">
        <v>0.91963300000000003</v>
      </c>
      <c r="AJ1706">
        <v>7.0504049999999996</v>
      </c>
      <c r="AK1706">
        <v>6.43743</v>
      </c>
    </row>
    <row r="1707" spans="1:37" x14ac:dyDescent="0.25">
      <c r="A1707">
        <v>1223</v>
      </c>
      <c r="B1707">
        <v>430650</v>
      </c>
      <c r="C1707" t="s">
        <v>83</v>
      </c>
      <c r="D1707" t="s">
        <v>838</v>
      </c>
      <c r="E1707" t="s">
        <v>839</v>
      </c>
      <c r="F1707">
        <v>34234</v>
      </c>
      <c r="G1707">
        <v>8</v>
      </c>
      <c r="H1707">
        <v>8569</v>
      </c>
      <c r="I1707">
        <v>0</v>
      </c>
      <c r="J1707">
        <v>0</v>
      </c>
      <c r="K1707">
        <v>0</v>
      </c>
      <c r="L1707">
        <v>0</v>
      </c>
      <c r="M1707">
        <v>7</v>
      </c>
      <c r="N1707">
        <v>0</v>
      </c>
      <c r="O1707">
        <v>4</v>
      </c>
      <c r="P1707">
        <v>1</v>
      </c>
      <c r="Q1707">
        <v>0</v>
      </c>
      <c r="R1707">
        <v>30.815242999999999</v>
      </c>
      <c r="S1707" t="s">
        <v>73</v>
      </c>
      <c r="T1707">
        <v>14.74</v>
      </c>
      <c r="U1707">
        <v>14.87</v>
      </c>
      <c r="V1707">
        <v>0.13</v>
      </c>
      <c r="X1707">
        <v>0.42199999999999999</v>
      </c>
      <c r="Y1707">
        <v>30.815242999999999</v>
      </c>
      <c r="Z1707">
        <v>0</v>
      </c>
      <c r="AA1707">
        <v>0</v>
      </c>
      <c r="AB1707">
        <v>0</v>
      </c>
      <c r="AC1707">
        <v>1.002783</v>
      </c>
      <c r="AD1707">
        <v>0.998946</v>
      </c>
      <c r="AE1707">
        <v>7.0194780000000003</v>
      </c>
      <c r="AF1707">
        <v>6.9926240000000002</v>
      </c>
      <c r="AH1707">
        <v>1.0036339999999999</v>
      </c>
      <c r="AI1707">
        <v>0.94251799999999997</v>
      </c>
      <c r="AJ1707">
        <v>7.0254409999999998</v>
      </c>
      <c r="AK1707">
        <v>6.5976229999999996</v>
      </c>
    </row>
    <row r="1708" spans="1:37" x14ac:dyDescent="0.25">
      <c r="A1708">
        <v>2063</v>
      </c>
      <c r="B1708">
        <v>436676</v>
      </c>
      <c r="C1708" t="s">
        <v>83</v>
      </c>
      <c r="D1708" t="s">
        <v>856</v>
      </c>
      <c r="E1708" t="s">
        <v>857</v>
      </c>
      <c r="F1708">
        <v>33912</v>
      </c>
      <c r="G1708">
        <v>8</v>
      </c>
      <c r="H1708">
        <v>13268</v>
      </c>
      <c r="I1708">
        <v>0</v>
      </c>
      <c r="J1708">
        <v>0</v>
      </c>
      <c r="K1708">
        <v>0</v>
      </c>
      <c r="L1708">
        <v>0</v>
      </c>
      <c r="M1708">
        <v>7</v>
      </c>
      <c r="N1708">
        <v>0</v>
      </c>
      <c r="O1708">
        <v>3</v>
      </c>
      <c r="P1708">
        <v>0</v>
      </c>
      <c r="Q1708">
        <v>0</v>
      </c>
      <c r="R1708">
        <v>29.292832000000001</v>
      </c>
      <c r="S1708" t="s">
        <v>73</v>
      </c>
      <c r="T1708">
        <v>71.519997000000004</v>
      </c>
      <c r="U1708">
        <v>71.620002999999997</v>
      </c>
      <c r="V1708">
        <v>0.100006</v>
      </c>
      <c r="X1708">
        <v>0.34100000000000003</v>
      </c>
      <c r="Y1708">
        <v>29.292832000000001</v>
      </c>
      <c r="Z1708">
        <v>0</v>
      </c>
      <c r="AA1708">
        <v>1</v>
      </c>
      <c r="AB1708">
        <v>0</v>
      </c>
      <c r="AC1708">
        <v>1.001817</v>
      </c>
      <c r="AD1708">
        <v>0.99931199999999998</v>
      </c>
      <c r="AE1708">
        <v>7.0127179999999996</v>
      </c>
      <c r="AF1708">
        <v>6.9951840000000001</v>
      </c>
      <c r="AH1708">
        <v>1.002373</v>
      </c>
      <c r="AI1708">
        <v>0.95340400000000003</v>
      </c>
      <c r="AJ1708">
        <v>7.0166120000000003</v>
      </c>
      <c r="AK1708">
        <v>6.6738270000000002</v>
      </c>
    </row>
    <row r="1709" spans="1:37" x14ac:dyDescent="0.25">
      <c r="A1709">
        <v>1431</v>
      </c>
      <c r="B1709">
        <v>426851</v>
      </c>
      <c r="C1709" t="s">
        <v>83</v>
      </c>
      <c r="D1709" t="s">
        <v>1274</v>
      </c>
      <c r="E1709" t="s">
        <v>1275</v>
      </c>
      <c r="F1709">
        <v>67063</v>
      </c>
      <c r="G1709">
        <v>8</v>
      </c>
      <c r="H1709">
        <v>5036</v>
      </c>
      <c r="I1709">
        <v>0</v>
      </c>
      <c r="J1709">
        <v>0</v>
      </c>
      <c r="K1709">
        <v>0</v>
      </c>
      <c r="L1709">
        <v>0</v>
      </c>
      <c r="M1709">
        <v>7</v>
      </c>
      <c r="N1709">
        <v>0</v>
      </c>
      <c r="O1709">
        <v>4</v>
      </c>
      <c r="P1709">
        <v>0</v>
      </c>
      <c r="Q1709">
        <v>0</v>
      </c>
      <c r="R1709">
        <v>31.185252999999999</v>
      </c>
      <c r="S1709" t="s">
        <v>73</v>
      </c>
      <c r="T1709">
        <v>75.040001000000004</v>
      </c>
      <c r="U1709">
        <v>75.089995999999999</v>
      </c>
      <c r="V1709">
        <v>4.9994999999999998E-2</v>
      </c>
      <c r="X1709">
        <v>0.16</v>
      </c>
      <c r="Y1709">
        <v>31.185252999999999</v>
      </c>
      <c r="Z1709">
        <v>0</v>
      </c>
      <c r="AA1709">
        <v>0</v>
      </c>
      <c r="AB1709">
        <v>0</v>
      </c>
      <c r="AC1709">
        <v>1.0004</v>
      </c>
      <c r="AD1709">
        <v>0.99984899999999999</v>
      </c>
      <c r="AE1709">
        <v>7.0027999999999997</v>
      </c>
      <c r="AF1709">
        <v>6.9989400000000002</v>
      </c>
      <c r="AH1709">
        <v>1.0005219999999999</v>
      </c>
      <c r="AI1709">
        <v>0.97798200000000002</v>
      </c>
      <c r="AJ1709">
        <v>7.0036569999999996</v>
      </c>
      <c r="AK1709">
        <v>6.8458769999999998</v>
      </c>
    </row>
    <row r="1710" spans="1:37" x14ac:dyDescent="0.25">
      <c r="A1710">
        <v>3199</v>
      </c>
      <c r="B1710">
        <v>437268</v>
      </c>
      <c r="C1710" t="s">
        <v>145</v>
      </c>
      <c r="D1710" t="s">
        <v>548</v>
      </c>
      <c r="E1710" t="s">
        <v>549</v>
      </c>
      <c r="F1710">
        <v>34341</v>
      </c>
      <c r="G1710">
        <v>8</v>
      </c>
      <c r="H1710">
        <v>16574</v>
      </c>
      <c r="I1710">
        <v>0</v>
      </c>
      <c r="J1710">
        <v>0</v>
      </c>
      <c r="K1710">
        <v>0</v>
      </c>
      <c r="L1710">
        <v>0</v>
      </c>
      <c r="M1710">
        <v>7</v>
      </c>
      <c r="N1710">
        <v>0</v>
      </c>
      <c r="O1710">
        <v>2</v>
      </c>
      <c r="P1710">
        <v>0</v>
      </c>
      <c r="Q1710">
        <v>0</v>
      </c>
      <c r="R1710">
        <v>28.767942999999999</v>
      </c>
      <c r="S1710" t="s">
        <v>126</v>
      </c>
      <c r="T1710">
        <v>53.889999000000003</v>
      </c>
      <c r="U1710">
        <v>53.91</v>
      </c>
      <c r="V1710">
        <v>0.02</v>
      </c>
      <c r="X1710">
        <v>7.0000000000000007E-2</v>
      </c>
      <c r="Y1710">
        <v>28.767942999999999</v>
      </c>
      <c r="Z1710">
        <v>0</v>
      </c>
      <c r="AA1710">
        <v>0</v>
      </c>
      <c r="AB1710">
        <v>0</v>
      </c>
      <c r="AC1710">
        <v>1.0000770000000001</v>
      </c>
      <c r="AD1710">
        <v>0.99997100000000005</v>
      </c>
      <c r="AE1710">
        <v>7.0005360000000003</v>
      </c>
      <c r="AF1710">
        <v>6.999797</v>
      </c>
      <c r="AH1710">
        <v>1.0001</v>
      </c>
      <c r="AI1710">
        <v>0.99033400000000005</v>
      </c>
      <c r="AJ1710">
        <v>7.0007000000000001</v>
      </c>
      <c r="AK1710">
        <v>6.9323370000000004</v>
      </c>
    </row>
    <row r="1711" spans="1:37" x14ac:dyDescent="0.25">
      <c r="A1711">
        <v>863</v>
      </c>
      <c r="B1711">
        <v>436471</v>
      </c>
      <c r="C1711" t="s">
        <v>83</v>
      </c>
      <c r="D1711" t="s">
        <v>862</v>
      </c>
      <c r="E1711" t="s">
        <v>863</v>
      </c>
      <c r="F1711">
        <v>33878</v>
      </c>
      <c r="G1711">
        <v>8</v>
      </c>
      <c r="H1711">
        <v>8447</v>
      </c>
      <c r="I1711">
        <v>0</v>
      </c>
      <c r="J1711">
        <v>0</v>
      </c>
      <c r="K1711">
        <v>0</v>
      </c>
      <c r="L1711">
        <v>0</v>
      </c>
      <c r="M1711">
        <v>7</v>
      </c>
      <c r="N1711">
        <v>0</v>
      </c>
      <c r="O1711">
        <v>3</v>
      </c>
      <c r="P1711">
        <v>0</v>
      </c>
      <c r="Q1711">
        <v>0</v>
      </c>
      <c r="R1711">
        <v>28.567222999999998</v>
      </c>
      <c r="S1711" t="s">
        <v>73</v>
      </c>
      <c r="T1711">
        <v>75</v>
      </c>
      <c r="U1711">
        <v>75.019997000000004</v>
      </c>
      <c r="V1711">
        <v>1.9997000000000001E-2</v>
      </c>
      <c r="X1711">
        <v>7.0000000000000007E-2</v>
      </c>
      <c r="Y1711">
        <v>28.567222999999998</v>
      </c>
      <c r="Z1711">
        <v>0</v>
      </c>
      <c r="AA1711">
        <v>1</v>
      </c>
      <c r="AB1711">
        <v>0</v>
      </c>
      <c r="AC1711">
        <v>1.0000770000000001</v>
      </c>
      <c r="AD1711">
        <v>0.99997100000000005</v>
      </c>
      <c r="AE1711">
        <v>7.0005360000000003</v>
      </c>
      <c r="AF1711">
        <v>6.999797</v>
      </c>
      <c r="AH1711">
        <v>1.0001</v>
      </c>
      <c r="AI1711">
        <v>0.99033400000000005</v>
      </c>
      <c r="AJ1711">
        <v>7.0007000000000001</v>
      </c>
      <c r="AK1711">
        <v>6.9323370000000004</v>
      </c>
    </row>
    <row r="1712" spans="1:37" x14ac:dyDescent="0.25">
      <c r="A1712">
        <v>2085</v>
      </c>
      <c r="B1712">
        <v>434823</v>
      </c>
      <c r="C1712" t="s">
        <v>83</v>
      </c>
      <c r="D1712" t="s">
        <v>399</v>
      </c>
      <c r="E1712" t="s">
        <v>400</v>
      </c>
      <c r="F1712">
        <v>34198</v>
      </c>
      <c r="G1712">
        <v>8</v>
      </c>
      <c r="H1712">
        <v>7696</v>
      </c>
      <c r="I1712">
        <v>0</v>
      </c>
      <c r="J1712">
        <v>0</v>
      </c>
      <c r="K1712">
        <v>0</v>
      </c>
      <c r="L1712">
        <v>0</v>
      </c>
      <c r="M1712">
        <v>7</v>
      </c>
      <c r="N1712">
        <v>0</v>
      </c>
      <c r="O1712">
        <v>4</v>
      </c>
      <c r="P1712">
        <v>0</v>
      </c>
      <c r="Q1712">
        <v>0</v>
      </c>
      <c r="R1712">
        <v>29.814587</v>
      </c>
      <c r="S1712" t="s">
        <v>73</v>
      </c>
      <c r="T1712">
        <v>42.48</v>
      </c>
      <c r="U1712">
        <v>42.5</v>
      </c>
      <c r="V1712">
        <v>0.02</v>
      </c>
      <c r="X1712">
        <v>6.7000000000000004E-2</v>
      </c>
      <c r="Y1712">
        <v>29.814587</v>
      </c>
      <c r="Z1712">
        <v>0</v>
      </c>
      <c r="AA1712">
        <v>0</v>
      </c>
      <c r="AB1712">
        <v>0</v>
      </c>
      <c r="AC1712">
        <v>1.00007</v>
      </c>
      <c r="AD1712">
        <v>0.999973</v>
      </c>
      <c r="AE1712">
        <v>7.0004910000000002</v>
      </c>
      <c r="AF1712">
        <v>6.9998139999999998</v>
      </c>
      <c r="AH1712">
        <v>1.000092</v>
      </c>
      <c r="AI1712">
        <v>0.99074700000000004</v>
      </c>
      <c r="AJ1712">
        <v>7.0006409999999999</v>
      </c>
      <c r="AK1712">
        <v>6.9352289999999996</v>
      </c>
    </row>
    <row r="1713" spans="1:37" x14ac:dyDescent="0.25">
      <c r="A1713">
        <v>1743</v>
      </c>
      <c r="B1713">
        <v>432772</v>
      </c>
      <c r="C1713" t="s">
        <v>74</v>
      </c>
      <c r="D1713" t="s">
        <v>1286</v>
      </c>
      <c r="E1713" t="s">
        <v>1287</v>
      </c>
      <c r="F1713">
        <v>34379</v>
      </c>
      <c r="G1713">
        <v>8</v>
      </c>
      <c r="H1713">
        <v>7304</v>
      </c>
      <c r="I1713">
        <v>0</v>
      </c>
      <c r="J1713">
        <v>0</v>
      </c>
      <c r="K1713">
        <v>0</v>
      </c>
      <c r="L1713">
        <v>0</v>
      </c>
      <c r="M1713">
        <v>7</v>
      </c>
      <c r="N1713">
        <v>0</v>
      </c>
      <c r="O1713">
        <v>4</v>
      </c>
      <c r="P1713">
        <v>0</v>
      </c>
      <c r="Q1713">
        <v>0</v>
      </c>
      <c r="R1713">
        <v>31.148857</v>
      </c>
      <c r="S1713" t="s">
        <v>73</v>
      </c>
      <c r="T1713">
        <v>56.889999000000003</v>
      </c>
      <c r="U1713">
        <v>56.91</v>
      </c>
      <c r="V1713">
        <v>0.02</v>
      </c>
      <c r="X1713">
        <v>6.4000000000000001E-2</v>
      </c>
      <c r="Y1713">
        <v>31.148857</v>
      </c>
      <c r="Z1713">
        <v>0</v>
      </c>
      <c r="AA1713">
        <v>0</v>
      </c>
      <c r="AB1713">
        <v>0</v>
      </c>
      <c r="AC1713">
        <v>1.0000640000000001</v>
      </c>
      <c r="AD1713">
        <v>0.99997599999999998</v>
      </c>
      <c r="AE1713">
        <v>7.0004479999999996</v>
      </c>
      <c r="AF1713">
        <v>6.9998300000000002</v>
      </c>
      <c r="AH1713">
        <v>1.000084</v>
      </c>
      <c r="AI1713">
        <v>0.99116000000000004</v>
      </c>
      <c r="AJ1713">
        <v>7.0005850000000001</v>
      </c>
      <c r="AK1713">
        <v>6.9381219999999999</v>
      </c>
    </row>
    <row r="1714" spans="1:37" x14ac:dyDescent="0.25">
      <c r="A1714">
        <v>2878</v>
      </c>
      <c r="B1714">
        <v>430402</v>
      </c>
      <c r="C1714" t="s">
        <v>83</v>
      </c>
      <c r="D1714" t="s">
        <v>383</v>
      </c>
      <c r="E1714" t="s">
        <v>384</v>
      </c>
      <c r="F1714">
        <v>67044</v>
      </c>
      <c r="G1714">
        <v>8</v>
      </c>
      <c r="H1714">
        <v>16085</v>
      </c>
      <c r="I1714">
        <v>0</v>
      </c>
      <c r="J1714">
        <v>0</v>
      </c>
      <c r="K1714">
        <v>0</v>
      </c>
      <c r="L1714">
        <v>0</v>
      </c>
      <c r="M1714">
        <v>7</v>
      </c>
      <c r="N1714">
        <v>0</v>
      </c>
      <c r="O1714">
        <v>3</v>
      </c>
      <c r="P1714">
        <v>0</v>
      </c>
      <c r="Q1714">
        <v>0</v>
      </c>
      <c r="R1714">
        <v>28.237918000000001</v>
      </c>
      <c r="S1714" t="s">
        <v>154</v>
      </c>
      <c r="T1714">
        <v>69.989998</v>
      </c>
      <c r="U1714">
        <v>70</v>
      </c>
      <c r="V1714">
        <v>1.0002E-2</v>
      </c>
      <c r="X1714">
        <v>3.5000000000000003E-2</v>
      </c>
      <c r="Y1714">
        <v>28.237918000000001</v>
      </c>
      <c r="Z1714">
        <v>0</v>
      </c>
      <c r="AA1714">
        <v>0</v>
      </c>
      <c r="AB1714">
        <v>0</v>
      </c>
      <c r="AC1714">
        <v>1.000019</v>
      </c>
      <c r="AD1714">
        <v>0.99999300000000002</v>
      </c>
      <c r="AE1714">
        <v>7.0001340000000001</v>
      </c>
      <c r="AF1714">
        <v>6.999949</v>
      </c>
      <c r="AH1714">
        <v>1.0000249999999999</v>
      </c>
      <c r="AI1714">
        <v>0.99516000000000004</v>
      </c>
      <c r="AJ1714">
        <v>7.0001749999999996</v>
      </c>
      <c r="AK1714">
        <v>6.9661229999999996</v>
      </c>
    </row>
    <row r="1715" spans="1:37" x14ac:dyDescent="0.25">
      <c r="A1715">
        <v>1502</v>
      </c>
      <c r="B1715">
        <v>436518</v>
      </c>
      <c r="C1715" t="s">
        <v>83</v>
      </c>
      <c r="D1715" t="s">
        <v>389</v>
      </c>
      <c r="E1715" t="s">
        <v>390</v>
      </c>
      <c r="F1715">
        <v>34461</v>
      </c>
      <c r="G1715">
        <v>8</v>
      </c>
      <c r="H1715">
        <v>7982</v>
      </c>
      <c r="I1715">
        <v>0</v>
      </c>
      <c r="J1715">
        <v>0</v>
      </c>
      <c r="K1715">
        <v>0</v>
      </c>
      <c r="L1715">
        <v>0</v>
      </c>
      <c r="M1715">
        <v>7</v>
      </c>
      <c r="N1715">
        <v>0</v>
      </c>
      <c r="O1715">
        <v>4</v>
      </c>
      <c r="P1715">
        <v>0</v>
      </c>
      <c r="Q1715">
        <v>0</v>
      </c>
      <c r="R1715">
        <v>27.294979999999999</v>
      </c>
      <c r="S1715" t="s">
        <v>73</v>
      </c>
      <c r="T1715">
        <v>65</v>
      </c>
      <c r="U1715">
        <v>65</v>
      </c>
      <c r="V1715">
        <v>0</v>
      </c>
      <c r="X1715">
        <v>0</v>
      </c>
      <c r="Y1715">
        <v>27.294979999999999</v>
      </c>
      <c r="Z1715">
        <v>0</v>
      </c>
      <c r="AA1715">
        <v>0</v>
      </c>
      <c r="AB1715">
        <v>1</v>
      </c>
      <c r="AC1715">
        <v>1</v>
      </c>
      <c r="AD1715">
        <v>1</v>
      </c>
      <c r="AE1715">
        <v>7</v>
      </c>
      <c r="AF1715">
        <v>7</v>
      </c>
      <c r="AH1715">
        <v>1</v>
      </c>
      <c r="AI1715">
        <v>1</v>
      </c>
      <c r="AJ1715">
        <v>7</v>
      </c>
      <c r="AK1715">
        <v>7</v>
      </c>
    </row>
    <row r="1716" spans="1:37" x14ac:dyDescent="0.25">
      <c r="A1716">
        <v>62</v>
      </c>
      <c r="B1716">
        <v>435140</v>
      </c>
      <c r="C1716" t="s">
        <v>95</v>
      </c>
      <c r="D1716" t="s">
        <v>257</v>
      </c>
      <c r="E1716" t="s">
        <v>971</v>
      </c>
      <c r="F1716">
        <v>67094</v>
      </c>
      <c r="G1716">
        <v>8</v>
      </c>
      <c r="H1716">
        <v>6162</v>
      </c>
      <c r="I1716">
        <v>0</v>
      </c>
      <c r="J1716">
        <v>0</v>
      </c>
      <c r="K1716">
        <v>0</v>
      </c>
      <c r="L1716">
        <v>0</v>
      </c>
      <c r="M1716">
        <v>7</v>
      </c>
      <c r="N1716">
        <v>0</v>
      </c>
      <c r="O1716">
        <v>3</v>
      </c>
      <c r="P1716">
        <v>0</v>
      </c>
      <c r="Q1716">
        <v>0</v>
      </c>
      <c r="R1716">
        <v>29.38457</v>
      </c>
      <c r="S1716" t="s">
        <v>154</v>
      </c>
      <c r="T1716">
        <v>70</v>
      </c>
      <c r="U1716">
        <v>70</v>
      </c>
      <c r="V1716">
        <v>0</v>
      </c>
      <c r="X1716">
        <v>0</v>
      </c>
      <c r="Y1716">
        <v>29.38457</v>
      </c>
      <c r="Z1716">
        <v>1</v>
      </c>
      <c r="AA1716">
        <v>0</v>
      </c>
      <c r="AB1716">
        <v>0</v>
      </c>
      <c r="AC1716">
        <v>1</v>
      </c>
      <c r="AD1716">
        <v>1</v>
      </c>
      <c r="AE1716">
        <v>7</v>
      </c>
      <c r="AF1716">
        <v>7</v>
      </c>
      <c r="AH1716">
        <v>1</v>
      </c>
      <c r="AI1716">
        <v>1</v>
      </c>
      <c r="AJ1716">
        <v>7</v>
      </c>
      <c r="AK1716">
        <v>7</v>
      </c>
    </row>
    <row r="1717" spans="1:37" x14ac:dyDescent="0.25">
      <c r="A1717">
        <v>939</v>
      </c>
      <c r="B1717">
        <v>434317</v>
      </c>
      <c r="C1717" t="s">
        <v>145</v>
      </c>
      <c r="D1717" t="s">
        <v>1201</v>
      </c>
      <c r="E1717" t="s">
        <v>1202</v>
      </c>
      <c r="F1717">
        <v>67014</v>
      </c>
      <c r="G1717">
        <v>8</v>
      </c>
      <c r="H1717">
        <v>4782</v>
      </c>
      <c r="I1717">
        <v>0</v>
      </c>
      <c r="J1717">
        <v>0</v>
      </c>
      <c r="K1717">
        <v>0</v>
      </c>
      <c r="L1717">
        <v>0</v>
      </c>
      <c r="M1717">
        <v>7</v>
      </c>
      <c r="N1717">
        <v>0</v>
      </c>
      <c r="O1717">
        <v>4</v>
      </c>
      <c r="P1717">
        <v>0</v>
      </c>
      <c r="Q1717">
        <v>0</v>
      </c>
      <c r="R1717">
        <v>30.656106000000001</v>
      </c>
      <c r="S1717" t="s">
        <v>73</v>
      </c>
      <c r="T1717">
        <v>75</v>
      </c>
      <c r="U1717">
        <v>75</v>
      </c>
      <c r="V1717">
        <v>0</v>
      </c>
      <c r="X1717">
        <v>0</v>
      </c>
      <c r="Y1717">
        <v>30.656106000000001</v>
      </c>
      <c r="Z1717">
        <v>1</v>
      </c>
      <c r="AA1717">
        <v>0</v>
      </c>
      <c r="AB1717">
        <v>0</v>
      </c>
      <c r="AC1717">
        <v>1</v>
      </c>
      <c r="AD1717">
        <v>1</v>
      </c>
      <c r="AE1717">
        <v>7</v>
      </c>
      <c r="AF1717">
        <v>7</v>
      </c>
      <c r="AH1717">
        <v>1</v>
      </c>
      <c r="AI1717">
        <v>1</v>
      </c>
      <c r="AJ1717">
        <v>7</v>
      </c>
      <c r="AK1717">
        <v>7</v>
      </c>
    </row>
    <row r="1718" spans="1:37" x14ac:dyDescent="0.25">
      <c r="A1718">
        <v>19</v>
      </c>
      <c r="B1718">
        <v>437212</v>
      </c>
      <c r="C1718" t="s">
        <v>181</v>
      </c>
      <c r="D1718" t="s">
        <v>1303</v>
      </c>
      <c r="E1718" t="s">
        <v>1304</v>
      </c>
      <c r="F1718">
        <v>67003</v>
      </c>
      <c r="G1718">
        <v>8</v>
      </c>
      <c r="H1718">
        <v>5114</v>
      </c>
      <c r="I1718">
        <v>0</v>
      </c>
      <c r="J1718">
        <v>0</v>
      </c>
      <c r="K1718">
        <v>0</v>
      </c>
      <c r="L1718">
        <v>0</v>
      </c>
      <c r="M1718">
        <v>7</v>
      </c>
      <c r="N1718">
        <v>0</v>
      </c>
      <c r="O1718">
        <v>3</v>
      </c>
      <c r="P1718">
        <v>0</v>
      </c>
      <c r="Q1718">
        <v>0</v>
      </c>
      <c r="R1718">
        <v>28.137062</v>
      </c>
      <c r="S1718" t="s">
        <v>73</v>
      </c>
      <c r="T1718">
        <v>75.160004000000001</v>
      </c>
      <c r="U1718">
        <v>75.160004000000001</v>
      </c>
      <c r="V1718">
        <v>0</v>
      </c>
      <c r="X1718">
        <v>0</v>
      </c>
      <c r="Y1718">
        <v>28.137062</v>
      </c>
      <c r="Z1718">
        <v>0</v>
      </c>
      <c r="AA1718">
        <v>0</v>
      </c>
      <c r="AB1718">
        <v>0</v>
      </c>
      <c r="AC1718">
        <v>1</v>
      </c>
      <c r="AD1718">
        <v>1</v>
      </c>
      <c r="AE1718">
        <v>7</v>
      </c>
      <c r="AF1718">
        <v>7</v>
      </c>
      <c r="AH1718">
        <v>1</v>
      </c>
      <c r="AI1718">
        <v>1</v>
      </c>
      <c r="AJ1718">
        <v>7</v>
      </c>
      <c r="AK1718">
        <v>7</v>
      </c>
    </row>
    <row r="1719" spans="1:37" x14ac:dyDescent="0.25">
      <c r="A1719">
        <v>459</v>
      </c>
      <c r="B1719">
        <v>430425</v>
      </c>
      <c r="C1719" t="s">
        <v>83</v>
      </c>
      <c r="D1719" t="s">
        <v>242</v>
      </c>
      <c r="E1719" t="s">
        <v>455</v>
      </c>
      <c r="F1719">
        <v>100085</v>
      </c>
      <c r="G1719">
        <v>8</v>
      </c>
      <c r="H1719">
        <v>13223</v>
      </c>
      <c r="I1719">
        <v>0</v>
      </c>
      <c r="J1719">
        <v>0</v>
      </c>
      <c r="K1719">
        <v>0</v>
      </c>
      <c r="L1719">
        <v>0</v>
      </c>
      <c r="M1719">
        <v>7</v>
      </c>
      <c r="N1719">
        <v>0</v>
      </c>
      <c r="O1719">
        <v>4</v>
      </c>
      <c r="P1719">
        <v>0</v>
      </c>
      <c r="Q1719">
        <v>0</v>
      </c>
      <c r="R1719">
        <v>31.070232000000001</v>
      </c>
      <c r="S1719" t="s">
        <v>73</v>
      </c>
      <c r="T1719">
        <v>30</v>
      </c>
      <c r="U1719">
        <v>30</v>
      </c>
      <c r="V1719">
        <v>0</v>
      </c>
      <c r="X1719">
        <v>0</v>
      </c>
      <c r="Y1719">
        <v>31.070232000000001</v>
      </c>
      <c r="Z1719">
        <v>0</v>
      </c>
      <c r="AA1719">
        <v>0</v>
      </c>
      <c r="AB1719">
        <v>1</v>
      </c>
      <c r="AC1719">
        <v>1</v>
      </c>
      <c r="AD1719">
        <v>1</v>
      </c>
      <c r="AE1719">
        <v>7</v>
      </c>
      <c r="AF1719">
        <v>7</v>
      </c>
      <c r="AH1719">
        <v>1</v>
      </c>
      <c r="AI1719">
        <v>1</v>
      </c>
      <c r="AJ1719">
        <v>7</v>
      </c>
      <c r="AK1719">
        <v>7</v>
      </c>
    </row>
    <row r="1720" spans="1:37" x14ac:dyDescent="0.25">
      <c r="A1720">
        <v>1845</v>
      </c>
      <c r="B1720">
        <v>437767</v>
      </c>
      <c r="C1720" t="s">
        <v>145</v>
      </c>
      <c r="D1720" t="s">
        <v>1201</v>
      </c>
      <c r="E1720" t="s">
        <v>1202</v>
      </c>
      <c r="F1720">
        <v>67014</v>
      </c>
      <c r="G1720">
        <v>8</v>
      </c>
      <c r="H1720">
        <v>4816</v>
      </c>
      <c r="I1720">
        <v>0</v>
      </c>
      <c r="J1720">
        <v>0</v>
      </c>
      <c r="K1720">
        <v>0</v>
      </c>
      <c r="L1720">
        <v>0</v>
      </c>
      <c r="M1720">
        <v>7</v>
      </c>
      <c r="N1720">
        <v>0</v>
      </c>
      <c r="O1720">
        <v>3</v>
      </c>
      <c r="P1720">
        <v>0</v>
      </c>
      <c r="Q1720">
        <v>0</v>
      </c>
      <c r="R1720">
        <v>29.719550000000002</v>
      </c>
      <c r="S1720" t="s">
        <v>154</v>
      </c>
      <c r="T1720">
        <v>75</v>
      </c>
      <c r="U1720">
        <v>75</v>
      </c>
      <c r="V1720">
        <v>0</v>
      </c>
      <c r="X1720">
        <v>0</v>
      </c>
      <c r="Y1720">
        <v>29.719550000000002</v>
      </c>
      <c r="Z1720">
        <v>1</v>
      </c>
      <c r="AA1720">
        <v>0</v>
      </c>
      <c r="AB1720">
        <v>0</v>
      </c>
      <c r="AC1720">
        <v>1</v>
      </c>
      <c r="AD1720">
        <v>1</v>
      </c>
      <c r="AE1720">
        <v>7</v>
      </c>
      <c r="AF1720">
        <v>7</v>
      </c>
      <c r="AH1720">
        <v>1</v>
      </c>
      <c r="AI1720">
        <v>1</v>
      </c>
      <c r="AJ1720">
        <v>7</v>
      </c>
      <c r="AK1720">
        <v>7</v>
      </c>
    </row>
    <row r="1721" spans="1:37" x14ac:dyDescent="0.25">
      <c r="A1721">
        <v>84</v>
      </c>
      <c r="B1721">
        <v>433159</v>
      </c>
      <c r="C1721" t="s">
        <v>95</v>
      </c>
      <c r="D1721" t="s">
        <v>1268</v>
      </c>
      <c r="E1721" t="s">
        <v>1269</v>
      </c>
      <c r="F1721">
        <v>100101</v>
      </c>
      <c r="G1721">
        <v>8</v>
      </c>
      <c r="H1721">
        <v>8831</v>
      </c>
      <c r="I1721">
        <v>0</v>
      </c>
      <c r="J1721">
        <v>0</v>
      </c>
      <c r="K1721">
        <v>0</v>
      </c>
      <c r="L1721">
        <v>0</v>
      </c>
      <c r="M1721">
        <v>7</v>
      </c>
      <c r="N1721">
        <v>0</v>
      </c>
      <c r="O1721">
        <v>4</v>
      </c>
      <c r="P1721">
        <v>0</v>
      </c>
      <c r="Q1721">
        <v>0</v>
      </c>
      <c r="R1721">
        <v>27.376083999999999</v>
      </c>
      <c r="S1721" t="s">
        <v>73</v>
      </c>
      <c r="T1721">
        <v>15</v>
      </c>
      <c r="U1721">
        <v>15</v>
      </c>
      <c r="V1721">
        <v>0</v>
      </c>
      <c r="X1721">
        <v>0</v>
      </c>
      <c r="Y1721">
        <v>27.376083999999999</v>
      </c>
      <c r="Z1721">
        <v>0</v>
      </c>
      <c r="AA1721">
        <v>0</v>
      </c>
      <c r="AB1721">
        <v>0</v>
      </c>
      <c r="AC1721">
        <v>1</v>
      </c>
      <c r="AD1721">
        <v>1</v>
      </c>
      <c r="AE1721">
        <v>7</v>
      </c>
      <c r="AF1721">
        <v>7</v>
      </c>
      <c r="AH1721">
        <v>1</v>
      </c>
      <c r="AI1721">
        <v>1</v>
      </c>
      <c r="AJ1721">
        <v>7</v>
      </c>
      <c r="AK1721">
        <v>7</v>
      </c>
    </row>
    <row r="1722" spans="1:37" x14ac:dyDescent="0.25">
      <c r="A1722">
        <v>995</v>
      </c>
      <c r="B1722">
        <v>487388</v>
      </c>
      <c r="C1722" t="s">
        <v>83</v>
      </c>
      <c r="D1722" t="s">
        <v>1070</v>
      </c>
      <c r="E1722" t="s">
        <v>1071</v>
      </c>
      <c r="F1722">
        <v>34027</v>
      </c>
      <c r="G1722" t="s">
        <v>73</v>
      </c>
      <c r="H1722">
        <v>9003</v>
      </c>
      <c r="I1722">
        <v>0</v>
      </c>
      <c r="J1722">
        <v>0</v>
      </c>
      <c r="K1722">
        <v>0</v>
      </c>
      <c r="L1722">
        <v>0</v>
      </c>
      <c r="M1722">
        <v>7</v>
      </c>
      <c r="N1722">
        <v>0</v>
      </c>
      <c r="O1722">
        <v>4</v>
      </c>
      <c r="P1722">
        <v>0</v>
      </c>
      <c r="Q1722">
        <v>0</v>
      </c>
      <c r="R1722">
        <v>28.630559000000002</v>
      </c>
      <c r="S1722" t="s">
        <v>73</v>
      </c>
      <c r="T1722">
        <v>60</v>
      </c>
      <c r="U1722">
        <v>60</v>
      </c>
      <c r="V1722">
        <v>0</v>
      </c>
      <c r="X1722">
        <v>0</v>
      </c>
      <c r="Y1722">
        <v>28.630559000000002</v>
      </c>
      <c r="Z1722">
        <v>0</v>
      </c>
      <c r="AA1722">
        <v>1</v>
      </c>
      <c r="AB1722">
        <v>0</v>
      </c>
      <c r="AC1722">
        <v>1</v>
      </c>
      <c r="AD1722">
        <v>1</v>
      </c>
      <c r="AE1722">
        <v>7</v>
      </c>
      <c r="AF1722">
        <v>7</v>
      </c>
      <c r="AH1722">
        <v>1</v>
      </c>
      <c r="AI1722">
        <v>1</v>
      </c>
      <c r="AJ1722">
        <v>7</v>
      </c>
      <c r="AK1722">
        <v>7</v>
      </c>
    </row>
    <row r="1723" spans="1:37" x14ac:dyDescent="0.25">
      <c r="A1723">
        <v>2615</v>
      </c>
      <c r="B1723">
        <v>487385</v>
      </c>
      <c r="C1723" t="s">
        <v>83</v>
      </c>
      <c r="D1723" t="s">
        <v>1324</v>
      </c>
      <c r="E1723" t="s">
        <v>1325</v>
      </c>
      <c r="F1723">
        <v>34017</v>
      </c>
      <c r="G1723" t="s">
        <v>73</v>
      </c>
      <c r="H1723">
        <v>8996</v>
      </c>
      <c r="I1723">
        <v>0</v>
      </c>
      <c r="J1723">
        <v>0</v>
      </c>
      <c r="K1723">
        <v>0</v>
      </c>
      <c r="L1723">
        <v>0</v>
      </c>
      <c r="M1723">
        <v>7</v>
      </c>
      <c r="N1723">
        <v>0</v>
      </c>
      <c r="O1723">
        <v>4</v>
      </c>
      <c r="P1723">
        <v>0</v>
      </c>
      <c r="Q1723">
        <v>0</v>
      </c>
      <c r="R1723">
        <v>29.602195999999999</v>
      </c>
      <c r="S1723" t="s">
        <v>73</v>
      </c>
      <c r="T1723">
        <v>60</v>
      </c>
      <c r="U1723">
        <v>60</v>
      </c>
      <c r="V1723">
        <v>0</v>
      </c>
      <c r="X1723">
        <v>0</v>
      </c>
      <c r="Y1723">
        <v>29.602195999999999</v>
      </c>
      <c r="Z1723">
        <v>0</v>
      </c>
      <c r="AA1723">
        <v>0</v>
      </c>
      <c r="AB1723">
        <v>0</v>
      </c>
      <c r="AC1723">
        <v>1</v>
      </c>
      <c r="AD1723">
        <v>1</v>
      </c>
      <c r="AE1723">
        <v>7</v>
      </c>
      <c r="AF1723">
        <v>7</v>
      </c>
      <c r="AH1723">
        <v>1</v>
      </c>
      <c r="AI1723">
        <v>1</v>
      </c>
      <c r="AJ1723">
        <v>7</v>
      </c>
      <c r="AK1723">
        <v>7</v>
      </c>
    </row>
    <row r="1724" spans="1:37" x14ac:dyDescent="0.25">
      <c r="A1724">
        <v>2207</v>
      </c>
      <c r="B1724">
        <v>428844</v>
      </c>
      <c r="C1724" t="s">
        <v>83</v>
      </c>
      <c r="D1724" t="s">
        <v>84</v>
      </c>
      <c r="E1724" t="s">
        <v>85</v>
      </c>
      <c r="F1724">
        <v>34412</v>
      </c>
      <c r="G1724">
        <v>8</v>
      </c>
      <c r="H1724">
        <v>8522</v>
      </c>
      <c r="I1724">
        <v>0</v>
      </c>
      <c r="J1724">
        <v>0</v>
      </c>
      <c r="K1724">
        <v>0</v>
      </c>
      <c r="L1724">
        <v>0</v>
      </c>
      <c r="M1724">
        <v>7</v>
      </c>
      <c r="N1724">
        <v>0</v>
      </c>
      <c r="O1724">
        <v>4</v>
      </c>
      <c r="P1724">
        <v>0</v>
      </c>
      <c r="Q1724">
        <v>0</v>
      </c>
      <c r="R1724">
        <v>30.292634</v>
      </c>
      <c r="S1724" t="s">
        <v>73</v>
      </c>
      <c r="T1724">
        <v>27.290001</v>
      </c>
      <c r="U1724">
        <v>27.26</v>
      </c>
      <c r="V1724">
        <v>-3.0001E-2</v>
      </c>
      <c r="X1724">
        <v>-9.9000000000000005E-2</v>
      </c>
      <c r="Y1724">
        <v>30.292634</v>
      </c>
      <c r="Z1724">
        <v>0</v>
      </c>
      <c r="AA1724">
        <v>0</v>
      </c>
      <c r="AB1724">
        <v>0</v>
      </c>
      <c r="AC1724">
        <v>0.999942</v>
      </c>
      <c r="AD1724">
        <v>1.0001530000000001</v>
      </c>
      <c r="AE1724">
        <v>6.9995940000000001</v>
      </c>
      <c r="AF1724">
        <v>7.0010719999999997</v>
      </c>
      <c r="AH1724">
        <v>0.98634500000000003</v>
      </c>
      <c r="AI1724">
        <v>1.0002</v>
      </c>
      <c r="AJ1724">
        <v>6.9044119999999998</v>
      </c>
      <c r="AK1724">
        <v>7.0014000000000003</v>
      </c>
    </row>
    <row r="1725" spans="1:37" x14ac:dyDescent="0.25">
      <c r="A1725">
        <v>2148</v>
      </c>
      <c r="B1725">
        <v>433816</v>
      </c>
      <c r="C1725" t="s">
        <v>83</v>
      </c>
      <c r="D1725" t="s">
        <v>721</v>
      </c>
      <c r="E1725" t="s">
        <v>722</v>
      </c>
      <c r="F1725">
        <v>34162</v>
      </c>
      <c r="G1725">
        <v>8</v>
      </c>
      <c r="H1725">
        <v>7665</v>
      </c>
      <c r="I1725">
        <v>0</v>
      </c>
      <c r="J1725">
        <v>0</v>
      </c>
      <c r="K1725">
        <v>0</v>
      </c>
      <c r="L1725">
        <v>0</v>
      </c>
      <c r="M1725">
        <v>7</v>
      </c>
      <c r="N1725">
        <v>0</v>
      </c>
      <c r="O1725">
        <v>4</v>
      </c>
      <c r="P1725">
        <v>0</v>
      </c>
      <c r="Q1725">
        <v>0</v>
      </c>
      <c r="R1725">
        <v>29.613703999999998</v>
      </c>
      <c r="S1725" t="s">
        <v>73</v>
      </c>
      <c r="T1725">
        <v>30</v>
      </c>
      <c r="U1725">
        <v>29.969999000000001</v>
      </c>
      <c r="V1725">
        <v>-3.0001E-2</v>
      </c>
      <c r="X1725">
        <v>-0.10100000000000001</v>
      </c>
      <c r="Y1725">
        <v>29.613703999999998</v>
      </c>
      <c r="Z1725">
        <v>0</v>
      </c>
      <c r="AA1725">
        <v>0</v>
      </c>
      <c r="AB1725">
        <v>1</v>
      </c>
      <c r="AC1725">
        <v>0.99994000000000005</v>
      </c>
      <c r="AD1725">
        <v>1.000159</v>
      </c>
      <c r="AE1725">
        <v>6.9995770000000004</v>
      </c>
      <c r="AF1725">
        <v>7.0011159999999997</v>
      </c>
      <c r="AH1725">
        <v>0.98607</v>
      </c>
      <c r="AI1725">
        <v>1.000208</v>
      </c>
      <c r="AJ1725">
        <v>6.902488</v>
      </c>
      <c r="AK1725">
        <v>7.0014570000000003</v>
      </c>
    </row>
    <row r="1726" spans="1:37" x14ac:dyDescent="0.25">
      <c r="A1726">
        <v>1575</v>
      </c>
      <c r="B1726">
        <v>520353</v>
      </c>
      <c r="C1726" t="s">
        <v>95</v>
      </c>
      <c r="D1726" t="s">
        <v>244</v>
      </c>
      <c r="E1726" t="s">
        <v>520</v>
      </c>
      <c r="F1726">
        <v>34419</v>
      </c>
      <c r="G1726">
        <v>8</v>
      </c>
      <c r="H1726">
        <v>8503</v>
      </c>
      <c r="I1726">
        <v>0</v>
      </c>
      <c r="J1726">
        <v>0</v>
      </c>
      <c r="K1726">
        <v>0</v>
      </c>
      <c r="L1726">
        <v>0</v>
      </c>
      <c r="M1726">
        <v>7</v>
      </c>
      <c r="N1726">
        <v>0</v>
      </c>
      <c r="O1726">
        <v>4</v>
      </c>
      <c r="P1726">
        <v>0</v>
      </c>
      <c r="Q1726">
        <v>0</v>
      </c>
      <c r="R1726">
        <v>29.346550000000001</v>
      </c>
      <c r="S1726" t="s">
        <v>73</v>
      </c>
      <c r="T1726">
        <v>85.900002000000001</v>
      </c>
      <c r="U1726">
        <v>85.870002999999997</v>
      </c>
      <c r="V1726">
        <v>-2.9999000000000001E-2</v>
      </c>
      <c r="X1726">
        <v>-0.10199999999999999</v>
      </c>
      <c r="Y1726">
        <v>29.346550000000001</v>
      </c>
      <c r="Z1726">
        <v>0</v>
      </c>
      <c r="AA1726">
        <v>0</v>
      </c>
      <c r="AB1726">
        <v>0</v>
      </c>
      <c r="AC1726">
        <v>0.99993799999999999</v>
      </c>
      <c r="AD1726">
        <v>1.0001629999999999</v>
      </c>
      <c r="AE1726">
        <v>6.9995690000000002</v>
      </c>
      <c r="AF1726">
        <v>7.0011380000000001</v>
      </c>
      <c r="AH1726">
        <v>0.98593200000000003</v>
      </c>
      <c r="AI1726">
        <v>1.0002120000000001</v>
      </c>
      <c r="AJ1726">
        <v>6.9015259999999996</v>
      </c>
      <c r="AK1726">
        <v>7.0014859999999999</v>
      </c>
    </row>
    <row r="1727" spans="1:37" x14ac:dyDescent="0.25">
      <c r="A1727">
        <v>2575</v>
      </c>
      <c r="B1727">
        <v>432721</v>
      </c>
      <c r="C1727" t="s">
        <v>318</v>
      </c>
      <c r="D1727" t="s">
        <v>319</v>
      </c>
      <c r="E1727" t="s">
        <v>320</v>
      </c>
      <c r="F1727">
        <v>100946</v>
      </c>
      <c r="G1727">
        <v>8</v>
      </c>
      <c r="H1727">
        <v>6917</v>
      </c>
      <c r="I1727">
        <v>0</v>
      </c>
      <c r="J1727">
        <v>0</v>
      </c>
      <c r="K1727">
        <v>0</v>
      </c>
      <c r="L1727">
        <v>0</v>
      </c>
      <c r="M1727">
        <v>7</v>
      </c>
      <c r="N1727">
        <v>0</v>
      </c>
      <c r="O1727">
        <v>4</v>
      </c>
      <c r="P1727">
        <v>0</v>
      </c>
      <c r="Q1727">
        <v>0</v>
      </c>
      <c r="R1727">
        <v>28.545459000000001</v>
      </c>
      <c r="S1727" t="s">
        <v>73</v>
      </c>
      <c r="T1727">
        <v>61.150002000000001</v>
      </c>
      <c r="U1727">
        <v>61.099997999999999</v>
      </c>
      <c r="V1727">
        <v>-5.0002999999999999E-2</v>
      </c>
      <c r="X1727">
        <v>-0.17499999999999999</v>
      </c>
      <c r="Y1727">
        <v>28.545459000000001</v>
      </c>
      <c r="Z1727">
        <v>1</v>
      </c>
      <c r="AA1727">
        <v>0</v>
      </c>
      <c r="AB1727">
        <v>0</v>
      </c>
      <c r="AC1727">
        <v>0.99981900000000001</v>
      </c>
      <c r="AD1727">
        <v>1.0004789999999999</v>
      </c>
      <c r="AE1727">
        <v>6.9987320000000004</v>
      </c>
      <c r="AF1727">
        <v>7.0033500000000002</v>
      </c>
      <c r="AH1727">
        <v>0.97593200000000002</v>
      </c>
      <c r="AI1727">
        <v>1.0006250000000001</v>
      </c>
      <c r="AJ1727">
        <v>6.8315260000000002</v>
      </c>
      <c r="AK1727">
        <v>7.0043749999999996</v>
      </c>
    </row>
    <row r="1728" spans="1:37" x14ac:dyDescent="0.25">
      <c r="A1728">
        <v>1112</v>
      </c>
      <c r="B1728">
        <v>433800</v>
      </c>
      <c r="C1728" t="s">
        <v>161</v>
      </c>
      <c r="D1728" t="s">
        <v>1355</v>
      </c>
      <c r="E1728" t="s">
        <v>1356</v>
      </c>
      <c r="F1728">
        <v>33073</v>
      </c>
      <c r="G1728">
        <v>8</v>
      </c>
      <c r="H1728">
        <v>19504</v>
      </c>
      <c r="I1728">
        <v>0</v>
      </c>
      <c r="J1728">
        <v>0</v>
      </c>
      <c r="K1728">
        <v>0</v>
      </c>
      <c r="L1728">
        <v>0</v>
      </c>
      <c r="M1728">
        <v>7</v>
      </c>
      <c r="N1728">
        <v>0</v>
      </c>
      <c r="O1728">
        <v>4</v>
      </c>
      <c r="P1728">
        <v>0</v>
      </c>
      <c r="Q1728">
        <v>0</v>
      </c>
      <c r="R1728">
        <v>28.660513999999999</v>
      </c>
      <c r="S1728" t="s">
        <v>73</v>
      </c>
      <c r="T1728">
        <v>38.849997999999999</v>
      </c>
      <c r="U1728">
        <v>38.790000999999997</v>
      </c>
      <c r="V1728">
        <v>-5.9998000000000003E-2</v>
      </c>
      <c r="X1728">
        <v>-0.20899999999999999</v>
      </c>
      <c r="Y1728">
        <v>28.660513999999999</v>
      </c>
      <c r="Z1728">
        <v>0</v>
      </c>
      <c r="AA1728">
        <v>0</v>
      </c>
      <c r="AB1728">
        <v>0</v>
      </c>
      <c r="AC1728">
        <v>0.99974200000000002</v>
      </c>
      <c r="AD1728">
        <v>1.000683</v>
      </c>
      <c r="AE1728">
        <v>6.9981910000000003</v>
      </c>
      <c r="AF1728">
        <v>7.0047779999999999</v>
      </c>
      <c r="AH1728">
        <v>0.97129399999999999</v>
      </c>
      <c r="AI1728">
        <v>1.000891</v>
      </c>
      <c r="AJ1728">
        <v>6.7990589999999997</v>
      </c>
      <c r="AK1728">
        <v>7.00624</v>
      </c>
    </row>
    <row r="1729" spans="1:37" x14ac:dyDescent="0.25">
      <c r="A1729">
        <v>3289</v>
      </c>
      <c r="B1729">
        <v>437534</v>
      </c>
      <c r="C1729" t="s">
        <v>95</v>
      </c>
      <c r="D1729" t="s">
        <v>565</v>
      </c>
      <c r="E1729" t="s">
        <v>1203</v>
      </c>
      <c r="F1729">
        <v>67047</v>
      </c>
      <c r="G1729">
        <v>8</v>
      </c>
      <c r="H1729">
        <v>15320</v>
      </c>
      <c r="I1729">
        <v>0</v>
      </c>
      <c r="J1729">
        <v>0</v>
      </c>
      <c r="K1729">
        <v>0</v>
      </c>
      <c r="L1729">
        <v>0</v>
      </c>
      <c r="M1729">
        <v>7</v>
      </c>
      <c r="N1729">
        <v>0</v>
      </c>
      <c r="O1729">
        <v>4</v>
      </c>
      <c r="P1729">
        <v>0</v>
      </c>
      <c r="Q1729">
        <v>0</v>
      </c>
      <c r="R1729">
        <v>27.184003000000001</v>
      </c>
      <c r="S1729" t="s">
        <v>73</v>
      </c>
      <c r="T1729">
        <v>85.199996999999996</v>
      </c>
      <c r="U1729">
        <v>85.129997000000003</v>
      </c>
      <c r="V1729">
        <v>-7.0000000000000007E-2</v>
      </c>
      <c r="X1729">
        <v>-0.25800000000000001</v>
      </c>
      <c r="Y1729">
        <v>27.184003000000001</v>
      </c>
      <c r="Z1729">
        <v>0</v>
      </c>
      <c r="AA1729">
        <v>0</v>
      </c>
      <c r="AB1729">
        <v>1</v>
      </c>
      <c r="AC1729">
        <v>0.99960599999999999</v>
      </c>
      <c r="AD1729">
        <v>1.0010399999999999</v>
      </c>
      <c r="AE1729">
        <v>6.9972430000000001</v>
      </c>
      <c r="AF1729">
        <v>7.0072799999999997</v>
      </c>
      <c r="AH1729">
        <v>0.96463100000000002</v>
      </c>
      <c r="AI1729">
        <v>1.001358</v>
      </c>
      <c r="AJ1729">
        <v>6.7524199999999999</v>
      </c>
      <c r="AK1729">
        <v>7.0095090000000004</v>
      </c>
    </row>
    <row r="1730" spans="1:37" x14ac:dyDescent="0.25">
      <c r="A1730">
        <v>576</v>
      </c>
      <c r="B1730">
        <v>438302</v>
      </c>
      <c r="C1730" t="s">
        <v>181</v>
      </c>
      <c r="D1730" t="s">
        <v>247</v>
      </c>
      <c r="E1730" t="s">
        <v>248</v>
      </c>
      <c r="F1730">
        <v>66824</v>
      </c>
      <c r="G1730">
        <v>8</v>
      </c>
      <c r="H1730">
        <v>4198</v>
      </c>
      <c r="I1730">
        <v>0</v>
      </c>
      <c r="J1730">
        <v>0</v>
      </c>
      <c r="K1730">
        <v>0</v>
      </c>
      <c r="L1730">
        <v>0</v>
      </c>
      <c r="M1730">
        <v>3</v>
      </c>
      <c r="N1730">
        <v>0</v>
      </c>
      <c r="O1730">
        <v>2</v>
      </c>
      <c r="P1730">
        <v>0</v>
      </c>
      <c r="Q1730">
        <v>0</v>
      </c>
      <c r="R1730">
        <v>10.730691</v>
      </c>
      <c r="S1730" t="s">
        <v>126</v>
      </c>
      <c r="T1730">
        <v>96.32</v>
      </c>
      <c r="U1730">
        <v>97.309997999999993</v>
      </c>
      <c r="V1730">
        <v>0.98999800000000004</v>
      </c>
      <c r="X1730">
        <v>9.2260000000000009</v>
      </c>
      <c r="Y1730">
        <v>10.730691</v>
      </c>
      <c r="Z1730">
        <v>0</v>
      </c>
      <c r="AA1730">
        <v>0</v>
      </c>
      <c r="AB1730">
        <v>0</v>
      </c>
      <c r="AC1730">
        <v>2.3299859999999999</v>
      </c>
      <c r="AD1730">
        <v>0.49633699999999997</v>
      </c>
      <c r="AE1730">
        <v>6.9899570000000004</v>
      </c>
      <c r="AF1730">
        <v>1.4890110000000001</v>
      </c>
      <c r="AG1730">
        <f>1+(X1730/4.5)^2</f>
        <v>5.2034111604938289</v>
      </c>
      <c r="AH1730">
        <v>2.7371240000000001</v>
      </c>
      <c r="AI1730">
        <v>0.17585100000000001</v>
      </c>
      <c r="AJ1730">
        <v>8.2113720000000008</v>
      </c>
      <c r="AK1730">
        <v>0.52755200000000002</v>
      </c>
    </row>
    <row r="1731" spans="1:37" x14ac:dyDescent="0.25">
      <c r="A1731">
        <v>1730</v>
      </c>
      <c r="B1731">
        <v>425259</v>
      </c>
      <c r="C1731" t="s">
        <v>74</v>
      </c>
      <c r="D1731" t="s">
        <v>155</v>
      </c>
      <c r="E1731" t="s">
        <v>156</v>
      </c>
      <c r="F1731">
        <v>34402</v>
      </c>
      <c r="G1731">
        <v>8</v>
      </c>
      <c r="H1731">
        <v>8374</v>
      </c>
      <c r="I1731">
        <v>0</v>
      </c>
      <c r="J1731">
        <v>0</v>
      </c>
      <c r="K1731">
        <v>0</v>
      </c>
      <c r="L1731">
        <v>0</v>
      </c>
      <c r="M1731">
        <v>3</v>
      </c>
      <c r="N1731">
        <v>0</v>
      </c>
      <c r="O1731">
        <v>4</v>
      </c>
      <c r="P1731">
        <v>0</v>
      </c>
      <c r="Q1731">
        <v>0</v>
      </c>
      <c r="R1731">
        <v>12.187118</v>
      </c>
      <c r="S1731" t="s">
        <v>73</v>
      </c>
      <c r="T1731">
        <v>20.190000999999999</v>
      </c>
      <c r="U1731">
        <v>21.309999000000001</v>
      </c>
      <c r="V1731">
        <v>1.119999</v>
      </c>
      <c r="X1731">
        <v>9.19</v>
      </c>
      <c r="Y1731">
        <v>12.187118</v>
      </c>
      <c r="Z1731">
        <v>0</v>
      </c>
      <c r="AA1731">
        <v>0</v>
      </c>
      <c r="AB1731">
        <v>0</v>
      </c>
      <c r="AC1731">
        <v>2.319626</v>
      </c>
      <c r="AD1731">
        <v>0.50026000000000004</v>
      </c>
      <c r="AE1731">
        <v>6.9588789999999996</v>
      </c>
      <c r="AF1731">
        <v>1.5007790000000001</v>
      </c>
      <c r="AG1731">
        <f>1+(X1731/4.5)^2</f>
        <v>5.1706716049382715</v>
      </c>
      <c r="AH1731">
        <v>2.7235939999999998</v>
      </c>
      <c r="AI1731">
        <v>0.17730499999999999</v>
      </c>
      <c r="AJ1731">
        <v>8.1707809999999998</v>
      </c>
      <c r="AK1731">
        <v>0.531914</v>
      </c>
    </row>
    <row r="1732" spans="1:37" x14ac:dyDescent="0.25">
      <c r="A1732">
        <v>2186</v>
      </c>
      <c r="B1732">
        <v>429565</v>
      </c>
      <c r="C1732" t="s">
        <v>83</v>
      </c>
      <c r="D1732" t="s">
        <v>107</v>
      </c>
      <c r="E1732" t="s">
        <v>797</v>
      </c>
      <c r="F1732">
        <v>34191</v>
      </c>
      <c r="G1732">
        <v>8</v>
      </c>
      <c r="H1732">
        <v>13243</v>
      </c>
      <c r="I1732">
        <v>0</v>
      </c>
      <c r="J1732">
        <v>0</v>
      </c>
      <c r="K1732">
        <v>0</v>
      </c>
      <c r="L1732">
        <v>0</v>
      </c>
      <c r="M1732">
        <v>6</v>
      </c>
      <c r="N1732">
        <v>0</v>
      </c>
      <c r="O1732">
        <v>3</v>
      </c>
      <c r="P1732">
        <v>0</v>
      </c>
      <c r="Q1732">
        <v>0</v>
      </c>
      <c r="R1732">
        <v>23.612285</v>
      </c>
      <c r="S1732" t="s">
        <v>154</v>
      </c>
      <c r="T1732">
        <v>23.93</v>
      </c>
      <c r="U1732">
        <v>24.68</v>
      </c>
      <c r="V1732">
        <v>0.75</v>
      </c>
      <c r="X1732">
        <v>3.1760000000000002</v>
      </c>
      <c r="Y1732">
        <v>23.612285</v>
      </c>
      <c r="Z1732">
        <v>1</v>
      </c>
      <c r="AA1732">
        <v>1</v>
      </c>
      <c r="AB1732">
        <v>0</v>
      </c>
      <c r="AC1732">
        <v>1.1576090000000001</v>
      </c>
      <c r="AD1732">
        <v>0.94031399999999998</v>
      </c>
      <c r="AE1732">
        <v>6.9456540000000002</v>
      </c>
      <c r="AF1732">
        <v>5.6418819999999998</v>
      </c>
      <c r="AH1732">
        <v>1.205857</v>
      </c>
      <c r="AI1732">
        <v>0.61396399999999995</v>
      </c>
      <c r="AJ1732">
        <v>7.2351400000000003</v>
      </c>
      <c r="AK1732">
        <v>3.683783</v>
      </c>
    </row>
    <row r="1733" spans="1:37" x14ac:dyDescent="0.25">
      <c r="A1733">
        <v>3215</v>
      </c>
      <c r="B1733">
        <v>424576</v>
      </c>
      <c r="C1733" t="s">
        <v>181</v>
      </c>
      <c r="D1733" t="s">
        <v>832</v>
      </c>
      <c r="E1733" t="s">
        <v>833</v>
      </c>
      <c r="F1733">
        <v>67087</v>
      </c>
      <c r="G1733">
        <v>8</v>
      </c>
      <c r="H1733">
        <v>6968</v>
      </c>
      <c r="I1733">
        <v>0</v>
      </c>
      <c r="J1733">
        <v>0</v>
      </c>
      <c r="K1733">
        <v>0</v>
      </c>
      <c r="L1733">
        <v>0</v>
      </c>
      <c r="M1733">
        <v>6</v>
      </c>
      <c r="N1733">
        <v>0</v>
      </c>
      <c r="O1733">
        <v>2</v>
      </c>
      <c r="P1733">
        <v>0</v>
      </c>
      <c r="Q1733">
        <v>0</v>
      </c>
      <c r="R1733">
        <v>25.957336000000002</v>
      </c>
      <c r="S1733" t="s">
        <v>73</v>
      </c>
      <c r="T1733">
        <v>53.860000999999997</v>
      </c>
      <c r="U1733">
        <v>54.66</v>
      </c>
      <c r="V1733">
        <v>0.79999900000000002</v>
      </c>
      <c r="X1733">
        <v>3.0819999999999999</v>
      </c>
      <c r="Y1733">
        <v>25.957336000000002</v>
      </c>
      <c r="Z1733">
        <v>0</v>
      </c>
      <c r="AA1733">
        <v>0</v>
      </c>
      <c r="AB1733">
        <v>0</v>
      </c>
      <c r="AC1733">
        <v>1.1484179999999999</v>
      </c>
      <c r="AD1733">
        <v>0.94379500000000005</v>
      </c>
      <c r="AE1733">
        <v>6.8905050000000001</v>
      </c>
      <c r="AF1733">
        <v>5.6627669999999997</v>
      </c>
      <c r="AH1733">
        <v>1.1938519999999999</v>
      </c>
      <c r="AI1733">
        <v>0.62384600000000001</v>
      </c>
      <c r="AJ1733">
        <v>7.1631090000000004</v>
      </c>
      <c r="AK1733">
        <v>3.7430789999999998</v>
      </c>
    </row>
    <row r="1734" spans="1:37" x14ac:dyDescent="0.25">
      <c r="A1734">
        <v>785</v>
      </c>
      <c r="B1734">
        <v>434251</v>
      </c>
      <c r="C1734" t="s">
        <v>83</v>
      </c>
      <c r="D1734" t="s">
        <v>873</v>
      </c>
      <c r="E1734" t="s">
        <v>874</v>
      </c>
      <c r="F1734">
        <v>34256</v>
      </c>
      <c r="G1734">
        <v>8</v>
      </c>
      <c r="H1734">
        <v>8970</v>
      </c>
      <c r="I1734">
        <v>0</v>
      </c>
      <c r="J1734">
        <v>0</v>
      </c>
      <c r="K1734">
        <v>0</v>
      </c>
      <c r="L1734">
        <v>0</v>
      </c>
      <c r="M1734">
        <v>6</v>
      </c>
      <c r="N1734">
        <v>0</v>
      </c>
      <c r="O1734">
        <v>4</v>
      </c>
      <c r="P1734">
        <v>1</v>
      </c>
      <c r="Q1734">
        <v>0</v>
      </c>
      <c r="R1734">
        <v>26.158325000000001</v>
      </c>
      <c r="S1734" t="s">
        <v>73</v>
      </c>
      <c r="T1734">
        <v>12.17</v>
      </c>
      <c r="U1734">
        <v>12.95</v>
      </c>
      <c r="V1734">
        <v>0.78</v>
      </c>
      <c r="X1734">
        <v>2.9820000000000002</v>
      </c>
      <c r="Y1734">
        <v>26.158325000000001</v>
      </c>
      <c r="Z1734">
        <v>0</v>
      </c>
      <c r="AA1734">
        <v>0</v>
      </c>
      <c r="AB1734">
        <v>0</v>
      </c>
      <c r="AC1734">
        <v>1.138943</v>
      </c>
      <c r="AD1734">
        <v>0.94738299999999998</v>
      </c>
      <c r="AE1734">
        <v>6.8336550000000003</v>
      </c>
      <c r="AF1734">
        <v>5.6842959999999998</v>
      </c>
      <c r="AH1734">
        <v>1.181476</v>
      </c>
      <c r="AI1734">
        <v>0.634463</v>
      </c>
      <c r="AJ1734">
        <v>7.0888559999999998</v>
      </c>
      <c r="AK1734">
        <v>3.8067799999999998</v>
      </c>
    </row>
    <row r="1735" spans="1:37" x14ac:dyDescent="0.25">
      <c r="A1735">
        <v>2337</v>
      </c>
      <c r="B1735">
        <v>424705</v>
      </c>
      <c r="C1735" t="s">
        <v>83</v>
      </c>
      <c r="D1735" t="s">
        <v>739</v>
      </c>
      <c r="E1735" t="s">
        <v>740</v>
      </c>
      <c r="F1735">
        <v>67122</v>
      </c>
      <c r="G1735">
        <v>8</v>
      </c>
      <c r="H1735">
        <v>6572</v>
      </c>
      <c r="I1735">
        <v>0</v>
      </c>
      <c r="J1735">
        <v>0</v>
      </c>
      <c r="K1735">
        <v>0</v>
      </c>
      <c r="L1735">
        <v>0</v>
      </c>
      <c r="M1735">
        <v>6</v>
      </c>
      <c r="N1735">
        <v>0</v>
      </c>
      <c r="O1735">
        <v>4</v>
      </c>
      <c r="P1735">
        <v>0</v>
      </c>
      <c r="Q1735">
        <v>0</v>
      </c>
      <c r="R1735">
        <v>23.622447000000001</v>
      </c>
      <c r="S1735" t="s">
        <v>73</v>
      </c>
      <c r="T1735">
        <v>66.25</v>
      </c>
      <c r="U1735">
        <v>66.930000000000007</v>
      </c>
      <c r="V1735">
        <v>0.68</v>
      </c>
      <c r="X1735">
        <v>2.879</v>
      </c>
      <c r="Y1735">
        <v>23.622447000000001</v>
      </c>
      <c r="Z1735">
        <v>0</v>
      </c>
      <c r="AA1735">
        <v>0</v>
      </c>
      <c r="AB1735">
        <v>0</v>
      </c>
      <c r="AC1735">
        <v>1.12951</v>
      </c>
      <c r="AD1735">
        <v>0.95095499999999999</v>
      </c>
      <c r="AE1735">
        <v>6.7770599999999996</v>
      </c>
      <c r="AF1735">
        <v>5.7057289999999998</v>
      </c>
      <c r="AH1735">
        <v>1.1691560000000001</v>
      </c>
      <c r="AI1735">
        <v>0.64551000000000003</v>
      </c>
      <c r="AJ1735">
        <v>7.0149359999999996</v>
      </c>
      <c r="AK1735">
        <v>3.8730600000000002</v>
      </c>
    </row>
    <row r="1736" spans="1:37" x14ac:dyDescent="0.25">
      <c r="A1736">
        <v>941</v>
      </c>
      <c r="B1736">
        <v>522937</v>
      </c>
      <c r="C1736" t="s">
        <v>83</v>
      </c>
      <c r="D1736" t="s">
        <v>776</v>
      </c>
      <c r="E1736" t="s">
        <v>777</v>
      </c>
      <c r="F1736">
        <v>67404</v>
      </c>
      <c r="G1736">
        <v>8</v>
      </c>
      <c r="H1736">
        <v>23701</v>
      </c>
      <c r="I1736">
        <v>0</v>
      </c>
      <c r="J1736">
        <v>0</v>
      </c>
      <c r="K1736">
        <v>0</v>
      </c>
      <c r="L1736">
        <v>0</v>
      </c>
      <c r="M1736">
        <v>6</v>
      </c>
      <c r="N1736">
        <v>0</v>
      </c>
      <c r="O1736">
        <v>3</v>
      </c>
      <c r="P1736">
        <v>0</v>
      </c>
      <c r="Q1736">
        <v>0</v>
      </c>
      <c r="R1736">
        <v>24.764386999999999</v>
      </c>
      <c r="S1736" t="s">
        <v>154</v>
      </c>
      <c r="T1736">
        <v>105.19</v>
      </c>
      <c r="U1736">
        <v>105.9</v>
      </c>
      <c r="V1736">
        <v>0.70999900000000005</v>
      </c>
      <c r="X1736">
        <v>2.867</v>
      </c>
      <c r="Y1736">
        <v>24.764386999999999</v>
      </c>
      <c r="Z1736">
        <v>1</v>
      </c>
      <c r="AA1736">
        <v>0</v>
      </c>
      <c r="AB1736">
        <v>0</v>
      </c>
      <c r="AC1736">
        <v>1.128433</v>
      </c>
      <c r="AD1736">
        <v>0.95136299999999996</v>
      </c>
      <c r="AE1736">
        <v>6.7705960000000003</v>
      </c>
      <c r="AF1736">
        <v>5.7081770000000001</v>
      </c>
      <c r="AH1736">
        <v>1.1677489999999999</v>
      </c>
      <c r="AI1736">
        <v>0.64680400000000005</v>
      </c>
      <c r="AJ1736">
        <v>7.0064929999999999</v>
      </c>
      <c r="AK1736">
        <v>3.8808250000000002</v>
      </c>
    </row>
    <row r="1737" spans="1:37" x14ac:dyDescent="0.25">
      <c r="A1737">
        <v>2881</v>
      </c>
      <c r="B1737">
        <v>433296</v>
      </c>
      <c r="C1737" t="s">
        <v>145</v>
      </c>
      <c r="D1737" t="s">
        <v>194</v>
      </c>
      <c r="E1737" t="s">
        <v>535</v>
      </c>
      <c r="F1737">
        <v>33887</v>
      </c>
      <c r="G1737">
        <v>8</v>
      </c>
      <c r="H1737">
        <v>8222</v>
      </c>
      <c r="I1737">
        <v>0</v>
      </c>
      <c r="J1737">
        <v>0</v>
      </c>
      <c r="K1737">
        <v>0</v>
      </c>
      <c r="L1737">
        <v>0</v>
      </c>
      <c r="M1737">
        <v>6</v>
      </c>
      <c r="N1737">
        <v>0</v>
      </c>
      <c r="O1737">
        <v>4</v>
      </c>
      <c r="P1737">
        <v>0</v>
      </c>
      <c r="Q1737">
        <v>0</v>
      </c>
      <c r="R1737">
        <v>25.155519999999999</v>
      </c>
      <c r="S1737" t="s">
        <v>73</v>
      </c>
      <c r="T1737">
        <v>29.809999000000001</v>
      </c>
      <c r="U1737">
        <v>30.52</v>
      </c>
      <c r="V1737">
        <v>0.71000099999999999</v>
      </c>
      <c r="X1737">
        <v>2.8220000000000001</v>
      </c>
      <c r="Y1737">
        <v>25.155519999999999</v>
      </c>
      <c r="Z1737">
        <v>0</v>
      </c>
      <c r="AA1737">
        <v>0</v>
      </c>
      <c r="AB1737">
        <v>0</v>
      </c>
      <c r="AC1737">
        <v>1.124433</v>
      </c>
      <c r="AD1737">
        <v>0.952878</v>
      </c>
      <c r="AE1737">
        <v>6.7465950000000001</v>
      </c>
      <c r="AF1737">
        <v>5.7172660000000004</v>
      </c>
      <c r="AH1737">
        <v>1.1625239999999999</v>
      </c>
      <c r="AI1737">
        <v>0.65167200000000003</v>
      </c>
      <c r="AJ1737">
        <v>6.9751450000000004</v>
      </c>
      <c r="AK1737">
        <v>3.9100299999999999</v>
      </c>
    </row>
    <row r="1738" spans="1:37" x14ac:dyDescent="0.25">
      <c r="A1738">
        <v>965</v>
      </c>
      <c r="B1738">
        <v>431227</v>
      </c>
      <c r="C1738" t="s">
        <v>83</v>
      </c>
      <c r="D1738" t="s">
        <v>361</v>
      </c>
      <c r="E1738" t="s">
        <v>362</v>
      </c>
      <c r="F1738">
        <v>66808</v>
      </c>
      <c r="G1738">
        <v>8</v>
      </c>
      <c r="H1738">
        <v>15424</v>
      </c>
      <c r="I1738">
        <v>0</v>
      </c>
      <c r="J1738">
        <v>0</v>
      </c>
      <c r="K1738">
        <v>0</v>
      </c>
      <c r="L1738">
        <v>0</v>
      </c>
      <c r="M1738">
        <v>3</v>
      </c>
      <c r="N1738">
        <v>0</v>
      </c>
      <c r="O1738">
        <v>4</v>
      </c>
      <c r="P1738">
        <v>0</v>
      </c>
      <c r="Q1738">
        <v>0</v>
      </c>
      <c r="R1738">
        <v>12.531959000000001</v>
      </c>
      <c r="S1738" t="s">
        <v>73</v>
      </c>
      <c r="T1738">
        <v>97.900002000000001</v>
      </c>
      <c r="U1738">
        <v>99.019997000000004</v>
      </c>
      <c r="V1738">
        <v>1.1199950000000001</v>
      </c>
      <c r="X1738">
        <v>8.9369999999999994</v>
      </c>
      <c r="Y1738">
        <v>12.531959000000001</v>
      </c>
      <c r="Z1738">
        <v>0</v>
      </c>
      <c r="AA1738">
        <v>0</v>
      </c>
      <c r="AB1738">
        <v>0</v>
      </c>
      <c r="AC1738">
        <v>2.2479680000000002</v>
      </c>
      <c r="AD1738">
        <v>0.527397</v>
      </c>
      <c r="AE1738">
        <v>6.7439049999999998</v>
      </c>
      <c r="AF1738">
        <v>1.58219</v>
      </c>
      <c r="AG1738">
        <f>1+(X1738/4.5)^2</f>
        <v>4.9441959999999989</v>
      </c>
      <c r="AH1738">
        <v>2.6299990000000002</v>
      </c>
      <c r="AI1738">
        <v>0.187912</v>
      </c>
      <c r="AJ1738">
        <v>7.8899980000000003</v>
      </c>
      <c r="AK1738">
        <v>0.56373700000000004</v>
      </c>
    </row>
    <row r="1739" spans="1:37" x14ac:dyDescent="0.25">
      <c r="A1739">
        <v>3181</v>
      </c>
      <c r="B1739">
        <v>431784</v>
      </c>
      <c r="C1739" t="s">
        <v>95</v>
      </c>
      <c r="D1739" t="s">
        <v>685</v>
      </c>
      <c r="E1739" t="s">
        <v>686</v>
      </c>
      <c r="F1739">
        <v>10292</v>
      </c>
      <c r="G1739">
        <v>8</v>
      </c>
      <c r="H1739">
        <v>19571</v>
      </c>
      <c r="I1739">
        <v>0</v>
      </c>
      <c r="J1739">
        <v>0</v>
      </c>
      <c r="K1739">
        <v>0</v>
      </c>
      <c r="L1739">
        <v>0</v>
      </c>
      <c r="M1739">
        <v>5</v>
      </c>
      <c r="N1739">
        <v>0</v>
      </c>
      <c r="O1739">
        <v>4</v>
      </c>
      <c r="P1739">
        <v>0</v>
      </c>
      <c r="Q1739">
        <v>0</v>
      </c>
      <c r="R1739">
        <v>21.380599</v>
      </c>
      <c r="S1739" t="s">
        <v>73</v>
      </c>
      <c r="T1739">
        <v>86.25</v>
      </c>
      <c r="U1739">
        <v>87.25</v>
      </c>
      <c r="V1739">
        <v>1</v>
      </c>
      <c r="X1739">
        <v>4.6769999999999996</v>
      </c>
      <c r="Y1739">
        <v>21.380599</v>
      </c>
      <c r="Z1739">
        <v>0</v>
      </c>
      <c r="AA1739">
        <v>0</v>
      </c>
      <c r="AB1739">
        <v>0</v>
      </c>
      <c r="AC1739">
        <v>1.3417859999999999</v>
      </c>
      <c r="AD1739">
        <v>0.87056599999999995</v>
      </c>
      <c r="AE1739">
        <v>6.7089319999999999</v>
      </c>
      <c r="AF1739">
        <v>4.3528310000000001</v>
      </c>
      <c r="AH1739">
        <v>1.446415</v>
      </c>
      <c r="AI1739">
        <v>0.46890599999999999</v>
      </c>
      <c r="AJ1739">
        <v>7.2320739999999999</v>
      </c>
      <c r="AK1739">
        <v>2.3445290000000001</v>
      </c>
    </row>
    <row r="1740" spans="1:37" x14ac:dyDescent="0.25">
      <c r="A1740">
        <v>2405</v>
      </c>
      <c r="B1740">
        <v>436796</v>
      </c>
      <c r="C1740" t="s">
        <v>145</v>
      </c>
      <c r="D1740" t="s">
        <v>949</v>
      </c>
      <c r="E1740" t="s">
        <v>950</v>
      </c>
      <c r="F1740">
        <v>67369</v>
      </c>
      <c r="G1740">
        <v>8</v>
      </c>
      <c r="H1740">
        <v>15251</v>
      </c>
      <c r="I1740">
        <v>0</v>
      </c>
      <c r="J1740">
        <v>0</v>
      </c>
      <c r="K1740">
        <v>0</v>
      </c>
      <c r="L1740">
        <v>0</v>
      </c>
      <c r="M1740">
        <v>6</v>
      </c>
      <c r="N1740">
        <v>0</v>
      </c>
      <c r="O1740">
        <v>2</v>
      </c>
      <c r="P1740">
        <v>0</v>
      </c>
      <c r="Q1740">
        <v>0</v>
      </c>
      <c r="R1740">
        <v>25.904921999999999</v>
      </c>
      <c r="S1740" t="s">
        <v>154</v>
      </c>
      <c r="T1740">
        <v>67.089995999999999</v>
      </c>
      <c r="U1740">
        <v>67.720000999999996</v>
      </c>
      <c r="V1740">
        <v>0.63000500000000004</v>
      </c>
      <c r="X1740">
        <v>2.4319999999999999</v>
      </c>
      <c r="Y1740">
        <v>25.904921999999999</v>
      </c>
      <c r="Z1740">
        <v>0</v>
      </c>
      <c r="AA1740">
        <v>0</v>
      </c>
      <c r="AB1740">
        <v>0</v>
      </c>
      <c r="AC1740">
        <v>1.0924160000000001</v>
      </c>
      <c r="AD1740">
        <v>0.96500200000000003</v>
      </c>
      <c r="AE1740">
        <v>6.5544960000000003</v>
      </c>
      <c r="AF1740">
        <v>5.7900130000000001</v>
      </c>
      <c r="AH1740">
        <v>1.1207069999999999</v>
      </c>
      <c r="AI1740">
        <v>0.69476000000000004</v>
      </c>
      <c r="AJ1740">
        <v>6.72424</v>
      </c>
      <c r="AK1740">
        <v>4.1685569999999998</v>
      </c>
    </row>
    <row r="1741" spans="1:37" x14ac:dyDescent="0.25">
      <c r="A1741">
        <v>1891</v>
      </c>
      <c r="B1741">
        <v>527407</v>
      </c>
      <c r="C1741" t="s">
        <v>83</v>
      </c>
      <c r="D1741" t="s">
        <v>414</v>
      </c>
      <c r="E1741" t="s">
        <v>415</v>
      </c>
      <c r="F1741">
        <v>34290</v>
      </c>
      <c r="G1741">
        <v>8</v>
      </c>
      <c r="H1741">
        <v>23694</v>
      </c>
      <c r="I1741">
        <v>0</v>
      </c>
      <c r="J1741">
        <v>0</v>
      </c>
      <c r="K1741">
        <v>0</v>
      </c>
      <c r="L1741">
        <v>0</v>
      </c>
      <c r="M1741">
        <v>5</v>
      </c>
      <c r="N1741">
        <v>0</v>
      </c>
      <c r="O1741">
        <v>4</v>
      </c>
      <c r="P1741">
        <v>0</v>
      </c>
      <c r="Q1741">
        <v>0</v>
      </c>
      <c r="R1741">
        <v>20.654752999999999</v>
      </c>
      <c r="S1741" t="s">
        <v>73</v>
      </c>
      <c r="T1741">
        <v>105.46</v>
      </c>
      <c r="U1741">
        <v>106.37</v>
      </c>
      <c r="V1741">
        <v>0.91000400000000004</v>
      </c>
      <c r="X1741">
        <v>4.4059999999999997</v>
      </c>
      <c r="Y1741">
        <v>20.654752999999999</v>
      </c>
      <c r="Z1741">
        <v>1</v>
      </c>
      <c r="AA1741">
        <v>0</v>
      </c>
      <c r="AB1741">
        <v>1</v>
      </c>
      <c r="AC1741">
        <v>1.303326</v>
      </c>
      <c r="AD1741">
        <v>0.885131</v>
      </c>
      <c r="AE1741">
        <v>6.5166279999999999</v>
      </c>
      <c r="AF1741">
        <v>4.425656</v>
      </c>
      <c r="AH1741">
        <v>1.39618</v>
      </c>
      <c r="AI1741">
        <v>0.49331999999999998</v>
      </c>
      <c r="AJ1741">
        <v>6.9809020000000004</v>
      </c>
      <c r="AK1741">
        <v>2.466602</v>
      </c>
    </row>
    <row r="1742" spans="1:37" x14ac:dyDescent="0.25">
      <c r="A1742">
        <v>484</v>
      </c>
      <c r="B1742">
        <v>438764</v>
      </c>
      <c r="C1742" t="s">
        <v>95</v>
      </c>
      <c r="D1742" t="s">
        <v>729</v>
      </c>
      <c r="E1742" t="s">
        <v>730</v>
      </c>
      <c r="F1742">
        <v>869</v>
      </c>
      <c r="G1742">
        <v>8</v>
      </c>
      <c r="H1742">
        <v>22569</v>
      </c>
      <c r="I1742">
        <v>0</v>
      </c>
      <c r="J1742">
        <v>0</v>
      </c>
      <c r="K1742">
        <v>0</v>
      </c>
      <c r="L1742">
        <v>0</v>
      </c>
      <c r="M1742">
        <v>5</v>
      </c>
      <c r="N1742">
        <v>0</v>
      </c>
      <c r="O1742">
        <v>4</v>
      </c>
      <c r="P1742">
        <v>0</v>
      </c>
      <c r="Q1742">
        <v>0</v>
      </c>
      <c r="R1742">
        <v>19.331486999999999</v>
      </c>
      <c r="S1742" t="s">
        <v>73</v>
      </c>
      <c r="T1742">
        <v>81.620002999999997</v>
      </c>
      <c r="U1742">
        <v>82.470000999999996</v>
      </c>
      <c r="V1742">
        <v>0.84999800000000003</v>
      </c>
      <c r="X1742">
        <v>4.3970000000000002</v>
      </c>
      <c r="Y1742">
        <v>19.331486999999999</v>
      </c>
      <c r="Z1742">
        <v>0</v>
      </c>
      <c r="AA1742">
        <v>0</v>
      </c>
      <c r="AB1742">
        <v>0</v>
      </c>
      <c r="AC1742">
        <v>1.3020879999999999</v>
      </c>
      <c r="AD1742">
        <v>0.88560000000000005</v>
      </c>
      <c r="AE1742">
        <v>6.5104379999999997</v>
      </c>
      <c r="AF1742">
        <v>4.4279999999999999</v>
      </c>
      <c r="AH1742">
        <v>1.394563</v>
      </c>
      <c r="AI1742">
        <v>0.494145</v>
      </c>
      <c r="AJ1742">
        <v>6.972817</v>
      </c>
      <c r="AK1742">
        <v>2.470723</v>
      </c>
    </row>
    <row r="1743" spans="1:37" x14ac:dyDescent="0.25">
      <c r="A1743">
        <v>2637</v>
      </c>
      <c r="B1743">
        <v>432477</v>
      </c>
      <c r="C1743" t="s">
        <v>83</v>
      </c>
      <c r="D1743" t="s">
        <v>368</v>
      </c>
      <c r="E1743" t="s">
        <v>369</v>
      </c>
      <c r="F1743">
        <v>33031</v>
      </c>
      <c r="G1743">
        <v>8</v>
      </c>
      <c r="H1743">
        <v>19812</v>
      </c>
      <c r="I1743">
        <v>0</v>
      </c>
      <c r="J1743">
        <v>0</v>
      </c>
      <c r="K1743">
        <v>0</v>
      </c>
      <c r="L1743">
        <v>0</v>
      </c>
      <c r="M1743">
        <v>3</v>
      </c>
      <c r="N1743">
        <v>0</v>
      </c>
      <c r="O1743">
        <v>4</v>
      </c>
      <c r="P1743">
        <v>0</v>
      </c>
      <c r="Q1743">
        <v>0</v>
      </c>
      <c r="R1743">
        <v>13.884164</v>
      </c>
      <c r="S1743" t="s">
        <v>73</v>
      </c>
      <c r="T1743">
        <v>14.18</v>
      </c>
      <c r="U1743">
        <v>15.38</v>
      </c>
      <c r="V1743">
        <v>1.2</v>
      </c>
      <c r="X1743">
        <v>8.6430000000000007</v>
      </c>
      <c r="Y1743">
        <v>13.884164</v>
      </c>
      <c r="Z1743">
        <v>0</v>
      </c>
      <c r="AA1743">
        <v>0</v>
      </c>
      <c r="AB1743">
        <v>0</v>
      </c>
      <c r="AC1743">
        <v>2.1672099999999999</v>
      </c>
      <c r="AD1743">
        <v>0.55798000000000003</v>
      </c>
      <c r="AE1743">
        <v>6.5016299999999996</v>
      </c>
      <c r="AF1743">
        <v>1.6739390000000001</v>
      </c>
      <c r="AG1743">
        <f>1+(X1743/4.5)^2</f>
        <v>4.6889604444444446</v>
      </c>
      <c r="AH1743">
        <v>2.5245190000000002</v>
      </c>
      <c r="AI1743">
        <v>0.201095</v>
      </c>
      <c r="AJ1743">
        <v>7.5735580000000002</v>
      </c>
      <c r="AK1743">
        <v>0.60328599999999999</v>
      </c>
    </row>
    <row r="1744" spans="1:37" x14ac:dyDescent="0.25">
      <c r="A1744">
        <v>1422</v>
      </c>
      <c r="B1744">
        <v>432182</v>
      </c>
      <c r="C1744" t="s">
        <v>83</v>
      </c>
      <c r="D1744" t="s">
        <v>368</v>
      </c>
      <c r="E1744" t="s">
        <v>369</v>
      </c>
      <c r="F1744">
        <v>33031</v>
      </c>
      <c r="G1744">
        <v>8</v>
      </c>
      <c r="H1744">
        <v>19809</v>
      </c>
      <c r="I1744">
        <v>0</v>
      </c>
      <c r="J1744">
        <v>0</v>
      </c>
      <c r="K1744">
        <v>0</v>
      </c>
      <c r="L1744">
        <v>0</v>
      </c>
      <c r="M1744">
        <v>4</v>
      </c>
      <c r="N1744">
        <v>0</v>
      </c>
      <c r="O1744">
        <v>4</v>
      </c>
      <c r="P1744">
        <v>0</v>
      </c>
      <c r="Q1744">
        <v>0</v>
      </c>
      <c r="R1744">
        <v>14.991331000000001</v>
      </c>
      <c r="S1744" t="s">
        <v>73</v>
      </c>
      <c r="T1744">
        <v>14.49</v>
      </c>
      <c r="U1744">
        <v>15.43</v>
      </c>
      <c r="V1744">
        <v>0.94000099999999998</v>
      </c>
      <c r="X1744">
        <v>6.27</v>
      </c>
      <c r="Y1744">
        <v>14.991331000000001</v>
      </c>
      <c r="Z1744">
        <v>0</v>
      </c>
      <c r="AA1744">
        <v>0</v>
      </c>
      <c r="AB1744">
        <v>0</v>
      </c>
      <c r="AC1744">
        <v>1.6142639999999999</v>
      </c>
      <c r="AD1744">
        <v>0.76737900000000003</v>
      </c>
      <c r="AE1744">
        <v>6.4570559999999997</v>
      </c>
      <c r="AF1744">
        <v>3.0695169999999998</v>
      </c>
      <c r="AH1744">
        <v>1.8023039999999999</v>
      </c>
      <c r="AI1744">
        <v>0.34120499999999998</v>
      </c>
      <c r="AJ1744">
        <v>7.2092159999999996</v>
      </c>
      <c r="AK1744">
        <v>1.364819</v>
      </c>
    </row>
    <row r="1745" spans="1:37" x14ac:dyDescent="0.25">
      <c r="A1745">
        <v>1638</v>
      </c>
      <c r="B1745">
        <v>420891</v>
      </c>
      <c r="C1745" t="s">
        <v>181</v>
      </c>
      <c r="D1745" t="s">
        <v>656</v>
      </c>
      <c r="E1745" t="s">
        <v>657</v>
      </c>
      <c r="F1745">
        <v>67052</v>
      </c>
      <c r="G1745">
        <v>8</v>
      </c>
      <c r="H1745">
        <v>21693</v>
      </c>
      <c r="I1745">
        <v>0</v>
      </c>
      <c r="J1745">
        <v>0</v>
      </c>
      <c r="K1745">
        <v>0</v>
      </c>
      <c r="L1745">
        <v>0</v>
      </c>
      <c r="M1745">
        <v>6</v>
      </c>
      <c r="N1745">
        <v>0</v>
      </c>
      <c r="O1745">
        <v>3</v>
      </c>
      <c r="P1745">
        <v>0</v>
      </c>
      <c r="Q1745">
        <v>0</v>
      </c>
      <c r="R1745">
        <v>23.657979999999998</v>
      </c>
      <c r="S1745" t="s">
        <v>154</v>
      </c>
      <c r="T1745">
        <v>86.199996999999996</v>
      </c>
      <c r="U1745">
        <v>86.699996999999996</v>
      </c>
      <c r="V1745">
        <v>0.5</v>
      </c>
      <c r="X1745">
        <v>2.113</v>
      </c>
      <c r="Y1745">
        <v>23.657979999999998</v>
      </c>
      <c r="Z1745">
        <v>1</v>
      </c>
      <c r="AA1745">
        <v>0</v>
      </c>
      <c r="AB1745">
        <v>1</v>
      </c>
      <c r="AC1745">
        <v>1.0697620000000001</v>
      </c>
      <c r="AD1745">
        <v>0.97358100000000003</v>
      </c>
      <c r="AE1745">
        <v>6.4185720000000002</v>
      </c>
      <c r="AF1745">
        <v>5.841488</v>
      </c>
      <c r="AH1745">
        <v>1.091118</v>
      </c>
      <c r="AI1745">
        <v>0.73120799999999997</v>
      </c>
      <c r="AJ1745">
        <v>6.5467060000000004</v>
      </c>
      <c r="AK1745">
        <v>4.3872460000000002</v>
      </c>
    </row>
    <row r="1746" spans="1:37" x14ac:dyDescent="0.25">
      <c r="A1746">
        <v>1576</v>
      </c>
      <c r="B1746">
        <v>431228</v>
      </c>
      <c r="C1746" t="s">
        <v>240</v>
      </c>
      <c r="D1746" t="s">
        <v>73</v>
      </c>
      <c r="E1746" t="s">
        <v>241</v>
      </c>
      <c r="F1746">
        <v>618</v>
      </c>
      <c r="G1746">
        <v>8</v>
      </c>
      <c r="H1746">
        <v>12423</v>
      </c>
      <c r="I1746">
        <v>0</v>
      </c>
      <c r="J1746">
        <v>0</v>
      </c>
      <c r="K1746">
        <v>0</v>
      </c>
      <c r="L1746">
        <v>0</v>
      </c>
      <c r="M1746">
        <v>2</v>
      </c>
      <c r="N1746">
        <v>0</v>
      </c>
      <c r="O1746">
        <v>4</v>
      </c>
      <c r="P1746">
        <v>0</v>
      </c>
      <c r="Q1746">
        <v>0</v>
      </c>
      <c r="R1746">
        <v>9.5524869999999993</v>
      </c>
      <c r="S1746" t="s">
        <v>73</v>
      </c>
      <c r="T1746">
        <v>64.160004000000001</v>
      </c>
      <c r="U1746">
        <v>65.290001000000004</v>
      </c>
      <c r="V1746">
        <v>1.1299969999999999</v>
      </c>
      <c r="X1746">
        <v>11.829000000000001</v>
      </c>
      <c r="Y1746">
        <v>9.5524869999999993</v>
      </c>
      <c r="Z1746">
        <v>0</v>
      </c>
      <c r="AA1746">
        <v>0</v>
      </c>
      <c r="AB1746">
        <v>0</v>
      </c>
      <c r="AC1746">
        <v>3.1863320000000002</v>
      </c>
      <c r="AD1746">
        <v>0.17204</v>
      </c>
      <c r="AE1746">
        <v>6.3726640000000003</v>
      </c>
      <c r="AF1746">
        <v>0.34408</v>
      </c>
      <c r="AG1746">
        <f>1+(X1746/4.5)^2</f>
        <v>7.9098884444444444</v>
      </c>
      <c r="AH1746">
        <v>3.8556180000000002</v>
      </c>
      <c r="AI1746">
        <v>0.10730199999999999</v>
      </c>
      <c r="AJ1746">
        <v>7.7112350000000003</v>
      </c>
      <c r="AK1746">
        <v>0.21460499999999999</v>
      </c>
    </row>
    <row r="1747" spans="1:37" x14ac:dyDescent="0.25">
      <c r="A1747">
        <v>1018</v>
      </c>
      <c r="B1747">
        <v>421771</v>
      </c>
      <c r="C1747" t="s">
        <v>181</v>
      </c>
      <c r="D1747" t="s">
        <v>656</v>
      </c>
      <c r="E1747" t="s">
        <v>657</v>
      </c>
      <c r="F1747">
        <v>67052</v>
      </c>
      <c r="G1747">
        <v>8</v>
      </c>
      <c r="H1747">
        <v>5285</v>
      </c>
      <c r="I1747">
        <v>0</v>
      </c>
      <c r="J1747">
        <v>0</v>
      </c>
      <c r="K1747">
        <v>0</v>
      </c>
      <c r="L1747">
        <v>0</v>
      </c>
      <c r="M1747">
        <v>5</v>
      </c>
      <c r="N1747">
        <v>0</v>
      </c>
      <c r="O1747">
        <v>3</v>
      </c>
      <c r="P1747">
        <v>0</v>
      </c>
      <c r="Q1747">
        <v>0</v>
      </c>
      <c r="R1747">
        <v>21.528967999999999</v>
      </c>
      <c r="S1747" t="s">
        <v>154</v>
      </c>
      <c r="T1747">
        <v>81.790001000000004</v>
      </c>
      <c r="U1747">
        <v>82.68</v>
      </c>
      <c r="V1747">
        <v>0.88999899999999998</v>
      </c>
      <c r="X1747">
        <v>4.1340000000000003</v>
      </c>
      <c r="Y1747">
        <v>21.528967999999999</v>
      </c>
      <c r="Z1747">
        <v>0</v>
      </c>
      <c r="AA1747">
        <v>0</v>
      </c>
      <c r="AB1747">
        <v>1</v>
      </c>
      <c r="AC1747">
        <v>1.267031</v>
      </c>
      <c r="AD1747">
        <v>0.89887600000000001</v>
      </c>
      <c r="AE1747">
        <v>6.335153</v>
      </c>
      <c r="AF1747">
        <v>4.4943799999999996</v>
      </c>
      <c r="AH1747">
        <v>1.3487750000000001</v>
      </c>
      <c r="AI1747">
        <v>0.51861199999999996</v>
      </c>
      <c r="AJ1747">
        <v>6.7438729999999998</v>
      </c>
      <c r="AK1747">
        <v>2.5930580000000001</v>
      </c>
    </row>
    <row r="1748" spans="1:37" x14ac:dyDescent="0.25">
      <c r="A1748">
        <v>2963</v>
      </c>
      <c r="B1748">
        <v>436325</v>
      </c>
      <c r="C1748" t="s">
        <v>145</v>
      </c>
      <c r="D1748" t="s">
        <v>717</v>
      </c>
      <c r="E1748" t="s">
        <v>718</v>
      </c>
      <c r="F1748">
        <v>34131</v>
      </c>
      <c r="G1748">
        <v>8</v>
      </c>
      <c r="H1748">
        <v>16348</v>
      </c>
      <c r="I1748">
        <v>0</v>
      </c>
      <c r="J1748">
        <v>0</v>
      </c>
      <c r="K1748">
        <v>0</v>
      </c>
      <c r="L1748">
        <v>0</v>
      </c>
      <c r="M1748">
        <v>6</v>
      </c>
      <c r="N1748">
        <v>0</v>
      </c>
      <c r="O1748">
        <v>3</v>
      </c>
      <c r="P1748">
        <v>0</v>
      </c>
      <c r="Q1748">
        <v>0</v>
      </c>
      <c r="R1748">
        <v>26.568165</v>
      </c>
      <c r="S1748" t="s">
        <v>154</v>
      </c>
      <c r="T1748">
        <v>14.52</v>
      </c>
      <c r="U1748">
        <v>15</v>
      </c>
      <c r="V1748">
        <v>0.48</v>
      </c>
      <c r="X1748">
        <v>1.8069999999999999</v>
      </c>
      <c r="Y1748">
        <v>26.568165</v>
      </c>
      <c r="Z1748">
        <v>0</v>
      </c>
      <c r="AA1748">
        <v>0</v>
      </c>
      <c r="AB1748">
        <v>1</v>
      </c>
      <c r="AC1748">
        <v>1.0510200000000001</v>
      </c>
      <c r="AD1748">
        <v>0.98067899999999997</v>
      </c>
      <c r="AE1748">
        <v>6.3061170000000004</v>
      </c>
      <c r="AF1748">
        <v>5.884074</v>
      </c>
      <c r="AH1748">
        <v>1.066638</v>
      </c>
      <c r="AI1748">
        <v>0.76718900000000001</v>
      </c>
      <c r="AJ1748">
        <v>6.399826</v>
      </c>
      <c r="AK1748">
        <v>4.6031329999999997</v>
      </c>
    </row>
    <row r="1749" spans="1:37" x14ac:dyDescent="0.25">
      <c r="A1749">
        <v>2230</v>
      </c>
      <c r="B1749">
        <v>436544</v>
      </c>
      <c r="C1749" t="s">
        <v>95</v>
      </c>
      <c r="D1749" t="s">
        <v>96</v>
      </c>
      <c r="E1749" t="s">
        <v>97</v>
      </c>
      <c r="F1749">
        <v>34411</v>
      </c>
      <c r="G1749">
        <v>8</v>
      </c>
      <c r="H1749">
        <v>8477</v>
      </c>
      <c r="I1749">
        <v>0</v>
      </c>
      <c r="J1749">
        <v>0</v>
      </c>
      <c r="K1749">
        <v>0</v>
      </c>
      <c r="L1749">
        <v>0</v>
      </c>
      <c r="M1749">
        <v>6</v>
      </c>
      <c r="N1749">
        <v>0</v>
      </c>
      <c r="O1749">
        <v>4</v>
      </c>
      <c r="P1749">
        <v>0</v>
      </c>
      <c r="Q1749">
        <v>0</v>
      </c>
      <c r="R1749">
        <v>26.255095000000001</v>
      </c>
      <c r="S1749" t="s">
        <v>73</v>
      </c>
      <c r="T1749">
        <v>29.870000999999998</v>
      </c>
      <c r="U1749">
        <v>30.32</v>
      </c>
      <c r="V1749">
        <v>0.44999899999999998</v>
      </c>
      <c r="X1749">
        <v>1.714</v>
      </c>
      <c r="Y1749">
        <v>26.255095000000001</v>
      </c>
      <c r="Z1749">
        <v>0</v>
      </c>
      <c r="AA1749">
        <v>0</v>
      </c>
      <c r="AB1749">
        <v>0</v>
      </c>
      <c r="AC1749">
        <v>1.045903</v>
      </c>
      <c r="AD1749">
        <v>0.98261699999999996</v>
      </c>
      <c r="AE1749">
        <v>6.2754180000000002</v>
      </c>
      <c r="AF1749">
        <v>5.8956999999999997</v>
      </c>
      <c r="AH1749">
        <v>1.059955</v>
      </c>
      <c r="AI1749">
        <v>0.77832199999999996</v>
      </c>
      <c r="AJ1749">
        <v>6.3597299999999999</v>
      </c>
      <c r="AK1749">
        <v>4.6699320000000002</v>
      </c>
    </row>
    <row r="1750" spans="1:37" x14ac:dyDescent="0.25">
      <c r="A1750">
        <v>421</v>
      </c>
      <c r="B1750">
        <v>432701</v>
      </c>
      <c r="C1750" t="s">
        <v>83</v>
      </c>
      <c r="D1750" t="s">
        <v>1055</v>
      </c>
      <c r="E1750" t="s">
        <v>1056</v>
      </c>
      <c r="F1750">
        <v>67024</v>
      </c>
      <c r="G1750">
        <v>8</v>
      </c>
      <c r="H1750">
        <v>15685</v>
      </c>
      <c r="I1750">
        <v>0</v>
      </c>
      <c r="J1750">
        <v>0</v>
      </c>
      <c r="K1750">
        <v>0</v>
      </c>
      <c r="L1750">
        <v>0</v>
      </c>
      <c r="M1750">
        <v>6</v>
      </c>
      <c r="N1750">
        <v>0</v>
      </c>
      <c r="O1750">
        <v>4</v>
      </c>
      <c r="P1750">
        <v>0</v>
      </c>
      <c r="Q1750">
        <v>0</v>
      </c>
      <c r="R1750">
        <v>23.572229</v>
      </c>
      <c r="S1750" t="s">
        <v>73</v>
      </c>
      <c r="T1750">
        <v>76.949996999999996</v>
      </c>
      <c r="U1750">
        <v>77.330001999999993</v>
      </c>
      <c r="V1750">
        <v>0.38000499999999998</v>
      </c>
      <c r="X1750">
        <v>1.6120000000000001</v>
      </c>
      <c r="Y1750">
        <v>23.572229</v>
      </c>
      <c r="Z1750">
        <v>0</v>
      </c>
      <c r="AA1750">
        <v>0</v>
      </c>
      <c r="AB1750">
        <v>0</v>
      </c>
      <c r="AC1750">
        <v>1.040602</v>
      </c>
      <c r="AD1750">
        <v>0.98462400000000005</v>
      </c>
      <c r="AE1750">
        <v>6.2436129999999999</v>
      </c>
      <c r="AF1750">
        <v>5.9077440000000001</v>
      </c>
      <c r="AH1750">
        <v>1.053032</v>
      </c>
      <c r="AI1750">
        <v>0.79063799999999995</v>
      </c>
      <c r="AJ1750">
        <v>6.3181890000000003</v>
      </c>
      <c r="AK1750">
        <v>4.74383</v>
      </c>
    </row>
    <row r="1751" spans="1:37" x14ac:dyDescent="0.25">
      <c r="A1751">
        <v>1640</v>
      </c>
      <c r="B1751">
        <v>442920</v>
      </c>
      <c r="C1751" t="s">
        <v>83</v>
      </c>
      <c r="D1751" t="s">
        <v>204</v>
      </c>
      <c r="E1751" t="s">
        <v>205</v>
      </c>
      <c r="F1751">
        <v>34196</v>
      </c>
      <c r="G1751">
        <v>8</v>
      </c>
      <c r="H1751">
        <v>7747</v>
      </c>
      <c r="I1751">
        <v>0</v>
      </c>
      <c r="J1751">
        <v>0</v>
      </c>
      <c r="K1751">
        <v>0</v>
      </c>
      <c r="L1751">
        <v>0</v>
      </c>
      <c r="M1751">
        <v>6</v>
      </c>
      <c r="N1751">
        <v>0</v>
      </c>
      <c r="O1751">
        <v>4</v>
      </c>
      <c r="P1751">
        <v>0</v>
      </c>
      <c r="Q1751">
        <v>0</v>
      </c>
      <c r="R1751">
        <v>25.402559</v>
      </c>
      <c r="S1751" t="s">
        <v>73</v>
      </c>
      <c r="T1751">
        <v>40</v>
      </c>
      <c r="U1751">
        <v>40.400002000000001</v>
      </c>
      <c r="V1751">
        <v>0.40000200000000002</v>
      </c>
      <c r="X1751">
        <v>1.575</v>
      </c>
      <c r="Y1751">
        <v>25.402559</v>
      </c>
      <c r="Z1751">
        <v>0</v>
      </c>
      <c r="AA1751">
        <v>0</v>
      </c>
      <c r="AB1751">
        <v>0</v>
      </c>
      <c r="AC1751">
        <v>1.0387599999999999</v>
      </c>
      <c r="AD1751">
        <v>0.98532200000000003</v>
      </c>
      <c r="AE1751">
        <v>6.2325590000000002</v>
      </c>
      <c r="AF1751">
        <v>5.9119299999999999</v>
      </c>
      <c r="AH1751">
        <v>1.0506249999999999</v>
      </c>
      <c r="AI1751">
        <v>0.79513400000000001</v>
      </c>
      <c r="AJ1751">
        <v>6.30375</v>
      </c>
      <c r="AK1751">
        <v>4.7708009999999996</v>
      </c>
    </row>
    <row r="1752" spans="1:37" x14ac:dyDescent="0.25">
      <c r="A1752">
        <v>2336</v>
      </c>
      <c r="B1752">
        <v>429701</v>
      </c>
      <c r="C1752" t="s">
        <v>145</v>
      </c>
      <c r="D1752" t="s">
        <v>717</v>
      </c>
      <c r="E1752" t="s">
        <v>718</v>
      </c>
      <c r="F1752">
        <v>34131</v>
      </c>
      <c r="G1752">
        <v>8</v>
      </c>
      <c r="H1752">
        <v>9204</v>
      </c>
      <c r="I1752">
        <v>0</v>
      </c>
      <c r="J1752">
        <v>0</v>
      </c>
      <c r="K1752">
        <v>0</v>
      </c>
      <c r="L1752">
        <v>0</v>
      </c>
      <c r="M1752">
        <v>6</v>
      </c>
      <c r="N1752">
        <v>0</v>
      </c>
      <c r="O1752">
        <v>3</v>
      </c>
      <c r="P1752">
        <v>0</v>
      </c>
      <c r="Q1752">
        <v>0</v>
      </c>
      <c r="R1752">
        <v>24.707286</v>
      </c>
      <c r="S1752" t="s">
        <v>126</v>
      </c>
      <c r="T1752">
        <v>10.52</v>
      </c>
      <c r="U1752">
        <v>10.9</v>
      </c>
      <c r="V1752">
        <v>0.37999899999999998</v>
      </c>
      <c r="X1752">
        <v>1.538</v>
      </c>
      <c r="Y1752">
        <v>24.707286</v>
      </c>
      <c r="Z1752">
        <v>0</v>
      </c>
      <c r="AA1752">
        <v>0</v>
      </c>
      <c r="AB1752">
        <v>1</v>
      </c>
      <c r="AC1752">
        <v>1.0369600000000001</v>
      </c>
      <c r="AD1752">
        <v>0.98600299999999996</v>
      </c>
      <c r="AE1752">
        <v>6.2217599999999997</v>
      </c>
      <c r="AF1752">
        <v>5.9160199999999996</v>
      </c>
      <c r="AH1752">
        <v>1.0482739999999999</v>
      </c>
      <c r="AI1752">
        <v>0.79964299999999999</v>
      </c>
      <c r="AJ1752">
        <v>6.2896460000000003</v>
      </c>
      <c r="AK1752">
        <v>4.7978589999999999</v>
      </c>
    </row>
    <row r="1753" spans="1:37" x14ac:dyDescent="0.25">
      <c r="A1753">
        <v>2814</v>
      </c>
      <c r="B1753">
        <v>431404</v>
      </c>
      <c r="C1753" t="s">
        <v>73</v>
      </c>
      <c r="D1753" t="s">
        <v>1069</v>
      </c>
      <c r="E1753" t="s">
        <v>1069</v>
      </c>
      <c r="F1753">
        <v>100031</v>
      </c>
      <c r="G1753" t="s">
        <v>73</v>
      </c>
      <c r="H1753">
        <v>15202</v>
      </c>
      <c r="I1753">
        <v>0</v>
      </c>
      <c r="J1753">
        <v>0</v>
      </c>
      <c r="K1753">
        <v>0</v>
      </c>
      <c r="L1753">
        <v>0</v>
      </c>
      <c r="M1753">
        <v>6</v>
      </c>
      <c r="N1753">
        <v>0</v>
      </c>
      <c r="O1753">
        <v>2</v>
      </c>
      <c r="P1753">
        <v>0</v>
      </c>
      <c r="Q1753">
        <v>0</v>
      </c>
      <c r="R1753">
        <v>26.828361000000001</v>
      </c>
      <c r="S1753" t="s">
        <v>154</v>
      </c>
      <c r="T1753">
        <v>73.760002</v>
      </c>
      <c r="U1753">
        <v>74.169998000000007</v>
      </c>
      <c r="V1753">
        <v>0.40999600000000003</v>
      </c>
      <c r="X1753">
        <v>1.528</v>
      </c>
      <c r="Y1753">
        <v>26.828361000000001</v>
      </c>
      <c r="Z1753">
        <v>0</v>
      </c>
      <c r="AA1753">
        <v>0</v>
      </c>
      <c r="AB1753">
        <v>0</v>
      </c>
      <c r="AC1753">
        <v>1.036481</v>
      </c>
      <c r="AD1753">
        <v>0.98618499999999998</v>
      </c>
      <c r="AE1753">
        <v>6.2188860000000004</v>
      </c>
      <c r="AF1753">
        <v>5.9171079999999998</v>
      </c>
      <c r="AH1753">
        <v>1.0476490000000001</v>
      </c>
      <c r="AI1753">
        <v>0.80086500000000005</v>
      </c>
      <c r="AJ1753">
        <v>6.2858919999999996</v>
      </c>
      <c r="AK1753">
        <v>4.8051870000000001</v>
      </c>
    </row>
    <row r="1754" spans="1:37" x14ac:dyDescent="0.25">
      <c r="A1754">
        <v>2931</v>
      </c>
      <c r="B1754">
        <v>434619</v>
      </c>
      <c r="C1754" t="s">
        <v>181</v>
      </c>
      <c r="D1754" t="s">
        <v>1087</v>
      </c>
      <c r="E1754" t="s">
        <v>1088</v>
      </c>
      <c r="F1754">
        <v>66907</v>
      </c>
      <c r="G1754">
        <v>8</v>
      </c>
      <c r="H1754">
        <v>15755</v>
      </c>
      <c r="I1754">
        <v>0</v>
      </c>
      <c r="J1754">
        <v>0</v>
      </c>
      <c r="K1754">
        <v>0</v>
      </c>
      <c r="L1754">
        <v>0</v>
      </c>
      <c r="M1754">
        <v>6</v>
      </c>
      <c r="N1754">
        <v>0</v>
      </c>
      <c r="O1754">
        <v>4</v>
      </c>
      <c r="P1754">
        <v>0</v>
      </c>
      <c r="Q1754">
        <v>0</v>
      </c>
      <c r="R1754">
        <v>25.205165000000001</v>
      </c>
      <c r="S1754" t="s">
        <v>73</v>
      </c>
      <c r="T1754">
        <v>80.519997000000004</v>
      </c>
      <c r="U1754">
        <v>80.879997000000003</v>
      </c>
      <c r="V1754">
        <v>0.36000100000000002</v>
      </c>
      <c r="X1754">
        <v>1.4279999999999999</v>
      </c>
      <c r="Y1754">
        <v>25.205165000000001</v>
      </c>
      <c r="Z1754">
        <v>1</v>
      </c>
      <c r="AA1754">
        <v>0</v>
      </c>
      <c r="AB1754">
        <v>0</v>
      </c>
      <c r="AC1754">
        <v>1.0318620000000001</v>
      </c>
      <c r="AD1754">
        <v>0.98793399999999998</v>
      </c>
      <c r="AE1754">
        <v>6.191173</v>
      </c>
      <c r="AF1754">
        <v>5.9276030000000004</v>
      </c>
      <c r="AH1754">
        <v>1.0416160000000001</v>
      </c>
      <c r="AI1754">
        <v>0.81313599999999997</v>
      </c>
      <c r="AJ1754">
        <v>6.2496960000000001</v>
      </c>
      <c r="AK1754">
        <v>4.878819</v>
      </c>
    </row>
    <row r="1755" spans="1:37" x14ac:dyDescent="0.25">
      <c r="A1755">
        <v>417</v>
      </c>
      <c r="B1755">
        <v>428508</v>
      </c>
      <c r="C1755" t="s">
        <v>83</v>
      </c>
      <c r="D1755" t="s">
        <v>259</v>
      </c>
      <c r="E1755" t="s">
        <v>260</v>
      </c>
      <c r="F1755">
        <v>66936</v>
      </c>
      <c r="G1755">
        <v>8</v>
      </c>
      <c r="H1755">
        <v>14451</v>
      </c>
      <c r="I1755">
        <v>0</v>
      </c>
      <c r="J1755">
        <v>0</v>
      </c>
      <c r="K1755">
        <v>0</v>
      </c>
      <c r="L1755">
        <v>0</v>
      </c>
      <c r="M1755">
        <v>4</v>
      </c>
      <c r="N1755">
        <v>0</v>
      </c>
      <c r="O1755">
        <v>4</v>
      </c>
      <c r="P1755">
        <v>0</v>
      </c>
      <c r="Q1755">
        <v>0</v>
      </c>
      <c r="R1755">
        <v>14.698639</v>
      </c>
      <c r="S1755" t="s">
        <v>73</v>
      </c>
      <c r="T1755">
        <v>99.050003000000004</v>
      </c>
      <c r="U1755">
        <v>99.919998000000007</v>
      </c>
      <c r="V1755">
        <v>0.86999499999999996</v>
      </c>
      <c r="X1755">
        <v>5.9189999999999996</v>
      </c>
      <c r="Y1755">
        <v>14.698639</v>
      </c>
      <c r="Z1755">
        <v>0</v>
      </c>
      <c r="AA1755">
        <v>0</v>
      </c>
      <c r="AB1755">
        <v>0</v>
      </c>
      <c r="AC1755">
        <v>1.547415</v>
      </c>
      <c r="AD1755">
        <v>0.79269500000000004</v>
      </c>
      <c r="AE1755">
        <v>6.1896599999999999</v>
      </c>
      <c r="AF1755">
        <v>3.1707800000000002</v>
      </c>
      <c r="AH1755">
        <v>1.7149909999999999</v>
      </c>
      <c r="AI1755">
        <v>0.36702099999999999</v>
      </c>
      <c r="AJ1755">
        <v>6.8599639999999997</v>
      </c>
      <c r="AK1755">
        <v>1.468083</v>
      </c>
    </row>
    <row r="1756" spans="1:37" x14ac:dyDescent="0.25">
      <c r="A1756">
        <v>292</v>
      </c>
      <c r="B1756">
        <v>420853</v>
      </c>
      <c r="C1756" t="s">
        <v>181</v>
      </c>
      <c r="D1756" t="s">
        <v>782</v>
      </c>
      <c r="E1756" t="s">
        <v>783</v>
      </c>
      <c r="F1756">
        <v>66803</v>
      </c>
      <c r="G1756">
        <v>8</v>
      </c>
      <c r="H1756">
        <v>21666</v>
      </c>
      <c r="I1756">
        <v>0</v>
      </c>
      <c r="J1756">
        <v>0</v>
      </c>
      <c r="K1756">
        <v>0</v>
      </c>
      <c r="L1756">
        <v>0</v>
      </c>
      <c r="M1756">
        <v>6</v>
      </c>
      <c r="N1756">
        <v>0</v>
      </c>
      <c r="O1756">
        <v>2</v>
      </c>
      <c r="P1756">
        <v>0</v>
      </c>
      <c r="Q1756">
        <v>0</v>
      </c>
      <c r="R1756">
        <v>26.288153000000001</v>
      </c>
      <c r="S1756" t="s">
        <v>154</v>
      </c>
      <c r="T1756">
        <v>71.709998999999996</v>
      </c>
      <c r="U1756">
        <v>72.069999999999993</v>
      </c>
      <c r="V1756">
        <v>0.36000100000000002</v>
      </c>
      <c r="X1756">
        <v>1.369</v>
      </c>
      <c r="Y1756">
        <v>26.288153000000001</v>
      </c>
      <c r="Z1756">
        <v>0</v>
      </c>
      <c r="AA1756">
        <v>0</v>
      </c>
      <c r="AB1756">
        <v>0</v>
      </c>
      <c r="AC1756">
        <v>1.0292840000000001</v>
      </c>
      <c r="AD1756">
        <v>0.98890999999999996</v>
      </c>
      <c r="AE1756">
        <v>6.1757030000000004</v>
      </c>
      <c r="AF1756">
        <v>5.9334619999999996</v>
      </c>
      <c r="AH1756">
        <v>1.0382480000000001</v>
      </c>
      <c r="AI1756">
        <v>0.82042700000000002</v>
      </c>
      <c r="AJ1756">
        <v>6.2294890000000001</v>
      </c>
      <c r="AK1756">
        <v>4.922561</v>
      </c>
    </row>
    <row r="1757" spans="1:37" x14ac:dyDescent="0.25">
      <c r="A1757">
        <v>258</v>
      </c>
      <c r="B1757">
        <v>420852</v>
      </c>
      <c r="C1757" t="s">
        <v>181</v>
      </c>
      <c r="D1757" t="s">
        <v>782</v>
      </c>
      <c r="E1757" t="s">
        <v>783</v>
      </c>
      <c r="F1757">
        <v>66803</v>
      </c>
      <c r="G1757">
        <v>8</v>
      </c>
      <c r="H1757">
        <v>21665</v>
      </c>
      <c r="I1757">
        <v>0</v>
      </c>
      <c r="J1757">
        <v>0</v>
      </c>
      <c r="K1757">
        <v>0</v>
      </c>
      <c r="L1757">
        <v>0</v>
      </c>
      <c r="M1757">
        <v>6</v>
      </c>
      <c r="N1757">
        <v>0</v>
      </c>
      <c r="O1757">
        <v>2</v>
      </c>
      <c r="P1757">
        <v>0</v>
      </c>
      <c r="Q1757">
        <v>0</v>
      </c>
      <c r="R1757">
        <v>26.446854999999999</v>
      </c>
      <c r="S1757" t="s">
        <v>154</v>
      </c>
      <c r="T1757">
        <v>71.669998000000007</v>
      </c>
      <c r="U1757">
        <v>72.029999000000004</v>
      </c>
      <c r="V1757">
        <v>0.36000100000000002</v>
      </c>
      <c r="X1757">
        <v>1.361</v>
      </c>
      <c r="Y1757">
        <v>26.446854999999999</v>
      </c>
      <c r="Z1757">
        <v>0</v>
      </c>
      <c r="AA1757">
        <v>0</v>
      </c>
      <c r="AB1757">
        <v>0</v>
      </c>
      <c r="AC1757">
        <v>1.0289429999999999</v>
      </c>
      <c r="AD1757">
        <v>0.98904000000000003</v>
      </c>
      <c r="AE1757">
        <v>6.1736550000000001</v>
      </c>
      <c r="AF1757">
        <v>5.9342370000000004</v>
      </c>
      <c r="AH1757">
        <v>1.0378019999999999</v>
      </c>
      <c r="AI1757">
        <v>0.82141799999999998</v>
      </c>
      <c r="AJ1757">
        <v>6.2268150000000002</v>
      </c>
      <c r="AK1757">
        <v>4.9285100000000002</v>
      </c>
    </row>
    <row r="1758" spans="1:37" x14ac:dyDescent="0.25">
      <c r="A1758">
        <v>1426</v>
      </c>
      <c r="B1758">
        <v>434074</v>
      </c>
      <c r="C1758" t="s">
        <v>73</v>
      </c>
      <c r="D1758" t="s">
        <v>335</v>
      </c>
      <c r="E1758" t="s">
        <v>335</v>
      </c>
      <c r="F1758">
        <v>100239</v>
      </c>
      <c r="G1758">
        <v>8</v>
      </c>
      <c r="H1758">
        <v>7423</v>
      </c>
      <c r="I1758">
        <v>0</v>
      </c>
      <c r="J1758">
        <v>0</v>
      </c>
      <c r="K1758">
        <v>0</v>
      </c>
      <c r="L1758">
        <v>0</v>
      </c>
      <c r="M1758">
        <v>6</v>
      </c>
      <c r="N1758">
        <v>0</v>
      </c>
      <c r="O1758">
        <v>4</v>
      </c>
      <c r="P1758">
        <v>0</v>
      </c>
      <c r="Q1758">
        <v>0</v>
      </c>
      <c r="R1758">
        <v>25.880495</v>
      </c>
      <c r="S1758" t="s">
        <v>73</v>
      </c>
      <c r="T1758">
        <v>58.59</v>
      </c>
      <c r="U1758">
        <v>58.93</v>
      </c>
      <c r="V1758">
        <v>0.34</v>
      </c>
      <c r="X1758">
        <v>1.3140000000000001</v>
      </c>
      <c r="Y1758">
        <v>25.880495</v>
      </c>
      <c r="Z1758">
        <v>1</v>
      </c>
      <c r="AA1758">
        <v>0</v>
      </c>
      <c r="AB1758">
        <v>0</v>
      </c>
      <c r="AC1758">
        <v>1.0269779999999999</v>
      </c>
      <c r="AD1758">
        <v>0.98978299999999997</v>
      </c>
      <c r="AE1758">
        <v>6.1618680000000001</v>
      </c>
      <c r="AF1758">
        <v>5.938701</v>
      </c>
      <c r="AH1758">
        <v>1.035237</v>
      </c>
      <c r="AI1758">
        <v>0.82725599999999999</v>
      </c>
      <c r="AJ1758">
        <v>6.2114200000000004</v>
      </c>
      <c r="AK1758">
        <v>4.9635389999999999</v>
      </c>
    </row>
    <row r="1759" spans="1:37" x14ac:dyDescent="0.25">
      <c r="A1759">
        <v>3190</v>
      </c>
      <c r="B1759">
        <v>433334</v>
      </c>
      <c r="C1759" t="s">
        <v>181</v>
      </c>
      <c r="D1759" t="s">
        <v>1107</v>
      </c>
      <c r="E1759" t="s">
        <v>1108</v>
      </c>
      <c r="F1759">
        <v>67005</v>
      </c>
      <c r="G1759">
        <v>8</v>
      </c>
      <c r="H1759">
        <v>5485</v>
      </c>
      <c r="I1759">
        <v>0</v>
      </c>
      <c r="J1759">
        <v>0</v>
      </c>
      <c r="K1759">
        <v>0</v>
      </c>
      <c r="L1759">
        <v>0</v>
      </c>
      <c r="M1759">
        <v>6</v>
      </c>
      <c r="N1759">
        <v>0</v>
      </c>
      <c r="O1759">
        <v>4</v>
      </c>
      <c r="P1759">
        <v>0</v>
      </c>
      <c r="Q1759">
        <v>0</v>
      </c>
      <c r="R1759">
        <v>24.184805999999998</v>
      </c>
      <c r="S1759" t="s">
        <v>154</v>
      </c>
      <c r="T1759">
        <v>77.889999000000003</v>
      </c>
      <c r="U1759">
        <v>78.199996999999996</v>
      </c>
      <c r="V1759">
        <v>0.309998</v>
      </c>
      <c r="X1759">
        <v>1.282</v>
      </c>
      <c r="Y1759">
        <v>24.184805999999998</v>
      </c>
      <c r="Z1759">
        <v>0</v>
      </c>
      <c r="AA1759">
        <v>0</v>
      </c>
      <c r="AB1759">
        <v>0</v>
      </c>
      <c r="AC1759">
        <v>1.0256799999999999</v>
      </c>
      <c r="AD1759">
        <v>0.99027500000000002</v>
      </c>
      <c r="AE1759">
        <v>6.1540800000000004</v>
      </c>
      <c r="AF1759">
        <v>5.9416500000000001</v>
      </c>
      <c r="AH1759">
        <v>1.033541</v>
      </c>
      <c r="AI1759">
        <v>0.83124500000000001</v>
      </c>
      <c r="AJ1759">
        <v>6.2012479999999996</v>
      </c>
      <c r="AK1759">
        <v>4.9874689999999999</v>
      </c>
    </row>
    <row r="1760" spans="1:37" x14ac:dyDescent="0.25">
      <c r="A1760">
        <v>3329</v>
      </c>
      <c r="B1760">
        <v>428340</v>
      </c>
      <c r="C1760" t="s">
        <v>83</v>
      </c>
      <c r="D1760" t="s">
        <v>1120</v>
      </c>
      <c r="E1760" t="s">
        <v>1121</v>
      </c>
      <c r="F1760">
        <v>552</v>
      </c>
      <c r="G1760">
        <v>8</v>
      </c>
      <c r="H1760">
        <v>7101</v>
      </c>
      <c r="I1760">
        <v>0</v>
      </c>
      <c r="J1760">
        <v>0</v>
      </c>
      <c r="K1760">
        <v>0</v>
      </c>
      <c r="L1760">
        <v>0</v>
      </c>
      <c r="M1760">
        <v>6</v>
      </c>
      <c r="N1760">
        <v>0</v>
      </c>
      <c r="O1760">
        <v>4</v>
      </c>
      <c r="P1760">
        <v>0</v>
      </c>
      <c r="Q1760">
        <v>0</v>
      </c>
      <c r="R1760">
        <v>25.450441999999999</v>
      </c>
      <c r="S1760" t="s">
        <v>73</v>
      </c>
      <c r="T1760">
        <v>31.76</v>
      </c>
      <c r="U1760">
        <v>32.060001</v>
      </c>
      <c r="V1760">
        <v>0.30000100000000002</v>
      </c>
      <c r="X1760">
        <v>1.179</v>
      </c>
      <c r="Y1760">
        <v>25.450441999999999</v>
      </c>
      <c r="Z1760">
        <v>0</v>
      </c>
      <c r="AA1760">
        <v>0</v>
      </c>
      <c r="AB1760">
        <v>0</v>
      </c>
      <c r="AC1760">
        <v>1.021719</v>
      </c>
      <c r="AD1760">
        <v>0.99177499999999996</v>
      </c>
      <c r="AE1760">
        <v>6.1303159999999997</v>
      </c>
      <c r="AF1760">
        <v>5.9506490000000003</v>
      </c>
      <c r="AH1760">
        <v>1.0283679999999999</v>
      </c>
      <c r="AI1760">
        <v>0.84415600000000002</v>
      </c>
      <c r="AJ1760">
        <v>6.1702089999999998</v>
      </c>
      <c r="AK1760">
        <v>5.0649389999999999</v>
      </c>
    </row>
    <row r="1761" spans="1:37" x14ac:dyDescent="0.25">
      <c r="A1761">
        <v>1026</v>
      </c>
      <c r="B1761">
        <v>450261</v>
      </c>
      <c r="C1761" t="s">
        <v>181</v>
      </c>
      <c r="D1761" t="s">
        <v>444</v>
      </c>
      <c r="E1761" t="s">
        <v>445</v>
      </c>
      <c r="F1761">
        <v>100009</v>
      </c>
      <c r="G1761">
        <v>8</v>
      </c>
      <c r="H1761">
        <v>16816</v>
      </c>
      <c r="I1761">
        <v>0</v>
      </c>
      <c r="J1761">
        <v>0</v>
      </c>
      <c r="K1761">
        <v>0</v>
      </c>
      <c r="L1761">
        <v>0</v>
      </c>
      <c r="M1761">
        <v>6</v>
      </c>
      <c r="N1761">
        <v>0</v>
      </c>
      <c r="O1761">
        <v>3</v>
      </c>
      <c r="P1761">
        <v>0</v>
      </c>
      <c r="Q1761">
        <v>0</v>
      </c>
      <c r="R1761">
        <v>24.884703999999999</v>
      </c>
      <c r="S1761" t="s">
        <v>154</v>
      </c>
      <c r="T1761">
        <v>54.790000999999997</v>
      </c>
      <c r="U1761">
        <v>55.07</v>
      </c>
      <c r="V1761">
        <v>0.279999</v>
      </c>
      <c r="X1761">
        <v>1.125</v>
      </c>
      <c r="Y1761">
        <v>24.884703999999999</v>
      </c>
      <c r="Z1761">
        <v>0</v>
      </c>
      <c r="AA1761">
        <v>0</v>
      </c>
      <c r="AB1761">
        <v>0</v>
      </c>
      <c r="AC1761">
        <v>1.0197750000000001</v>
      </c>
      <c r="AD1761">
        <v>0.99251100000000003</v>
      </c>
      <c r="AE1761">
        <v>6.118652</v>
      </c>
      <c r="AF1761">
        <v>5.9550669999999997</v>
      </c>
      <c r="AH1761">
        <v>1.0258290000000001</v>
      </c>
      <c r="AI1761">
        <v>0.85097100000000003</v>
      </c>
      <c r="AJ1761">
        <v>6.1549740000000002</v>
      </c>
      <c r="AK1761">
        <v>5.1058250000000003</v>
      </c>
    </row>
    <row r="1762" spans="1:37" x14ac:dyDescent="0.25">
      <c r="A1762">
        <v>1226</v>
      </c>
      <c r="B1762">
        <v>430736</v>
      </c>
      <c r="C1762" t="s">
        <v>83</v>
      </c>
      <c r="D1762" t="s">
        <v>103</v>
      </c>
      <c r="E1762" t="s">
        <v>104</v>
      </c>
      <c r="F1762">
        <v>67041</v>
      </c>
      <c r="G1762">
        <v>8</v>
      </c>
      <c r="H1762">
        <v>6152</v>
      </c>
      <c r="I1762">
        <v>0</v>
      </c>
      <c r="J1762">
        <v>0</v>
      </c>
      <c r="K1762">
        <v>0</v>
      </c>
      <c r="L1762">
        <v>0</v>
      </c>
      <c r="M1762">
        <v>6</v>
      </c>
      <c r="N1762">
        <v>0</v>
      </c>
      <c r="O1762">
        <v>3</v>
      </c>
      <c r="P1762">
        <v>0</v>
      </c>
      <c r="Q1762">
        <v>0</v>
      </c>
      <c r="R1762">
        <v>26.617663</v>
      </c>
      <c r="S1762" t="s">
        <v>126</v>
      </c>
      <c r="T1762">
        <v>73.779999000000004</v>
      </c>
      <c r="U1762">
        <v>74.040001000000004</v>
      </c>
      <c r="V1762">
        <v>0.26000200000000001</v>
      </c>
      <c r="X1762">
        <v>0.97699999999999998</v>
      </c>
      <c r="Y1762">
        <v>26.617663</v>
      </c>
      <c r="Z1762">
        <v>0</v>
      </c>
      <c r="AA1762">
        <v>0</v>
      </c>
      <c r="AB1762">
        <v>0</v>
      </c>
      <c r="AC1762">
        <v>1.014915</v>
      </c>
      <c r="AD1762">
        <v>0.99435200000000001</v>
      </c>
      <c r="AE1762">
        <v>6.0894870000000001</v>
      </c>
      <c r="AF1762">
        <v>5.9661109999999997</v>
      </c>
      <c r="AH1762">
        <v>1.0194799999999999</v>
      </c>
      <c r="AI1762">
        <v>0.86980599999999997</v>
      </c>
      <c r="AJ1762">
        <v>6.1168810000000002</v>
      </c>
      <c r="AK1762">
        <v>5.2188379999999999</v>
      </c>
    </row>
    <row r="1763" spans="1:37" x14ac:dyDescent="0.25">
      <c r="A1763">
        <v>759</v>
      </c>
      <c r="B1763">
        <v>430704</v>
      </c>
      <c r="C1763" t="s">
        <v>83</v>
      </c>
      <c r="D1763" t="s">
        <v>1065</v>
      </c>
      <c r="E1763" t="s">
        <v>1066</v>
      </c>
      <c r="F1763">
        <v>34485</v>
      </c>
      <c r="G1763">
        <v>8</v>
      </c>
      <c r="H1763">
        <v>7243</v>
      </c>
      <c r="I1763">
        <v>0</v>
      </c>
      <c r="J1763">
        <v>0</v>
      </c>
      <c r="K1763">
        <v>0</v>
      </c>
      <c r="L1763">
        <v>0</v>
      </c>
      <c r="M1763">
        <v>6</v>
      </c>
      <c r="N1763">
        <v>0</v>
      </c>
      <c r="O1763">
        <v>4</v>
      </c>
      <c r="P1763">
        <v>0</v>
      </c>
      <c r="Q1763">
        <v>0</v>
      </c>
      <c r="R1763">
        <v>26.627914000000001</v>
      </c>
      <c r="S1763" t="s">
        <v>73</v>
      </c>
      <c r="T1763">
        <v>83.809997999999993</v>
      </c>
      <c r="U1763">
        <v>84.059997999999993</v>
      </c>
      <c r="V1763">
        <v>0.25</v>
      </c>
      <c r="X1763">
        <v>0.93899999999999995</v>
      </c>
      <c r="Y1763">
        <v>26.627914000000001</v>
      </c>
      <c r="Z1763">
        <v>0</v>
      </c>
      <c r="AA1763">
        <v>0</v>
      </c>
      <c r="AB1763">
        <v>0</v>
      </c>
      <c r="AC1763">
        <v>1.0137769999999999</v>
      </c>
      <c r="AD1763">
        <v>0.99478299999999997</v>
      </c>
      <c r="AE1763">
        <v>6.0826609999999999</v>
      </c>
      <c r="AF1763">
        <v>5.9686959999999996</v>
      </c>
      <c r="AH1763">
        <v>1.0179940000000001</v>
      </c>
      <c r="AI1763">
        <v>0.87468000000000001</v>
      </c>
      <c r="AJ1763">
        <v>6.1079660000000002</v>
      </c>
      <c r="AK1763">
        <v>5.248081</v>
      </c>
    </row>
    <row r="1764" spans="1:37" x14ac:dyDescent="0.25">
      <c r="A1764">
        <v>2826</v>
      </c>
      <c r="B1764">
        <v>522938</v>
      </c>
      <c r="C1764" t="s">
        <v>83</v>
      </c>
      <c r="D1764" t="s">
        <v>776</v>
      </c>
      <c r="E1764" t="s">
        <v>777</v>
      </c>
      <c r="F1764">
        <v>67404</v>
      </c>
      <c r="G1764">
        <v>8</v>
      </c>
      <c r="H1764">
        <v>23702</v>
      </c>
      <c r="I1764">
        <v>0</v>
      </c>
      <c r="J1764">
        <v>0</v>
      </c>
      <c r="K1764">
        <v>0</v>
      </c>
      <c r="L1764">
        <v>0</v>
      </c>
      <c r="M1764">
        <v>6</v>
      </c>
      <c r="N1764">
        <v>0</v>
      </c>
      <c r="O1764">
        <v>3</v>
      </c>
      <c r="P1764">
        <v>0</v>
      </c>
      <c r="Q1764">
        <v>0</v>
      </c>
      <c r="R1764">
        <v>24.869069</v>
      </c>
      <c r="S1764" t="s">
        <v>154</v>
      </c>
      <c r="T1764">
        <v>105.19</v>
      </c>
      <c r="U1764">
        <v>105.41</v>
      </c>
      <c r="V1764">
        <v>0.220001</v>
      </c>
      <c r="X1764">
        <v>0.88500000000000001</v>
      </c>
      <c r="Y1764">
        <v>24.869069</v>
      </c>
      <c r="Z1764">
        <v>1</v>
      </c>
      <c r="AA1764">
        <v>0</v>
      </c>
      <c r="AB1764">
        <v>0</v>
      </c>
      <c r="AC1764">
        <v>1.012238</v>
      </c>
      <c r="AD1764">
        <v>0.99536599999999997</v>
      </c>
      <c r="AE1764">
        <v>6.0734269999999997</v>
      </c>
      <c r="AF1764">
        <v>5.9721929999999999</v>
      </c>
      <c r="AH1764">
        <v>1.015984</v>
      </c>
      <c r="AI1764">
        <v>0.881633</v>
      </c>
      <c r="AJ1764">
        <v>6.0959050000000001</v>
      </c>
      <c r="AK1764">
        <v>5.2897949999999998</v>
      </c>
    </row>
    <row r="1765" spans="1:37" x14ac:dyDescent="0.25">
      <c r="A1765">
        <v>1436</v>
      </c>
      <c r="B1765">
        <v>435652</v>
      </c>
      <c r="C1765" t="s">
        <v>90</v>
      </c>
      <c r="D1765" t="s">
        <v>502</v>
      </c>
      <c r="E1765" t="s">
        <v>1181</v>
      </c>
      <c r="F1765">
        <v>34456</v>
      </c>
      <c r="G1765">
        <v>8</v>
      </c>
      <c r="H1765">
        <v>14230</v>
      </c>
      <c r="I1765">
        <v>0</v>
      </c>
      <c r="J1765">
        <v>0</v>
      </c>
      <c r="K1765">
        <v>0</v>
      </c>
      <c r="L1765">
        <v>0</v>
      </c>
      <c r="M1765">
        <v>6</v>
      </c>
      <c r="N1765">
        <v>0</v>
      </c>
      <c r="O1765">
        <v>4</v>
      </c>
      <c r="P1765">
        <v>0</v>
      </c>
      <c r="Q1765">
        <v>0</v>
      </c>
      <c r="R1765">
        <v>26.769649000000001</v>
      </c>
      <c r="S1765" t="s">
        <v>73</v>
      </c>
      <c r="T1765">
        <v>36.93</v>
      </c>
      <c r="U1765">
        <v>37.150002000000001</v>
      </c>
      <c r="V1765">
        <v>0.220001</v>
      </c>
      <c r="X1765">
        <v>0.82199999999999995</v>
      </c>
      <c r="Y1765">
        <v>26.769649000000001</v>
      </c>
      <c r="Z1765">
        <v>0</v>
      </c>
      <c r="AA1765">
        <v>0</v>
      </c>
      <c r="AB1765">
        <v>0</v>
      </c>
      <c r="AC1765">
        <v>1.0105580000000001</v>
      </c>
      <c r="AD1765">
        <v>0.99600200000000005</v>
      </c>
      <c r="AE1765">
        <v>6.063345</v>
      </c>
      <c r="AF1765">
        <v>5.9760109999999997</v>
      </c>
      <c r="AH1765">
        <v>1.0137890000000001</v>
      </c>
      <c r="AI1765">
        <v>0.88978299999999999</v>
      </c>
      <c r="AJ1765">
        <v>6.0827369999999998</v>
      </c>
      <c r="AK1765">
        <v>5.3386979999999999</v>
      </c>
    </row>
    <row r="1766" spans="1:37" x14ac:dyDescent="0.25">
      <c r="A1766">
        <v>2509</v>
      </c>
      <c r="B1766">
        <v>435755</v>
      </c>
      <c r="C1766" t="s">
        <v>95</v>
      </c>
      <c r="D1766" t="s">
        <v>1038</v>
      </c>
      <c r="E1766" t="s">
        <v>1039</v>
      </c>
      <c r="F1766">
        <v>34244</v>
      </c>
      <c r="G1766">
        <v>8</v>
      </c>
      <c r="H1766">
        <v>16692</v>
      </c>
      <c r="I1766">
        <v>0</v>
      </c>
      <c r="J1766">
        <v>0</v>
      </c>
      <c r="K1766">
        <v>0</v>
      </c>
      <c r="L1766">
        <v>0</v>
      </c>
      <c r="M1766">
        <v>6</v>
      </c>
      <c r="N1766">
        <v>0</v>
      </c>
      <c r="O1766">
        <v>4</v>
      </c>
      <c r="P1766">
        <v>1</v>
      </c>
      <c r="Q1766">
        <v>0</v>
      </c>
      <c r="R1766">
        <v>26.154157999999999</v>
      </c>
      <c r="S1766" t="s">
        <v>73</v>
      </c>
      <c r="T1766">
        <v>14.4</v>
      </c>
      <c r="U1766">
        <v>14.61</v>
      </c>
      <c r="V1766">
        <v>0.21</v>
      </c>
      <c r="X1766">
        <v>0.80300000000000005</v>
      </c>
      <c r="Y1766">
        <v>26.154157999999999</v>
      </c>
      <c r="Z1766">
        <v>0</v>
      </c>
      <c r="AA1766">
        <v>0</v>
      </c>
      <c r="AB1766">
        <v>0</v>
      </c>
      <c r="AC1766">
        <v>1.0100750000000001</v>
      </c>
      <c r="AD1766">
        <v>0.99618499999999999</v>
      </c>
      <c r="AE1766">
        <v>6.0604509999999996</v>
      </c>
      <c r="AF1766">
        <v>5.9771070000000002</v>
      </c>
      <c r="AH1766">
        <v>1.0131589999999999</v>
      </c>
      <c r="AI1766">
        <v>0.89224899999999996</v>
      </c>
      <c r="AJ1766">
        <v>6.0789559999999998</v>
      </c>
      <c r="AK1766">
        <v>5.3534959999999998</v>
      </c>
    </row>
    <row r="1767" spans="1:37" x14ac:dyDescent="0.25">
      <c r="A1767">
        <v>2553</v>
      </c>
      <c r="B1767">
        <v>429458</v>
      </c>
      <c r="C1767" t="s">
        <v>181</v>
      </c>
      <c r="D1767" t="s">
        <v>280</v>
      </c>
      <c r="E1767" t="s">
        <v>281</v>
      </c>
      <c r="F1767">
        <v>506</v>
      </c>
      <c r="G1767">
        <v>8</v>
      </c>
      <c r="H1767">
        <v>21684</v>
      </c>
      <c r="I1767">
        <v>0</v>
      </c>
      <c r="J1767">
        <v>0</v>
      </c>
      <c r="K1767">
        <v>0</v>
      </c>
      <c r="L1767">
        <v>0</v>
      </c>
      <c r="M1767">
        <v>6</v>
      </c>
      <c r="N1767">
        <v>0</v>
      </c>
      <c r="O1767">
        <v>4</v>
      </c>
      <c r="P1767">
        <v>0</v>
      </c>
      <c r="Q1767">
        <v>0</v>
      </c>
      <c r="R1767">
        <v>25.916837999999998</v>
      </c>
      <c r="S1767" t="s">
        <v>73</v>
      </c>
      <c r="T1767">
        <v>56.91</v>
      </c>
      <c r="U1767">
        <v>57.049999</v>
      </c>
      <c r="V1767">
        <v>0.13999900000000001</v>
      </c>
      <c r="X1767">
        <v>0.54</v>
      </c>
      <c r="Y1767">
        <v>25.916837999999998</v>
      </c>
      <c r="Z1767">
        <v>0</v>
      </c>
      <c r="AA1767">
        <v>0</v>
      </c>
      <c r="AB1767">
        <v>0</v>
      </c>
      <c r="AC1767">
        <v>1.004556</v>
      </c>
      <c r="AD1767">
        <v>0.99827500000000002</v>
      </c>
      <c r="AE1767">
        <v>6.0273380000000003</v>
      </c>
      <c r="AF1767">
        <v>5.9896469999999997</v>
      </c>
      <c r="AH1767">
        <v>1.005951</v>
      </c>
      <c r="AI1767">
        <v>0.92678400000000005</v>
      </c>
      <c r="AJ1767">
        <v>6.0357060000000002</v>
      </c>
      <c r="AK1767">
        <v>5.560702</v>
      </c>
    </row>
    <row r="1768" spans="1:37" x14ac:dyDescent="0.25">
      <c r="A1768">
        <v>712</v>
      </c>
      <c r="B1768">
        <v>437676</v>
      </c>
      <c r="C1768" t="s">
        <v>145</v>
      </c>
      <c r="D1768" t="s">
        <v>915</v>
      </c>
      <c r="E1768" t="s">
        <v>916</v>
      </c>
      <c r="F1768">
        <v>713</v>
      </c>
      <c r="G1768">
        <v>8</v>
      </c>
      <c r="H1768">
        <v>5806</v>
      </c>
      <c r="I1768">
        <v>0</v>
      </c>
      <c r="J1768">
        <v>0</v>
      </c>
      <c r="K1768">
        <v>0</v>
      </c>
      <c r="L1768">
        <v>0</v>
      </c>
      <c r="M1768">
        <v>6</v>
      </c>
      <c r="N1768">
        <v>0</v>
      </c>
      <c r="O1768">
        <v>3</v>
      </c>
      <c r="P1768">
        <v>0</v>
      </c>
      <c r="Q1768">
        <v>0</v>
      </c>
      <c r="R1768">
        <v>23.155334</v>
      </c>
      <c r="S1768" t="s">
        <v>73</v>
      </c>
      <c r="T1768">
        <v>58.869999</v>
      </c>
      <c r="U1768">
        <v>58.990001999999997</v>
      </c>
      <c r="V1768">
        <v>0.120003</v>
      </c>
      <c r="X1768">
        <v>0.51800000000000002</v>
      </c>
      <c r="Y1768">
        <v>23.155334</v>
      </c>
      <c r="Z1768">
        <v>0</v>
      </c>
      <c r="AA1768">
        <v>1</v>
      </c>
      <c r="AB1768">
        <v>0</v>
      </c>
      <c r="AC1768">
        <v>1.0041929999999999</v>
      </c>
      <c r="AD1768">
        <v>0.99841199999999997</v>
      </c>
      <c r="AE1768">
        <v>6.0251549999999998</v>
      </c>
      <c r="AF1768">
        <v>5.9904739999999999</v>
      </c>
      <c r="AH1768">
        <v>1.005476</v>
      </c>
      <c r="AI1768">
        <v>0.92970600000000003</v>
      </c>
      <c r="AJ1768">
        <v>6.0328559999999998</v>
      </c>
      <c r="AK1768">
        <v>5.5782350000000003</v>
      </c>
    </row>
    <row r="1769" spans="1:37" x14ac:dyDescent="0.25">
      <c r="A1769">
        <v>1409</v>
      </c>
      <c r="B1769">
        <v>437635</v>
      </c>
      <c r="C1769" t="s">
        <v>145</v>
      </c>
      <c r="D1769" t="s">
        <v>915</v>
      </c>
      <c r="E1769" t="s">
        <v>916</v>
      </c>
      <c r="F1769">
        <v>713</v>
      </c>
      <c r="G1769">
        <v>8</v>
      </c>
      <c r="H1769">
        <v>15823</v>
      </c>
      <c r="I1769">
        <v>0</v>
      </c>
      <c r="J1769">
        <v>0</v>
      </c>
      <c r="K1769">
        <v>0</v>
      </c>
      <c r="L1769">
        <v>0</v>
      </c>
      <c r="M1769">
        <v>6</v>
      </c>
      <c r="N1769">
        <v>0</v>
      </c>
      <c r="O1769">
        <v>3</v>
      </c>
      <c r="P1769">
        <v>0</v>
      </c>
      <c r="Q1769">
        <v>0</v>
      </c>
      <c r="R1769">
        <v>26.692343000000001</v>
      </c>
      <c r="S1769" t="s">
        <v>73</v>
      </c>
      <c r="T1769">
        <v>58.650002000000001</v>
      </c>
      <c r="U1769">
        <v>58.779998999999997</v>
      </c>
      <c r="V1769">
        <v>0.129997</v>
      </c>
      <c r="X1769">
        <v>0.48699999999999999</v>
      </c>
      <c r="Y1769">
        <v>26.692343000000001</v>
      </c>
      <c r="Z1769">
        <v>0</v>
      </c>
      <c r="AA1769">
        <v>1</v>
      </c>
      <c r="AB1769">
        <v>0</v>
      </c>
      <c r="AC1769">
        <v>1.003706</v>
      </c>
      <c r="AD1769">
        <v>0.99859699999999996</v>
      </c>
      <c r="AE1769">
        <v>6.0222350000000002</v>
      </c>
      <c r="AF1769">
        <v>5.9915799999999999</v>
      </c>
      <c r="AH1769">
        <v>1.00484</v>
      </c>
      <c r="AI1769">
        <v>0.933832</v>
      </c>
      <c r="AJ1769">
        <v>6.0290410000000003</v>
      </c>
      <c r="AK1769">
        <v>5.6029939999999998</v>
      </c>
    </row>
    <row r="1770" spans="1:37" x14ac:dyDescent="0.25">
      <c r="A1770">
        <v>722</v>
      </c>
      <c r="B1770">
        <v>431405</v>
      </c>
      <c r="C1770" t="s">
        <v>73</v>
      </c>
      <c r="D1770" t="s">
        <v>1069</v>
      </c>
      <c r="E1770" t="s">
        <v>1069</v>
      </c>
      <c r="F1770">
        <v>100031</v>
      </c>
      <c r="G1770">
        <v>8</v>
      </c>
      <c r="H1770">
        <v>15197</v>
      </c>
      <c r="I1770">
        <v>0</v>
      </c>
      <c r="J1770">
        <v>0</v>
      </c>
      <c r="K1770">
        <v>0</v>
      </c>
      <c r="L1770">
        <v>0</v>
      </c>
      <c r="M1770">
        <v>6</v>
      </c>
      <c r="N1770">
        <v>0</v>
      </c>
      <c r="O1770">
        <v>2</v>
      </c>
      <c r="P1770">
        <v>0</v>
      </c>
      <c r="Q1770">
        <v>0</v>
      </c>
      <c r="R1770">
        <v>25.632916999999999</v>
      </c>
      <c r="S1770" t="s">
        <v>154</v>
      </c>
      <c r="T1770">
        <v>73.760002</v>
      </c>
      <c r="U1770">
        <v>73.879997000000003</v>
      </c>
      <c r="V1770">
        <v>0.119995</v>
      </c>
      <c r="X1770">
        <v>0.46800000000000003</v>
      </c>
      <c r="Y1770">
        <v>25.632916999999999</v>
      </c>
      <c r="Z1770">
        <v>0</v>
      </c>
      <c r="AA1770">
        <v>0</v>
      </c>
      <c r="AB1770">
        <v>0</v>
      </c>
      <c r="AC1770">
        <v>1.003422</v>
      </c>
      <c r="AD1770">
        <v>0.99870400000000004</v>
      </c>
      <c r="AE1770">
        <v>6.0205330000000004</v>
      </c>
      <c r="AF1770">
        <v>5.9922240000000002</v>
      </c>
      <c r="AH1770">
        <v>1.00447</v>
      </c>
      <c r="AI1770">
        <v>0.93636600000000003</v>
      </c>
      <c r="AJ1770">
        <v>6.0268189999999997</v>
      </c>
      <c r="AK1770">
        <v>5.6181979999999996</v>
      </c>
    </row>
    <row r="1771" spans="1:37" x14ac:dyDescent="0.25">
      <c r="A1771">
        <v>993</v>
      </c>
      <c r="B1771">
        <v>435882</v>
      </c>
      <c r="C1771" t="s">
        <v>145</v>
      </c>
      <c r="D1771" t="s">
        <v>915</v>
      </c>
      <c r="E1771" t="s">
        <v>916</v>
      </c>
      <c r="F1771">
        <v>713</v>
      </c>
      <c r="G1771">
        <v>8</v>
      </c>
      <c r="H1771">
        <v>15791</v>
      </c>
      <c r="I1771">
        <v>0</v>
      </c>
      <c r="J1771">
        <v>0</v>
      </c>
      <c r="K1771">
        <v>0</v>
      </c>
      <c r="L1771">
        <v>0</v>
      </c>
      <c r="M1771">
        <v>6</v>
      </c>
      <c r="N1771">
        <v>0</v>
      </c>
      <c r="O1771">
        <v>4</v>
      </c>
      <c r="P1771">
        <v>0</v>
      </c>
      <c r="Q1771">
        <v>0</v>
      </c>
      <c r="R1771">
        <v>23.158850999999999</v>
      </c>
      <c r="S1771" t="s">
        <v>73</v>
      </c>
      <c r="T1771">
        <v>58.779998999999997</v>
      </c>
      <c r="U1771">
        <v>58.869999</v>
      </c>
      <c r="V1771">
        <v>0.09</v>
      </c>
      <c r="X1771">
        <v>0.38900000000000001</v>
      </c>
      <c r="Y1771">
        <v>23.158850999999999</v>
      </c>
      <c r="Z1771">
        <v>0</v>
      </c>
      <c r="AA1771">
        <v>1</v>
      </c>
      <c r="AB1771">
        <v>0</v>
      </c>
      <c r="AC1771">
        <v>1.002364</v>
      </c>
      <c r="AD1771">
        <v>0.99910500000000002</v>
      </c>
      <c r="AE1771">
        <v>6.0141859999999996</v>
      </c>
      <c r="AF1771">
        <v>5.9946279999999996</v>
      </c>
      <c r="AH1771">
        <v>1.003088</v>
      </c>
      <c r="AI1771">
        <v>0.94694400000000001</v>
      </c>
      <c r="AJ1771">
        <v>6.018529</v>
      </c>
      <c r="AK1771">
        <v>5.6816659999999999</v>
      </c>
    </row>
    <row r="1772" spans="1:37" x14ac:dyDescent="0.25">
      <c r="A1772">
        <v>1449</v>
      </c>
      <c r="B1772">
        <v>437068</v>
      </c>
      <c r="C1772" t="s">
        <v>145</v>
      </c>
      <c r="D1772" t="s">
        <v>915</v>
      </c>
      <c r="E1772" t="s">
        <v>916</v>
      </c>
      <c r="F1772">
        <v>713</v>
      </c>
      <c r="G1772">
        <v>8</v>
      </c>
      <c r="H1772">
        <v>15820</v>
      </c>
      <c r="I1772">
        <v>0</v>
      </c>
      <c r="J1772">
        <v>0</v>
      </c>
      <c r="K1772">
        <v>0</v>
      </c>
      <c r="L1772">
        <v>0</v>
      </c>
      <c r="M1772">
        <v>6</v>
      </c>
      <c r="N1772">
        <v>0</v>
      </c>
      <c r="O1772">
        <v>4</v>
      </c>
      <c r="P1772">
        <v>0</v>
      </c>
      <c r="Q1772">
        <v>0</v>
      </c>
      <c r="R1772">
        <v>23.418637</v>
      </c>
      <c r="S1772" t="s">
        <v>73</v>
      </c>
      <c r="T1772">
        <v>58.779998999999997</v>
      </c>
      <c r="U1772">
        <v>58.869999</v>
      </c>
      <c r="V1772">
        <v>0.09</v>
      </c>
      <c r="X1772">
        <v>0.38400000000000001</v>
      </c>
      <c r="Y1772">
        <v>23.418637</v>
      </c>
      <c r="Z1772">
        <v>0</v>
      </c>
      <c r="AA1772">
        <v>1</v>
      </c>
      <c r="AB1772">
        <v>0</v>
      </c>
      <c r="AC1772">
        <v>1.0023040000000001</v>
      </c>
      <c r="AD1772">
        <v>0.99912699999999999</v>
      </c>
      <c r="AE1772">
        <v>6.0138239999999996</v>
      </c>
      <c r="AF1772">
        <v>5.9947650000000001</v>
      </c>
      <c r="AH1772">
        <v>1.003009</v>
      </c>
      <c r="AI1772">
        <v>0.94761600000000001</v>
      </c>
      <c r="AJ1772">
        <v>6.0180559999999996</v>
      </c>
      <c r="AK1772">
        <v>5.6856960000000001</v>
      </c>
    </row>
    <row r="1773" spans="1:37" x14ac:dyDescent="0.25">
      <c r="A1773">
        <v>1631</v>
      </c>
      <c r="B1773">
        <v>431837</v>
      </c>
      <c r="C1773" t="s">
        <v>83</v>
      </c>
      <c r="D1773" t="s">
        <v>502</v>
      </c>
      <c r="E1773" t="s">
        <v>503</v>
      </c>
      <c r="F1773">
        <v>34407</v>
      </c>
      <c r="G1773">
        <v>8</v>
      </c>
      <c r="H1773">
        <v>8331</v>
      </c>
      <c r="I1773">
        <v>0</v>
      </c>
      <c r="J1773">
        <v>0</v>
      </c>
      <c r="K1773">
        <v>0</v>
      </c>
      <c r="L1773">
        <v>0</v>
      </c>
      <c r="M1773">
        <v>5</v>
      </c>
      <c r="N1773">
        <v>0</v>
      </c>
      <c r="O1773">
        <v>4</v>
      </c>
      <c r="P1773">
        <v>0</v>
      </c>
      <c r="Q1773">
        <v>0</v>
      </c>
      <c r="R1773">
        <v>19.222518999999998</v>
      </c>
      <c r="S1773" t="s">
        <v>73</v>
      </c>
      <c r="T1773">
        <v>44.720001000000003</v>
      </c>
      <c r="U1773">
        <v>45.41</v>
      </c>
      <c r="V1773">
        <v>0.68999900000000003</v>
      </c>
      <c r="X1773">
        <v>3.59</v>
      </c>
      <c r="Y1773">
        <v>19.222518999999998</v>
      </c>
      <c r="Z1773">
        <v>0</v>
      </c>
      <c r="AA1773">
        <v>0</v>
      </c>
      <c r="AB1773">
        <v>0</v>
      </c>
      <c r="AC1773">
        <v>1.2013769999999999</v>
      </c>
      <c r="AD1773">
        <v>0.92373899999999998</v>
      </c>
      <c r="AE1773">
        <v>6.0068830000000002</v>
      </c>
      <c r="AF1773">
        <v>4.6186949999999998</v>
      </c>
      <c r="AH1773">
        <v>1.2630220000000001</v>
      </c>
      <c r="AI1773">
        <v>0.57155800000000001</v>
      </c>
      <c r="AJ1773">
        <v>6.3151120000000001</v>
      </c>
      <c r="AK1773">
        <v>2.8577900000000001</v>
      </c>
    </row>
    <row r="1774" spans="1:37" x14ac:dyDescent="0.25">
      <c r="A1774">
        <v>763</v>
      </c>
      <c r="B1774">
        <v>430417</v>
      </c>
      <c r="C1774" t="s">
        <v>90</v>
      </c>
      <c r="D1774" t="s">
        <v>1059</v>
      </c>
      <c r="E1774" t="s">
        <v>1060</v>
      </c>
      <c r="F1774">
        <v>66905</v>
      </c>
      <c r="G1774">
        <v>8</v>
      </c>
      <c r="H1774">
        <v>4238</v>
      </c>
      <c r="I1774">
        <v>0</v>
      </c>
      <c r="J1774">
        <v>0</v>
      </c>
      <c r="K1774">
        <v>0</v>
      </c>
      <c r="L1774">
        <v>0</v>
      </c>
      <c r="M1774">
        <v>6</v>
      </c>
      <c r="N1774">
        <v>0</v>
      </c>
      <c r="O1774">
        <v>4</v>
      </c>
      <c r="P1774">
        <v>0</v>
      </c>
      <c r="Q1774">
        <v>0</v>
      </c>
      <c r="R1774">
        <v>26.255865</v>
      </c>
      <c r="S1774" t="s">
        <v>73</v>
      </c>
      <c r="T1774">
        <v>82.639999000000003</v>
      </c>
      <c r="U1774">
        <v>82.709998999999996</v>
      </c>
      <c r="V1774">
        <v>7.0000000000000007E-2</v>
      </c>
      <c r="X1774">
        <v>0.26700000000000002</v>
      </c>
      <c r="Y1774">
        <v>26.255865</v>
      </c>
      <c r="Z1774">
        <v>0</v>
      </c>
      <c r="AA1774">
        <v>0</v>
      </c>
      <c r="AB1774">
        <v>0</v>
      </c>
      <c r="AC1774">
        <v>1.0011140000000001</v>
      </c>
      <c r="AD1774">
        <v>0.99957799999999997</v>
      </c>
      <c r="AE1774">
        <v>6.0066829999999998</v>
      </c>
      <c r="AF1774">
        <v>5.9974689999999997</v>
      </c>
      <c r="AH1774">
        <v>1.001455</v>
      </c>
      <c r="AI1774">
        <v>0.96340999999999999</v>
      </c>
      <c r="AJ1774">
        <v>6.0087289999999998</v>
      </c>
      <c r="AK1774">
        <v>5.780462</v>
      </c>
    </row>
    <row r="1775" spans="1:37" x14ac:dyDescent="0.25">
      <c r="A1775">
        <v>1779</v>
      </c>
      <c r="B1775">
        <v>430832</v>
      </c>
      <c r="C1775" t="s">
        <v>181</v>
      </c>
      <c r="D1775" t="s">
        <v>828</v>
      </c>
      <c r="E1775" t="s">
        <v>829</v>
      </c>
      <c r="F1775">
        <v>66941</v>
      </c>
      <c r="G1775">
        <v>8</v>
      </c>
      <c r="H1775">
        <v>13031</v>
      </c>
      <c r="I1775">
        <v>0</v>
      </c>
      <c r="J1775">
        <v>0</v>
      </c>
      <c r="K1775">
        <v>0</v>
      </c>
      <c r="L1775">
        <v>0</v>
      </c>
      <c r="M1775">
        <v>6</v>
      </c>
      <c r="N1775">
        <v>0</v>
      </c>
      <c r="O1775">
        <v>2</v>
      </c>
      <c r="P1775">
        <v>0</v>
      </c>
      <c r="Q1775">
        <v>0</v>
      </c>
      <c r="R1775">
        <v>23.969660000000001</v>
      </c>
      <c r="S1775" t="s">
        <v>154</v>
      </c>
      <c r="T1775">
        <v>80.040001000000004</v>
      </c>
      <c r="U1775">
        <v>80.080001999999993</v>
      </c>
      <c r="V1775">
        <v>4.0001000000000002E-2</v>
      </c>
      <c r="X1775">
        <v>0.16700000000000001</v>
      </c>
      <c r="Y1775">
        <v>23.969660000000001</v>
      </c>
      <c r="Z1775">
        <v>1</v>
      </c>
      <c r="AA1775">
        <v>0</v>
      </c>
      <c r="AB1775">
        <v>0</v>
      </c>
      <c r="AC1775">
        <v>1.0004360000000001</v>
      </c>
      <c r="AD1775">
        <v>0.99983500000000003</v>
      </c>
      <c r="AE1775">
        <v>6.0026149999999996</v>
      </c>
      <c r="AF1775">
        <v>5.9990100000000002</v>
      </c>
      <c r="AH1775">
        <v>1.000569</v>
      </c>
      <c r="AI1775">
        <v>0.97702500000000003</v>
      </c>
      <c r="AJ1775">
        <v>6.0034150000000004</v>
      </c>
      <c r="AK1775">
        <v>5.8621530000000002</v>
      </c>
    </row>
    <row r="1776" spans="1:37" x14ac:dyDescent="0.25">
      <c r="A1776">
        <v>1977</v>
      </c>
      <c r="B1776">
        <v>434305</v>
      </c>
      <c r="C1776" t="s">
        <v>145</v>
      </c>
      <c r="D1776" t="s">
        <v>923</v>
      </c>
      <c r="E1776" t="s">
        <v>924</v>
      </c>
      <c r="F1776">
        <v>66930</v>
      </c>
      <c r="G1776">
        <v>8</v>
      </c>
      <c r="H1776">
        <v>15746</v>
      </c>
      <c r="I1776">
        <v>0</v>
      </c>
      <c r="J1776">
        <v>0</v>
      </c>
      <c r="K1776">
        <v>0</v>
      </c>
      <c r="L1776">
        <v>0</v>
      </c>
      <c r="M1776">
        <v>6</v>
      </c>
      <c r="N1776">
        <v>0</v>
      </c>
      <c r="O1776">
        <v>2</v>
      </c>
      <c r="P1776">
        <v>0</v>
      </c>
      <c r="Q1776">
        <v>0</v>
      </c>
      <c r="R1776">
        <v>25.626897</v>
      </c>
      <c r="S1776" t="s">
        <v>154</v>
      </c>
      <c r="T1776">
        <v>81.510002</v>
      </c>
      <c r="U1776">
        <v>81.550003000000004</v>
      </c>
      <c r="V1776">
        <v>4.0001000000000002E-2</v>
      </c>
      <c r="X1776">
        <v>0.156</v>
      </c>
      <c r="Y1776">
        <v>25.626897</v>
      </c>
      <c r="Z1776">
        <v>0</v>
      </c>
      <c r="AA1776">
        <v>0</v>
      </c>
      <c r="AB1776">
        <v>0</v>
      </c>
      <c r="AC1776">
        <v>1.00038</v>
      </c>
      <c r="AD1776">
        <v>0.99985599999999997</v>
      </c>
      <c r="AE1776">
        <v>6.0022820000000001</v>
      </c>
      <c r="AF1776">
        <v>5.999136</v>
      </c>
      <c r="AH1776">
        <v>1.000497</v>
      </c>
      <c r="AI1776">
        <v>0.97853000000000001</v>
      </c>
      <c r="AJ1776">
        <v>6.00298</v>
      </c>
      <c r="AK1776">
        <v>5.8711779999999996</v>
      </c>
    </row>
    <row r="1777" spans="1:37" x14ac:dyDescent="0.25">
      <c r="A1777">
        <v>1384</v>
      </c>
      <c r="B1777">
        <v>428259</v>
      </c>
      <c r="C1777" t="s">
        <v>83</v>
      </c>
      <c r="D1777" t="s">
        <v>1254</v>
      </c>
      <c r="E1777" t="s">
        <v>1255</v>
      </c>
      <c r="F1777">
        <v>34068</v>
      </c>
      <c r="G1777" t="s">
        <v>73</v>
      </c>
      <c r="H1777">
        <v>9469</v>
      </c>
      <c r="I1777">
        <v>0</v>
      </c>
      <c r="J1777">
        <v>0</v>
      </c>
      <c r="K1777">
        <v>0</v>
      </c>
      <c r="L1777">
        <v>0</v>
      </c>
      <c r="M1777">
        <v>6</v>
      </c>
      <c r="N1777">
        <v>0</v>
      </c>
      <c r="O1777">
        <v>4</v>
      </c>
      <c r="P1777">
        <v>0</v>
      </c>
      <c r="Q1777">
        <v>0</v>
      </c>
      <c r="R1777">
        <v>26.225878000000002</v>
      </c>
      <c r="S1777" t="s">
        <v>73</v>
      </c>
      <c r="T1777">
        <v>79.260002</v>
      </c>
      <c r="U1777">
        <v>79.300003000000004</v>
      </c>
      <c r="V1777">
        <v>4.0001000000000002E-2</v>
      </c>
      <c r="X1777">
        <v>0.153</v>
      </c>
      <c r="Y1777">
        <v>26.225878000000002</v>
      </c>
      <c r="Z1777">
        <v>0</v>
      </c>
      <c r="AA1777">
        <v>0</v>
      </c>
      <c r="AB1777">
        <v>0</v>
      </c>
      <c r="AC1777">
        <v>1.0003660000000001</v>
      </c>
      <c r="AD1777">
        <v>0.999861</v>
      </c>
      <c r="AE1777">
        <v>6.0021950000000004</v>
      </c>
      <c r="AF1777">
        <v>5.9991690000000002</v>
      </c>
      <c r="AH1777">
        <v>1.000478</v>
      </c>
      <c r="AI1777">
        <v>0.97894000000000003</v>
      </c>
      <c r="AJ1777">
        <v>6.002866</v>
      </c>
      <c r="AK1777">
        <v>5.87364</v>
      </c>
    </row>
    <row r="1778" spans="1:37" x14ac:dyDescent="0.25">
      <c r="A1778">
        <v>2694</v>
      </c>
      <c r="B1778">
        <v>420862</v>
      </c>
      <c r="C1778" t="s">
        <v>181</v>
      </c>
      <c r="D1778" t="s">
        <v>652</v>
      </c>
      <c r="E1778" t="s">
        <v>653</v>
      </c>
      <c r="F1778">
        <v>66668</v>
      </c>
      <c r="G1778">
        <v>8</v>
      </c>
      <c r="H1778">
        <v>21568</v>
      </c>
      <c r="I1778">
        <v>0</v>
      </c>
      <c r="J1778">
        <v>0</v>
      </c>
      <c r="K1778">
        <v>0</v>
      </c>
      <c r="L1778">
        <v>0</v>
      </c>
      <c r="M1778">
        <v>6</v>
      </c>
      <c r="N1778">
        <v>0</v>
      </c>
      <c r="O1778">
        <v>3</v>
      </c>
      <c r="P1778">
        <v>0</v>
      </c>
      <c r="Q1778">
        <v>0</v>
      </c>
      <c r="R1778">
        <v>23.373339000000001</v>
      </c>
      <c r="S1778" t="s">
        <v>126</v>
      </c>
      <c r="T1778">
        <v>85.099997999999999</v>
      </c>
      <c r="U1778">
        <v>85.129997000000003</v>
      </c>
      <c r="V1778">
        <v>2.9999000000000001E-2</v>
      </c>
      <c r="X1778">
        <v>0.128</v>
      </c>
      <c r="Y1778">
        <v>23.373339000000001</v>
      </c>
      <c r="Z1778">
        <v>0</v>
      </c>
      <c r="AA1778">
        <v>0</v>
      </c>
      <c r="AB1778">
        <v>0</v>
      </c>
      <c r="AC1778">
        <v>1.000256</v>
      </c>
      <c r="AD1778">
        <v>0.99990299999999999</v>
      </c>
      <c r="AE1778">
        <v>6.0015359999999998</v>
      </c>
      <c r="AF1778">
        <v>5.9994180000000004</v>
      </c>
      <c r="AH1778">
        <v>1.0003340000000001</v>
      </c>
      <c r="AI1778">
        <v>0.98236400000000001</v>
      </c>
      <c r="AJ1778">
        <v>6.0020059999999997</v>
      </c>
      <c r="AK1778">
        <v>5.8941850000000002</v>
      </c>
    </row>
    <row r="1779" spans="1:37" x14ac:dyDescent="0.25">
      <c r="A1779">
        <v>1055</v>
      </c>
      <c r="B1779">
        <v>430841</v>
      </c>
      <c r="C1779" t="s">
        <v>181</v>
      </c>
      <c r="D1779" t="s">
        <v>782</v>
      </c>
      <c r="E1779" t="s">
        <v>783</v>
      </c>
      <c r="F1779">
        <v>66803</v>
      </c>
      <c r="G1779">
        <v>8</v>
      </c>
      <c r="H1779">
        <v>21879</v>
      </c>
      <c r="I1779">
        <v>0</v>
      </c>
      <c r="J1779">
        <v>0</v>
      </c>
      <c r="K1779">
        <v>0</v>
      </c>
      <c r="L1779">
        <v>0</v>
      </c>
      <c r="M1779">
        <v>6</v>
      </c>
      <c r="N1779">
        <v>0</v>
      </c>
      <c r="O1779">
        <v>2</v>
      </c>
      <c r="P1779">
        <v>0</v>
      </c>
      <c r="Q1779">
        <v>0</v>
      </c>
      <c r="R1779">
        <v>23.675515000000001</v>
      </c>
      <c r="S1779" t="s">
        <v>154</v>
      </c>
      <c r="T1779">
        <v>74.529999000000004</v>
      </c>
      <c r="U1779">
        <v>74.550003000000004</v>
      </c>
      <c r="V1779">
        <v>2.0004000000000001E-2</v>
      </c>
      <c r="X1779">
        <v>8.4000000000000005E-2</v>
      </c>
      <c r="Y1779">
        <v>23.675515000000001</v>
      </c>
      <c r="Z1779">
        <v>0</v>
      </c>
      <c r="AA1779">
        <v>0</v>
      </c>
      <c r="AB1779">
        <v>0</v>
      </c>
      <c r="AC1779">
        <v>1.0001100000000001</v>
      </c>
      <c r="AD1779">
        <v>0.99995800000000001</v>
      </c>
      <c r="AE1779">
        <v>6.000661</v>
      </c>
      <c r="AF1779">
        <v>5.9997490000000004</v>
      </c>
      <c r="AH1779">
        <v>1.0001439999999999</v>
      </c>
      <c r="AI1779">
        <v>0.98840700000000004</v>
      </c>
      <c r="AJ1779">
        <v>6.000864</v>
      </c>
      <c r="AK1779">
        <v>5.9304410000000001</v>
      </c>
    </row>
    <row r="1780" spans="1:37" x14ac:dyDescent="0.25">
      <c r="A1780">
        <v>2164</v>
      </c>
      <c r="B1780">
        <v>430537</v>
      </c>
      <c r="C1780" t="s">
        <v>83</v>
      </c>
      <c r="D1780" t="s">
        <v>114</v>
      </c>
      <c r="E1780" t="s">
        <v>115</v>
      </c>
      <c r="F1780">
        <v>33883</v>
      </c>
      <c r="G1780">
        <v>8</v>
      </c>
      <c r="H1780">
        <v>8417</v>
      </c>
      <c r="I1780">
        <v>0</v>
      </c>
      <c r="J1780">
        <v>0</v>
      </c>
      <c r="K1780">
        <v>0</v>
      </c>
      <c r="L1780">
        <v>0</v>
      </c>
      <c r="M1780">
        <v>6</v>
      </c>
      <c r="N1780">
        <v>0</v>
      </c>
      <c r="O1780">
        <v>4</v>
      </c>
      <c r="P1780">
        <v>0</v>
      </c>
      <c r="Q1780">
        <v>0</v>
      </c>
      <c r="R1780">
        <v>24.191126000000001</v>
      </c>
      <c r="S1780" t="s">
        <v>73</v>
      </c>
      <c r="T1780">
        <v>75</v>
      </c>
      <c r="U1780">
        <v>75.019997000000004</v>
      </c>
      <c r="V1780">
        <v>1.9997000000000001E-2</v>
      </c>
      <c r="X1780">
        <v>8.3000000000000004E-2</v>
      </c>
      <c r="Y1780">
        <v>24.191126000000001</v>
      </c>
      <c r="Z1780">
        <v>0</v>
      </c>
      <c r="AA1780">
        <v>0</v>
      </c>
      <c r="AB1780">
        <v>0</v>
      </c>
      <c r="AC1780">
        <v>1.000108</v>
      </c>
      <c r="AD1780">
        <v>0.99995900000000004</v>
      </c>
      <c r="AE1780">
        <v>6.0006459999999997</v>
      </c>
      <c r="AF1780">
        <v>5.9997550000000004</v>
      </c>
      <c r="AH1780">
        <v>1.0001409999999999</v>
      </c>
      <c r="AI1780">
        <v>0.98854399999999998</v>
      </c>
      <c r="AJ1780">
        <v>6.0008439999999998</v>
      </c>
      <c r="AK1780">
        <v>5.9312659999999999</v>
      </c>
    </row>
    <row r="1781" spans="1:37" x14ac:dyDescent="0.25">
      <c r="A1781">
        <v>1482</v>
      </c>
      <c r="B1781">
        <v>445467</v>
      </c>
      <c r="C1781" t="s">
        <v>151</v>
      </c>
      <c r="D1781" t="s">
        <v>1021</v>
      </c>
      <c r="E1781" t="s">
        <v>1042</v>
      </c>
      <c r="F1781">
        <v>101439</v>
      </c>
      <c r="G1781">
        <v>8</v>
      </c>
      <c r="H1781">
        <v>20319</v>
      </c>
      <c r="I1781">
        <v>0</v>
      </c>
      <c r="J1781">
        <v>0</v>
      </c>
      <c r="K1781">
        <v>0</v>
      </c>
      <c r="L1781">
        <v>0</v>
      </c>
      <c r="M1781">
        <v>6</v>
      </c>
      <c r="N1781">
        <v>0</v>
      </c>
      <c r="O1781">
        <v>3</v>
      </c>
      <c r="P1781">
        <v>0</v>
      </c>
      <c r="Q1781">
        <v>0</v>
      </c>
      <c r="R1781">
        <v>24.904495000000001</v>
      </c>
      <c r="S1781" t="s">
        <v>154</v>
      </c>
      <c r="T1781">
        <v>69.989998</v>
      </c>
      <c r="U1781">
        <v>70.010002</v>
      </c>
      <c r="V1781">
        <v>2.0004000000000001E-2</v>
      </c>
      <c r="X1781">
        <v>0.08</v>
      </c>
      <c r="Y1781">
        <v>24.904495000000001</v>
      </c>
      <c r="Z1781">
        <v>0</v>
      </c>
      <c r="AA1781">
        <v>0</v>
      </c>
      <c r="AB1781">
        <v>0</v>
      </c>
      <c r="AC1781">
        <v>1.0001</v>
      </c>
      <c r="AD1781">
        <v>0.99996200000000002</v>
      </c>
      <c r="AE1781">
        <v>6.0006000000000004</v>
      </c>
      <c r="AF1781">
        <v>5.9997730000000002</v>
      </c>
      <c r="AH1781">
        <v>1.0001310000000001</v>
      </c>
      <c r="AI1781">
        <v>0.98895699999999997</v>
      </c>
      <c r="AJ1781">
        <v>6.0007840000000003</v>
      </c>
      <c r="AK1781">
        <v>5.9337429999999998</v>
      </c>
    </row>
    <row r="1782" spans="1:37" x14ac:dyDescent="0.25">
      <c r="A1782">
        <v>556</v>
      </c>
      <c r="B1782">
        <v>425387</v>
      </c>
      <c r="C1782" t="s">
        <v>95</v>
      </c>
      <c r="D1782" t="s">
        <v>292</v>
      </c>
      <c r="E1782" t="s">
        <v>293</v>
      </c>
      <c r="F1782">
        <v>35066</v>
      </c>
      <c r="G1782">
        <v>8</v>
      </c>
      <c r="H1782">
        <v>16377</v>
      </c>
      <c r="I1782">
        <v>0</v>
      </c>
      <c r="J1782">
        <v>0</v>
      </c>
      <c r="K1782">
        <v>0</v>
      </c>
      <c r="L1782">
        <v>0</v>
      </c>
      <c r="M1782">
        <v>6</v>
      </c>
      <c r="N1782">
        <v>0</v>
      </c>
      <c r="O1782">
        <v>3</v>
      </c>
      <c r="P1782">
        <v>0</v>
      </c>
      <c r="Q1782">
        <v>0</v>
      </c>
      <c r="R1782">
        <v>26.340084000000001</v>
      </c>
      <c r="S1782" t="s">
        <v>154</v>
      </c>
      <c r="T1782">
        <v>65.580001999999993</v>
      </c>
      <c r="U1782">
        <v>65.599997999999999</v>
      </c>
      <c r="V1782">
        <v>1.9997000000000001E-2</v>
      </c>
      <c r="X1782">
        <v>7.5999999999999998E-2</v>
      </c>
      <c r="Y1782">
        <v>26.340084000000001</v>
      </c>
      <c r="Z1782">
        <v>0</v>
      </c>
      <c r="AA1782">
        <v>1</v>
      </c>
      <c r="AB1782">
        <v>0</v>
      </c>
      <c r="AC1782">
        <v>1.0000899999999999</v>
      </c>
      <c r="AD1782">
        <v>0.99996600000000002</v>
      </c>
      <c r="AE1782">
        <v>6.0005410000000001</v>
      </c>
      <c r="AF1782">
        <v>5.9997949999999998</v>
      </c>
      <c r="AH1782">
        <v>1.0001180000000001</v>
      </c>
      <c r="AI1782">
        <v>0.98950800000000005</v>
      </c>
      <c r="AJ1782">
        <v>6.0007070000000002</v>
      </c>
      <c r="AK1782">
        <v>5.9370459999999996</v>
      </c>
    </row>
    <row r="1783" spans="1:37" x14ac:dyDescent="0.25">
      <c r="A1783">
        <v>818</v>
      </c>
      <c r="B1783">
        <v>428851</v>
      </c>
      <c r="C1783" t="s">
        <v>83</v>
      </c>
      <c r="D1783" t="s">
        <v>244</v>
      </c>
      <c r="E1783" t="s">
        <v>785</v>
      </c>
      <c r="F1783">
        <v>34524</v>
      </c>
      <c r="G1783">
        <v>8</v>
      </c>
      <c r="H1783">
        <v>7944</v>
      </c>
      <c r="I1783">
        <v>0</v>
      </c>
      <c r="J1783">
        <v>0</v>
      </c>
      <c r="K1783">
        <v>0</v>
      </c>
      <c r="L1783">
        <v>0</v>
      </c>
      <c r="M1783">
        <v>6</v>
      </c>
      <c r="N1783">
        <v>0</v>
      </c>
      <c r="O1783">
        <v>4</v>
      </c>
      <c r="P1783">
        <v>0</v>
      </c>
      <c r="Q1783">
        <v>0</v>
      </c>
      <c r="R1783">
        <v>25.339499</v>
      </c>
      <c r="S1783" t="s">
        <v>73</v>
      </c>
      <c r="T1783">
        <v>80.690002000000007</v>
      </c>
      <c r="U1783">
        <v>80.690002000000007</v>
      </c>
      <c r="V1783">
        <v>0</v>
      </c>
      <c r="X1783">
        <v>0</v>
      </c>
      <c r="Y1783">
        <v>25.339499</v>
      </c>
      <c r="Z1783">
        <v>0</v>
      </c>
      <c r="AA1783">
        <v>1</v>
      </c>
      <c r="AB1783">
        <v>0</v>
      </c>
      <c r="AC1783">
        <v>1</v>
      </c>
      <c r="AD1783">
        <v>1</v>
      </c>
      <c r="AE1783">
        <v>6</v>
      </c>
      <c r="AF1783">
        <v>6</v>
      </c>
      <c r="AH1783">
        <v>1</v>
      </c>
      <c r="AI1783">
        <v>1</v>
      </c>
      <c r="AJ1783">
        <v>6</v>
      </c>
      <c r="AK1783">
        <v>6</v>
      </c>
    </row>
    <row r="1784" spans="1:37" x14ac:dyDescent="0.25">
      <c r="A1784">
        <v>1521</v>
      </c>
      <c r="B1784">
        <v>433399</v>
      </c>
      <c r="C1784" t="s">
        <v>83</v>
      </c>
      <c r="D1784" t="s">
        <v>196</v>
      </c>
      <c r="E1784" t="s">
        <v>197</v>
      </c>
      <c r="F1784">
        <v>100072</v>
      </c>
      <c r="G1784">
        <v>8</v>
      </c>
      <c r="H1784">
        <v>8312</v>
      </c>
      <c r="I1784">
        <v>0</v>
      </c>
      <c r="J1784">
        <v>0</v>
      </c>
      <c r="K1784">
        <v>0</v>
      </c>
      <c r="L1784">
        <v>0</v>
      </c>
      <c r="M1784">
        <v>6</v>
      </c>
      <c r="N1784">
        <v>0</v>
      </c>
      <c r="O1784">
        <v>4</v>
      </c>
      <c r="P1784">
        <v>0</v>
      </c>
      <c r="Q1784">
        <v>0</v>
      </c>
      <c r="R1784">
        <v>25.405480000000001</v>
      </c>
      <c r="S1784" t="s">
        <v>73</v>
      </c>
      <c r="T1784">
        <v>65</v>
      </c>
      <c r="U1784">
        <v>65</v>
      </c>
      <c r="V1784">
        <v>0</v>
      </c>
      <c r="X1784">
        <v>0</v>
      </c>
      <c r="Y1784">
        <v>25.405480000000001</v>
      </c>
      <c r="Z1784">
        <v>0</v>
      </c>
      <c r="AA1784">
        <v>0</v>
      </c>
      <c r="AB1784">
        <v>0</v>
      </c>
      <c r="AC1784">
        <v>1</v>
      </c>
      <c r="AD1784">
        <v>1</v>
      </c>
      <c r="AE1784">
        <v>6</v>
      </c>
      <c r="AF1784">
        <v>6</v>
      </c>
      <c r="AH1784">
        <v>1</v>
      </c>
      <c r="AI1784">
        <v>1</v>
      </c>
      <c r="AJ1784">
        <v>6</v>
      </c>
      <c r="AK1784">
        <v>6</v>
      </c>
    </row>
    <row r="1785" spans="1:37" x14ac:dyDescent="0.25">
      <c r="A1785">
        <v>1271</v>
      </c>
      <c r="B1785">
        <v>435692</v>
      </c>
      <c r="C1785" t="s">
        <v>83</v>
      </c>
      <c r="D1785" t="s">
        <v>1252</v>
      </c>
      <c r="E1785" t="s">
        <v>1253</v>
      </c>
      <c r="F1785">
        <v>34182</v>
      </c>
      <c r="G1785">
        <v>8</v>
      </c>
      <c r="H1785">
        <v>8067</v>
      </c>
      <c r="I1785">
        <v>0</v>
      </c>
      <c r="J1785">
        <v>0</v>
      </c>
      <c r="K1785">
        <v>0</v>
      </c>
      <c r="L1785">
        <v>0</v>
      </c>
      <c r="M1785">
        <v>6</v>
      </c>
      <c r="N1785">
        <v>0</v>
      </c>
      <c r="O1785">
        <v>4</v>
      </c>
      <c r="P1785">
        <v>0</v>
      </c>
      <c r="Q1785">
        <v>0</v>
      </c>
      <c r="R1785">
        <v>25.570491000000001</v>
      </c>
      <c r="S1785" t="s">
        <v>73</v>
      </c>
      <c r="T1785">
        <v>60</v>
      </c>
      <c r="U1785">
        <v>60</v>
      </c>
      <c r="V1785">
        <v>0</v>
      </c>
      <c r="X1785">
        <v>0</v>
      </c>
      <c r="Y1785">
        <v>25.570491000000001</v>
      </c>
      <c r="Z1785">
        <v>0</v>
      </c>
      <c r="AA1785">
        <v>0</v>
      </c>
      <c r="AB1785">
        <v>0</v>
      </c>
      <c r="AC1785">
        <v>1</v>
      </c>
      <c r="AD1785">
        <v>1</v>
      </c>
      <c r="AE1785">
        <v>6</v>
      </c>
      <c r="AF1785">
        <v>6</v>
      </c>
      <c r="AH1785">
        <v>1</v>
      </c>
      <c r="AI1785">
        <v>1</v>
      </c>
      <c r="AJ1785">
        <v>6</v>
      </c>
      <c r="AK1785">
        <v>6</v>
      </c>
    </row>
    <row r="1786" spans="1:37" x14ac:dyDescent="0.25">
      <c r="A1786">
        <v>2383</v>
      </c>
      <c r="B1786">
        <v>433845</v>
      </c>
      <c r="C1786" t="s">
        <v>95</v>
      </c>
      <c r="D1786" t="s">
        <v>826</v>
      </c>
      <c r="E1786" t="s">
        <v>827</v>
      </c>
      <c r="F1786">
        <v>34504</v>
      </c>
      <c r="G1786">
        <v>8</v>
      </c>
      <c r="H1786">
        <v>21229</v>
      </c>
      <c r="I1786">
        <v>0</v>
      </c>
      <c r="J1786">
        <v>0</v>
      </c>
      <c r="K1786">
        <v>0</v>
      </c>
      <c r="L1786">
        <v>0</v>
      </c>
      <c r="M1786">
        <v>6</v>
      </c>
      <c r="N1786">
        <v>0</v>
      </c>
      <c r="O1786">
        <v>4</v>
      </c>
      <c r="P1786">
        <v>0</v>
      </c>
      <c r="Q1786">
        <v>0</v>
      </c>
      <c r="R1786">
        <v>24.432524999999998</v>
      </c>
      <c r="S1786" t="s">
        <v>73</v>
      </c>
      <c r="T1786">
        <v>25</v>
      </c>
      <c r="U1786">
        <v>25</v>
      </c>
      <c r="V1786">
        <v>0</v>
      </c>
      <c r="X1786">
        <v>0</v>
      </c>
      <c r="Y1786">
        <v>24.432524999999998</v>
      </c>
      <c r="Z1786">
        <v>0</v>
      </c>
      <c r="AA1786">
        <v>0</v>
      </c>
      <c r="AB1786">
        <v>0</v>
      </c>
      <c r="AC1786">
        <v>1</v>
      </c>
      <c r="AD1786">
        <v>1</v>
      </c>
      <c r="AE1786">
        <v>6</v>
      </c>
      <c r="AF1786">
        <v>6</v>
      </c>
      <c r="AH1786">
        <v>1</v>
      </c>
      <c r="AI1786">
        <v>1</v>
      </c>
      <c r="AJ1786">
        <v>6</v>
      </c>
      <c r="AK1786">
        <v>6</v>
      </c>
    </row>
    <row r="1787" spans="1:37" x14ac:dyDescent="0.25">
      <c r="A1787">
        <v>1120</v>
      </c>
      <c r="B1787">
        <v>430690</v>
      </c>
      <c r="C1787" t="s">
        <v>145</v>
      </c>
      <c r="D1787" t="s">
        <v>1301</v>
      </c>
      <c r="E1787" t="s">
        <v>1302</v>
      </c>
      <c r="F1787">
        <v>34231</v>
      </c>
      <c r="G1787">
        <v>8</v>
      </c>
      <c r="H1787">
        <v>8753</v>
      </c>
      <c r="I1787">
        <v>0</v>
      </c>
      <c r="J1787">
        <v>0</v>
      </c>
      <c r="K1787">
        <v>0</v>
      </c>
      <c r="L1787">
        <v>0</v>
      </c>
      <c r="M1787">
        <v>6</v>
      </c>
      <c r="N1787">
        <v>0</v>
      </c>
      <c r="O1787">
        <v>4</v>
      </c>
      <c r="P1787">
        <v>0</v>
      </c>
      <c r="Q1787">
        <v>0</v>
      </c>
      <c r="R1787">
        <v>24.972185</v>
      </c>
      <c r="S1787" t="s">
        <v>73</v>
      </c>
      <c r="T1787">
        <v>15</v>
      </c>
      <c r="U1787">
        <v>15</v>
      </c>
      <c r="V1787">
        <v>0</v>
      </c>
      <c r="X1787">
        <v>0</v>
      </c>
      <c r="Y1787">
        <v>24.972185</v>
      </c>
      <c r="Z1787">
        <v>0</v>
      </c>
      <c r="AA1787">
        <v>0</v>
      </c>
      <c r="AB1787">
        <v>0</v>
      </c>
      <c r="AC1787">
        <v>1</v>
      </c>
      <c r="AD1787">
        <v>1</v>
      </c>
      <c r="AE1787">
        <v>6</v>
      </c>
      <c r="AF1787">
        <v>6</v>
      </c>
      <c r="AH1787">
        <v>1</v>
      </c>
      <c r="AI1787">
        <v>1</v>
      </c>
      <c r="AJ1787">
        <v>6</v>
      </c>
      <c r="AK1787">
        <v>6</v>
      </c>
    </row>
    <row r="1788" spans="1:37" x14ac:dyDescent="0.25">
      <c r="A1788">
        <v>845</v>
      </c>
      <c r="B1788">
        <v>435757</v>
      </c>
      <c r="C1788" t="s">
        <v>95</v>
      </c>
      <c r="D1788" t="s">
        <v>1268</v>
      </c>
      <c r="E1788" t="s">
        <v>1269</v>
      </c>
      <c r="F1788">
        <v>100101</v>
      </c>
      <c r="G1788">
        <v>8</v>
      </c>
      <c r="H1788">
        <v>8729</v>
      </c>
      <c r="I1788">
        <v>0</v>
      </c>
      <c r="J1788">
        <v>0</v>
      </c>
      <c r="K1788">
        <v>0</v>
      </c>
      <c r="L1788">
        <v>0</v>
      </c>
      <c r="M1788">
        <v>6</v>
      </c>
      <c r="N1788">
        <v>0</v>
      </c>
      <c r="O1788">
        <v>4</v>
      </c>
      <c r="P1788">
        <v>0</v>
      </c>
      <c r="Q1788">
        <v>0</v>
      </c>
      <c r="R1788">
        <v>24.79879</v>
      </c>
      <c r="S1788" t="s">
        <v>73</v>
      </c>
      <c r="T1788">
        <v>15</v>
      </c>
      <c r="U1788">
        <v>15</v>
      </c>
      <c r="V1788">
        <v>0</v>
      </c>
      <c r="X1788">
        <v>0</v>
      </c>
      <c r="Y1788">
        <v>24.79879</v>
      </c>
      <c r="Z1788">
        <v>0</v>
      </c>
      <c r="AA1788">
        <v>0</v>
      </c>
      <c r="AB1788">
        <v>0</v>
      </c>
      <c r="AC1788">
        <v>1</v>
      </c>
      <c r="AD1788">
        <v>1</v>
      </c>
      <c r="AE1788">
        <v>6</v>
      </c>
      <c r="AF1788">
        <v>6</v>
      </c>
      <c r="AH1788">
        <v>1</v>
      </c>
      <c r="AI1788">
        <v>1</v>
      </c>
      <c r="AJ1788">
        <v>6</v>
      </c>
      <c r="AK1788">
        <v>6</v>
      </c>
    </row>
    <row r="1789" spans="1:37" x14ac:dyDescent="0.25">
      <c r="A1789">
        <v>919</v>
      </c>
      <c r="B1789">
        <v>436792</v>
      </c>
      <c r="C1789" t="s">
        <v>90</v>
      </c>
      <c r="D1789" t="s">
        <v>238</v>
      </c>
      <c r="E1789" t="s">
        <v>239</v>
      </c>
      <c r="F1789">
        <v>34237</v>
      </c>
      <c r="G1789">
        <v>8</v>
      </c>
      <c r="H1789">
        <v>13273</v>
      </c>
      <c r="I1789">
        <v>0</v>
      </c>
      <c r="J1789">
        <v>0</v>
      </c>
      <c r="K1789">
        <v>0</v>
      </c>
      <c r="L1789">
        <v>0</v>
      </c>
      <c r="M1789">
        <v>6</v>
      </c>
      <c r="N1789">
        <v>0</v>
      </c>
      <c r="O1789">
        <v>4</v>
      </c>
      <c r="P1789">
        <v>0</v>
      </c>
      <c r="Q1789">
        <v>0</v>
      </c>
      <c r="R1789">
        <v>24.294134</v>
      </c>
      <c r="S1789" t="s">
        <v>73</v>
      </c>
      <c r="T1789">
        <v>60</v>
      </c>
      <c r="U1789">
        <v>60</v>
      </c>
      <c r="V1789">
        <v>0</v>
      </c>
      <c r="X1789">
        <v>0</v>
      </c>
      <c r="Y1789">
        <v>24.294134</v>
      </c>
      <c r="Z1789">
        <v>0</v>
      </c>
      <c r="AA1789">
        <v>0</v>
      </c>
      <c r="AB1789">
        <v>0</v>
      </c>
      <c r="AC1789">
        <v>1</v>
      </c>
      <c r="AD1789">
        <v>1</v>
      </c>
      <c r="AE1789">
        <v>6</v>
      </c>
      <c r="AF1789">
        <v>6</v>
      </c>
      <c r="AH1789">
        <v>1</v>
      </c>
      <c r="AI1789">
        <v>1</v>
      </c>
      <c r="AJ1789">
        <v>6</v>
      </c>
      <c r="AK1789">
        <v>6</v>
      </c>
    </row>
    <row r="1790" spans="1:37" x14ac:dyDescent="0.25">
      <c r="A1790">
        <v>43</v>
      </c>
      <c r="B1790">
        <v>427881</v>
      </c>
      <c r="C1790" t="s">
        <v>145</v>
      </c>
      <c r="D1790" t="s">
        <v>998</v>
      </c>
      <c r="E1790" t="s">
        <v>999</v>
      </c>
      <c r="F1790">
        <v>100029</v>
      </c>
      <c r="G1790" t="s">
        <v>73</v>
      </c>
      <c r="H1790">
        <v>13346</v>
      </c>
      <c r="I1790">
        <v>0</v>
      </c>
      <c r="J1790">
        <v>0</v>
      </c>
      <c r="K1790">
        <v>0</v>
      </c>
      <c r="L1790">
        <v>0</v>
      </c>
      <c r="M1790">
        <v>6</v>
      </c>
      <c r="N1790">
        <v>0</v>
      </c>
      <c r="O1790">
        <v>3</v>
      </c>
      <c r="P1790">
        <v>0</v>
      </c>
      <c r="Q1790">
        <v>0</v>
      </c>
      <c r="R1790">
        <v>24.253563</v>
      </c>
      <c r="S1790" t="s">
        <v>126</v>
      </c>
      <c r="T1790">
        <v>10</v>
      </c>
      <c r="U1790">
        <v>10</v>
      </c>
      <c r="V1790">
        <v>0</v>
      </c>
      <c r="X1790">
        <v>0</v>
      </c>
      <c r="Y1790">
        <v>24.253563</v>
      </c>
      <c r="Z1790">
        <v>0</v>
      </c>
      <c r="AA1790">
        <v>0</v>
      </c>
      <c r="AB1790">
        <v>1</v>
      </c>
      <c r="AC1790">
        <v>1</v>
      </c>
      <c r="AD1790">
        <v>1</v>
      </c>
      <c r="AE1790">
        <v>6</v>
      </c>
      <c r="AF1790">
        <v>6</v>
      </c>
      <c r="AH1790">
        <v>1</v>
      </c>
      <c r="AI1790">
        <v>1</v>
      </c>
      <c r="AJ1790">
        <v>6</v>
      </c>
      <c r="AK1790">
        <v>6</v>
      </c>
    </row>
    <row r="1791" spans="1:37" x14ac:dyDescent="0.25">
      <c r="A1791">
        <v>361</v>
      </c>
      <c r="B1791">
        <v>433783</v>
      </c>
      <c r="C1791" t="s">
        <v>83</v>
      </c>
      <c r="D1791" t="s">
        <v>1151</v>
      </c>
      <c r="E1791" t="s">
        <v>1152</v>
      </c>
      <c r="F1791">
        <v>510</v>
      </c>
      <c r="G1791">
        <v>8</v>
      </c>
      <c r="H1791">
        <v>5953</v>
      </c>
      <c r="I1791">
        <v>0</v>
      </c>
      <c r="J1791">
        <v>0</v>
      </c>
      <c r="K1791">
        <v>0</v>
      </c>
      <c r="L1791">
        <v>0</v>
      </c>
      <c r="M1791">
        <v>6</v>
      </c>
      <c r="N1791">
        <v>0</v>
      </c>
      <c r="O1791">
        <v>3</v>
      </c>
      <c r="P1791">
        <v>0</v>
      </c>
      <c r="Q1791">
        <v>0</v>
      </c>
      <c r="R1791">
        <v>25.776582999999999</v>
      </c>
      <c r="S1791" t="s">
        <v>73</v>
      </c>
      <c r="T1791">
        <v>60.02</v>
      </c>
      <c r="U1791">
        <v>60</v>
      </c>
      <c r="V1791">
        <v>-0.02</v>
      </c>
      <c r="X1791">
        <v>-7.8E-2</v>
      </c>
      <c r="Y1791">
        <v>25.776582999999999</v>
      </c>
      <c r="Z1791">
        <v>0</v>
      </c>
      <c r="AA1791">
        <v>1</v>
      </c>
      <c r="AB1791">
        <v>0</v>
      </c>
      <c r="AC1791">
        <v>0.99996399999999996</v>
      </c>
      <c r="AD1791">
        <v>1.000095</v>
      </c>
      <c r="AE1791">
        <v>5.999784</v>
      </c>
      <c r="AF1791">
        <v>6.0005699999999997</v>
      </c>
      <c r="AH1791">
        <v>0.989232</v>
      </c>
      <c r="AI1791">
        <v>1.000124</v>
      </c>
      <c r="AJ1791">
        <v>5.9353939999999996</v>
      </c>
      <c r="AK1791">
        <v>6.0007450000000002</v>
      </c>
    </row>
    <row r="1792" spans="1:37" x14ac:dyDescent="0.25">
      <c r="A1792">
        <v>272</v>
      </c>
      <c r="B1792">
        <v>434561</v>
      </c>
      <c r="C1792" t="s">
        <v>95</v>
      </c>
      <c r="D1792" t="s">
        <v>826</v>
      </c>
      <c r="E1792" t="s">
        <v>827</v>
      </c>
      <c r="F1792">
        <v>34504</v>
      </c>
      <c r="G1792">
        <v>8</v>
      </c>
      <c r="H1792">
        <v>7632</v>
      </c>
      <c r="I1792">
        <v>0</v>
      </c>
      <c r="J1792">
        <v>0</v>
      </c>
      <c r="K1792">
        <v>0</v>
      </c>
      <c r="L1792">
        <v>0</v>
      </c>
      <c r="M1792">
        <v>6</v>
      </c>
      <c r="N1792">
        <v>0</v>
      </c>
      <c r="O1792">
        <v>4</v>
      </c>
      <c r="P1792">
        <v>0</v>
      </c>
      <c r="Q1792">
        <v>0</v>
      </c>
      <c r="R1792">
        <v>27.055868</v>
      </c>
      <c r="S1792" t="s">
        <v>73</v>
      </c>
      <c r="T1792">
        <v>25.219999000000001</v>
      </c>
      <c r="U1792">
        <v>25.17</v>
      </c>
      <c r="V1792">
        <v>-4.9999000000000002E-2</v>
      </c>
      <c r="X1792">
        <v>-0.185</v>
      </c>
      <c r="Y1792">
        <v>27.055868</v>
      </c>
      <c r="Z1792">
        <v>0</v>
      </c>
      <c r="AA1792">
        <v>0</v>
      </c>
      <c r="AB1792">
        <v>0</v>
      </c>
      <c r="AC1792">
        <v>0.99979700000000005</v>
      </c>
      <c r="AD1792">
        <v>1.000535</v>
      </c>
      <c r="AE1792">
        <v>5.9987849999999998</v>
      </c>
      <c r="AF1792">
        <v>6.003209</v>
      </c>
      <c r="AH1792">
        <v>0.97456699999999996</v>
      </c>
      <c r="AI1792">
        <v>1.0006980000000001</v>
      </c>
      <c r="AJ1792">
        <v>5.8474009999999996</v>
      </c>
      <c r="AK1792">
        <v>6.0041909999999996</v>
      </c>
    </row>
    <row r="1793" spans="1:37" x14ac:dyDescent="0.25">
      <c r="A1793">
        <v>2026</v>
      </c>
      <c r="B1793">
        <v>435641</v>
      </c>
      <c r="C1793" t="s">
        <v>83</v>
      </c>
      <c r="D1793" t="s">
        <v>399</v>
      </c>
      <c r="E1793" t="s">
        <v>400</v>
      </c>
      <c r="F1793">
        <v>34198</v>
      </c>
      <c r="G1793">
        <v>8</v>
      </c>
      <c r="H1793">
        <v>7608</v>
      </c>
      <c r="I1793">
        <v>0</v>
      </c>
      <c r="J1793">
        <v>0</v>
      </c>
      <c r="K1793">
        <v>0</v>
      </c>
      <c r="L1793">
        <v>0</v>
      </c>
      <c r="M1793">
        <v>3</v>
      </c>
      <c r="N1793">
        <v>0</v>
      </c>
      <c r="O1793">
        <v>4</v>
      </c>
      <c r="P1793">
        <v>0</v>
      </c>
      <c r="Q1793">
        <v>0</v>
      </c>
      <c r="R1793">
        <v>14.209445000000001</v>
      </c>
      <c r="S1793" t="s">
        <v>73</v>
      </c>
      <c r="T1793">
        <v>47.25</v>
      </c>
      <c r="U1793">
        <v>48.360000999999997</v>
      </c>
      <c r="V1793">
        <v>1.110001</v>
      </c>
      <c r="X1793">
        <v>7.8120000000000003</v>
      </c>
      <c r="Y1793">
        <v>14.209445000000001</v>
      </c>
      <c r="Z1793">
        <v>0</v>
      </c>
      <c r="AA1793">
        <v>0</v>
      </c>
      <c r="AB1793">
        <v>0</v>
      </c>
      <c r="AC1793">
        <v>1.953552</v>
      </c>
      <c r="AD1793">
        <v>0.63889099999999999</v>
      </c>
      <c r="AE1793">
        <v>5.8606569999999998</v>
      </c>
      <c r="AF1793">
        <v>1.916674</v>
      </c>
      <c r="AH1793">
        <v>2.2454559999999999</v>
      </c>
      <c r="AI1793">
        <v>0.243336</v>
      </c>
      <c r="AJ1793">
        <v>6.7363679999999997</v>
      </c>
      <c r="AK1793">
        <v>0.73000799999999999</v>
      </c>
    </row>
    <row r="1794" spans="1:37" x14ac:dyDescent="0.25">
      <c r="A1794">
        <v>2829</v>
      </c>
      <c r="B1794">
        <v>438150</v>
      </c>
      <c r="C1794" t="s">
        <v>83</v>
      </c>
      <c r="D1794" t="s">
        <v>609</v>
      </c>
      <c r="E1794" t="s">
        <v>610</v>
      </c>
      <c r="F1794">
        <v>33768</v>
      </c>
      <c r="G1794" t="s">
        <v>73</v>
      </c>
      <c r="H1794">
        <v>21781</v>
      </c>
      <c r="I1794">
        <v>0</v>
      </c>
      <c r="J1794">
        <v>0</v>
      </c>
      <c r="K1794">
        <v>0</v>
      </c>
      <c r="L1794">
        <v>0</v>
      </c>
      <c r="M1794">
        <v>5</v>
      </c>
      <c r="N1794">
        <v>0</v>
      </c>
      <c r="O1794">
        <v>3</v>
      </c>
      <c r="P1794">
        <v>0</v>
      </c>
      <c r="Q1794">
        <v>0</v>
      </c>
      <c r="R1794">
        <v>19.003005999999999</v>
      </c>
      <c r="S1794" t="s">
        <v>73</v>
      </c>
      <c r="T1794">
        <v>65.050003000000004</v>
      </c>
      <c r="U1794">
        <v>65.680000000000007</v>
      </c>
      <c r="V1794">
        <v>0.62999700000000003</v>
      </c>
      <c r="X1794">
        <v>3.3149999999999999</v>
      </c>
      <c r="Y1794">
        <v>19.003005999999999</v>
      </c>
      <c r="Z1794">
        <v>1</v>
      </c>
      <c r="AA1794">
        <v>1</v>
      </c>
      <c r="AB1794">
        <v>0</v>
      </c>
      <c r="AC1794">
        <v>1.1717070000000001</v>
      </c>
      <c r="AD1794">
        <v>0.934975</v>
      </c>
      <c r="AE1794">
        <v>5.8585330000000004</v>
      </c>
      <c r="AF1794">
        <v>4.6748750000000001</v>
      </c>
      <c r="AH1794">
        <v>1.22427</v>
      </c>
      <c r="AI1794">
        <v>0.599522</v>
      </c>
      <c r="AJ1794">
        <v>6.1213499999999996</v>
      </c>
      <c r="AK1794">
        <v>2.9976120000000002</v>
      </c>
    </row>
    <row r="1795" spans="1:37" x14ac:dyDescent="0.25">
      <c r="A1795">
        <v>2213</v>
      </c>
      <c r="B1795">
        <v>496040</v>
      </c>
      <c r="C1795" t="s">
        <v>181</v>
      </c>
      <c r="D1795" t="s">
        <v>840</v>
      </c>
      <c r="E1795" t="s">
        <v>841</v>
      </c>
      <c r="F1795">
        <v>457</v>
      </c>
      <c r="G1795">
        <v>8</v>
      </c>
      <c r="H1795">
        <v>23385</v>
      </c>
      <c r="I1795">
        <v>0</v>
      </c>
      <c r="J1795">
        <v>0</v>
      </c>
      <c r="K1795">
        <v>0</v>
      </c>
      <c r="L1795">
        <v>0</v>
      </c>
      <c r="M1795">
        <v>5</v>
      </c>
      <c r="N1795">
        <v>0</v>
      </c>
      <c r="O1795">
        <v>4</v>
      </c>
      <c r="P1795">
        <v>0</v>
      </c>
      <c r="Q1795">
        <v>0</v>
      </c>
      <c r="R1795">
        <v>18.924289000000002</v>
      </c>
      <c r="S1795" t="s">
        <v>73</v>
      </c>
      <c r="T1795">
        <v>80.480002999999996</v>
      </c>
      <c r="U1795">
        <v>81.099997999999999</v>
      </c>
      <c r="V1795">
        <v>0.61999499999999996</v>
      </c>
      <c r="X1795">
        <v>3.2759999999999998</v>
      </c>
      <c r="Y1795">
        <v>18.924289000000002</v>
      </c>
      <c r="Z1795">
        <v>1</v>
      </c>
      <c r="AA1795">
        <v>0</v>
      </c>
      <c r="AB1795">
        <v>0</v>
      </c>
      <c r="AC1795">
        <v>1.1676899999999999</v>
      </c>
      <c r="AD1795">
        <v>0.936496</v>
      </c>
      <c r="AE1795">
        <v>5.8384510000000001</v>
      </c>
      <c r="AF1795">
        <v>4.68248</v>
      </c>
      <c r="AH1795">
        <v>1.2190240000000001</v>
      </c>
      <c r="AI1795">
        <v>0.60355400000000003</v>
      </c>
      <c r="AJ1795">
        <v>6.0951199999999996</v>
      </c>
      <c r="AK1795">
        <v>3.0177679999999998</v>
      </c>
    </row>
    <row r="1796" spans="1:37" x14ac:dyDescent="0.25">
      <c r="A1796">
        <v>228</v>
      </c>
      <c r="B1796">
        <v>435448</v>
      </c>
      <c r="C1796" t="s">
        <v>181</v>
      </c>
      <c r="D1796" t="s">
        <v>556</v>
      </c>
      <c r="E1796" t="s">
        <v>557</v>
      </c>
      <c r="F1796">
        <v>66931</v>
      </c>
      <c r="G1796">
        <v>8</v>
      </c>
      <c r="H1796">
        <v>5079</v>
      </c>
      <c r="I1796">
        <v>0</v>
      </c>
      <c r="J1796">
        <v>0</v>
      </c>
      <c r="K1796">
        <v>0</v>
      </c>
      <c r="L1796">
        <v>0</v>
      </c>
      <c r="M1796">
        <v>5</v>
      </c>
      <c r="N1796">
        <v>0</v>
      </c>
      <c r="O1796">
        <v>2</v>
      </c>
      <c r="P1796">
        <v>0</v>
      </c>
      <c r="Q1796">
        <v>0</v>
      </c>
      <c r="R1796">
        <v>19.184891</v>
      </c>
      <c r="S1796" t="s">
        <v>154</v>
      </c>
      <c r="T1796">
        <v>70.029999000000004</v>
      </c>
      <c r="U1796">
        <v>70.629997000000003</v>
      </c>
      <c r="V1796">
        <v>0.59999800000000003</v>
      </c>
      <c r="X1796">
        <v>3.1269999999999998</v>
      </c>
      <c r="Y1796">
        <v>19.184891</v>
      </c>
      <c r="Z1796">
        <v>1</v>
      </c>
      <c r="AA1796">
        <v>0</v>
      </c>
      <c r="AB1796">
        <v>0</v>
      </c>
      <c r="AC1796">
        <v>1.1527829999999999</v>
      </c>
      <c r="AD1796">
        <v>0.94214100000000001</v>
      </c>
      <c r="AE1796">
        <v>5.763916</v>
      </c>
      <c r="AF1796">
        <v>4.7107060000000001</v>
      </c>
      <c r="AH1796">
        <v>1.199554</v>
      </c>
      <c r="AI1796">
        <v>0.61910399999999999</v>
      </c>
      <c r="AJ1796">
        <v>5.9977679999999998</v>
      </c>
      <c r="AK1796">
        <v>3.0955180000000002</v>
      </c>
    </row>
    <row r="1797" spans="1:37" x14ac:dyDescent="0.25">
      <c r="A1797">
        <v>154</v>
      </c>
      <c r="B1797">
        <v>430642</v>
      </c>
      <c r="C1797" t="s">
        <v>145</v>
      </c>
      <c r="D1797" t="s">
        <v>527</v>
      </c>
      <c r="E1797" t="s">
        <v>528</v>
      </c>
      <c r="F1797">
        <v>34225</v>
      </c>
      <c r="G1797">
        <v>8</v>
      </c>
      <c r="H1797">
        <v>16350</v>
      </c>
      <c r="I1797">
        <v>0</v>
      </c>
      <c r="J1797">
        <v>0</v>
      </c>
      <c r="K1797">
        <v>0</v>
      </c>
      <c r="L1797">
        <v>0</v>
      </c>
      <c r="M1797">
        <v>5</v>
      </c>
      <c r="N1797">
        <v>0</v>
      </c>
      <c r="O1797">
        <v>4</v>
      </c>
      <c r="P1797">
        <v>0</v>
      </c>
      <c r="Q1797">
        <v>0</v>
      </c>
      <c r="R1797">
        <v>21.246175999999998</v>
      </c>
      <c r="S1797" t="s">
        <v>126</v>
      </c>
      <c r="T1797">
        <v>15.18</v>
      </c>
      <c r="U1797">
        <v>15.83</v>
      </c>
      <c r="V1797">
        <v>0.65</v>
      </c>
      <c r="X1797">
        <v>3.0590000000000002</v>
      </c>
      <c r="Y1797">
        <v>21.246175999999998</v>
      </c>
      <c r="Z1797">
        <v>1</v>
      </c>
      <c r="AA1797">
        <v>0</v>
      </c>
      <c r="AB1797">
        <v>1</v>
      </c>
      <c r="AC1797">
        <v>1.1462110000000001</v>
      </c>
      <c r="AD1797">
        <v>0.94462999999999997</v>
      </c>
      <c r="AE1797">
        <v>5.7310530000000002</v>
      </c>
      <c r="AF1797">
        <v>4.7231509999999997</v>
      </c>
      <c r="AH1797">
        <v>1.1909689999999999</v>
      </c>
      <c r="AI1797">
        <v>0.62627900000000003</v>
      </c>
      <c r="AJ1797">
        <v>5.9548449999999997</v>
      </c>
      <c r="AK1797">
        <v>3.1313939999999998</v>
      </c>
    </row>
    <row r="1798" spans="1:37" x14ac:dyDescent="0.25">
      <c r="A1798">
        <v>275</v>
      </c>
      <c r="B1798">
        <v>441314</v>
      </c>
      <c r="C1798" t="s">
        <v>83</v>
      </c>
      <c r="D1798" t="s">
        <v>650</v>
      </c>
      <c r="E1798" t="s">
        <v>651</v>
      </c>
      <c r="F1798">
        <v>67371</v>
      </c>
      <c r="G1798">
        <v>8</v>
      </c>
      <c r="H1798">
        <v>22760</v>
      </c>
      <c r="I1798">
        <v>0</v>
      </c>
      <c r="J1798">
        <v>0</v>
      </c>
      <c r="K1798">
        <v>0</v>
      </c>
      <c r="L1798">
        <v>0</v>
      </c>
      <c r="M1798">
        <v>4</v>
      </c>
      <c r="N1798">
        <v>0</v>
      </c>
      <c r="O1798">
        <v>4</v>
      </c>
      <c r="P1798">
        <v>0</v>
      </c>
      <c r="Q1798">
        <v>0</v>
      </c>
      <c r="R1798">
        <v>15.318289999999999</v>
      </c>
      <c r="S1798" t="s">
        <v>73</v>
      </c>
      <c r="T1798">
        <v>73.379997000000003</v>
      </c>
      <c r="U1798">
        <v>74.169998000000007</v>
      </c>
      <c r="V1798">
        <v>0.79000099999999995</v>
      </c>
      <c r="X1798">
        <v>5.157</v>
      </c>
      <c r="Y1798">
        <v>15.318289999999999</v>
      </c>
      <c r="Z1798">
        <v>0</v>
      </c>
      <c r="AA1798">
        <v>0</v>
      </c>
      <c r="AB1798">
        <v>0</v>
      </c>
      <c r="AC1798">
        <v>1.4155409999999999</v>
      </c>
      <c r="AD1798">
        <v>0.84263500000000002</v>
      </c>
      <c r="AE1798">
        <v>5.662166</v>
      </c>
      <c r="AF1798">
        <v>3.3705409999999998</v>
      </c>
      <c r="AH1798">
        <v>1.542748</v>
      </c>
      <c r="AI1798">
        <v>0.42758200000000002</v>
      </c>
      <c r="AJ1798">
        <v>6.170992</v>
      </c>
      <c r="AK1798">
        <v>1.710329</v>
      </c>
    </row>
    <row r="1799" spans="1:37" x14ac:dyDescent="0.25">
      <c r="A1799">
        <v>1134</v>
      </c>
      <c r="B1799">
        <v>485186</v>
      </c>
      <c r="C1799" t="s">
        <v>83</v>
      </c>
      <c r="D1799" t="s">
        <v>542</v>
      </c>
      <c r="E1799" t="s">
        <v>543</v>
      </c>
      <c r="F1799">
        <v>67348</v>
      </c>
      <c r="G1799">
        <v>8</v>
      </c>
      <c r="H1799">
        <v>16575</v>
      </c>
      <c r="I1799">
        <v>0</v>
      </c>
      <c r="J1799">
        <v>0</v>
      </c>
      <c r="K1799">
        <v>0</v>
      </c>
      <c r="L1799">
        <v>0</v>
      </c>
      <c r="M1799">
        <v>4</v>
      </c>
      <c r="N1799">
        <v>0</v>
      </c>
      <c r="O1799">
        <v>4</v>
      </c>
      <c r="P1799">
        <v>0</v>
      </c>
      <c r="Q1799">
        <v>0</v>
      </c>
      <c r="R1799">
        <v>16.339969</v>
      </c>
      <c r="S1799" t="s">
        <v>73</v>
      </c>
      <c r="T1799">
        <v>98.949996999999996</v>
      </c>
      <c r="U1799">
        <v>99.790001000000004</v>
      </c>
      <c r="V1799">
        <v>0.84000399999999997</v>
      </c>
      <c r="X1799">
        <v>5.141</v>
      </c>
      <c r="Y1799">
        <v>16.339969</v>
      </c>
      <c r="Z1799">
        <v>0</v>
      </c>
      <c r="AA1799">
        <v>0</v>
      </c>
      <c r="AB1799">
        <v>0</v>
      </c>
      <c r="AC1799">
        <v>1.4129670000000001</v>
      </c>
      <c r="AD1799">
        <v>0.84360999999999997</v>
      </c>
      <c r="AE1799">
        <v>5.6518670000000002</v>
      </c>
      <c r="AF1799">
        <v>3.374441</v>
      </c>
      <c r="AH1799">
        <v>1.539385</v>
      </c>
      <c r="AI1799">
        <v>0.42892000000000002</v>
      </c>
      <c r="AJ1799">
        <v>6.1575410000000002</v>
      </c>
      <c r="AK1799">
        <v>1.7156800000000001</v>
      </c>
    </row>
    <row r="1800" spans="1:37" x14ac:dyDescent="0.25">
      <c r="A1800">
        <v>2472</v>
      </c>
      <c r="B1800">
        <v>438273</v>
      </c>
      <c r="C1800" t="s">
        <v>181</v>
      </c>
      <c r="D1800" t="s">
        <v>656</v>
      </c>
      <c r="E1800" t="s">
        <v>657</v>
      </c>
      <c r="F1800">
        <v>67052</v>
      </c>
      <c r="G1800">
        <v>8</v>
      </c>
      <c r="H1800">
        <v>21998</v>
      </c>
      <c r="I1800">
        <v>0</v>
      </c>
      <c r="J1800">
        <v>0</v>
      </c>
      <c r="K1800">
        <v>0</v>
      </c>
      <c r="L1800">
        <v>0</v>
      </c>
      <c r="M1800">
        <v>4</v>
      </c>
      <c r="N1800">
        <v>0</v>
      </c>
      <c r="O1800">
        <v>3</v>
      </c>
      <c r="P1800">
        <v>0</v>
      </c>
      <c r="Q1800">
        <v>0</v>
      </c>
      <c r="R1800">
        <v>18.705957999999999</v>
      </c>
      <c r="S1800" t="s">
        <v>154</v>
      </c>
      <c r="T1800">
        <v>82.68</v>
      </c>
      <c r="U1800">
        <v>83.620002999999997</v>
      </c>
      <c r="V1800">
        <v>0.940002</v>
      </c>
      <c r="X1800">
        <v>5.0250000000000004</v>
      </c>
      <c r="Y1800">
        <v>18.705957999999999</v>
      </c>
      <c r="Z1800">
        <v>0</v>
      </c>
      <c r="AA1800">
        <v>0</v>
      </c>
      <c r="AB1800">
        <v>1</v>
      </c>
      <c r="AC1800">
        <v>1.394541</v>
      </c>
      <c r="AD1800">
        <v>0.85058800000000001</v>
      </c>
      <c r="AE1800">
        <v>5.5781640000000001</v>
      </c>
      <c r="AF1800">
        <v>3.402352</v>
      </c>
      <c r="AH1800">
        <v>1.5153190000000001</v>
      </c>
      <c r="AI1800">
        <v>0.43870199999999998</v>
      </c>
      <c r="AJ1800">
        <v>6.0612760000000003</v>
      </c>
      <c r="AK1800">
        <v>1.7548060000000001</v>
      </c>
    </row>
    <row r="1801" spans="1:37" x14ac:dyDescent="0.25">
      <c r="A1801">
        <v>2693</v>
      </c>
      <c r="B1801">
        <v>432319</v>
      </c>
      <c r="C1801" t="s">
        <v>109</v>
      </c>
      <c r="D1801" t="s">
        <v>919</v>
      </c>
      <c r="E1801" t="s">
        <v>920</v>
      </c>
      <c r="F1801">
        <v>5056</v>
      </c>
      <c r="G1801">
        <v>8</v>
      </c>
      <c r="H1801">
        <v>19405</v>
      </c>
      <c r="I1801">
        <v>0</v>
      </c>
      <c r="J1801">
        <v>0</v>
      </c>
      <c r="K1801">
        <v>0</v>
      </c>
      <c r="L1801">
        <v>0</v>
      </c>
      <c r="M1801">
        <v>5</v>
      </c>
      <c r="N1801">
        <v>0</v>
      </c>
      <c r="O1801">
        <v>4</v>
      </c>
      <c r="P1801">
        <v>0</v>
      </c>
      <c r="Q1801">
        <v>0</v>
      </c>
      <c r="R1801">
        <v>19.269749000000001</v>
      </c>
      <c r="S1801" t="s">
        <v>73</v>
      </c>
      <c r="T1801">
        <v>66.459998999999996</v>
      </c>
      <c r="U1801">
        <v>66.980002999999996</v>
      </c>
      <c r="V1801">
        <v>0.52000400000000002</v>
      </c>
      <c r="X1801">
        <v>2.6989999999999998</v>
      </c>
      <c r="Y1801">
        <v>19.269749000000001</v>
      </c>
      <c r="Z1801">
        <v>0</v>
      </c>
      <c r="AA1801">
        <v>0</v>
      </c>
      <c r="AB1801">
        <v>0</v>
      </c>
      <c r="AC1801">
        <v>1.1138220000000001</v>
      </c>
      <c r="AD1801">
        <v>0.95689599999999997</v>
      </c>
      <c r="AE1801">
        <v>5.5691090000000001</v>
      </c>
      <c r="AF1801">
        <v>4.7844790000000001</v>
      </c>
      <c r="AH1801">
        <v>1.148665</v>
      </c>
      <c r="AI1801">
        <v>0.66508599999999996</v>
      </c>
      <c r="AJ1801">
        <v>5.7433269999999998</v>
      </c>
      <c r="AK1801">
        <v>3.3254299999999999</v>
      </c>
    </row>
    <row r="1802" spans="1:37" x14ac:dyDescent="0.25">
      <c r="A1802">
        <v>1863</v>
      </c>
      <c r="B1802">
        <v>527414</v>
      </c>
      <c r="C1802" t="s">
        <v>83</v>
      </c>
      <c r="D1802" t="s">
        <v>414</v>
      </c>
      <c r="E1802" t="s">
        <v>415</v>
      </c>
      <c r="F1802">
        <v>34290</v>
      </c>
      <c r="G1802">
        <v>8</v>
      </c>
      <c r="H1802">
        <v>23695</v>
      </c>
      <c r="I1802">
        <v>0</v>
      </c>
      <c r="J1802">
        <v>0</v>
      </c>
      <c r="K1802">
        <v>0</v>
      </c>
      <c r="L1802">
        <v>0</v>
      </c>
      <c r="M1802">
        <v>5</v>
      </c>
      <c r="N1802">
        <v>0</v>
      </c>
      <c r="O1802">
        <v>4</v>
      </c>
      <c r="P1802">
        <v>0</v>
      </c>
      <c r="Q1802">
        <v>0</v>
      </c>
      <c r="R1802">
        <v>22.322074000000001</v>
      </c>
      <c r="S1802" t="s">
        <v>126</v>
      </c>
      <c r="T1802">
        <v>105.46</v>
      </c>
      <c r="U1802">
        <v>106.03</v>
      </c>
      <c r="V1802">
        <v>0.56999999999999995</v>
      </c>
      <c r="X1802">
        <v>2.5539999999999998</v>
      </c>
      <c r="Y1802">
        <v>22.322074000000001</v>
      </c>
      <c r="Z1802">
        <v>1</v>
      </c>
      <c r="AA1802">
        <v>0</v>
      </c>
      <c r="AB1802">
        <v>1</v>
      </c>
      <c r="AC1802">
        <v>1.1019209999999999</v>
      </c>
      <c r="AD1802">
        <v>0.96140300000000001</v>
      </c>
      <c r="AE1802">
        <v>5.5096030000000003</v>
      </c>
      <c r="AF1802">
        <v>4.8070139999999997</v>
      </c>
      <c r="AH1802">
        <v>1.133121</v>
      </c>
      <c r="AI1802">
        <v>0.68110700000000002</v>
      </c>
      <c r="AJ1802">
        <v>5.6656040000000001</v>
      </c>
      <c r="AK1802">
        <v>3.4055330000000001</v>
      </c>
    </row>
    <row r="1803" spans="1:37" x14ac:dyDescent="0.25">
      <c r="A1803">
        <v>1613</v>
      </c>
      <c r="B1803">
        <v>422387</v>
      </c>
      <c r="C1803" t="s">
        <v>181</v>
      </c>
      <c r="D1803" t="s">
        <v>475</v>
      </c>
      <c r="E1803" t="s">
        <v>476</v>
      </c>
      <c r="F1803">
        <v>653</v>
      </c>
      <c r="G1803">
        <v>8</v>
      </c>
      <c r="H1803">
        <v>6546</v>
      </c>
      <c r="I1803">
        <v>0</v>
      </c>
      <c r="J1803">
        <v>0</v>
      </c>
      <c r="K1803">
        <v>0</v>
      </c>
      <c r="L1803">
        <v>0</v>
      </c>
      <c r="M1803">
        <v>4</v>
      </c>
      <c r="N1803">
        <v>0</v>
      </c>
      <c r="O1803">
        <v>3</v>
      </c>
      <c r="P1803">
        <v>0</v>
      </c>
      <c r="Q1803">
        <v>0</v>
      </c>
      <c r="R1803">
        <v>16.112147</v>
      </c>
      <c r="S1803" t="s">
        <v>73</v>
      </c>
      <c r="T1803">
        <v>80.610000999999997</v>
      </c>
      <c r="U1803">
        <v>81.400002000000001</v>
      </c>
      <c r="V1803">
        <v>0.79000099999999995</v>
      </c>
      <c r="X1803">
        <v>4.9029999999999996</v>
      </c>
      <c r="Y1803">
        <v>16.112147</v>
      </c>
      <c r="Z1803">
        <v>1</v>
      </c>
      <c r="AA1803">
        <v>0</v>
      </c>
      <c r="AB1803">
        <v>0</v>
      </c>
      <c r="AC1803">
        <v>1.3756159999999999</v>
      </c>
      <c r="AD1803">
        <v>0.85775500000000005</v>
      </c>
      <c r="AE1803">
        <v>5.5024629999999997</v>
      </c>
      <c r="AF1803">
        <v>3.4310200000000002</v>
      </c>
      <c r="AH1803">
        <v>1.4905999999999999</v>
      </c>
      <c r="AI1803">
        <v>0.44914399999999999</v>
      </c>
      <c r="AJ1803">
        <v>5.9624009999999998</v>
      </c>
      <c r="AK1803">
        <v>1.7965739999999999</v>
      </c>
    </row>
    <row r="1804" spans="1:37" x14ac:dyDescent="0.25">
      <c r="A1804">
        <v>1826</v>
      </c>
      <c r="B1804">
        <v>435146</v>
      </c>
      <c r="C1804" t="s">
        <v>95</v>
      </c>
      <c r="D1804" t="s">
        <v>257</v>
      </c>
      <c r="E1804" t="s">
        <v>971</v>
      </c>
      <c r="F1804">
        <v>67094</v>
      </c>
      <c r="G1804">
        <v>8</v>
      </c>
      <c r="H1804">
        <v>6187</v>
      </c>
      <c r="I1804">
        <v>0</v>
      </c>
      <c r="J1804">
        <v>0</v>
      </c>
      <c r="K1804">
        <v>0</v>
      </c>
      <c r="L1804">
        <v>0</v>
      </c>
      <c r="M1804">
        <v>5</v>
      </c>
      <c r="N1804">
        <v>0</v>
      </c>
      <c r="O1804">
        <v>3</v>
      </c>
      <c r="P1804">
        <v>0</v>
      </c>
      <c r="Q1804">
        <v>0</v>
      </c>
      <c r="R1804">
        <v>20.867571000000002</v>
      </c>
      <c r="S1804" t="s">
        <v>154</v>
      </c>
      <c r="T1804">
        <v>69.489998</v>
      </c>
      <c r="U1804">
        <v>70</v>
      </c>
      <c r="V1804">
        <v>0.51000199999999996</v>
      </c>
      <c r="X1804">
        <v>2.444</v>
      </c>
      <c r="Y1804">
        <v>20.867571000000002</v>
      </c>
      <c r="Z1804">
        <v>1</v>
      </c>
      <c r="AA1804">
        <v>0</v>
      </c>
      <c r="AB1804">
        <v>0</v>
      </c>
      <c r="AC1804">
        <v>1.0933299999999999</v>
      </c>
      <c r="AD1804">
        <v>0.96465599999999996</v>
      </c>
      <c r="AE1804">
        <v>5.4666509999999997</v>
      </c>
      <c r="AF1804">
        <v>4.8232799999999996</v>
      </c>
      <c r="AH1804">
        <v>1.121901</v>
      </c>
      <c r="AI1804">
        <v>0.69340999999999997</v>
      </c>
      <c r="AJ1804">
        <v>5.6095040000000003</v>
      </c>
      <c r="AK1804">
        <v>3.4670480000000001</v>
      </c>
    </row>
    <row r="1805" spans="1:37" x14ac:dyDescent="0.25">
      <c r="A1805">
        <v>208</v>
      </c>
      <c r="B1805">
        <v>424556</v>
      </c>
      <c r="C1805" t="s">
        <v>83</v>
      </c>
      <c r="D1805" t="s">
        <v>981</v>
      </c>
      <c r="E1805" t="s">
        <v>982</v>
      </c>
      <c r="F1805">
        <v>67028</v>
      </c>
      <c r="G1805">
        <v>8</v>
      </c>
      <c r="H1805">
        <v>5690</v>
      </c>
      <c r="I1805">
        <v>0</v>
      </c>
      <c r="J1805">
        <v>0</v>
      </c>
      <c r="K1805">
        <v>0</v>
      </c>
      <c r="L1805">
        <v>0</v>
      </c>
      <c r="M1805">
        <v>5</v>
      </c>
      <c r="N1805">
        <v>0</v>
      </c>
      <c r="O1805">
        <v>4</v>
      </c>
      <c r="P1805">
        <v>0</v>
      </c>
      <c r="Q1805">
        <v>1</v>
      </c>
      <c r="R1805">
        <v>21.153345000000002</v>
      </c>
      <c r="S1805" t="s">
        <v>73</v>
      </c>
      <c r="T1805">
        <v>68.889999000000003</v>
      </c>
      <c r="U1805">
        <v>69.400002000000001</v>
      </c>
      <c r="V1805">
        <v>0.51000199999999996</v>
      </c>
      <c r="X1805">
        <v>2.411</v>
      </c>
      <c r="Y1805">
        <v>21.153345000000002</v>
      </c>
      <c r="Z1805">
        <v>1</v>
      </c>
      <c r="AA1805">
        <v>0</v>
      </c>
      <c r="AB1805">
        <v>0</v>
      </c>
      <c r="AC1805">
        <v>1.090827</v>
      </c>
      <c r="AD1805">
        <v>0.96560400000000002</v>
      </c>
      <c r="AE1805">
        <v>5.4541339999999998</v>
      </c>
      <c r="AF1805">
        <v>4.8280200000000004</v>
      </c>
      <c r="AH1805">
        <v>1.1186309999999999</v>
      </c>
      <c r="AI1805">
        <v>0.69712600000000002</v>
      </c>
      <c r="AJ1805">
        <v>5.5931550000000003</v>
      </c>
      <c r="AK1805">
        <v>3.4856280000000002</v>
      </c>
    </row>
    <row r="1806" spans="1:37" x14ac:dyDescent="0.25">
      <c r="A1806">
        <v>1590</v>
      </c>
      <c r="B1806">
        <v>485214</v>
      </c>
      <c r="C1806" t="s">
        <v>181</v>
      </c>
      <c r="D1806" t="s">
        <v>397</v>
      </c>
      <c r="E1806" t="s">
        <v>398</v>
      </c>
      <c r="F1806">
        <v>67034</v>
      </c>
      <c r="G1806">
        <v>8</v>
      </c>
      <c r="H1806">
        <v>21626</v>
      </c>
      <c r="I1806">
        <v>0</v>
      </c>
      <c r="J1806">
        <v>0</v>
      </c>
      <c r="K1806">
        <v>0</v>
      </c>
      <c r="L1806">
        <v>0</v>
      </c>
      <c r="M1806">
        <v>4</v>
      </c>
      <c r="N1806">
        <v>0</v>
      </c>
      <c r="O1806">
        <v>2</v>
      </c>
      <c r="P1806">
        <v>0</v>
      </c>
      <c r="Q1806">
        <v>0</v>
      </c>
      <c r="R1806">
        <v>16.114899999999999</v>
      </c>
      <c r="S1806" t="s">
        <v>154</v>
      </c>
      <c r="T1806">
        <v>62.73</v>
      </c>
      <c r="U1806">
        <v>63.5</v>
      </c>
      <c r="V1806">
        <v>0.77</v>
      </c>
      <c r="X1806">
        <v>4.7779999999999996</v>
      </c>
      <c r="Y1806">
        <v>16.114899999999999</v>
      </c>
      <c r="Z1806">
        <v>0</v>
      </c>
      <c r="AA1806">
        <v>0</v>
      </c>
      <c r="AB1806">
        <v>0</v>
      </c>
      <c r="AC1806">
        <v>1.356708</v>
      </c>
      <c r="AD1806">
        <v>0.86491499999999999</v>
      </c>
      <c r="AE1806">
        <v>5.4268299999999998</v>
      </c>
      <c r="AF1806">
        <v>3.4596619999999998</v>
      </c>
      <c r="AH1806">
        <v>1.4659040000000001</v>
      </c>
      <c r="AI1806">
        <v>0.460007</v>
      </c>
      <c r="AJ1806">
        <v>5.8636150000000002</v>
      </c>
      <c r="AK1806">
        <v>1.8400270000000001</v>
      </c>
    </row>
    <row r="1807" spans="1:37" x14ac:dyDescent="0.25">
      <c r="A1807">
        <v>1152</v>
      </c>
      <c r="B1807">
        <v>428806</v>
      </c>
      <c r="C1807" t="s">
        <v>145</v>
      </c>
      <c r="D1807" t="s">
        <v>923</v>
      </c>
      <c r="E1807" t="s">
        <v>924</v>
      </c>
      <c r="F1807">
        <v>66930</v>
      </c>
      <c r="G1807">
        <v>8</v>
      </c>
      <c r="H1807">
        <v>4683</v>
      </c>
      <c r="I1807">
        <v>0</v>
      </c>
      <c r="J1807">
        <v>0</v>
      </c>
      <c r="K1807">
        <v>0</v>
      </c>
      <c r="L1807">
        <v>0</v>
      </c>
      <c r="M1807">
        <v>5</v>
      </c>
      <c r="N1807">
        <v>0</v>
      </c>
      <c r="O1807">
        <v>2</v>
      </c>
      <c r="P1807">
        <v>0</v>
      </c>
      <c r="Q1807">
        <v>0</v>
      </c>
      <c r="R1807">
        <v>20.082246999999999</v>
      </c>
      <c r="S1807" t="s">
        <v>154</v>
      </c>
      <c r="T1807">
        <v>81.760002</v>
      </c>
      <c r="U1807">
        <v>82.220000999999996</v>
      </c>
      <c r="V1807">
        <v>0.45999899999999999</v>
      </c>
      <c r="X1807">
        <v>2.2909999999999999</v>
      </c>
      <c r="Y1807">
        <v>20.082246999999999</v>
      </c>
      <c r="Z1807">
        <v>0</v>
      </c>
      <c r="AA1807">
        <v>0</v>
      </c>
      <c r="AB1807">
        <v>0</v>
      </c>
      <c r="AC1807">
        <v>1.0820110000000001</v>
      </c>
      <c r="AD1807">
        <v>0.968943</v>
      </c>
      <c r="AE1807">
        <v>5.4100529999999996</v>
      </c>
      <c r="AF1807">
        <v>4.8447139999999997</v>
      </c>
      <c r="AH1807">
        <v>1.107116</v>
      </c>
      <c r="AI1807">
        <v>0.71073600000000003</v>
      </c>
      <c r="AJ1807">
        <v>5.5355800000000004</v>
      </c>
      <c r="AK1807">
        <v>3.5536810000000001</v>
      </c>
    </row>
    <row r="1808" spans="1:37" x14ac:dyDescent="0.25">
      <c r="A1808">
        <v>1135</v>
      </c>
      <c r="B1808">
        <v>427229</v>
      </c>
      <c r="C1808" t="s">
        <v>83</v>
      </c>
      <c r="D1808" t="s">
        <v>471</v>
      </c>
      <c r="E1808" t="s">
        <v>472</v>
      </c>
      <c r="F1808">
        <v>66987</v>
      </c>
      <c r="G1808">
        <v>8</v>
      </c>
      <c r="H1808">
        <v>18975</v>
      </c>
      <c r="I1808">
        <v>0</v>
      </c>
      <c r="J1808">
        <v>0</v>
      </c>
      <c r="K1808">
        <v>0</v>
      </c>
      <c r="L1808">
        <v>0</v>
      </c>
      <c r="M1808">
        <v>3</v>
      </c>
      <c r="N1808">
        <v>0</v>
      </c>
      <c r="O1808">
        <v>4</v>
      </c>
      <c r="P1808">
        <v>0</v>
      </c>
      <c r="Q1808">
        <v>0</v>
      </c>
      <c r="R1808">
        <v>13.583078</v>
      </c>
      <c r="S1808" t="s">
        <v>73</v>
      </c>
      <c r="T1808">
        <v>83.489998</v>
      </c>
      <c r="U1808">
        <v>84.459998999999996</v>
      </c>
      <c r="V1808">
        <v>0.970001</v>
      </c>
      <c r="X1808">
        <v>7.141</v>
      </c>
      <c r="Y1808">
        <v>13.583078</v>
      </c>
      <c r="Z1808">
        <v>0</v>
      </c>
      <c r="AA1808">
        <v>0</v>
      </c>
      <c r="AB1808">
        <v>0</v>
      </c>
      <c r="AC1808">
        <v>1.7967789999999999</v>
      </c>
      <c r="AD1808">
        <v>0.69826100000000002</v>
      </c>
      <c r="AE1808">
        <v>5.3903379999999999</v>
      </c>
      <c r="AF1808">
        <v>2.0947830000000001</v>
      </c>
      <c r="AH1808">
        <v>2.0406909999999998</v>
      </c>
      <c r="AI1808">
        <v>0.28281099999999998</v>
      </c>
      <c r="AJ1808">
        <v>6.1220739999999996</v>
      </c>
      <c r="AK1808">
        <v>0.84843400000000002</v>
      </c>
    </row>
    <row r="1809" spans="1:37" x14ac:dyDescent="0.25">
      <c r="A1809">
        <v>1288</v>
      </c>
      <c r="B1809">
        <v>437804</v>
      </c>
      <c r="C1809" t="s">
        <v>145</v>
      </c>
      <c r="D1809" t="s">
        <v>949</v>
      </c>
      <c r="E1809" t="s">
        <v>950</v>
      </c>
      <c r="F1809">
        <v>67369</v>
      </c>
      <c r="G1809" t="s">
        <v>73</v>
      </c>
      <c r="H1809">
        <v>15282</v>
      </c>
      <c r="I1809">
        <v>0</v>
      </c>
      <c r="J1809">
        <v>0</v>
      </c>
      <c r="K1809">
        <v>0</v>
      </c>
      <c r="L1809">
        <v>0</v>
      </c>
      <c r="M1809">
        <v>5</v>
      </c>
      <c r="N1809">
        <v>0</v>
      </c>
      <c r="O1809">
        <v>4</v>
      </c>
      <c r="P1809">
        <v>0</v>
      </c>
      <c r="Q1809">
        <v>0</v>
      </c>
      <c r="R1809">
        <v>19.196465</v>
      </c>
      <c r="S1809" t="s">
        <v>73</v>
      </c>
      <c r="T1809">
        <v>70.709998999999996</v>
      </c>
      <c r="U1809">
        <v>71.099997999999999</v>
      </c>
      <c r="V1809">
        <v>0.38999899999999998</v>
      </c>
      <c r="X1809">
        <v>2.032</v>
      </c>
      <c r="Y1809">
        <v>19.196465</v>
      </c>
      <c r="Z1809">
        <v>0</v>
      </c>
      <c r="AA1809">
        <v>0</v>
      </c>
      <c r="AB1809">
        <v>0</v>
      </c>
      <c r="AC1809">
        <v>1.064516</v>
      </c>
      <c r="AD1809">
        <v>0.97556799999999999</v>
      </c>
      <c r="AE1809">
        <v>5.3225800000000003</v>
      </c>
      <c r="AF1809">
        <v>4.87784</v>
      </c>
      <c r="AH1809">
        <v>1.084266</v>
      </c>
      <c r="AI1809">
        <v>0.74063500000000004</v>
      </c>
      <c r="AJ1809">
        <v>5.4213290000000001</v>
      </c>
      <c r="AK1809">
        <v>3.7031749999999999</v>
      </c>
    </row>
    <row r="1810" spans="1:37" x14ac:dyDescent="0.25">
      <c r="A1810">
        <v>2868</v>
      </c>
      <c r="B1810">
        <v>423538</v>
      </c>
      <c r="C1810" t="s">
        <v>83</v>
      </c>
      <c r="D1810" t="s">
        <v>1017</v>
      </c>
      <c r="E1810" t="s">
        <v>1018</v>
      </c>
      <c r="F1810">
        <v>67067</v>
      </c>
      <c r="G1810">
        <v>8</v>
      </c>
      <c r="H1810">
        <v>15680</v>
      </c>
      <c r="I1810">
        <v>0</v>
      </c>
      <c r="J1810">
        <v>0</v>
      </c>
      <c r="K1810">
        <v>0</v>
      </c>
      <c r="L1810">
        <v>0</v>
      </c>
      <c r="M1810">
        <v>5</v>
      </c>
      <c r="N1810">
        <v>0</v>
      </c>
      <c r="O1810">
        <v>4</v>
      </c>
      <c r="P1810">
        <v>0</v>
      </c>
      <c r="Q1810">
        <v>0</v>
      </c>
      <c r="R1810">
        <v>19.764868</v>
      </c>
      <c r="S1810" t="s">
        <v>73</v>
      </c>
      <c r="T1810">
        <v>75.540001000000004</v>
      </c>
      <c r="U1810">
        <v>75.940002000000007</v>
      </c>
      <c r="V1810">
        <v>0.40000200000000002</v>
      </c>
      <c r="X1810">
        <v>2.024</v>
      </c>
      <c r="Y1810">
        <v>19.764868</v>
      </c>
      <c r="Z1810">
        <v>0</v>
      </c>
      <c r="AA1810">
        <v>0</v>
      </c>
      <c r="AB1810">
        <v>0</v>
      </c>
      <c r="AC1810">
        <v>1.064009</v>
      </c>
      <c r="AD1810">
        <v>0.97575999999999996</v>
      </c>
      <c r="AE1810">
        <v>5.3200450000000004</v>
      </c>
      <c r="AF1810">
        <v>4.8788</v>
      </c>
      <c r="AH1810">
        <v>1.083604</v>
      </c>
      <c r="AI1810">
        <v>0.74156999999999995</v>
      </c>
      <c r="AJ1810">
        <v>5.418018</v>
      </c>
      <c r="AK1810">
        <v>3.7078500000000001</v>
      </c>
    </row>
    <row r="1811" spans="1:37" x14ac:dyDescent="0.25">
      <c r="A1811">
        <v>2273</v>
      </c>
      <c r="B1811">
        <v>437660</v>
      </c>
      <c r="C1811" t="s">
        <v>83</v>
      </c>
      <c r="D1811" t="s">
        <v>338</v>
      </c>
      <c r="E1811" t="s">
        <v>339</v>
      </c>
      <c r="F1811">
        <v>67115</v>
      </c>
      <c r="G1811">
        <v>8</v>
      </c>
      <c r="H1811">
        <v>5791</v>
      </c>
      <c r="I1811">
        <v>0</v>
      </c>
      <c r="J1811">
        <v>0</v>
      </c>
      <c r="K1811">
        <v>0</v>
      </c>
      <c r="L1811">
        <v>0</v>
      </c>
      <c r="M1811">
        <v>5</v>
      </c>
      <c r="N1811">
        <v>0</v>
      </c>
      <c r="O1811">
        <v>3</v>
      </c>
      <c r="P1811">
        <v>0</v>
      </c>
      <c r="Q1811">
        <v>0</v>
      </c>
      <c r="R1811">
        <v>22.263936999999999</v>
      </c>
      <c r="S1811" t="s">
        <v>73</v>
      </c>
      <c r="T1811">
        <v>59.240001999999997</v>
      </c>
      <c r="U1811">
        <v>59.669998</v>
      </c>
      <c r="V1811">
        <v>0.42999599999999999</v>
      </c>
      <c r="X1811">
        <v>1.931</v>
      </c>
      <c r="Y1811">
        <v>22.263936999999999</v>
      </c>
      <c r="Z1811">
        <v>0</v>
      </c>
      <c r="AA1811">
        <v>1</v>
      </c>
      <c r="AB1811">
        <v>0</v>
      </c>
      <c r="AC1811">
        <v>1.058262</v>
      </c>
      <c r="AD1811">
        <v>0.97793600000000003</v>
      </c>
      <c r="AE1811">
        <v>5.291309</v>
      </c>
      <c r="AF1811">
        <v>4.8896819999999996</v>
      </c>
      <c r="AH1811">
        <v>1.0760970000000001</v>
      </c>
      <c r="AI1811">
        <v>0.75248800000000005</v>
      </c>
      <c r="AJ1811">
        <v>5.3804860000000003</v>
      </c>
      <c r="AK1811">
        <v>3.7624399999999998</v>
      </c>
    </row>
    <row r="1812" spans="1:37" x14ac:dyDescent="0.25">
      <c r="A1812">
        <v>1210</v>
      </c>
      <c r="B1812">
        <v>434250</v>
      </c>
      <c r="C1812" t="s">
        <v>145</v>
      </c>
      <c r="D1812" t="s">
        <v>998</v>
      </c>
      <c r="E1812" t="s">
        <v>999</v>
      </c>
      <c r="F1812">
        <v>100029</v>
      </c>
      <c r="G1812">
        <v>8</v>
      </c>
      <c r="H1812">
        <v>8969</v>
      </c>
      <c r="I1812">
        <v>0</v>
      </c>
      <c r="J1812">
        <v>0</v>
      </c>
      <c r="K1812">
        <v>0</v>
      </c>
      <c r="L1812">
        <v>0</v>
      </c>
      <c r="M1812">
        <v>5</v>
      </c>
      <c r="N1812">
        <v>0</v>
      </c>
      <c r="O1812">
        <v>3</v>
      </c>
      <c r="P1812">
        <v>0</v>
      </c>
      <c r="Q1812">
        <v>0</v>
      </c>
      <c r="R1812">
        <v>19.870588000000001</v>
      </c>
      <c r="S1812" t="s">
        <v>73</v>
      </c>
      <c r="T1812">
        <v>11.59</v>
      </c>
      <c r="U1812">
        <v>11.92</v>
      </c>
      <c r="V1812">
        <v>0.33</v>
      </c>
      <c r="X1812">
        <v>1.661</v>
      </c>
      <c r="Y1812">
        <v>19.870588000000001</v>
      </c>
      <c r="Z1812">
        <v>0</v>
      </c>
      <c r="AA1812">
        <v>0</v>
      </c>
      <c r="AB1812">
        <v>1</v>
      </c>
      <c r="AC1812">
        <v>1.0431079999999999</v>
      </c>
      <c r="AD1812">
        <v>0.98367499999999997</v>
      </c>
      <c r="AE1812">
        <v>5.215541</v>
      </c>
      <c r="AF1812">
        <v>4.9183750000000002</v>
      </c>
      <c r="AH1812">
        <v>1.056305</v>
      </c>
      <c r="AI1812">
        <v>0.78470799999999996</v>
      </c>
      <c r="AJ1812">
        <v>5.281523</v>
      </c>
      <c r="AK1812">
        <v>3.9235389999999999</v>
      </c>
    </row>
    <row r="1813" spans="1:37" x14ac:dyDescent="0.25">
      <c r="A1813">
        <v>1940</v>
      </c>
      <c r="B1813">
        <v>434580</v>
      </c>
      <c r="C1813" t="s">
        <v>83</v>
      </c>
      <c r="D1813" t="s">
        <v>229</v>
      </c>
      <c r="E1813" t="s">
        <v>230</v>
      </c>
      <c r="F1813">
        <v>33911</v>
      </c>
      <c r="G1813">
        <v>8</v>
      </c>
      <c r="H1813">
        <v>8390</v>
      </c>
      <c r="I1813">
        <v>0</v>
      </c>
      <c r="J1813">
        <v>0</v>
      </c>
      <c r="K1813">
        <v>0</v>
      </c>
      <c r="L1813">
        <v>0</v>
      </c>
      <c r="M1813">
        <v>2</v>
      </c>
      <c r="N1813">
        <v>0</v>
      </c>
      <c r="O1813">
        <v>4</v>
      </c>
      <c r="P1813">
        <v>0</v>
      </c>
      <c r="Q1813">
        <v>0</v>
      </c>
      <c r="R1813">
        <v>6.7250629999999996</v>
      </c>
      <c r="S1813" t="s">
        <v>73</v>
      </c>
      <c r="T1813">
        <v>60.400002000000001</v>
      </c>
      <c r="U1813">
        <v>61.080002</v>
      </c>
      <c r="V1813">
        <v>0.68</v>
      </c>
      <c r="X1813">
        <v>10.111000000000001</v>
      </c>
      <c r="Y1813">
        <v>6.7250629999999996</v>
      </c>
      <c r="Z1813">
        <v>0</v>
      </c>
      <c r="AA1813">
        <v>0</v>
      </c>
      <c r="AB1813">
        <v>0</v>
      </c>
      <c r="AC1813">
        <v>2.5973799999999998</v>
      </c>
      <c r="AD1813">
        <v>0.39507500000000001</v>
      </c>
      <c r="AE1813">
        <v>5.1947599999999996</v>
      </c>
      <c r="AF1813">
        <v>0.79015000000000002</v>
      </c>
      <c r="AG1813">
        <f>1+(X1813/4.5)^2</f>
        <v>6.048509679012346</v>
      </c>
      <c r="AH1813">
        <v>3.0863740000000002</v>
      </c>
      <c r="AI1813">
        <v>0.14444799999999999</v>
      </c>
      <c r="AJ1813">
        <v>6.1727480000000003</v>
      </c>
      <c r="AK1813">
        <v>0.28889599999999999</v>
      </c>
    </row>
    <row r="1814" spans="1:37" x14ac:dyDescent="0.25">
      <c r="A1814">
        <v>1955</v>
      </c>
      <c r="B1814">
        <v>436479</v>
      </c>
      <c r="C1814" t="s">
        <v>95</v>
      </c>
      <c r="D1814" t="s">
        <v>1061</v>
      </c>
      <c r="E1814" t="s">
        <v>1062</v>
      </c>
      <c r="F1814">
        <v>34247</v>
      </c>
      <c r="G1814">
        <v>8</v>
      </c>
      <c r="H1814">
        <v>8453</v>
      </c>
      <c r="I1814">
        <v>0</v>
      </c>
      <c r="J1814">
        <v>0</v>
      </c>
      <c r="K1814">
        <v>0</v>
      </c>
      <c r="L1814">
        <v>0</v>
      </c>
      <c r="M1814">
        <v>5</v>
      </c>
      <c r="N1814">
        <v>0</v>
      </c>
      <c r="O1814">
        <v>4</v>
      </c>
      <c r="P1814">
        <v>0</v>
      </c>
      <c r="Q1814">
        <v>0</v>
      </c>
      <c r="R1814">
        <v>22.27337</v>
      </c>
      <c r="S1814" t="s">
        <v>73</v>
      </c>
      <c r="T1814">
        <v>45.470001000000003</v>
      </c>
      <c r="U1814">
        <v>45.82</v>
      </c>
      <c r="V1814">
        <v>0.34999799999999998</v>
      </c>
      <c r="X1814">
        <v>1.571</v>
      </c>
      <c r="Y1814">
        <v>22.27337</v>
      </c>
      <c r="Z1814">
        <v>0</v>
      </c>
      <c r="AA1814">
        <v>0</v>
      </c>
      <c r="AB1814">
        <v>0</v>
      </c>
      <c r="AC1814">
        <v>1.0385629999999999</v>
      </c>
      <c r="AD1814">
        <v>0.98539600000000005</v>
      </c>
      <c r="AE1814">
        <v>5.1928159999999997</v>
      </c>
      <c r="AF1814">
        <v>4.9269809999999996</v>
      </c>
      <c r="AH1814">
        <v>1.050368</v>
      </c>
      <c r="AI1814">
        <v>0.79561999999999999</v>
      </c>
      <c r="AJ1814">
        <v>5.2518409999999998</v>
      </c>
      <c r="AK1814">
        <v>3.9781019999999998</v>
      </c>
    </row>
    <row r="1815" spans="1:37" x14ac:dyDescent="0.25">
      <c r="A1815">
        <v>1988</v>
      </c>
      <c r="B1815">
        <v>435625</v>
      </c>
      <c r="C1815" t="s">
        <v>83</v>
      </c>
      <c r="D1815" t="s">
        <v>1067</v>
      </c>
      <c r="E1815" t="s">
        <v>1068</v>
      </c>
      <c r="F1815">
        <v>66830</v>
      </c>
      <c r="G1815">
        <v>8</v>
      </c>
      <c r="H1815">
        <v>16025</v>
      </c>
      <c r="I1815">
        <v>0</v>
      </c>
      <c r="J1815">
        <v>0</v>
      </c>
      <c r="K1815">
        <v>0</v>
      </c>
      <c r="L1815">
        <v>0</v>
      </c>
      <c r="M1815">
        <v>5</v>
      </c>
      <c r="N1815">
        <v>0</v>
      </c>
      <c r="O1815">
        <v>4</v>
      </c>
      <c r="P1815">
        <v>0</v>
      </c>
      <c r="Q1815">
        <v>0</v>
      </c>
      <c r="R1815">
        <v>19.419392999999999</v>
      </c>
      <c r="S1815" t="s">
        <v>73</v>
      </c>
      <c r="T1815">
        <v>99.169998000000007</v>
      </c>
      <c r="U1815">
        <v>99.470000999999996</v>
      </c>
      <c r="V1815">
        <v>0.30000300000000002</v>
      </c>
      <c r="X1815">
        <v>1.5449999999999999</v>
      </c>
      <c r="Y1815">
        <v>19.419392999999999</v>
      </c>
      <c r="Z1815">
        <v>0</v>
      </c>
      <c r="AA1815">
        <v>0</v>
      </c>
      <c r="AB1815">
        <v>0</v>
      </c>
      <c r="AC1815">
        <v>1.0372969999999999</v>
      </c>
      <c r="AD1815">
        <v>0.98587599999999997</v>
      </c>
      <c r="AE1815">
        <v>5.1864860000000004</v>
      </c>
      <c r="AF1815">
        <v>4.9293779999999998</v>
      </c>
      <c r="AH1815">
        <v>1.0487150000000001</v>
      </c>
      <c r="AI1815">
        <v>0.79878899999999997</v>
      </c>
      <c r="AJ1815">
        <v>5.2435739999999997</v>
      </c>
      <c r="AK1815">
        <v>3.9939439999999999</v>
      </c>
    </row>
    <row r="1816" spans="1:37" x14ac:dyDescent="0.25">
      <c r="A1816">
        <v>64</v>
      </c>
      <c r="B1816">
        <v>441947</v>
      </c>
      <c r="C1816" t="s">
        <v>617</v>
      </c>
      <c r="D1816" t="s">
        <v>618</v>
      </c>
      <c r="E1816" t="s">
        <v>619</v>
      </c>
      <c r="F1816">
        <v>100755</v>
      </c>
      <c r="G1816">
        <v>8</v>
      </c>
      <c r="H1816">
        <v>22770</v>
      </c>
      <c r="I1816">
        <v>0</v>
      </c>
      <c r="J1816">
        <v>0</v>
      </c>
      <c r="K1816">
        <v>0</v>
      </c>
      <c r="L1816">
        <v>0</v>
      </c>
      <c r="M1816">
        <v>4</v>
      </c>
      <c r="N1816">
        <v>0</v>
      </c>
      <c r="O1816">
        <v>4</v>
      </c>
      <c r="P1816">
        <v>0</v>
      </c>
      <c r="Q1816">
        <v>0</v>
      </c>
      <c r="R1816">
        <v>17.013131000000001</v>
      </c>
      <c r="S1816" t="s">
        <v>73</v>
      </c>
      <c r="T1816">
        <v>27.799999</v>
      </c>
      <c r="U1816">
        <v>28.540001</v>
      </c>
      <c r="V1816">
        <v>0.74000200000000005</v>
      </c>
      <c r="X1816">
        <v>4.3499999999999996</v>
      </c>
      <c r="Y1816">
        <v>17.013131000000001</v>
      </c>
      <c r="Z1816">
        <v>1</v>
      </c>
      <c r="AA1816">
        <v>0</v>
      </c>
      <c r="AB1816">
        <v>0</v>
      </c>
      <c r="AC1816">
        <v>1.2956639999999999</v>
      </c>
      <c r="AD1816">
        <v>0.88803299999999996</v>
      </c>
      <c r="AE1816">
        <v>5.1826559999999997</v>
      </c>
      <c r="AF1816">
        <v>3.55213</v>
      </c>
      <c r="AH1816">
        <v>1.3861730000000001</v>
      </c>
      <c r="AI1816">
        <v>0.49846299999999999</v>
      </c>
      <c r="AJ1816">
        <v>5.5446939999999998</v>
      </c>
      <c r="AK1816">
        <v>1.993852</v>
      </c>
    </row>
    <row r="1817" spans="1:37" x14ac:dyDescent="0.25">
      <c r="A1817">
        <v>103</v>
      </c>
      <c r="B1817">
        <v>427077</v>
      </c>
      <c r="C1817" t="s">
        <v>181</v>
      </c>
      <c r="D1817" t="s">
        <v>556</v>
      </c>
      <c r="E1817" t="s">
        <v>557</v>
      </c>
      <c r="F1817">
        <v>66931</v>
      </c>
      <c r="G1817">
        <v>8</v>
      </c>
      <c r="H1817">
        <v>13054</v>
      </c>
      <c r="I1817">
        <v>0</v>
      </c>
      <c r="J1817">
        <v>0</v>
      </c>
      <c r="K1817">
        <v>0</v>
      </c>
      <c r="L1817">
        <v>0</v>
      </c>
      <c r="M1817">
        <v>4</v>
      </c>
      <c r="N1817">
        <v>0</v>
      </c>
      <c r="O1817">
        <v>2</v>
      </c>
      <c r="P1817">
        <v>0</v>
      </c>
      <c r="Q1817">
        <v>0</v>
      </c>
      <c r="R1817">
        <v>17.755286000000002</v>
      </c>
      <c r="S1817" t="s">
        <v>154</v>
      </c>
      <c r="T1817">
        <v>70.629997000000003</v>
      </c>
      <c r="U1817">
        <v>71.400002000000001</v>
      </c>
      <c r="V1817">
        <v>0.77000400000000002</v>
      </c>
      <c r="X1817">
        <v>4.3369999999999997</v>
      </c>
      <c r="Y1817">
        <v>17.755286000000002</v>
      </c>
      <c r="Z1817">
        <v>1</v>
      </c>
      <c r="AA1817">
        <v>0</v>
      </c>
      <c r="AB1817">
        <v>0</v>
      </c>
      <c r="AC1817">
        <v>1.2939000000000001</v>
      </c>
      <c r="AD1817">
        <v>0.88870099999999996</v>
      </c>
      <c r="AE1817">
        <v>5.1755979999999999</v>
      </c>
      <c r="AF1817">
        <v>3.5548030000000002</v>
      </c>
      <c r="AH1817">
        <v>1.383869</v>
      </c>
      <c r="AI1817">
        <v>0.499662</v>
      </c>
      <c r="AJ1817">
        <v>5.5354749999999999</v>
      </c>
      <c r="AK1817">
        <v>1.9986459999999999</v>
      </c>
    </row>
    <row r="1818" spans="1:37" x14ac:dyDescent="0.25">
      <c r="A1818">
        <v>110</v>
      </c>
      <c r="B1818">
        <v>437285</v>
      </c>
      <c r="C1818" t="s">
        <v>181</v>
      </c>
      <c r="D1818" t="s">
        <v>737</v>
      </c>
      <c r="E1818" t="s">
        <v>738</v>
      </c>
      <c r="F1818">
        <v>66998</v>
      </c>
      <c r="G1818">
        <v>8</v>
      </c>
      <c r="H1818">
        <v>5622</v>
      </c>
      <c r="I1818">
        <v>0</v>
      </c>
      <c r="J1818">
        <v>0</v>
      </c>
      <c r="K1818">
        <v>0</v>
      </c>
      <c r="L1818">
        <v>0</v>
      </c>
      <c r="M1818">
        <v>4</v>
      </c>
      <c r="N1818">
        <v>0</v>
      </c>
      <c r="O1818">
        <v>4</v>
      </c>
      <c r="P1818">
        <v>0</v>
      </c>
      <c r="Q1818">
        <v>0</v>
      </c>
      <c r="R1818">
        <v>15.452978999999999</v>
      </c>
      <c r="S1818" t="s">
        <v>73</v>
      </c>
      <c r="T1818">
        <v>80.349997999999999</v>
      </c>
      <c r="U1818">
        <v>81.019997000000004</v>
      </c>
      <c r="V1818">
        <v>0.66999799999999998</v>
      </c>
      <c r="X1818">
        <v>4.3360000000000003</v>
      </c>
      <c r="Y1818">
        <v>15.452978999999999</v>
      </c>
      <c r="Z1818">
        <v>0</v>
      </c>
      <c r="AA1818">
        <v>0</v>
      </c>
      <c r="AB1818">
        <v>0</v>
      </c>
      <c r="AC1818">
        <v>1.2937639999999999</v>
      </c>
      <c r="AD1818">
        <v>0.88875199999999999</v>
      </c>
      <c r="AE1818">
        <v>5.1750559999999997</v>
      </c>
      <c r="AF1818">
        <v>3.5550079999999999</v>
      </c>
      <c r="AH1818">
        <v>1.3836919999999999</v>
      </c>
      <c r="AI1818">
        <v>0.49975399999999998</v>
      </c>
      <c r="AJ1818">
        <v>5.5347670000000004</v>
      </c>
      <c r="AK1818">
        <v>1.9990159999999999</v>
      </c>
    </row>
    <row r="1819" spans="1:37" x14ac:dyDescent="0.25">
      <c r="A1819">
        <v>196</v>
      </c>
      <c r="B1819">
        <v>437126</v>
      </c>
      <c r="C1819" t="s">
        <v>145</v>
      </c>
      <c r="D1819" t="s">
        <v>1077</v>
      </c>
      <c r="E1819" t="s">
        <v>1078</v>
      </c>
      <c r="F1819">
        <v>67033</v>
      </c>
      <c r="G1819">
        <v>8</v>
      </c>
      <c r="H1819">
        <v>15931</v>
      </c>
      <c r="I1819">
        <v>0</v>
      </c>
      <c r="J1819">
        <v>0</v>
      </c>
      <c r="K1819">
        <v>0</v>
      </c>
      <c r="L1819">
        <v>0</v>
      </c>
      <c r="M1819">
        <v>5</v>
      </c>
      <c r="N1819">
        <v>0</v>
      </c>
      <c r="O1819">
        <v>4</v>
      </c>
      <c r="P1819">
        <v>0</v>
      </c>
      <c r="Q1819">
        <v>0</v>
      </c>
      <c r="R1819">
        <v>19.447225</v>
      </c>
      <c r="S1819" t="s">
        <v>126</v>
      </c>
      <c r="T1819">
        <v>80.720000999999996</v>
      </c>
      <c r="U1819">
        <v>81.010002</v>
      </c>
      <c r="V1819">
        <v>0.29000100000000001</v>
      </c>
      <c r="X1819">
        <v>1.4910000000000001</v>
      </c>
      <c r="Y1819">
        <v>19.447225</v>
      </c>
      <c r="Z1819">
        <v>0</v>
      </c>
      <c r="AA1819">
        <v>0</v>
      </c>
      <c r="AB1819">
        <v>0</v>
      </c>
      <c r="AC1819">
        <v>1.0347360000000001</v>
      </c>
      <c r="AD1819">
        <v>0.986846</v>
      </c>
      <c r="AE1819">
        <v>5.1736779999999998</v>
      </c>
      <c r="AF1819">
        <v>4.9342280000000001</v>
      </c>
      <c r="AH1819">
        <v>1.045369</v>
      </c>
      <c r="AI1819">
        <v>0.80539300000000003</v>
      </c>
      <c r="AJ1819">
        <v>5.226845</v>
      </c>
      <c r="AK1819">
        <v>4.0269640000000004</v>
      </c>
    </row>
    <row r="1820" spans="1:37" x14ac:dyDescent="0.25">
      <c r="A1820">
        <v>289</v>
      </c>
      <c r="B1820">
        <v>435860</v>
      </c>
      <c r="C1820" t="s">
        <v>95</v>
      </c>
      <c r="D1820" t="s">
        <v>1038</v>
      </c>
      <c r="E1820" t="s">
        <v>1039</v>
      </c>
      <c r="F1820">
        <v>34244</v>
      </c>
      <c r="G1820">
        <v>8</v>
      </c>
      <c r="H1820">
        <v>16697</v>
      </c>
      <c r="I1820">
        <v>0</v>
      </c>
      <c r="J1820">
        <v>0</v>
      </c>
      <c r="K1820">
        <v>0</v>
      </c>
      <c r="L1820">
        <v>0</v>
      </c>
      <c r="M1820">
        <v>5</v>
      </c>
      <c r="N1820">
        <v>0</v>
      </c>
      <c r="O1820">
        <v>4</v>
      </c>
      <c r="P1820">
        <v>1</v>
      </c>
      <c r="Q1820">
        <v>0</v>
      </c>
      <c r="R1820">
        <v>21.205895000000002</v>
      </c>
      <c r="S1820" t="s">
        <v>73</v>
      </c>
      <c r="T1820">
        <v>14.44</v>
      </c>
      <c r="U1820">
        <v>14.71</v>
      </c>
      <c r="V1820">
        <v>0.27</v>
      </c>
      <c r="X1820">
        <v>1.2729999999999999</v>
      </c>
      <c r="Y1820">
        <v>21.205895000000002</v>
      </c>
      <c r="Z1820">
        <v>0</v>
      </c>
      <c r="AA1820">
        <v>0</v>
      </c>
      <c r="AB1820">
        <v>0</v>
      </c>
      <c r="AC1820">
        <v>1.0253209999999999</v>
      </c>
      <c r="AD1820">
        <v>0.99041100000000004</v>
      </c>
      <c r="AE1820">
        <v>5.1266040000000004</v>
      </c>
      <c r="AF1820">
        <v>4.9520549999999997</v>
      </c>
      <c r="AH1820">
        <v>1.033072</v>
      </c>
      <c r="AI1820">
        <v>0.832368</v>
      </c>
      <c r="AJ1820">
        <v>5.1653599999999997</v>
      </c>
      <c r="AK1820">
        <v>4.161842</v>
      </c>
    </row>
    <row r="1821" spans="1:37" x14ac:dyDescent="0.25">
      <c r="A1821">
        <v>357</v>
      </c>
      <c r="B1821">
        <v>433547</v>
      </c>
      <c r="C1821" t="s">
        <v>83</v>
      </c>
      <c r="D1821" t="s">
        <v>136</v>
      </c>
      <c r="E1821" t="s">
        <v>150</v>
      </c>
      <c r="F1821">
        <v>34199</v>
      </c>
      <c r="G1821">
        <v>8</v>
      </c>
      <c r="H1821">
        <v>16351</v>
      </c>
      <c r="I1821">
        <v>0</v>
      </c>
      <c r="J1821">
        <v>0</v>
      </c>
      <c r="K1821">
        <v>0</v>
      </c>
      <c r="L1821">
        <v>0</v>
      </c>
      <c r="M1821">
        <v>5</v>
      </c>
      <c r="N1821">
        <v>0</v>
      </c>
      <c r="O1821">
        <v>3</v>
      </c>
      <c r="P1821">
        <v>0</v>
      </c>
      <c r="Q1821">
        <v>0</v>
      </c>
      <c r="R1821">
        <v>20.224985</v>
      </c>
      <c r="S1821" t="s">
        <v>126</v>
      </c>
      <c r="T1821">
        <v>19.18</v>
      </c>
      <c r="U1821">
        <v>19.420000000000002</v>
      </c>
      <c r="V1821">
        <v>0.24</v>
      </c>
      <c r="X1821">
        <v>1.1870000000000001</v>
      </c>
      <c r="Y1821">
        <v>20.224985</v>
      </c>
      <c r="Z1821">
        <v>1</v>
      </c>
      <c r="AA1821">
        <v>0</v>
      </c>
      <c r="AB1821">
        <v>0</v>
      </c>
      <c r="AC1821">
        <v>1.0220149999999999</v>
      </c>
      <c r="AD1821">
        <v>0.99166299999999996</v>
      </c>
      <c r="AE1821">
        <v>5.1100760000000003</v>
      </c>
      <c r="AF1821">
        <v>4.9583149999999998</v>
      </c>
      <c r="AH1821">
        <v>1.0287539999999999</v>
      </c>
      <c r="AI1821">
        <v>0.84314999999999996</v>
      </c>
      <c r="AJ1821">
        <v>5.1437720000000002</v>
      </c>
      <c r="AK1821">
        <v>4.2157479999999996</v>
      </c>
    </row>
    <row r="1822" spans="1:37" x14ac:dyDescent="0.25">
      <c r="A1822">
        <v>369</v>
      </c>
      <c r="B1822">
        <v>435859</v>
      </c>
      <c r="C1822" t="s">
        <v>95</v>
      </c>
      <c r="D1822" t="s">
        <v>1038</v>
      </c>
      <c r="E1822" t="s">
        <v>1039</v>
      </c>
      <c r="F1822">
        <v>34244</v>
      </c>
      <c r="G1822">
        <v>8</v>
      </c>
      <c r="H1822">
        <v>16696</v>
      </c>
      <c r="I1822">
        <v>0</v>
      </c>
      <c r="J1822">
        <v>0</v>
      </c>
      <c r="K1822">
        <v>0</v>
      </c>
      <c r="L1822">
        <v>0</v>
      </c>
      <c r="M1822">
        <v>5</v>
      </c>
      <c r="N1822">
        <v>0</v>
      </c>
      <c r="O1822">
        <v>4</v>
      </c>
      <c r="P1822">
        <v>0</v>
      </c>
      <c r="Q1822">
        <v>0</v>
      </c>
      <c r="R1822">
        <v>22.141590000000001</v>
      </c>
      <c r="S1822" t="s">
        <v>73</v>
      </c>
      <c r="T1822">
        <v>14.44</v>
      </c>
      <c r="U1822">
        <v>14.68</v>
      </c>
      <c r="V1822">
        <v>0.24000099999999999</v>
      </c>
      <c r="X1822">
        <v>1.0840000000000001</v>
      </c>
      <c r="Y1822">
        <v>22.141590000000001</v>
      </c>
      <c r="Z1822">
        <v>0</v>
      </c>
      <c r="AA1822">
        <v>0</v>
      </c>
      <c r="AB1822">
        <v>0</v>
      </c>
      <c r="AC1822">
        <v>1.0183599999999999</v>
      </c>
      <c r="AD1822">
        <v>0.99304700000000001</v>
      </c>
      <c r="AE1822">
        <v>5.0918010000000002</v>
      </c>
      <c r="AF1822">
        <v>4.9652349999999998</v>
      </c>
      <c r="AH1822">
        <v>1.023981</v>
      </c>
      <c r="AI1822">
        <v>0.85616499999999995</v>
      </c>
      <c r="AJ1822">
        <v>5.119904</v>
      </c>
      <c r="AK1822">
        <v>4.2808270000000004</v>
      </c>
    </row>
    <row r="1823" spans="1:37" x14ac:dyDescent="0.25">
      <c r="A1823">
        <v>389</v>
      </c>
      <c r="B1823">
        <v>437136</v>
      </c>
      <c r="C1823" t="s">
        <v>145</v>
      </c>
      <c r="D1823" t="s">
        <v>1077</v>
      </c>
      <c r="E1823" t="s">
        <v>1078</v>
      </c>
      <c r="F1823">
        <v>67033</v>
      </c>
      <c r="G1823">
        <v>8</v>
      </c>
      <c r="H1823">
        <v>15932</v>
      </c>
      <c r="I1823">
        <v>0</v>
      </c>
      <c r="J1823">
        <v>0</v>
      </c>
      <c r="K1823">
        <v>0</v>
      </c>
      <c r="L1823">
        <v>0</v>
      </c>
      <c r="M1823">
        <v>5</v>
      </c>
      <c r="N1823">
        <v>0</v>
      </c>
      <c r="O1823">
        <v>4</v>
      </c>
      <c r="P1823">
        <v>0</v>
      </c>
      <c r="Q1823">
        <v>0</v>
      </c>
      <c r="R1823">
        <v>22.659013000000002</v>
      </c>
      <c r="S1823" t="s">
        <v>126</v>
      </c>
      <c r="T1823">
        <v>81.010002</v>
      </c>
      <c r="U1823">
        <v>81.239998</v>
      </c>
      <c r="V1823">
        <v>0.22999600000000001</v>
      </c>
      <c r="X1823">
        <v>1.0149999999999999</v>
      </c>
      <c r="Y1823">
        <v>22.659013000000002</v>
      </c>
      <c r="Z1823">
        <v>0</v>
      </c>
      <c r="AA1823">
        <v>0</v>
      </c>
      <c r="AB1823">
        <v>0</v>
      </c>
      <c r="AC1823">
        <v>1.016097</v>
      </c>
      <c r="AD1823">
        <v>0.99390400000000001</v>
      </c>
      <c r="AE1823">
        <v>5.0804859999999996</v>
      </c>
      <c r="AF1823">
        <v>4.9695200000000002</v>
      </c>
      <c r="AH1823">
        <v>1.0210250000000001</v>
      </c>
      <c r="AI1823">
        <v>0.86494800000000005</v>
      </c>
      <c r="AJ1823">
        <v>5.1051250000000001</v>
      </c>
      <c r="AK1823">
        <v>4.3247400000000003</v>
      </c>
    </row>
    <row r="1824" spans="1:37" x14ac:dyDescent="0.25">
      <c r="A1824">
        <v>479</v>
      </c>
      <c r="B1824">
        <v>433510</v>
      </c>
      <c r="C1824" t="s">
        <v>181</v>
      </c>
      <c r="D1824" t="s">
        <v>489</v>
      </c>
      <c r="E1824" t="s">
        <v>490</v>
      </c>
      <c r="F1824">
        <v>67030</v>
      </c>
      <c r="G1824">
        <v>8</v>
      </c>
      <c r="H1824">
        <v>6400</v>
      </c>
      <c r="I1824">
        <v>0</v>
      </c>
      <c r="J1824">
        <v>0</v>
      </c>
      <c r="K1824">
        <v>0</v>
      </c>
      <c r="L1824">
        <v>0</v>
      </c>
      <c r="M1824">
        <v>5</v>
      </c>
      <c r="N1824">
        <v>0</v>
      </c>
      <c r="O1824">
        <v>4</v>
      </c>
      <c r="P1824">
        <v>0</v>
      </c>
      <c r="Q1824">
        <v>0</v>
      </c>
      <c r="R1824">
        <v>20.803125000000001</v>
      </c>
      <c r="S1824" t="s">
        <v>73</v>
      </c>
      <c r="T1824">
        <v>73.209998999999996</v>
      </c>
      <c r="U1824">
        <v>73.410004000000001</v>
      </c>
      <c r="V1824">
        <v>0.20000499999999999</v>
      </c>
      <c r="X1824">
        <v>0.96099999999999997</v>
      </c>
      <c r="Y1824">
        <v>20.803125000000001</v>
      </c>
      <c r="Z1824">
        <v>1</v>
      </c>
      <c r="AA1824">
        <v>0</v>
      </c>
      <c r="AB1824">
        <v>0</v>
      </c>
      <c r="AC1824">
        <v>1.0144299999999999</v>
      </c>
      <c r="AD1824">
        <v>0.99453499999999995</v>
      </c>
      <c r="AE1824">
        <v>5.0721499999999997</v>
      </c>
      <c r="AF1824">
        <v>4.972677</v>
      </c>
      <c r="AH1824">
        <v>1.0188470000000001</v>
      </c>
      <c r="AI1824">
        <v>0.87185699999999999</v>
      </c>
      <c r="AJ1824">
        <v>5.0942369999999997</v>
      </c>
      <c r="AK1824">
        <v>4.3592829999999996</v>
      </c>
    </row>
    <row r="1825" spans="1:37" x14ac:dyDescent="0.25">
      <c r="A1825">
        <v>538</v>
      </c>
      <c r="B1825">
        <v>430392</v>
      </c>
      <c r="C1825" t="s">
        <v>181</v>
      </c>
      <c r="D1825" t="s">
        <v>766</v>
      </c>
      <c r="E1825" t="s">
        <v>767</v>
      </c>
      <c r="F1825">
        <v>67101</v>
      </c>
      <c r="G1825">
        <v>8</v>
      </c>
      <c r="H1825">
        <v>22100</v>
      </c>
      <c r="I1825">
        <v>0</v>
      </c>
      <c r="J1825">
        <v>0</v>
      </c>
      <c r="K1825">
        <v>0</v>
      </c>
      <c r="L1825">
        <v>0</v>
      </c>
      <c r="M1825">
        <v>5</v>
      </c>
      <c r="N1825">
        <v>0</v>
      </c>
      <c r="O1825">
        <v>4</v>
      </c>
      <c r="P1825">
        <v>0</v>
      </c>
      <c r="Q1825">
        <v>0</v>
      </c>
      <c r="R1825">
        <v>20.573041</v>
      </c>
      <c r="S1825" t="s">
        <v>154</v>
      </c>
      <c r="T1825">
        <v>70</v>
      </c>
      <c r="U1825">
        <v>70.150002000000001</v>
      </c>
      <c r="V1825">
        <v>0.150002</v>
      </c>
      <c r="X1825">
        <v>0.72899999999999998</v>
      </c>
      <c r="Y1825">
        <v>20.573041</v>
      </c>
      <c r="Z1825">
        <v>1</v>
      </c>
      <c r="AA1825">
        <v>0</v>
      </c>
      <c r="AB1825">
        <v>0</v>
      </c>
      <c r="AC1825">
        <v>1.0083040000000001</v>
      </c>
      <c r="AD1825">
        <v>0.99685500000000005</v>
      </c>
      <c r="AE1825">
        <v>5.0415190000000001</v>
      </c>
      <c r="AF1825">
        <v>4.9842769999999996</v>
      </c>
      <c r="AH1825">
        <v>1.0108459999999999</v>
      </c>
      <c r="AI1825">
        <v>0.90189200000000003</v>
      </c>
      <c r="AJ1825">
        <v>5.0542290000000003</v>
      </c>
      <c r="AK1825">
        <v>4.5094589999999997</v>
      </c>
    </row>
    <row r="1826" spans="1:37" x14ac:dyDescent="0.25">
      <c r="A1826">
        <v>572</v>
      </c>
      <c r="B1826">
        <v>429019</v>
      </c>
      <c r="C1826" t="s">
        <v>83</v>
      </c>
      <c r="D1826" t="s">
        <v>1210</v>
      </c>
      <c r="E1826" t="s">
        <v>1211</v>
      </c>
      <c r="F1826">
        <v>67133</v>
      </c>
      <c r="G1826">
        <v>8</v>
      </c>
      <c r="H1826">
        <v>6602</v>
      </c>
      <c r="I1826">
        <v>0</v>
      </c>
      <c r="J1826">
        <v>0</v>
      </c>
      <c r="K1826">
        <v>0</v>
      </c>
      <c r="L1826">
        <v>0</v>
      </c>
      <c r="M1826">
        <v>5</v>
      </c>
      <c r="N1826">
        <v>0</v>
      </c>
      <c r="O1826">
        <v>4</v>
      </c>
      <c r="P1826">
        <v>0</v>
      </c>
      <c r="Q1826">
        <v>0</v>
      </c>
      <c r="R1826">
        <v>20.117829</v>
      </c>
      <c r="S1826" t="s">
        <v>73</v>
      </c>
      <c r="T1826">
        <v>44.720001000000003</v>
      </c>
      <c r="U1826">
        <v>44.830002</v>
      </c>
      <c r="V1826">
        <v>0.110001</v>
      </c>
      <c r="X1826">
        <v>0.54700000000000004</v>
      </c>
      <c r="Y1826">
        <v>20.117829</v>
      </c>
      <c r="Z1826">
        <v>0</v>
      </c>
      <c r="AA1826">
        <v>0</v>
      </c>
      <c r="AB1826">
        <v>0</v>
      </c>
      <c r="AC1826">
        <v>1.004675</v>
      </c>
      <c r="AD1826">
        <v>0.99822999999999995</v>
      </c>
      <c r="AE1826">
        <v>5.0233759999999998</v>
      </c>
      <c r="AF1826">
        <v>4.9911479999999999</v>
      </c>
      <c r="AH1826">
        <v>1.0061059999999999</v>
      </c>
      <c r="AI1826">
        <v>0.92585499999999998</v>
      </c>
      <c r="AJ1826">
        <v>5.030532</v>
      </c>
      <c r="AK1826">
        <v>4.6292749999999998</v>
      </c>
    </row>
    <row r="1827" spans="1:37" x14ac:dyDescent="0.25">
      <c r="A1827">
        <v>602</v>
      </c>
      <c r="B1827">
        <v>438478</v>
      </c>
      <c r="C1827" t="s">
        <v>83</v>
      </c>
      <c r="D1827" t="s">
        <v>1242</v>
      </c>
      <c r="E1827" t="s">
        <v>1243</v>
      </c>
      <c r="F1827">
        <v>67039</v>
      </c>
      <c r="G1827">
        <v>8</v>
      </c>
      <c r="H1827">
        <v>22022</v>
      </c>
      <c r="I1827">
        <v>0</v>
      </c>
      <c r="J1827">
        <v>0</v>
      </c>
      <c r="K1827">
        <v>0</v>
      </c>
      <c r="L1827">
        <v>0</v>
      </c>
      <c r="M1827">
        <v>5</v>
      </c>
      <c r="N1827">
        <v>0</v>
      </c>
      <c r="O1827">
        <v>4</v>
      </c>
      <c r="P1827">
        <v>0</v>
      </c>
      <c r="Q1827">
        <v>0</v>
      </c>
      <c r="R1827">
        <v>19.278226</v>
      </c>
      <c r="S1827" t="s">
        <v>73</v>
      </c>
      <c r="T1827">
        <v>85.440002000000007</v>
      </c>
      <c r="U1827">
        <v>85.5</v>
      </c>
      <c r="V1827">
        <v>5.9998000000000003E-2</v>
      </c>
      <c r="X1827">
        <v>0.311</v>
      </c>
      <c r="Y1827">
        <v>19.278226</v>
      </c>
      <c r="Z1827">
        <v>0</v>
      </c>
      <c r="AA1827">
        <v>0</v>
      </c>
      <c r="AB1827">
        <v>0</v>
      </c>
      <c r="AC1827">
        <v>1.001511</v>
      </c>
      <c r="AD1827">
        <v>0.99942799999999998</v>
      </c>
      <c r="AE1827">
        <v>5.0075560000000001</v>
      </c>
      <c r="AF1827">
        <v>4.9971379999999996</v>
      </c>
      <c r="AH1827">
        <v>1.0019739999999999</v>
      </c>
      <c r="AI1827">
        <v>0.95745400000000003</v>
      </c>
      <c r="AJ1827">
        <v>5.0098690000000001</v>
      </c>
      <c r="AK1827">
        <v>4.7872680000000001</v>
      </c>
    </row>
    <row r="1828" spans="1:37" x14ac:dyDescent="0.25">
      <c r="A1828">
        <v>664</v>
      </c>
      <c r="B1828">
        <v>436224</v>
      </c>
      <c r="C1828" t="s">
        <v>83</v>
      </c>
      <c r="D1828" t="s">
        <v>1105</v>
      </c>
      <c r="E1828" t="s">
        <v>1106</v>
      </c>
      <c r="F1828">
        <v>34194</v>
      </c>
      <c r="G1828">
        <v>8</v>
      </c>
      <c r="H1828">
        <v>7641</v>
      </c>
      <c r="I1828">
        <v>0</v>
      </c>
      <c r="J1828">
        <v>0</v>
      </c>
      <c r="K1828">
        <v>0</v>
      </c>
      <c r="L1828">
        <v>0</v>
      </c>
      <c r="M1828">
        <v>5</v>
      </c>
      <c r="N1828">
        <v>0</v>
      </c>
      <c r="O1828">
        <v>4</v>
      </c>
      <c r="P1828">
        <v>0</v>
      </c>
      <c r="Q1828">
        <v>0</v>
      </c>
      <c r="R1828">
        <v>21.080991000000001</v>
      </c>
      <c r="S1828" t="s">
        <v>73</v>
      </c>
      <c r="T1828">
        <v>29.969999000000001</v>
      </c>
      <c r="U1828">
        <v>30</v>
      </c>
      <c r="V1828">
        <v>3.0001E-2</v>
      </c>
      <c r="X1828">
        <v>0.14199999999999999</v>
      </c>
      <c r="Y1828">
        <v>21.080991000000001</v>
      </c>
      <c r="Z1828">
        <v>0</v>
      </c>
      <c r="AA1828">
        <v>0</v>
      </c>
      <c r="AB1828">
        <v>0</v>
      </c>
      <c r="AC1828">
        <v>1.0003150000000001</v>
      </c>
      <c r="AD1828">
        <v>0.99988100000000002</v>
      </c>
      <c r="AE1828">
        <v>5.0015749999999999</v>
      </c>
      <c r="AF1828">
        <v>4.999403</v>
      </c>
      <c r="AH1828">
        <v>1.0004120000000001</v>
      </c>
      <c r="AI1828">
        <v>0.98044600000000004</v>
      </c>
      <c r="AJ1828">
        <v>5.0020579999999999</v>
      </c>
      <c r="AK1828">
        <v>4.9022290000000002</v>
      </c>
    </row>
    <row r="1829" spans="1:37" x14ac:dyDescent="0.25">
      <c r="A1829">
        <v>703</v>
      </c>
      <c r="B1829">
        <v>426434</v>
      </c>
      <c r="C1829" t="s">
        <v>145</v>
      </c>
      <c r="D1829" t="s">
        <v>1301</v>
      </c>
      <c r="E1829" t="s">
        <v>1302</v>
      </c>
      <c r="F1829">
        <v>34231</v>
      </c>
      <c r="G1829">
        <v>8</v>
      </c>
      <c r="H1829">
        <v>16694</v>
      </c>
      <c r="I1829">
        <v>0</v>
      </c>
      <c r="J1829">
        <v>0</v>
      </c>
      <c r="K1829">
        <v>0</v>
      </c>
      <c r="L1829">
        <v>0</v>
      </c>
      <c r="M1829">
        <v>5</v>
      </c>
      <c r="N1829">
        <v>0</v>
      </c>
      <c r="O1829">
        <v>3</v>
      </c>
      <c r="P1829">
        <v>0</v>
      </c>
      <c r="Q1829">
        <v>0</v>
      </c>
      <c r="R1829">
        <v>18.760864000000002</v>
      </c>
      <c r="S1829" t="s">
        <v>73</v>
      </c>
      <c r="T1829">
        <v>15</v>
      </c>
      <c r="U1829">
        <v>15</v>
      </c>
      <c r="V1829">
        <v>0</v>
      </c>
      <c r="X1829">
        <v>0</v>
      </c>
      <c r="Y1829">
        <v>18.760864000000002</v>
      </c>
      <c r="Z1829">
        <v>0</v>
      </c>
      <c r="AA1829">
        <v>0</v>
      </c>
      <c r="AB1829">
        <v>1</v>
      </c>
      <c r="AC1829">
        <v>1</v>
      </c>
      <c r="AD1829">
        <v>1</v>
      </c>
      <c r="AE1829">
        <v>5</v>
      </c>
      <c r="AF1829">
        <v>5</v>
      </c>
      <c r="AH1829">
        <v>1</v>
      </c>
      <c r="AI1829">
        <v>1</v>
      </c>
      <c r="AJ1829">
        <v>5</v>
      </c>
      <c r="AK1829">
        <v>5</v>
      </c>
    </row>
    <row r="1830" spans="1:37" x14ac:dyDescent="0.25">
      <c r="A1830">
        <v>708</v>
      </c>
      <c r="B1830">
        <v>438464</v>
      </c>
      <c r="C1830" t="s">
        <v>181</v>
      </c>
      <c r="D1830" t="s">
        <v>766</v>
      </c>
      <c r="E1830" t="s">
        <v>767</v>
      </c>
      <c r="F1830">
        <v>67101</v>
      </c>
      <c r="G1830">
        <v>8</v>
      </c>
      <c r="H1830">
        <v>22103</v>
      </c>
      <c r="I1830">
        <v>0</v>
      </c>
      <c r="J1830">
        <v>0</v>
      </c>
      <c r="K1830">
        <v>0</v>
      </c>
      <c r="L1830">
        <v>0</v>
      </c>
      <c r="M1830">
        <v>5</v>
      </c>
      <c r="N1830">
        <v>0</v>
      </c>
      <c r="O1830">
        <v>4</v>
      </c>
      <c r="P1830">
        <v>0</v>
      </c>
      <c r="Q1830">
        <v>0</v>
      </c>
      <c r="R1830">
        <v>21.734764999999999</v>
      </c>
      <c r="S1830" t="s">
        <v>73</v>
      </c>
      <c r="T1830">
        <v>75</v>
      </c>
      <c r="U1830">
        <v>75</v>
      </c>
      <c r="V1830">
        <v>0</v>
      </c>
      <c r="X1830">
        <v>0</v>
      </c>
      <c r="Y1830">
        <v>21.734764999999999</v>
      </c>
      <c r="Z1830">
        <v>1</v>
      </c>
      <c r="AA1830">
        <v>0</v>
      </c>
      <c r="AB1830">
        <v>0</v>
      </c>
      <c r="AC1830">
        <v>1</v>
      </c>
      <c r="AD1830">
        <v>1</v>
      </c>
      <c r="AE1830">
        <v>5</v>
      </c>
      <c r="AF1830">
        <v>5</v>
      </c>
      <c r="AH1830">
        <v>1</v>
      </c>
      <c r="AI1830">
        <v>1</v>
      </c>
      <c r="AJ1830">
        <v>5</v>
      </c>
      <c r="AK1830">
        <v>5</v>
      </c>
    </row>
    <row r="1831" spans="1:37" x14ac:dyDescent="0.25">
      <c r="A1831">
        <v>737</v>
      </c>
      <c r="B1831">
        <v>431122</v>
      </c>
      <c r="C1831" t="s">
        <v>83</v>
      </c>
      <c r="D1831" t="s">
        <v>947</v>
      </c>
      <c r="E1831" t="s">
        <v>948</v>
      </c>
      <c r="F1831">
        <v>67016</v>
      </c>
      <c r="G1831">
        <v>8</v>
      </c>
      <c r="H1831">
        <v>4979</v>
      </c>
      <c r="I1831">
        <v>0</v>
      </c>
      <c r="J1831">
        <v>0</v>
      </c>
      <c r="K1831">
        <v>0</v>
      </c>
      <c r="L1831">
        <v>0</v>
      </c>
      <c r="M1831">
        <v>5</v>
      </c>
      <c r="N1831">
        <v>0</v>
      </c>
      <c r="O1831">
        <v>4</v>
      </c>
      <c r="P1831">
        <v>0</v>
      </c>
      <c r="Q1831">
        <v>0</v>
      </c>
      <c r="R1831">
        <v>19.037856999999999</v>
      </c>
      <c r="S1831" t="s">
        <v>73</v>
      </c>
      <c r="T1831">
        <v>75.25</v>
      </c>
      <c r="U1831">
        <v>75.25</v>
      </c>
      <c r="V1831">
        <v>0</v>
      </c>
      <c r="X1831">
        <v>0</v>
      </c>
      <c r="Y1831">
        <v>19.037856999999999</v>
      </c>
      <c r="Z1831">
        <v>1</v>
      </c>
      <c r="AA1831">
        <v>0</v>
      </c>
      <c r="AB1831">
        <v>0</v>
      </c>
      <c r="AC1831">
        <v>1</v>
      </c>
      <c r="AD1831">
        <v>1</v>
      </c>
      <c r="AE1831">
        <v>5</v>
      </c>
      <c r="AF1831">
        <v>5</v>
      </c>
      <c r="AH1831">
        <v>1</v>
      </c>
      <c r="AI1831">
        <v>1</v>
      </c>
      <c r="AJ1831">
        <v>5</v>
      </c>
      <c r="AK1831">
        <v>5</v>
      </c>
    </row>
    <row r="1832" spans="1:37" x14ac:dyDescent="0.25">
      <c r="A1832">
        <v>800</v>
      </c>
      <c r="B1832">
        <v>433960</v>
      </c>
      <c r="C1832" t="s">
        <v>181</v>
      </c>
      <c r="D1832" t="s">
        <v>1107</v>
      </c>
      <c r="E1832" t="s">
        <v>1108</v>
      </c>
      <c r="F1832">
        <v>67005</v>
      </c>
      <c r="G1832">
        <v>8</v>
      </c>
      <c r="H1832">
        <v>15235</v>
      </c>
      <c r="I1832">
        <v>0</v>
      </c>
      <c r="J1832">
        <v>0</v>
      </c>
      <c r="K1832">
        <v>0</v>
      </c>
      <c r="L1832">
        <v>0</v>
      </c>
      <c r="M1832">
        <v>5</v>
      </c>
      <c r="N1832">
        <v>0</v>
      </c>
      <c r="O1832">
        <v>4</v>
      </c>
      <c r="P1832">
        <v>0</v>
      </c>
      <c r="Q1832">
        <v>0</v>
      </c>
      <c r="R1832">
        <v>21.656638999999998</v>
      </c>
      <c r="S1832" t="s">
        <v>154</v>
      </c>
      <c r="T1832">
        <v>78.199996999999996</v>
      </c>
      <c r="U1832">
        <v>78.190002000000007</v>
      </c>
      <c r="V1832">
        <v>-9.9950000000000004E-3</v>
      </c>
      <c r="X1832">
        <v>-4.5999999999999999E-2</v>
      </c>
      <c r="Y1832">
        <v>21.656638999999998</v>
      </c>
      <c r="Z1832">
        <v>0</v>
      </c>
      <c r="AA1832">
        <v>0</v>
      </c>
      <c r="AB1832">
        <v>0</v>
      </c>
      <c r="AC1832">
        <v>0.99998699999999996</v>
      </c>
      <c r="AD1832">
        <v>1.0000329999999999</v>
      </c>
      <c r="AE1832">
        <v>4.9999370000000001</v>
      </c>
      <c r="AF1832">
        <v>5.000165</v>
      </c>
      <c r="AH1832">
        <v>0.99364200000000003</v>
      </c>
      <c r="AI1832">
        <v>1.000043</v>
      </c>
      <c r="AJ1832">
        <v>4.96821</v>
      </c>
      <c r="AK1832">
        <v>5.000216</v>
      </c>
    </row>
    <row r="1833" spans="1:37" x14ac:dyDescent="0.25">
      <c r="A1833">
        <v>851</v>
      </c>
      <c r="B1833">
        <v>420951</v>
      </c>
      <c r="C1833" t="s">
        <v>181</v>
      </c>
      <c r="D1833" t="s">
        <v>1072</v>
      </c>
      <c r="E1833" t="s">
        <v>1073</v>
      </c>
      <c r="F1833">
        <v>67049</v>
      </c>
      <c r="G1833">
        <v>8</v>
      </c>
      <c r="H1833">
        <v>21709</v>
      </c>
      <c r="I1833">
        <v>0</v>
      </c>
      <c r="J1833">
        <v>0</v>
      </c>
      <c r="K1833">
        <v>0</v>
      </c>
      <c r="L1833">
        <v>0</v>
      </c>
      <c r="M1833">
        <v>5</v>
      </c>
      <c r="N1833">
        <v>0</v>
      </c>
      <c r="O1833">
        <v>3</v>
      </c>
      <c r="P1833">
        <v>0</v>
      </c>
      <c r="Q1833">
        <v>0</v>
      </c>
      <c r="R1833">
        <v>21.608332000000001</v>
      </c>
      <c r="S1833" t="s">
        <v>154</v>
      </c>
      <c r="T1833">
        <v>79.860000999999997</v>
      </c>
      <c r="U1833">
        <v>79.849997999999999</v>
      </c>
      <c r="V1833">
        <v>-1.0002E-2</v>
      </c>
      <c r="X1833">
        <v>-4.5999999999999999E-2</v>
      </c>
      <c r="Y1833">
        <v>21.608332000000001</v>
      </c>
      <c r="Z1833">
        <v>0</v>
      </c>
      <c r="AA1833">
        <v>0</v>
      </c>
      <c r="AB1833">
        <v>0</v>
      </c>
      <c r="AC1833">
        <v>0.99998699999999996</v>
      </c>
      <c r="AD1833">
        <v>1.0000329999999999</v>
      </c>
      <c r="AE1833">
        <v>4.9999370000000001</v>
      </c>
      <c r="AF1833">
        <v>5.000165</v>
      </c>
      <c r="AH1833">
        <v>0.99364200000000003</v>
      </c>
      <c r="AI1833">
        <v>1.000043</v>
      </c>
      <c r="AJ1833">
        <v>4.96821</v>
      </c>
      <c r="AK1833">
        <v>5.000216</v>
      </c>
    </row>
    <row r="1834" spans="1:37" x14ac:dyDescent="0.25">
      <c r="A1834">
        <v>928</v>
      </c>
      <c r="B1834">
        <v>437282</v>
      </c>
      <c r="C1834" t="s">
        <v>181</v>
      </c>
      <c r="D1834" t="s">
        <v>1072</v>
      </c>
      <c r="E1834" t="s">
        <v>1073</v>
      </c>
      <c r="F1834">
        <v>67049</v>
      </c>
      <c r="G1834">
        <v>8</v>
      </c>
      <c r="H1834">
        <v>15353</v>
      </c>
      <c r="I1834">
        <v>0</v>
      </c>
      <c r="J1834">
        <v>0</v>
      </c>
      <c r="K1834">
        <v>0</v>
      </c>
      <c r="L1834">
        <v>0</v>
      </c>
      <c r="M1834">
        <v>5</v>
      </c>
      <c r="N1834">
        <v>0</v>
      </c>
      <c r="O1834">
        <v>4</v>
      </c>
      <c r="P1834">
        <v>1</v>
      </c>
      <c r="Q1834">
        <v>1</v>
      </c>
      <c r="R1834">
        <v>20.506097</v>
      </c>
      <c r="S1834" t="s">
        <v>73</v>
      </c>
      <c r="T1834">
        <v>79.790001000000004</v>
      </c>
      <c r="U1834">
        <v>79.779999000000004</v>
      </c>
      <c r="V1834">
        <v>-1.0002E-2</v>
      </c>
      <c r="X1834">
        <v>-4.9000000000000002E-2</v>
      </c>
      <c r="Y1834">
        <v>20.506097</v>
      </c>
      <c r="Z1834">
        <v>0</v>
      </c>
      <c r="AA1834">
        <v>0</v>
      </c>
      <c r="AB1834">
        <v>0</v>
      </c>
      <c r="AC1834">
        <v>0.99998600000000004</v>
      </c>
      <c r="AD1834">
        <v>1.000038</v>
      </c>
      <c r="AE1834">
        <v>4.9999289999999998</v>
      </c>
      <c r="AF1834">
        <v>5.0001879999999996</v>
      </c>
      <c r="AH1834">
        <v>0.993228</v>
      </c>
      <c r="AI1834">
        <v>1.000049</v>
      </c>
      <c r="AJ1834">
        <v>4.9661410000000004</v>
      </c>
      <c r="AK1834">
        <v>5.0002449999999996</v>
      </c>
    </row>
    <row r="1835" spans="1:37" x14ac:dyDescent="0.25">
      <c r="A1835">
        <v>933</v>
      </c>
      <c r="B1835">
        <v>436643</v>
      </c>
      <c r="C1835" t="s">
        <v>181</v>
      </c>
      <c r="D1835" t="s">
        <v>1258</v>
      </c>
      <c r="E1835" t="s">
        <v>1259</v>
      </c>
      <c r="F1835">
        <v>67004</v>
      </c>
      <c r="G1835">
        <v>8</v>
      </c>
      <c r="H1835">
        <v>15248</v>
      </c>
      <c r="I1835">
        <v>0</v>
      </c>
      <c r="J1835">
        <v>0</v>
      </c>
      <c r="K1835">
        <v>0</v>
      </c>
      <c r="L1835">
        <v>0</v>
      </c>
      <c r="M1835">
        <v>5</v>
      </c>
      <c r="N1835">
        <v>0</v>
      </c>
      <c r="O1835">
        <v>3</v>
      </c>
      <c r="P1835">
        <v>0</v>
      </c>
      <c r="Q1835">
        <v>0</v>
      </c>
      <c r="R1835">
        <v>19.958206000000001</v>
      </c>
      <c r="T1835">
        <v>74.879997000000003</v>
      </c>
      <c r="U1835">
        <v>74.870002999999997</v>
      </c>
      <c r="V1835">
        <v>-9.9950000000000004E-3</v>
      </c>
      <c r="X1835">
        <v>-0.05</v>
      </c>
      <c r="Y1835">
        <v>19.958206000000001</v>
      </c>
      <c r="Z1835">
        <v>0</v>
      </c>
      <c r="AA1835">
        <v>0</v>
      </c>
      <c r="AB1835">
        <v>0</v>
      </c>
      <c r="AC1835">
        <v>0.99998500000000001</v>
      </c>
      <c r="AD1835">
        <v>1.0000389999999999</v>
      </c>
      <c r="AE1835">
        <v>4.9999260000000003</v>
      </c>
      <c r="AF1835">
        <v>5.0001949999999997</v>
      </c>
      <c r="AH1835">
        <v>0.99309000000000003</v>
      </c>
      <c r="AI1835">
        <v>1.000051</v>
      </c>
      <c r="AJ1835">
        <v>4.9654509999999998</v>
      </c>
      <c r="AK1835">
        <v>5.0002550000000001</v>
      </c>
    </row>
    <row r="1836" spans="1:37" x14ac:dyDescent="0.25">
      <c r="A1836">
        <v>1042</v>
      </c>
      <c r="B1836">
        <v>436590</v>
      </c>
      <c r="C1836" t="s">
        <v>181</v>
      </c>
      <c r="D1836" t="s">
        <v>1258</v>
      </c>
      <c r="E1836" t="s">
        <v>1259</v>
      </c>
      <c r="F1836">
        <v>67004</v>
      </c>
      <c r="G1836">
        <v>8</v>
      </c>
      <c r="H1836">
        <v>15249</v>
      </c>
      <c r="I1836">
        <v>0</v>
      </c>
      <c r="J1836">
        <v>0</v>
      </c>
      <c r="K1836">
        <v>0</v>
      </c>
      <c r="L1836">
        <v>0</v>
      </c>
      <c r="M1836">
        <v>5</v>
      </c>
      <c r="N1836">
        <v>0</v>
      </c>
      <c r="O1836">
        <v>3</v>
      </c>
      <c r="P1836">
        <v>0</v>
      </c>
      <c r="Q1836">
        <v>0</v>
      </c>
      <c r="R1836">
        <v>21.404906</v>
      </c>
      <c r="T1836">
        <v>74.900002000000001</v>
      </c>
      <c r="U1836">
        <v>74.879997000000003</v>
      </c>
      <c r="V1836">
        <v>-2.0004000000000001E-2</v>
      </c>
      <c r="X1836">
        <v>-9.2999999999999999E-2</v>
      </c>
      <c r="Y1836">
        <v>21.404906</v>
      </c>
      <c r="Z1836">
        <v>0</v>
      </c>
      <c r="AA1836">
        <v>0</v>
      </c>
      <c r="AB1836">
        <v>0</v>
      </c>
      <c r="AC1836">
        <v>0.99994899999999998</v>
      </c>
      <c r="AD1836">
        <v>1.000135</v>
      </c>
      <c r="AE1836">
        <v>4.9997439999999997</v>
      </c>
      <c r="AF1836">
        <v>5.0006760000000003</v>
      </c>
      <c r="AH1836">
        <v>0.98716899999999996</v>
      </c>
      <c r="AI1836">
        <v>1.0001770000000001</v>
      </c>
      <c r="AJ1836">
        <v>4.9358459999999997</v>
      </c>
      <c r="AK1836">
        <v>5.000883</v>
      </c>
    </row>
    <row r="1837" spans="1:37" x14ac:dyDescent="0.25">
      <c r="A1837">
        <v>1093</v>
      </c>
      <c r="B1837">
        <v>420952</v>
      </c>
      <c r="C1837" t="s">
        <v>181</v>
      </c>
      <c r="D1837" t="s">
        <v>1072</v>
      </c>
      <c r="E1837" t="s">
        <v>1073</v>
      </c>
      <c r="F1837">
        <v>67049</v>
      </c>
      <c r="G1837">
        <v>8</v>
      </c>
      <c r="H1837">
        <v>21708</v>
      </c>
      <c r="I1837">
        <v>0</v>
      </c>
      <c r="J1837">
        <v>0</v>
      </c>
      <c r="K1837">
        <v>0</v>
      </c>
      <c r="L1837">
        <v>0</v>
      </c>
      <c r="M1837">
        <v>5</v>
      </c>
      <c r="N1837">
        <v>0</v>
      </c>
      <c r="O1837">
        <v>3</v>
      </c>
      <c r="P1837">
        <v>0</v>
      </c>
      <c r="Q1837">
        <v>0</v>
      </c>
      <c r="R1837">
        <v>21.008569999999999</v>
      </c>
      <c r="S1837" t="s">
        <v>154</v>
      </c>
      <c r="T1837">
        <v>79.879997000000003</v>
      </c>
      <c r="U1837">
        <v>79.860000999999997</v>
      </c>
      <c r="V1837">
        <v>-1.9997000000000001E-2</v>
      </c>
      <c r="X1837">
        <v>-9.5000000000000001E-2</v>
      </c>
      <c r="Y1837">
        <v>21.008569999999999</v>
      </c>
      <c r="Z1837">
        <v>0</v>
      </c>
      <c r="AA1837">
        <v>0</v>
      </c>
      <c r="AB1837">
        <v>0</v>
      </c>
      <c r="AC1837">
        <v>0.99994700000000003</v>
      </c>
      <c r="AD1837">
        <v>1.0001409999999999</v>
      </c>
      <c r="AE1837">
        <v>4.999733</v>
      </c>
      <c r="AF1837">
        <v>5.000705</v>
      </c>
      <c r="AH1837">
        <v>0.98689400000000005</v>
      </c>
      <c r="AI1837">
        <v>1.000184</v>
      </c>
      <c r="AJ1837">
        <v>4.9344710000000003</v>
      </c>
      <c r="AK1837">
        <v>5.0009209999999999</v>
      </c>
    </row>
    <row r="1838" spans="1:37" x14ac:dyDescent="0.25">
      <c r="A1838">
        <v>1158</v>
      </c>
      <c r="B1838">
        <v>437188</v>
      </c>
      <c r="C1838" t="s">
        <v>181</v>
      </c>
      <c r="D1838" t="s">
        <v>1072</v>
      </c>
      <c r="E1838" t="s">
        <v>1073</v>
      </c>
      <c r="F1838">
        <v>67049</v>
      </c>
      <c r="G1838">
        <v>8</v>
      </c>
      <c r="H1838">
        <v>15354</v>
      </c>
      <c r="I1838">
        <v>0</v>
      </c>
      <c r="J1838">
        <v>0</v>
      </c>
      <c r="K1838">
        <v>0</v>
      </c>
      <c r="L1838">
        <v>0</v>
      </c>
      <c r="M1838">
        <v>5</v>
      </c>
      <c r="N1838">
        <v>0</v>
      </c>
      <c r="O1838">
        <v>4</v>
      </c>
      <c r="P1838">
        <v>1</v>
      </c>
      <c r="Q1838">
        <v>1</v>
      </c>
      <c r="R1838">
        <v>22.707927999999999</v>
      </c>
      <c r="S1838" t="s">
        <v>73</v>
      </c>
      <c r="T1838">
        <v>79.819999999999993</v>
      </c>
      <c r="U1838">
        <v>79.790001000000004</v>
      </c>
      <c r="V1838">
        <v>-2.9999000000000001E-2</v>
      </c>
      <c r="X1838">
        <v>-0.13200000000000001</v>
      </c>
      <c r="Y1838">
        <v>22.707927999999999</v>
      </c>
      <c r="Z1838">
        <v>0</v>
      </c>
      <c r="AA1838">
        <v>0</v>
      </c>
      <c r="AB1838">
        <v>0</v>
      </c>
      <c r="AC1838">
        <v>0.99989700000000004</v>
      </c>
      <c r="AD1838">
        <v>1.000272</v>
      </c>
      <c r="AE1838">
        <v>4.9994839999999998</v>
      </c>
      <c r="AF1838">
        <v>5.0013610000000002</v>
      </c>
      <c r="AH1838">
        <v>0.98181600000000002</v>
      </c>
      <c r="AI1838">
        <v>1.000356</v>
      </c>
      <c r="AJ1838">
        <v>4.9090790000000002</v>
      </c>
      <c r="AK1838">
        <v>5.0017779999999998</v>
      </c>
    </row>
    <row r="1839" spans="1:37" x14ac:dyDescent="0.25">
      <c r="A1839">
        <v>1164</v>
      </c>
      <c r="B1839">
        <v>436900</v>
      </c>
      <c r="C1839" t="s">
        <v>181</v>
      </c>
      <c r="D1839" t="s">
        <v>1248</v>
      </c>
      <c r="E1839" t="s">
        <v>1249</v>
      </c>
      <c r="F1839">
        <v>67002</v>
      </c>
      <c r="G1839">
        <v>8</v>
      </c>
      <c r="H1839">
        <v>15297</v>
      </c>
      <c r="I1839">
        <v>0</v>
      </c>
      <c r="J1839">
        <v>0</v>
      </c>
      <c r="K1839">
        <v>0</v>
      </c>
      <c r="L1839">
        <v>0</v>
      </c>
      <c r="M1839">
        <v>5</v>
      </c>
      <c r="N1839">
        <v>0</v>
      </c>
      <c r="O1839">
        <v>4</v>
      </c>
      <c r="P1839">
        <v>0</v>
      </c>
      <c r="Q1839">
        <v>0</v>
      </c>
      <c r="R1839">
        <v>22.588714</v>
      </c>
      <c r="S1839" t="s">
        <v>154</v>
      </c>
      <c r="T1839">
        <v>74.550003000000004</v>
      </c>
      <c r="U1839">
        <v>74.519997000000004</v>
      </c>
      <c r="V1839">
        <v>-3.0006000000000001E-2</v>
      </c>
      <c r="X1839">
        <v>-0.13300000000000001</v>
      </c>
      <c r="Y1839">
        <v>22.588714</v>
      </c>
      <c r="Z1839">
        <v>0</v>
      </c>
      <c r="AA1839">
        <v>0</v>
      </c>
      <c r="AB1839">
        <v>0</v>
      </c>
      <c r="AC1839">
        <v>0.99989499999999998</v>
      </c>
      <c r="AD1839">
        <v>1.0002759999999999</v>
      </c>
      <c r="AE1839">
        <v>4.9994769999999997</v>
      </c>
      <c r="AF1839">
        <v>5.0013820000000004</v>
      </c>
      <c r="AH1839">
        <v>0.98167899999999997</v>
      </c>
      <c r="AI1839">
        <v>1.0003610000000001</v>
      </c>
      <c r="AJ1839">
        <v>4.9083940000000004</v>
      </c>
      <c r="AK1839">
        <v>5.0018050000000001</v>
      </c>
    </row>
    <row r="1840" spans="1:37" x14ac:dyDescent="0.25">
      <c r="A1840">
        <v>1187</v>
      </c>
      <c r="B1840">
        <v>436868</v>
      </c>
      <c r="C1840" t="s">
        <v>181</v>
      </c>
      <c r="D1840" t="s">
        <v>1248</v>
      </c>
      <c r="E1840" t="s">
        <v>1249</v>
      </c>
      <c r="F1840">
        <v>67002</v>
      </c>
      <c r="G1840">
        <v>8</v>
      </c>
      <c r="H1840">
        <v>15293</v>
      </c>
      <c r="I1840">
        <v>0</v>
      </c>
      <c r="J1840">
        <v>0</v>
      </c>
      <c r="K1840">
        <v>0</v>
      </c>
      <c r="L1840">
        <v>0</v>
      </c>
      <c r="M1840">
        <v>5</v>
      </c>
      <c r="N1840">
        <v>0</v>
      </c>
      <c r="O1840">
        <v>4</v>
      </c>
      <c r="P1840">
        <v>0</v>
      </c>
      <c r="Q1840">
        <v>0</v>
      </c>
      <c r="R1840">
        <v>19.947179999999999</v>
      </c>
      <c r="S1840" t="s">
        <v>154</v>
      </c>
      <c r="T1840">
        <v>74.519997000000004</v>
      </c>
      <c r="U1840">
        <v>74.489998</v>
      </c>
      <c r="V1840">
        <v>-2.9999000000000001E-2</v>
      </c>
      <c r="X1840">
        <v>-0.15</v>
      </c>
      <c r="Y1840">
        <v>19.947179999999999</v>
      </c>
      <c r="Z1840">
        <v>0</v>
      </c>
      <c r="AA1840">
        <v>0</v>
      </c>
      <c r="AB1840">
        <v>0</v>
      </c>
      <c r="AC1840">
        <v>0.99986699999999995</v>
      </c>
      <c r="AD1840">
        <v>1.0003519999999999</v>
      </c>
      <c r="AE1840">
        <v>4.9993340000000002</v>
      </c>
      <c r="AF1840">
        <v>5.0017579999999997</v>
      </c>
      <c r="AH1840">
        <v>0.97935099999999997</v>
      </c>
      <c r="AI1840">
        <v>1.000459</v>
      </c>
      <c r="AJ1840">
        <v>4.8967530000000004</v>
      </c>
      <c r="AK1840">
        <v>5.0022960000000003</v>
      </c>
    </row>
    <row r="1841" spans="1:37" x14ac:dyDescent="0.25">
      <c r="A1841">
        <v>1235</v>
      </c>
      <c r="B1841">
        <v>437819</v>
      </c>
      <c r="C1841" t="s">
        <v>83</v>
      </c>
      <c r="D1841" t="s">
        <v>538</v>
      </c>
      <c r="E1841" t="s">
        <v>539</v>
      </c>
      <c r="F1841">
        <v>100077</v>
      </c>
      <c r="G1841">
        <v>8</v>
      </c>
      <c r="H1841">
        <v>7287</v>
      </c>
      <c r="I1841">
        <v>0</v>
      </c>
      <c r="J1841">
        <v>0</v>
      </c>
      <c r="K1841">
        <v>0</v>
      </c>
      <c r="L1841">
        <v>0</v>
      </c>
      <c r="M1841">
        <v>5</v>
      </c>
      <c r="N1841">
        <v>0</v>
      </c>
      <c r="O1841">
        <v>4</v>
      </c>
      <c r="P1841">
        <v>0</v>
      </c>
      <c r="Q1841">
        <v>0</v>
      </c>
      <c r="R1841">
        <v>20.80442</v>
      </c>
      <c r="S1841" t="s">
        <v>73</v>
      </c>
      <c r="T1841">
        <v>43.619999</v>
      </c>
      <c r="U1841">
        <v>43.580002</v>
      </c>
      <c r="V1841">
        <v>-3.9996999999999998E-2</v>
      </c>
      <c r="X1841">
        <v>-0.192</v>
      </c>
      <c r="Y1841">
        <v>20.80442</v>
      </c>
      <c r="Z1841">
        <v>0</v>
      </c>
      <c r="AA1841">
        <v>0</v>
      </c>
      <c r="AB1841">
        <v>0</v>
      </c>
      <c r="AC1841">
        <v>0.99978199999999995</v>
      </c>
      <c r="AD1841">
        <v>1.0005759999999999</v>
      </c>
      <c r="AE1841">
        <v>4.9989090000000003</v>
      </c>
      <c r="AF1841">
        <v>5.0028800000000002</v>
      </c>
      <c r="AH1841">
        <v>0.97361200000000003</v>
      </c>
      <c r="AI1841">
        <v>1.0007520000000001</v>
      </c>
      <c r="AJ1841">
        <v>4.8680589999999997</v>
      </c>
      <c r="AK1841">
        <v>5.003762</v>
      </c>
    </row>
    <row r="1842" spans="1:37" x14ac:dyDescent="0.25">
      <c r="A1842">
        <v>1245</v>
      </c>
      <c r="B1842">
        <v>428083</v>
      </c>
      <c r="C1842" t="s">
        <v>145</v>
      </c>
      <c r="D1842" t="s">
        <v>146</v>
      </c>
      <c r="E1842" t="s">
        <v>147</v>
      </c>
      <c r="F1842">
        <v>34474</v>
      </c>
      <c r="G1842">
        <v>8</v>
      </c>
      <c r="H1842">
        <v>6877</v>
      </c>
      <c r="I1842">
        <v>0</v>
      </c>
      <c r="J1842">
        <v>0</v>
      </c>
      <c r="K1842">
        <v>0</v>
      </c>
      <c r="L1842">
        <v>0</v>
      </c>
      <c r="M1842">
        <v>4</v>
      </c>
      <c r="N1842">
        <v>0</v>
      </c>
      <c r="O1842">
        <v>4</v>
      </c>
      <c r="P1842">
        <v>0</v>
      </c>
      <c r="Q1842">
        <v>0</v>
      </c>
      <c r="R1842">
        <v>15.419727999999999</v>
      </c>
      <c r="S1842" t="s">
        <v>73</v>
      </c>
      <c r="T1842">
        <v>57.529998999999997</v>
      </c>
      <c r="U1842">
        <v>58.139999000000003</v>
      </c>
      <c r="V1842">
        <v>0.61000100000000002</v>
      </c>
      <c r="X1842">
        <v>3.956</v>
      </c>
      <c r="Y1842">
        <v>15.419727999999999</v>
      </c>
      <c r="Z1842">
        <v>1</v>
      </c>
      <c r="AA1842">
        <v>0</v>
      </c>
      <c r="AB1842">
        <v>0</v>
      </c>
      <c r="AC1842">
        <v>1.2445299999999999</v>
      </c>
      <c r="AD1842">
        <v>0.90739700000000001</v>
      </c>
      <c r="AE1842">
        <v>4.9781209999999998</v>
      </c>
      <c r="AF1842">
        <v>3.6295869999999999</v>
      </c>
      <c r="AH1842">
        <v>1.3193859999999999</v>
      </c>
      <c r="AI1842">
        <v>0.53558899999999998</v>
      </c>
      <c r="AJ1842">
        <v>5.2775460000000001</v>
      </c>
      <c r="AK1842">
        <v>2.1423559999999999</v>
      </c>
    </row>
    <row r="1843" spans="1:37" x14ac:dyDescent="0.25">
      <c r="A1843">
        <v>1268</v>
      </c>
      <c r="B1843">
        <v>434359</v>
      </c>
      <c r="C1843" t="s">
        <v>83</v>
      </c>
      <c r="D1843" t="s">
        <v>542</v>
      </c>
      <c r="E1843" t="s">
        <v>543</v>
      </c>
      <c r="F1843">
        <v>67348</v>
      </c>
      <c r="G1843">
        <v>8</v>
      </c>
      <c r="H1843">
        <v>7015</v>
      </c>
      <c r="I1843">
        <v>0</v>
      </c>
      <c r="J1843">
        <v>0</v>
      </c>
      <c r="K1843">
        <v>0</v>
      </c>
      <c r="L1843">
        <v>0</v>
      </c>
      <c r="M1843">
        <v>4</v>
      </c>
      <c r="N1843">
        <v>0</v>
      </c>
      <c r="O1843">
        <v>4</v>
      </c>
      <c r="P1843">
        <v>0</v>
      </c>
      <c r="Q1843">
        <v>0</v>
      </c>
      <c r="R1843">
        <v>15.776248000000001</v>
      </c>
      <c r="S1843" t="s">
        <v>73</v>
      </c>
      <c r="T1843">
        <v>102.81</v>
      </c>
      <c r="U1843">
        <v>103.4</v>
      </c>
      <c r="V1843">
        <v>0.59000399999999997</v>
      </c>
      <c r="X1843">
        <v>3.74</v>
      </c>
      <c r="Y1843">
        <v>15.776248000000001</v>
      </c>
      <c r="Z1843">
        <v>1</v>
      </c>
      <c r="AA1843">
        <v>0</v>
      </c>
      <c r="AB1843">
        <v>0</v>
      </c>
      <c r="AC1843">
        <v>1.218556</v>
      </c>
      <c r="AD1843">
        <v>0.91723299999999997</v>
      </c>
      <c r="AE1843">
        <v>4.874225</v>
      </c>
      <c r="AF1843">
        <v>3.668933</v>
      </c>
      <c r="AH1843">
        <v>1.285461</v>
      </c>
      <c r="AI1843">
        <v>0.55664400000000003</v>
      </c>
      <c r="AJ1843">
        <v>5.141845</v>
      </c>
      <c r="AK1843">
        <v>2.2265760000000001</v>
      </c>
    </row>
    <row r="1844" spans="1:37" x14ac:dyDescent="0.25">
      <c r="A1844">
        <v>1297</v>
      </c>
      <c r="B1844">
        <v>437259</v>
      </c>
      <c r="C1844" t="s">
        <v>145</v>
      </c>
      <c r="D1844" t="s">
        <v>548</v>
      </c>
      <c r="E1844" t="s">
        <v>549</v>
      </c>
      <c r="F1844">
        <v>34341</v>
      </c>
      <c r="G1844">
        <v>8</v>
      </c>
      <c r="H1844">
        <v>16576</v>
      </c>
      <c r="I1844">
        <v>0</v>
      </c>
      <c r="J1844">
        <v>0</v>
      </c>
      <c r="K1844">
        <v>0</v>
      </c>
      <c r="L1844">
        <v>0</v>
      </c>
      <c r="M1844">
        <v>4</v>
      </c>
      <c r="N1844">
        <v>0</v>
      </c>
      <c r="O1844">
        <v>2</v>
      </c>
      <c r="P1844">
        <v>0</v>
      </c>
      <c r="Q1844">
        <v>0</v>
      </c>
      <c r="R1844">
        <v>17.974426000000001</v>
      </c>
      <c r="S1844" t="s">
        <v>154</v>
      </c>
      <c r="T1844">
        <v>55.200001</v>
      </c>
      <c r="U1844">
        <v>55.830002</v>
      </c>
      <c r="V1844">
        <v>0.63000100000000003</v>
      </c>
      <c r="X1844">
        <v>3.5049999999999999</v>
      </c>
      <c r="Y1844">
        <v>17.974426000000001</v>
      </c>
      <c r="Z1844">
        <v>0</v>
      </c>
      <c r="AA1844">
        <v>0</v>
      </c>
      <c r="AB1844">
        <v>0</v>
      </c>
      <c r="AC1844">
        <v>1.191954</v>
      </c>
      <c r="AD1844">
        <v>0.92730800000000002</v>
      </c>
      <c r="AE1844">
        <v>4.7678140000000004</v>
      </c>
      <c r="AF1844">
        <v>3.7092299999999998</v>
      </c>
      <c r="AH1844">
        <v>1.250715</v>
      </c>
      <c r="AI1844">
        <v>0.58011599999999997</v>
      </c>
      <c r="AJ1844">
        <v>5.0028589999999999</v>
      </c>
      <c r="AK1844">
        <v>2.320462</v>
      </c>
    </row>
    <row r="1845" spans="1:37" x14ac:dyDescent="0.25">
      <c r="A1845">
        <v>1318</v>
      </c>
      <c r="B1845">
        <v>436494</v>
      </c>
      <c r="C1845" t="s">
        <v>83</v>
      </c>
      <c r="D1845" t="s">
        <v>316</v>
      </c>
      <c r="E1845" t="s">
        <v>317</v>
      </c>
      <c r="F1845">
        <v>34532</v>
      </c>
      <c r="G1845">
        <v>8</v>
      </c>
      <c r="H1845">
        <v>8026</v>
      </c>
      <c r="I1845">
        <v>0</v>
      </c>
      <c r="J1845">
        <v>0</v>
      </c>
      <c r="K1845">
        <v>0</v>
      </c>
      <c r="L1845">
        <v>0</v>
      </c>
      <c r="M1845">
        <v>2</v>
      </c>
      <c r="N1845">
        <v>0</v>
      </c>
      <c r="O1845">
        <v>4</v>
      </c>
      <c r="P1845">
        <v>0</v>
      </c>
      <c r="Q1845">
        <v>0</v>
      </c>
      <c r="R1845">
        <v>8.0752710000000008</v>
      </c>
      <c r="S1845" t="s">
        <v>73</v>
      </c>
      <c r="T1845">
        <v>73.970000999999996</v>
      </c>
      <c r="U1845">
        <v>74.730002999999996</v>
      </c>
      <c r="V1845">
        <v>0.76000199999999996</v>
      </c>
      <c r="X1845">
        <v>9.4109999999999996</v>
      </c>
      <c r="Y1845">
        <v>8.0752710000000008</v>
      </c>
      <c r="Z1845">
        <v>0</v>
      </c>
      <c r="AA1845">
        <v>0</v>
      </c>
      <c r="AB1845">
        <v>0</v>
      </c>
      <c r="AC1845">
        <v>2.383858</v>
      </c>
      <c r="AD1845">
        <v>0.475935</v>
      </c>
      <c r="AE1845">
        <v>4.7677160000000001</v>
      </c>
      <c r="AF1845">
        <v>0.95187100000000002</v>
      </c>
      <c r="AG1845">
        <f>1+(X1845/4.5)^2</f>
        <v>5.3736751111111101</v>
      </c>
      <c r="AH1845">
        <v>2.8074880000000002</v>
      </c>
      <c r="AI1845">
        <v>0.168597</v>
      </c>
      <c r="AJ1845">
        <v>5.6149769999999997</v>
      </c>
      <c r="AK1845">
        <v>0.33719300000000002</v>
      </c>
    </row>
    <row r="1846" spans="1:37" x14ac:dyDescent="0.25">
      <c r="A1846">
        <v>1322</v>
      </c>
      <c r="B1846">
        <v>420929</v>
      </c>
      <c r="C1846" t="s">
        <v>83</v>
      </c>
      <c r="D1846" t="s">
        <v>756</v>
      </c>
      <c r="E1846" t="s">
        <v>757</v>
      </c>
      <c r="F1846">
        <v>67040</v>
      </c>
      <c r="G1846">
        <v>8</v>
      </c>
      <c r="H1846">
        <v>21642</v>
      </c>
      <c r="I1846">
        <v>0</v>
      </c>
      <c r="J1846">
        <v>0</v>
      </c>
      <c r="K1846">
        <v>0</v>
      </c>
      <c r="L1846">
        <v>0</v>
      </c>
      <c r="M1846">
        <v>4</v>
      </c>
      <c r="N1846">
        <v>0</v>
      </c>
      <c r="O1846">
        <v>3</v>
      </c>
      <c r="P1846">
        <v>0</v>
      </c>
      <c r="Q1846">
        <v>0</v>
      </c>
      <c r="R1846">
        <v>15.362942</v>
      </c>
      <c r="S1846" t="s">
        <v>126</v>
      </c>
      <c r="T1846">
        <v>81.709998999999996</v>
      </c>
      <c r="U1846">
        <v>82.239998</v>
      </c>
      <c r="V1846">
        <v>0.529999</v>
      </c>
      <c r="X1846">
        <v>3.45</v>
      </c>
      <c r="Y1846">
        <v>15.362942</v>
      </c>
      <c r="Z1846">
        <v>0</v>
      </c>
      <c r="AA1846">
        <v>0</v>
      </c>
      <c r="AB1846">
        <v>0</v>
      </c>
      <c r="AC1846">
        <v>1.1859770000000001</v>
      </c>
      <c r="AD1846">
        <v>0.92957100000000004</v>
      </c>
      <c r="AE1846">
        <v>4.743906</v>
      </c>
      <c r="AF1846">
        <v>3.7182840000000001</v>
      </c>
      <c r="AH1846">
        <v>1.2429079999999999</v>
      </c>
      <c r="AI1846">
        <v>0.58569400000000005</v>
      </c>
      <c r="AJ1846">
        <v>4.9716329999999997</v>
      </c>
      <c r="AK1846">
        <v>2.3427750000000001</v>
      </c>
    </row>
    <row r="1847" spans="1:37" x14ac:dyDescent="0.25">
      <c r="A1847">
        <v>1372</v>
      </c>
      <c r="B1847">
        <v>436315</v>
      </c>
      <c r="C1847" t="s">
        <v>95</v>
      </c>
      <c r="D1847" t="s">
        <v>572</v>
      </c>
      <c r="E1847" t="s">
        <v>573</v>
      </c>
      <c r="F1847">
        <v>35067</v>
      </c>
      <c r="G1847">
        <v>8</v>
      </c>
      <c r="H1847">
        <v>16396</v>
      </c>
      <c r="I1847">
        <v>0</v>
      </c>
      <c r="J1847">
        <v>0</v>
      </c>
      <c r="K1847">
        <v>0</v>
      </c>
      <c r="L1847">
        <v>0</v>
      </c>
      <c r="M1847">
        <v>3</v>
      </c>
      <c r="N1847">
        <v>0</v>
      </c>
      <c r="O1847">
        <v>4</v>
      </c>
      <c r="P1847">
        <v>0</v>
      </c>
      <c r="Q1847">
        <v>0</v>
      </c>
      <c r="R1847">
        <v>11.02225</v>
      </c>
      <c r="S1847" t="s">
        <v>73</v>
      </c>
      <c r="T1847">
        <v>56.5</v>
      </c>
      <c r="U1847">
        <v>57.150002000000001</v>
      </c>
      <c r="V1847">
        <v>0.65000199999999997</v>
      </c>
      <c r="X1847">
        <v>5.8970000000000002</v>
      </c>
      <c r="Y1847">
        <v>11.02225</v>
      </c>
      <c r="Z1847">
        <v>0</v>
      </c>
      <c r="AA1847">
        <v>0</v>
      </c>
      <c r="AB1847">
        <v>0</v>
      </c>
      <c r="AC1847">
        <v>1.543353</v>
      </c>
      <c r="AD1847">
        <v>0.79423299999999997</v>
      </c>
      <c r="AE1847">
        <v>4.6300600000000003</v>
      </c>
      <c r="AF1847">
        <v>2.3826990000000001</v>
      </c>
      <c r="AH1847">
        <v>1.709686</v>
      </c>
      <c r="AI1847">
        <v>0.36868299999999998</v>
      </c>
      <c r="AJ1847">
        <v>5.1290579999999997</v>
      </c>
      <c r="AK1847">
        <v>1.1060479999999999</v>
      </c>
    </row>
    <row r="1848" spans="1:37" x14ac:dyDescent="0.25">
      <c r="A1848">
        <v>1432</v>
      </c>
      <c r="B1848">
        <v>425164</v>
      </c>
      <c r="C1848" t="s">
        <v>83</v>
      </c>
      <c r="D1848" t="s">
        <v>166</v>
      </c>
      <c r="E1848" t="s">
        <v>167</v>
      </c>
      <c r="F1848">
        <v>34248</v>
      </c>
      <c r="G1848">
        <v>8</v>
      </c>
      <c r="H1848">
        <v>19248</v>
      </c>
      <c r="I1848">
        <v>0</v>
      </c>
      <c r="J1848">
        <v>0</v>
      </c>
      <c r="K1848">
        <v>0</v>
      </c>
      <c r="L1848">
        <v>0</v>
      </c>
      <c r="M1848">
        <v>4</v>
      </c>
      <c r="N1848">
        <v>0</v>
      </c>
      <c r="O1848">
        <v>4</v>
      </c>
      <c r="P1848">
        <v>0</v>
      </c>
      <c r="Q1848">
        <v>0</v>
      </c>
      <c r="R1848">
        <v>18.686893999999999</v>
      </c>
      <c r="S1848" t="s">
        <v>73</v>
      </c>
      <c r="T1848">
        <v>52.290000999999997</v>
      </c>
      <c r="U1848">
        <v>52.860000999999997</v>
      </c>
      <c r="V1848">
        <v>0.56999999999999995</v>
      </c>
      <c r="X1848">
        <v>3.05</v>
      </c>
      <c r="Y1848">
        <v>18.686893999999999</v>
      </c>
      <c r="Z1848">
        <v>0</v>
      </c>
      <c r="AA1848">
        <v>0</v>
      </c>
      <c r="AB1848">
        <v>0</v>
      </c>
      <c r="AC1848">
        <v>1.1453519999999999</v>
      </c>
      <c r="AD1848">
        <v>0.94495600000000002</v>
      </c>
      <c r="AE1848">
        <v>4.5814060000000003</v>
      </c>
      <c r="AF1848">
        <v>3.7798219999999998</v>
      </c>
      <c r="AH1848">
        <v>1.1898470000000001</v>
      </c>
      <c r="AI1848">
        <v>0.62723200000000001</v>
      </c>
      <c r="AJ1848">
        <v>4.7593880000000004</v>
      </c>
      <c r="AK1848">
        <v>2.5089290000000002</v>
      </c>
    </row>
    <row r="1849" spans="1:37" x14ac:dyDescent="0.25">
      <c r="A1849">
        <v>1472</v>
      </c>
      <c r="B1849">
        <v>0</v>
      </c>
      <c r="C1849" t="s">
        <v>181</v>
      </c>
      <c r="D1849" t="s">
        <v>656</v>
      </c>
      <c r="E1849" t="s">
        <v>657</v>
      </c>
      <c r="F1849" t="s">
        <v>73</v>
      </c>
      <c r="G1849" t="s">
        <v>73</v>
      </c>
      <c r="H1849" t="s">
        <v>73</v>
      </c>
      <c r="I1849">
        <v>0</v>
      </c>
      <c r="J1849">
        <v>0</v>
      </c>
      <c r="K1849">
        <v>0</v>
      </c>
      <c r="L1849">
        <v>0</v>
      </c>
      <c r="M1849">
        <v>4</v>
      </c>
      <c r="N1849">
        <v>0</v>
      </c>
      <c r="O1849">
        <v>3</v>
      </c>
      <c r="P1849">
        <v>0</v>
      </c>
      <c r="Q1849">
        <v>0</v>
      </c>
      <c r="R1849">
        <v>15.43196</v>
      </c>
      <c r="S1849" t="s">
        <v>126</v>
      </c>
      <c r="T1849">
        <v>83.199996999999996</v>
      </c>
      <c r="U1849">
        <v>83.669998000000007</v>
      </c>
      <c r="V1849">
        <v>0.470001</v>
      </c>
      <c r="X1849">
        <v>3.0459999999999998</v>
      </c>
      <c r="Y1849">
        <v>15.43196</v>
      </c>
      <c r="Z1849">
        <v>0</v>
      </c>
      <c r="AA1849">
        <v>0</v>
      </c>
      <c r="AB1849">
        <v>1</v>
      </c>
      <c r="AC1849">
        <v>1.144971</v>
      </c>
      <c r="AD1849">
        <v>0.94510000000000005</v>
      </c>
      <c r="AE1849">
        <v>4.5798819999999996</v>
      </c>
      <c r="AF1849">
        <v>3.7804000000000002</v>
      </c>
      <c r="AH1849">
        <v>1.189349</v>
      </c>
      <c r="AI1849">
        <v>0.62765599999999999</v>
      </c>
      <c r="AJ1849">
        <v>4.7573970000000001</v>
      </c>
      <c r="AK1849">
        <v>2.5106250000000001</v>
      </c>
    </row>
    <row r="1850" spans="1:37" x14ac:dyDescent="0.25">
      <c r="A1850">
        <v>1514</v>
      </c>
      <c r="B1850">
        <v>421301</v>
      </c>
      <c r="C1850" t="s">
        <v>181</v>
      </c>
      <c r="D1850" t="s">
        <v>556</v>
      </c>
      <c r="E1850" t="s">
        <v>557</v>
      </c>
      <c r="F1850">
        <v>66931</v>
      </c>
      <c r="G1850">
        <v>8</v>
      </c>
      <c r="H1850">
        <v>21593</v>
      </c>
      <c r="I1850">
        <v>0</v>
      </c>
      <c r="J1850">
        <v>0</v>
      </c>
      <c r="K1850">
        <v>0</v>
      </c>
      <c r="L1850">
        <v>0</v>
      </c>
      <c r="M1850">
        <v>4</v>
      </c>
      <c r="N1850">
        <v>0</v>
      </c>
      <c r="O1850">
        <v>4</v>
      </c>
      <c r="P1850">
        <v>0</v>
      </c>
      <c r="Q1850">
        <v>0</v>
      </c>
      <c r="R1850">
        <v>17.596591</v>
      </c>
      <c r="S1850" t="s">
        <v>73</v>
      </c>
      <c r="T1850">
        <v>58.48</v>
      </c>
      <c r="U1850">
        <v>59</v>
      </c>
      <c r="V1850">
        <v>0.52</v>
      </c>
      <c r="X1850">
        <v>2.9550000000000001</v>
      </c>
      <c r="Y1850">
        <v>17.596591</v>
      </c>
      <c r="Z1850">
        <v>0</v>
      </c>
      <c r="AA1850">
        <v>0</v>
      </c>
      <c r="AB1850">
        <v>0</v>
      </c>
      <c r="AC1850">
        <v>1.1364380000000001</v>
      </c>
      <c r="AD1850">
        <v>0.94833100000000004</v>
      </c>
      <c r="AE1850">
        <v>4.5457520000000002</v>
      </c>
      <c r="AF1850">
        <v>3.7933249999999998</v>
      </c>
      <c r="AH1850">
        <v>1.1782049999999999</v>
      </c>
      <c r="AI1850">
        <v>0.63734800000000003</v>
      </c>
      <c r="AJ1850">
        <v>4.7128180000000004</v>
      </c>
      <c r="AK1850">
        <v>2.5493920000000001</v>
      </c>
    </row>
    <row r="1851" spans="1:37" x14ac:dyDescent="0.25">
      <c r="A1851">
        <v>1628</v>
      </c>
      <c r="B1851">
        <v>432859</v>
      </c>
      <c r="C1851" t="s">
        <v>83</v>
      </c>
      <c r="D1851" t="s">
        <v>741</v>
      </c>
      <c r="E1851" t="s">
        <v>742</v>
      </c>
      <c r="F1851">
        <v>67070</v>
      </c>
      <c r="G1851">
        <v>8</v>
      </c>
      <c r="H1851">
        <v>5173</v>
      </c>
      <c r="I1851">
        <v>0</v>
      </c>
      <c r="J1851">
        <v>0</v>
      </c>
      <c r="K1851">
        <v>0</v>
      </c>
      <c r="L1851">
        <v>0</v>
      </c>
      <c r="M1851">
        <v>4</v>
      </c>
      <c r="N1851">
        <v>0</v>
      </c>
      <c r="O1851">
        <v>4</v>
      </c>
      <c r="P1851">
        <v>0</v>
      </c>
      <c r="Q1851">
        <v>0</v>
      </c>
      <c r="R1851">
        <v>17.884366</v>
      </c>
      <c r="S1851" t="s">
        <v>73</v>
      </c>
      <c r="T1851">
        <v>81.980002999999996</v>
      </c>
      <c r="U1851">
        <v>82.5</v>
      </c>
      <c r="V1851">
        <v>0.51999700000000004</v>
      </c>
      <c r="X1851">
        <v>2.9079999999999999</v>
      </c>
      <c r="Y1851">
        <v>17.884366</v>
      </c>
      <c r="Z1851">
        <v>1</v>
      </c>
      <c r="AA1851">
        <v>0</v>
      </c>
      <c r="AB1851">
        <v>0</v>
      </c>
      <c r="AC1851">
        <v>1.1321319999999999</v>
      </c>
      <c r="AD1851">
        <v>0.94996199999999997</v>
      </c>
      <c r="AE1851">
        <v>4.5285289999999998</v>
      </c>
      <c r="AF1851">
        <v>3.7998470000000002</v>
      </c>
      <c r="AH1851">
        <v>1.1725810000000001</v>
      </c>
      <c r="AI1851">
        <v>0.64238799999999996</v>
      </c>
      <c r="AJ1851">
        <v>4.6903240000000004</v>
      </c>
      <c r="AK1851">
        <v>2.569553</v>
      </c>
    </row>
    <row r="1852" spans="1:37" x14ac:dyDescent="0.25">
      <c r="A1852">
        <v>1648</v>
      </c>
      <c r="B1852">
        <v>424704</v>
      </c>
      <c r="C1852" t="s">
        <v>83</v>
      </c>
      <c r="D1852" t="s">
        <v>739</v>
      </c>
      <c r="E1852" t="s">
        <v>740</v>
      </c>
      <c r="F1852">
        <v>67122</v>
      </c>
      <c r="G1852">
        <v>8</v>
      </c>
      <c r="H1852">
        <v>6571</v>
      </c>
      <c r="I1852">
        <v>0</v>
      </c>
      <c r="J1852">
        <v>0</v>
      </c>
      <c r="K1852">
        <v>0</v>
      </c>
      <c r="L1852">
        <v>0</v>
      </c>
      <c r="M1852">
        <v>4</v>
      </c>
      <c r="N1852">
        <v>0</v>
      </c>
      <c r="O1852">
        <v>4</v>
      </c>
      <c r="P1852">
        <v>0</v>
      </c>
      <c r="Q1852">
        <v>0</v>
      </c>
      <c r="R1852">
        <v>16.147136</v>
      </c>
      <c r="S1852" t="s">
        <v>73</v>
      </c>
      <c r="T1852">
        <v>65.790001000000004</v>
      </c>
      <c r="U1852">
        <v>66.25</v>
      </c>
      <c r="V1852">
        <v>0.45999899999999999</v>
      </c>
      <c r="X1852">
        <v>2.8490000000000002</v>
      </c>
      <c r="Y1852">
        <v>16.147136</v>
      </c>
      <c r="Z1852">
        <v>0</v>
      </c>
      <c r="AA1852">
        <v>0</v>
      </c>
      <c r="AB1852">
        <v>0</v>
      </c>
      <c r="AC1852">
        <v>1.126825</v>
      </c>
      <c r="AD1852">
        <v>0.95197200000000004</v>
      </c>
      <c r="AE1852">
        <v>4.5072999999999999</v>
      </c>
      <c r="AF1852">
        <v>3.8078859999999999</v>
      </c>
      <c r="AH1852">
        <v>1.1656489999999999</v>
      </c>
      <c r="AI1852">
        <v>0.64874900000000002</v>
      </c>
      <c r="AJ1852">
        <v>4.6625959999999997</v>
      </c>
      <c r="AK1852">
        <v>2.5949949999999999</v>
      </c>
    </row>
    <row r="1853" spans="1:37" x14ac:dyDescent="0.25">
      <c r="A1853">
        <v>1681</v>
      </c>
      <c r="B1853">
        <v>420879</v>
      </c>
      <c r="C1853" t="s">
        <v>181</v>
      </c>
      <c r="D1853" t="s">
        <v>901</v>
      </c>
      <c r="E1853" t="s">
        <v>902</v>
      </c>
      <c r="F1853">
        <v>66745</v>
      </c>
      <c r="G1853">
        <v>8</v>
      </c>
      <c r="H1853">
        <v>21541</v>
      </c>
      <c r="I1853">
        <v>0</v>
      </c>
      <c r="J1853">
        <v>0</v>
      </c>
      <c r="K1853">
        <v>0</v>
      </c>
      <c r="L1853">
        <v>0</v>
      </c>
      <c r="M1853">
        <v>4</v>
      </c>
      <c r="N1853">
        <v>0</v>
      </c>
      <c r="O1853">
        <v>2</v>
      </c>
      <c r="P1853">
        <v>0</v>
      </c>
      <c r="Q1853">
        <v>0</v>
      </c>
      <c r="R1853">
        <v>16.230834999999999</v>
      </c>
      <c r="S1853" t="s">
        <v>73</v>
      </c>
      <c r="T1853">
        <v>59.32</v>
      </c>
      <c r="U1853">
        <v>59.779998999999997</v>
      </c>
      <c r="V1853">
        <v>0.45999899999999999</v>
      </c>
      <c r="X1853">
        <v>2.8340000000000001</v>
      </c>
      <c r="Y1853">
        <v>16.230834999999999</v>
      </c>
      <c r="Z1853">
        <v>0</v>
      </c>
      <c r="AA1853">
        <v>0</v>
      </c>
      <c r="AB1853">
        <v>0</v>
      </c>
      <c r="AC1853">
        <v>1.1254930000000001</v>
      </c>
      <c r="AD1853">
        <v>0.95247599999999999</v>
      </c>
      <c r="AE1853">
        <v>4.5019720000000003</v>
      </c>
      <c r="AF1853">
        <v>3.809904</v>
      </c>
      <c r="AH1853">
        <v>1.1639090000000001</v>
      </c>
      <c r="AI1853">
        <v>0.65037199999999995</v>
      </c>
      <c r="AJ1853">
        <v>4.6556369999999996</v>
      </c>
      <c r="AK1853">
        <v>2.601486</v>
      </c>
    </row>
    <row r="1854" spans="1:37" x14ac:dyDescent="0.25">
      <c r="A1854">
        <v>1700</v>
      </c>
      <c r="B1854">
        <v>436871</v>
      </c>
      <c r="C1854" t="s">
        <v>83</v>
      </c>
      <c r="D1854" t="s">
        <v>921</v>
      </c>
      <c r="E1854" t="s">
        <v>922</v>
      </c>
      <c r="F1854">
        <v>67068</v>
      </c>
      <c r="G1854">
        <v>8</v>
      </c>
      <c r="H1854">
        <v>5091</v>
      </c>
      <c r="I1854">
        <v>0</v>
      </c>
      <c r="J1854">
        <v>0</v>
      </c>
      <c r="K1854">
        <v>0</v>
      </c>
      <c r="L1854">
        <v>0</v>
      </c>
      <c r="M1854">
        <v>4</v>
      </c>
      <c r="N1854">
        <v>0</v>
      </c>
      <c r="O1854">
        <v>4</v>
      </c>
      <c r="P1854">
        <v>0</v>
      </c>
      <c r="Q1854">
        <v>0</v>
      </c>
      <c r="R1854">
        <v>17.076298999999999</v>
      </c>
      <c r="S1854" t="s">
        <v>73</v>
      </c>
      <c r="T1854">
        <v>78.279999000000004</v>
      </c>
      <c r="U1854">
        <v>78.739998</v>
      </c>
      <c r="V1854">
        <v>0.45999899999999999</v>
      </c>
      <c r="X1854">
        <v>2.694</v>
      </c>
      <c r="Y1854">
        <v>17.076298999999999</v>
      </c>
      <c r="Z1854">
        <v>0</v>
      </c>
      <c r="AA1854">
        <v>0</v>
      </c>
      <c r="AB1854">
        <v>0</v>
      </c>
      <c r="AC1854">
        <v>1.1134010000000001</v>
      </c>
      <c r="AD1854">
        <v>0.95705499999999999</v>
      </c>
      <c r="AE1854">
        <v>4.4536020000000001</v>
      </c>
      <c r="AF1854">
        <v>3.8282219999999998</v>
      </c>
      <c r="AH1854">
        <v>1.148115</v>
      </c>
      <c r="AI1854">
        <v>0.66563499999999998</v>
      </c>
      <c r="AJ1854">
        <v>4.59246</v>
      </c>
      <c r="AK1854">
        <v>2.6625390000000002</v>
      </c>
    </row>
    <row r="1855" spans="1:37" x14ac:dyDescent="0.25">
      <c r="A1855">
        <v>1701</v>
      </c>
      <c r="B1855">
        <v>420825</v>
      </c>
      <c r="C1855" t="s">
        <v>181</v>
      </c>
      <c r="D1855" t="s">
        <v>652</v>
      </c>
      <c r="E1855" t="s">
        <v>653</v>
      </c>
      <c r="F1855">
        <v>66668</v>
      </c>
      <c r="G1855">
        <v>8</v>
      </c>
      <c r="H1855">
        <v>21554</v>
      </c>
      <c r="I1855">
        <v>0</v>
      </c>
      <c r="J1855">
        <v>0</v>
      </c>
      <c r="K1855">
        <v>0</v>
      </c>
      <c r="L1855">
        <v>0</v>
      </c>
      <c r="M1855">
        <v>4</v>
      </c>
      <c r="N1855">
        <v>0</v>
      </c>
      <c r="O1855">
        <v>3</v>
      </c>
      <c r="P1855">
        <v>0</v>
      </c>
      <c r="Q1855">
        <v>0</v>
      </c>
      <c r="R1855">
        <v>14.707837</v>
      </c>
      <c r="S1855" t="s">
        <v>154</v>
      </c>
      <c r="T1855">
        <v>79.209998999999996</v>
      </c>
      <c r="U1855">
        <v>79.599997999999999</v>
      </c>
      <c r="V1855">
        <v>0.38999899999999998</v>
      </c>
      <c r="X1855">
        <v>2.6520000000000001</v>
      </c>
      <c r="Y1855">
        <v>14.707837</v>
      </c>
      <c r="Z1855">
        <v>0</v>
      </c>
      <c r="AA1855">
        <v>0</v>
      </c>
      <c r="AB1855">
        <v>0</v>
      </c>
      <c r="AC1855">
        <v>1.1098920000000001</v>
      </c>
      <c r="AD1855">
        <v>0.95838400000000001</v>
      </c>
      <c r="AE1855">
        <v>4.4395689999999997</v>
      </c>
      <c r="AF1855">
        <v>3.8335360000000001</v>
      </c>
      <c r="AH1855">
        <v>1.1435329999999999</v>
      </c>
      <c r="AI1855">
        <v>0.67025400000000002</v>
      </c>
      <c r="AJ1855">
        <v>4.5741310000000004</v>
      </c>
      <c r="AK1855">
        <v>2.6810179999999999</v>
      </c>
    </row>
    <row r="1856" spans="1:37" x14ac:dyDescent="0.25">
      <c r="A1856">
        <v>1797</v>
      </c>
      <c r="B1856">
        <v>428509</v>
      </c>
      <c r="C1856" t="s">
        <v>83</v>
      </c>
      <c r="D1856" t="s">
        <v>259</v>
      </c>
      <c r="E1856" t="s">
        <v>260</v>
      </c>
      <c r="F1856">
        <v>66936</v>
      </c>
      <c r="G1856">
        <v>8</v>
      </c>
      <c r="H1856">
        <v>14450</v>
      </c>
      <c r="I1856">
        <v>0</v>
      </c>
      <c r="J1856">
        <v>0</v>
      </c>
      <c r="K1856">
        <v>0</v>
      </c>
      <c r="L1856">
        <v>0</v>
      </c>
      <c r="M1856">
        <v>4</v>
      </c>
      <c r="N1856">
        <v>0</v>
      </c>
      <c r="O1856">
        <v>4</v>
      </c>
      <c r="P1856">
        <v>0</v>
      </c>
      <c r="Q1856">
        <v>0</v>
      </c>
      <c r="R1856">
        <v>17.713882999999999</v>
      </c>
      <c r="S1856" t="s">
        <v>73</v>
      </c>
      <c r="T1856">
        <v>99.919998000000007</v>
      </c>
      <c r="U1856">
        <v>100.38</v>
      </c>
      <c r="V1856">
        <v>0.45999899999999999</v>
      </c>
      <c r="X1856">
        <v>2.597</v>
      </c>
      <c r="Y1856">
        <v>17.713882999999999</v>
      </c>
      <c r="Z1856">
        <v>0</v>
      </c>
      <c r="AA1856">
        <v>0</v>
      </c>
      <c r="AB1856">
        <v>0</v>
      </c>
      <c r="AC1856">
        <v>1.1053809999999999</v>
      </c>
      <c r="AD1856">
        <v>0.96009199999999995</v>
      </c>
      <c r="AE1856">
        <v>4.4215260000000001</v>
      </c>
      <c r="AF1856">
        <v>3.8403689999999999</v>
      </c>
      <c r="AH1856">
        <v>1.1376409999999999</v>
      </c>
      <c r="AI1856">
        <v>0.67633200000000004</v>
      </c>
      <c r="AJ1856">
        <v>4.5505639999999996</v>
      </c>
      <c r="AK1856">
        <v>2.7053289999999999</v>
      </c>
    </row>
    <row r="1857" spans="1:37" x14ac:dyDescent="0.25">
      <c r="A1857">
        <v>1837</v>
      </c>
      <c r="B1857">
        <v>426853</v>
      </c>
      <c r="C1857" t="s">
        <v>83</v>
      </c>
      <c r="D1857" t="s">
        <v>939</v>
      </c>
      <c r="E1857" t="s">
        <v>940</v>
      </c>
      <c r="F1857">
        <v>67054</v>
      </c>
      <c r="G1857">
        <v>8</v>
      </c>
      <c r="H1857">
        <v>5041</v>
      </c>
      <c r="I1857">
        <v>0</v>
      </c>
      <c r="J1857">
        <v>0</v>
      </c>
      <c r="K1857">
        <v>0</v>
      </c>
      <c r="L1857">
        <v>0</v>
      </c>
      <c r="M1857">
        <v>4</v>
      </c>
      <c r="N1857">
        <v>0</v>
      </c>
      <c r="O1857">
        <v>4</v>
      </c>
      <c r="P1857">
        <v>0</v>
      </c>
      <c r="Q1857">
        <v>0</v>
      </c>
      <c r="R1857">
        <v>17.52319</v>
      </c>
      <c r="S1857" t="s">
        <v>73</v>
      </c>
      <c r="T1857">
        <v>76.970000999999996</v>
      </c>
      <c r="U1857">
        <v>77.419998000000007</v>
      </c>
      <c r="V1857">
        <v>0.44999699999999998</v>
      </c>
      <c r="X1857">
        <v>2.5680000000000001</v>
      </c>
      <c r="Y1857">
        <v>17.52319</v>
      </c>
      <c r="Z1857">
        <v>1</v>
      </c>
      <c r="AA1857">
        <v>0</v>
      </c>
      <c r="AB1857">
        <v>0</v>
      </c>
      <c r="AC1857">
        <v>1.1030409999999999</v>
      </c>
      <c r="AD1857">
        <v>0.96097900000000003</v>
      </c>
      <c r="AE1857">
        <v>4.4121639999999998</v>
      </c>
      <c r="AF1857">
        <v>3.8439139999999998</v>
      </c>
      <c r="AH1857">
        <v>1.134584</v>
      </c>
      <c r="AI1857">
        <v>0.67954999999999999</v>
      </c>
      <c r="AJ1857">
        <v>4.5383370000000003</v>
      </c>
      <c r="AK1857">
        <v>2.7181999999999999</v>
      </c>
    </row>
    <row r="1858" spans="1:37" x14ac:dyDescent="0.25">
      <c r="A1858">
        <v>1851</v>
      </c>
      <c r="B1858">
        <v>428994</v>
      </c>
      <c r="C1858" t="s">
        <v>95</v>
      </c>
      <c r="D1858" t="s">
        <v>292</v>
      </c>
      <c r="E1858" t="s">
        <v>293</v>
      </c>
      <c r="F1858">
        <v>35066</v>
      </c>
      <c r="G1858">
        <v>8</v>
      </c>
      <c r="H1858">
        <v>16435</v>
      </c>
      <c r="I1858">
        <v>0</v>
      </c>
      <c r="J1858">
        <v>0</v>
      </c>
      <c r="K1858">
        <v>0</v>
      </c>
      <c r="L1858">
        <v>0</v>
      </c>
      <c r="M1858">
        <v>4</v>
      </c>
      <c r="N1858">
        <v>0</v>
      </c>
      <c r="O1858">
        <v>3</v>
      </c>
      <c r="P1858">
        <v>0</v>
      </c>
      <c r="Q1858">
        <v>0</v>
      </c>
      <c r="R1858">
        <v>16.402774999999998</v>
      </c>
      <c r="S1858" t="s">
        <v>126</v>
      </c>
      <c r="T1858">
        <v>64.870002999999997</v>
      </c>
      <c r="U1858">
        <v>65.279999000000004</v>
      </c>
      <c r="V1858">
        <v>0.40999600000000003</v>
      </c>
      <c r="X1858">
        <v>2.5</v>
      </c>
      <c r="Y1858">
        <v>16.402774999999998</v>
      </c>
      <c r="Z1858">
        <v>0</v>
      </c>
      <c r="AA1858">
        <v>1</v>
      </c>
      <c r="AB1858">
        <v>0</v>
      </c>
      <c r="AC1858">
        <v>1.097656</v>
      </c>
      <c r="AD1858">
        <v>0.96301800000000004</v>
      </c>
      <c r="AE1858">
        <v>4.390625</v>
      </c>
      <c r="AF1858">
        <v>3.852071</v>
      </c>
      <c r="AH1858">
        <v>1.127551</v>
      </c>
      <c r="AI1858">
        <v>0.68713000000000002</v>
      </c>
      <c r="AJ1858">
        <v>4.5102039999999999</v>
      </c>
      <c r="AK1858">
        <v>2.7485210000000002</v>
      </c>
    </row>
    <row r="1859" spans="1:37" x14ac:dyDescent="0.25">
      <c r="A1859">
        <v>1950</v>
      </c>
      <c r="B1859">
        <v>524506</v>
      </c>
      <c r="C1859" t="s">
        <v>83</v>
      </c>
      <c r="D1859" t="s">
        <v>414</v>
      </c>
      <c r="E1859" t="s">
        <v>415</v>
      </c>
      <c r="F1859">
        <v>34290</v>
      </c>
      <c r="G1859">
        <v>8</v>
      </c>
      <c r="H1859">
        <v>23693</v>
      </c>
      <c r="I1859">
        <v>0</v>
      </c>
      <c r="J1859">
        <v>0</v>
      </c>
      <c r="K1859">
        <v>0</v>
      </c>
      <c r="L1859">
        <v>0</v>
      </c>
      <c r="M1859">
        <v>4</v>
      </c>
      <c r="N1859">
        <v>0</v>
      </c>
      <c r="O1859">
        <v>4</v>
      </c>
      <c r="P1859">
        <v>0</v>
      </c>
      <c r="Q1859">
        <v>0</v>
      </c>
      <c r="R1859">
        <v>14.62433</v>
      </c>
      <c r="S1859" t="s">
        <v>73</v>
      </c>
      <c r="T1859">
        <v>106.03</v>
      </c>
      <c r="U1859">
        <v>106.37</v>
      </c>
      <c r="V1859">
        <v>0.34000399999999997</v>
      </c>
      <c r="X1859">
        <v>2.3250000000000002</v>
      </c>
      <c r="Y1859">
        <v>14.62433</v>
      </c>
      <c r="Z1859">
        <v>1</v>
      </c>
      <c r="AA1859">
        <v>0</v>
      </c>
      <c r="AB1859">
        <v>1</v>
      </c>
      <c r="AC1859">
        <v>1.084463</v>
      </c>
      <c r="AD1859">
        <v>0.96801400000000004</v>
      </c>
      <c r="AE1859">
        <v>4.3378519999999998</v>
      </c>
      <c r="AF1859">
        <v>3.8720560000000002</v>
      </c>
      <c r="AH1859">
        <v>1.1103190000000001</v>
      </c>
      <c r="AI1859">
        <v>0.70686400000000005</v>
      </c>
      <c r="AJ1859">
        <v>4.4412760000000002</v>
      </c>
      <c r="AK1859">
        <v>2.8274569999999999</v>
      </c>
    </row>
    <row r="1860" spans="1:37" x14ac:dyDescent="0.25">
      <c r="A1860">
        <v>1995</v>
      </c>
      <c r="B1860">
        <v>436906</v>
      </c>
      <c r="C1860" t="s">
        <v>83</v>
      </c>
      <c r="D1860" t="s">
        <v>899</v>
      </c>
      <c r="E1860" t="s">
        <v>900</v>
      </c>
      <c r="F1860">
        <v>67069</v>
      </c>
      <c r="G1860">
        <v>8</v>
      </c>
      <c r="H1860">
        <v>5126</v>
      </c>
      <c r="I1860">
        <v>0</v>
      </c>
      <c r="J1860">
        <v>0</v>
      </c>
      <c r="K1860">
        <v>0</v>
      </c>
      <c r="L1860">
        <v>0</v>
      </c>
      <c r="M1860">
        <v>4</v>
      </c>
      <c r="N1860">
        <v>0</v>
      </c>
      <c r="O1860">
        <v>4</v>
      </c>
      <c r="P1860">
        <v>0</v>
      </c>
      <c r="Q1860">
        <v>0</v>
      </c>
      <c r="R1860">
        <v>17.588339000000001</v>
      </c>
      <c r="S1860" t="s">
        <v>73</v>
      </c>
      <c r="T1860">
        <v>79.75</v>
      </c>
      <c r="U1860">
        <v>80.150002000000001</v>
      </c>
      <c r="V1860">
        <v>0.40000200000000002</v>
      </c>
      <c r="X1860">
        <v>2.274</v>
      </c>
      <c r="Y1860">
        <v>17.588339000000001</v>
      </c>
      <c r="Z1860">
        <v>1</v>
      </c>
      <c r="AA1860">
        <v>0</v>
      </c>
      <c r="AB1860">
        <v>0</v>
      </c>
      <c r="AC1860">
        <v>1.0807979999999999</v>
      </c>
      <c r="AD1860">
        <v>0.96940199999999999</v>
      </c>
      <c r="AE1860">
        <v>4.3231919999999997</v>
      </c>
      <c r="AF1860">
        <v>3.8776079999999999</v>
      </c>
      <c r="AH1860">
        <v>1.105532</v>
      </c>
      <c r="AI1860">
        <v>0.712677</v>
      </c>
      <c r="AJ1860">
        <v>4.422129</v>
      </c>
      <c r="AK1860">
        <v>2.8507069999999999</v>
      </c>
    </row>
    <row r="1861" spans="1:37" x14ac:dyDescent="0.25">
      <c r="A1861">
        <v>2031</v>
      </c>
      <c r="B1861">
        <v>428209</v>
      </c>
      <c r="C1861" t="s">
        <v>181</v>
      </c>
      <c r="D1861" t="s">
        <v>693</v>
      </c>
      <c r="E1861" t="s">
        <v>694</v>
      </c>
      <c r="F1861">
        <v>66782</v>
      </c>
      <c r="G1861">
        <v>8</v>
      </c>
      <c r="H1861">
        <v>21524</v>
      </c>
      <c r="I1861">
        <v>0</v>
      </c>
      <c r="J1861">
        <v>0</v>
      </c>
      <c r="K1861">
        <v>0</v>
      </c>
      <c r="L1861">
        <v>0</v>
      </c>
      <c r="M1861">
        <v>4</v>
      </c>
      <c r="N1861">
        <v>0</v>
      </c>
      <c r="O1861">
        <v>4</v>
      </c>
      <c r="P1861">
        <v>0</v>
      </c>
      <c r="Q1861">
        <v>0</v>
      </c>
      <c r="R1861">
        <v>15.021318000000001</v>
      </c>
      <c r="S1861" t="s">
        <v>73</v>
      </c>
      <c r="T1861">
        <v>59.130001</v>
      </c>
      <c r="U1861">
        <v>59.459999000000003</v>
      </c>
      <c r="V1861">
        <v>0.32999800000000001</v>
      </c>
      <c r="X1861">
        <v>2.1970000000000001</v>
      </c>
      <c r="Y1861">
        <v>15.021318000000001</v>
      </c>
      <c r="Z1861">
        <v>0</v>
      </c>
      <c r="AA1861">
        <v>0</v>
      </c>
      <c r="AB1861">
        <v>0</v>
      </c>
      <c r="AC1861">
        <v>1.0754189999999999</v>
      </c>
      <c r="AD1861">
        <v>0.97143900000000005</v>
      </c>
      <c r="AE1861">
        <v>4.3016759999999996</v>
      </c>
      <c r="AF1861">
        <v>3.8857560000000002</v>
      </c>
      <c r="AH1861">
        <v>1.098506</v>
      </c>
      <c r="AI1861">
        <v>0.72150499999999995</v>
      </c>
      <c r="AJ1861">
        <v>4.3940250000000001</v>
      </c>
      <c r="AK1861">
        <v>2.8860199999999998</v>
      </c>
    </row>
    <row r="1862" spans="1:37" x14ac:dyDescent="0.25">
      <c r="A1862">
        <v>2033</v>
      </c>
      <c r="B1862">
        <v>429799</v>
      </c>
      <c r="C1862" t="s">
        <v>83</v>
      </c>
      <c r="D1862" t="s">
        <v>947</v>
      </c>
      <c r="E1862" t="s">
        <v>948</v>
      </c>
      <c r="F1862">
        <v>67016</v>
      </c>
      <c r="G1862">
        <v>8</v>
      </c>
      <c r="H1862">
        <v>4909</v>
      </c>
      <c r="I1862">
        <v>0</v>
      </c>
      <c r="J1862">
        <v>0</v>
      </c>
      <c r="K1862">
        <v>0</v>
      </c>
      <c r="L1862">
        <v>0</v>
      </c>
      <c r="M1862">
        <v>4</v>
      </c>
      <c r="N1862">
        <v>0</v>
      </c>
      <c r="O1862">
        <v>4</v>
      </c>
      <c r="P1862">
        <v>0</v>
      </c>
      <c r="Q1862">
        <v>0</v>
      </c>
      <c r="R1862">
        <v>18.373159999999999</v>
      </c>
      <c r="S1862" t="s">
        <v>73</v>
      </c>
      <c r="T1862">
        <v>75.830001999999993</v>
      </c>
      <c r="U1862">
        <v>76.230002999999996</v>
      </c>
      <c r="V1862">
        <v>0.40000200000000002</v>
      </c>
      <c r="X1862">
        <v>2.177</v>
      </c>
      <c r="Y1862">
        <v>18.373159999999999</v>
      </c>
      <c r="Z1862">
        <v>1</v>
      </c>
      <c r="AA1862">
        <v>0</v>
      </c>
      <c r="AB1862">
        <v>0</v>
      </c>
      <c r="AC1862">
        <v>1.074052</v>
      </c>
      <c r="AD1862">
        <v>0.97195699999999996</v>
      </c>
      <c r="AE1862">
        <v>4.296208</v>
      </c>
      <c r="AF1862">
        <v>3.8878270000000001</v>
      </c>
      <c r="AH1862">
        <v>1.0967210000000001</v>
      </c>
      <c r="AI1862">
        <v>0.72380800000000001</v>
      </c>
      <c r="AJ1862">
        <v>4.3868840000000002</v>
      </c>
      <c r="AK1862">
        <v>2.8952330000000002</v>
      </c>
    </row>
    <row r="1863" spans="1:37" x14ac:dyDescent="0.25">
      <c r="A1863">
        <v>2039</v>
      </c>
      <c r="B1863">
        <v>432314</v>
      </c>
      <c r="C1863" t="s">
        <v>83</v>
      </c>
      <c r="D1863" t="s">
        <v>368</v>
      </c>
      <c r="E1863" t="s">
        <v>369</v>
      </c>
      <c r="F1863">
        <v>33031</v>
      </c>
      <c r="G1863">
        <v>8</v>
      </c>
      <c r="H1863">
        <v>19811</v>
      </c>
      <c r="I1863">
        <v>0</v>
      </c>
      <c r="J1863">
        <v>0</v>
      </c>
      <c r="K1863">
        <v>0</v>
      </c>
      <c r="L1863">
        <v>0</v>
      </c>
      <c r="M1863">
        <v>4</v>
      </c>
      <c r="N1863">
        <v>0</v>
      </c>
      <c r="O1863">
        <v>4</v>
      </c>
      <c r="P1863">
        <v>0</v>
      </c>
      <c r="Q1863">
        <v>0</v>
      </c>
      <c r="R1863">
        <v>14.840821999999999</v>
      </c>
      <c r="S1863" t="s">
        <v>73</v>
      </c>
      <c r="T1863">
        <v>14.18</v>
      </c>
      <c r="U1863">
        <v>14.49</v>
      </c>
      <c r="V1863">
        <v>0.30999900000000002</v>
      </c>
      <c r="X1863">
        <v>2.089</v>
      </c>
      <c r="Y1863">
        <v>14.840821999999999</v>
      </c>
      <c r="Z1863">
        <v>0</v>
      </c>
      <c r="AA1863">
        <v>1</v>
      </c>
      <c r="AB1863">
        <v>0</v>
      </c>
      <c r="AC1863">
        <v>1.0681860000000001</v>
      </c>
      <c r="AD1863">
        <v>0.97417799999999999</v>
      </c>
      <c r="AE1863">
        <v>4.2727449999999996</v>
      </c>
      <c r="AF1863">
        <v>3.896712</v>
      </c>
      <c r="AH1863">
        <v>1.0890599999999999</v>
      </c>
      <c r="AI1863">
        <v>0.73399400000000004</v>
      </c>
      <c r="AJ1863">
        <v>4.3562380000000003</v>
      </c>
      <c r="AK1863">
        <v>2.935975</v>
      </c>
    </row>
    <row r="1864" spans="1:37" x14ac:dyDescent="0.25">
      <c r="A1864">
        <v>2126</v>
      </c>
      <c r="B1864">
        <v>432685</v>
      </c>
      <c r="C1864" t="s">
        <v>83</v>
      </c>
      <c r="D1864" t="s">
        <v>947</v>
      </c>
      <c r="E1864" t="s">
        <v>948</v>
      </c>
      <c r="F1864">
        <v>67016</v>
      </c>
      <c r="G1864">
        <v>8</v>
      </c>
      <c r="H1864">
        <v>4757</v>
      </c>
      <c r="I1864">
        <v>0</v>
      </c>
      <c r="J1864">
        <v>0</v>
      </c>
      <c r="K1864">
        <v>0</v>
      </c>
      <c r="L1864">
        <v>0</v>
      </c>
      <c r="M1864">
        <v>4</v>
      </c>
      <c r="N1864">
        <v>0</v>
      </c>
      <c r="O1864">
        <v>4</v>
      </c>
      <c r="P1864">
        <v>0</v>
      </c>
      <c r="Q1864">
        <v>0</v>
      </c>
      <c r="R1864">
        <v>18.074783</v>
      </c>
      <c r="S1864" t="s">
        <v>73</v>
      </c>
      <c r="T1864">
        <v>77.769997000000004</v>
      </c>
      <c r="U1864">
        <v>78.139999000000003</v>
      </c>
      <c r="V1864">
        <v>0.37000300000000003</v>
      </c>
      <c r="X1864">
        <v>2.0470000000000002</v>
      </c>
      <c r="Y1864">
        <v>18.074783</v>
      </c>
      <c r="Z1864">
        <v>1</v>
      </c>
      <c r="AA1864">
        <v>0</v>
      </c>
      <c r="AB1864">
        <v>0</v>
      </c>
      <c r="AC1864">
        <v>1.065472</v>
      </c>
      <c r="AD1864">
        <v>0.97520600000000002</v>
      </c>
      <c r="AE1864">
        <v>4.2618879999999999</v>
      </c>
      <c r="AF1864">
        <v>3.9008229999999999</v>
      </c>
      <c r="AH1864">
        <v>1.0855140000000001</v>
      </c>
      <c r="AI1864">
        <v>0.73888399999999999</v>
      </c>
      <c r="AJ1864">
        <v>4.3420579999999998</v>
      </c>
      <c r="AK1864">
        <v>2.9555359999999999</v>
      </c>
    </row>
    <row r="1865" spans="1:37" x14ac:dyDescent="0.25">
      <c r="A1865">
        <v>2142</v>
      </c>
      <c r="B1865">
        <v>496028</v>
      </c>
      <c r="C1865" t="s">
        <v>83</v>
      </c>
      <c r="D1865" t="s">
        <v>945</v>
      </c>
      <c r="E1865" t="s">
        <v>946</v>
      </c>
      <c r="F1865">
        <v>100397</v>
      </c>
      <c r="G1865">
        <v>8</v>
      </c>
      <c r="H1865">
        <v>14118</v>
      </c>
      <c r="I1865">
        <v>0</v>
      </c>
      <c r="J1865">
        <v>0</v>
      </c>
      <c r="K1865">
        <v>0</v>
      </c>
      <c r="L1865">
        <v>0</v>
      </c>
      <c r="M1865">
        <v>4</v>
      </c>
      <c r="N1865">
        <v>0</v>
      </c>
      <c r="O1865">
        <v>4</v>
      </c>
      <c r="P1865">
        <v>0</v>
      </c>
      <c r="Q1865">
        <v>0</v>
      </c>
      <c r="R1865">
        <v>16.278821000000001</v>
      </c>
      <c r="S1865" t="s">
        <v>73</v>
      </c>
      <c r="T1865">
        <v>65.879997000000003</v>
      </c>
      <c r="U1865">
        <v>66.190002000000007</v>
      </c>
      <c r="V1865">
        <v>0.31000499999999998</v>
      </c>
      <c r="X1865">
        <v>1.9039999999999999</v>
      </c>
      <c r="Y1865">
        <v>16.278821000000001</v>
      </c>
      <c r="Z1865">
        <v>0</v>
      </c>
      <c r="AA1865">
        <v>0</v>
      </c>
      <c r="AB1865">
        <v>0</v>
      </c>
      <c r="AC1865">
        <v>1.0566439999999999</v>
      </c>
      <c r="AD1865">
        <v>0.978549</v>
      </c>
      <c r="AE1865">
        <v>4.2265759999999997</v>
      </c>
      <c r="AF1865">
        <v>3.914196</v>
      </c>
      <c r="AH1865">
        <v>1.073984</v>
      </c>
      <c r="AI1865">
        <v>0.75567499999999999</v>
      </c>
      <c r="AJ1865">
        <v>4.2959360000000002</v>
      </c>
      <c r="AK1865">
        <v>3.0226999999999999</v>
      </c>
    </row>
    <row r="1866" spans="1:37" x14ac:dyDescent="0.25">
      <c r="A1866">
        <v>2151</v>
      </c>
      <c r="B1866">
        <v>440991</v>
      </c>
      <c r="C1866" t="s">
        <v>151</v>
      </c>
      <c r="D1866" t="s">
        <v>1021</v>
      </c>
      <c r="E1866" t="s">
        <v>1042</v>
      </c>
      <c r="F1866">
        <v>101439</v>
      </c>
      <c r="G1866">
        <v>8</v>
      </c>
      <c r="H1866">
        <v>16659</v>
      </c>
      <c r="I1866">
        <v>0</v>
      </c>
      <c r="J1866">
        <v>0</v>
      </c>
      <c r="K1866">
        <v>0</v>
      </c>
      <c r="L1866">
        <v>0</v>
      </c>
      <c r="M1866">
        <v>4</v>
      </c>
      <c r="N1866">
        <v>0</v>
      </c>
      <c r="O1866">
        <v>3</v>
      </c>
      <c r="P1866">
        <v>0</v>
      </c>
      <c r="Q1866">
        <v>0</v>
      </c>
      <c r="R1866">
        <v>17.829097000000001</v>
      </c>
      <c r="S1866" t="s">
        <v>154</v>
      </c>
      <c r="T1866">
        <v>69.389999000000003</v>
      </c>
      <c r="U1866">
        <v>69.720000999999996</v>
      </c>
      <c r="V1866">
        <v>0.33000200000000002</v>
      </c>
      <c r="X1866">
        <v>1.851</v>
      </c>
      <c r="Y1866">
        <v>17.829097000000001</v>
      </c>
      <c r="Z1866">
        <v>0</v>
      </c>
      <c r="AA1866">
        <v>0</v>
      </c>
      <c r="AB1866">
        <v>0</v>
      </c>
      <c r="AC1866">
        <v>1.053534</v>
      </c>
      <c r="AD1866">
        <v>0.97972700000000001</v>
      </c>
      <c r="AE1866">
        <v>4.2141380000000002</v>
      </c>
      <c r="AF1866">
        <v>3.9189059999999998</v>
      </c>
      <c r="AH1866">
        <v>1.069922</v>
      </c>
      <c r="AI1866">
        <v>0.76195400000000002</v>
      </c>
      <c r="AJ1866">
        <v>4.2796900000000004</v>
      </c>
      <c r="AK1866">
        <v>3.0478149999999999</v>
      </c>
    </row>
    <row r="1867" spans="1:37" x14ac:dyDescent="0.25">
      <c r="A1867">
        <v>2170</v>
      </c>
      <c r="B1867">
        <v>434042</v>
      </c>
      <c r="C1867" t="s">
        <v>83</v>
      </c>
      <c r="D1867" t="s">
        <v>838</v>
      </c>
      <c r="E1867" t="s">
        <v>839</v>
      </c>
      <c r="F1867">
        <v>34234</v>
      </c>
      <c r="G1867">
        <v>8</v>
      </c>
      <c r="H1867">
        <v>8294</v>
      </c>
      <c r="I1867">
        <v>0</v>
      </c>
      <c r="J1867">
        <v>0</v>
      </c>
      <c r="K1867">
        <v>0</v>
      </c>
      <c r="L1867">
        <v>0</v>
      </c>
      <c r="M1867">
        <v>4</v>
      </c>
      <c r="N1867">
        <v>0</v>
      </c>
      <c r="O1867">
        <v>4</v>
      </c>
      <c r="P1867">
        <v>1</v>
      </c>
      <c r="Q1867">
        <v>0</v>
      </c>
      <c r="R1867">
        <v>17.397248999999999</v>
      </c>
      <c r="S1867" t="s">
        <v>73</v>
      </c>
      <c r="T1867">
        <v>18.879999000000002</v>
      </c>
      <c r="U1867">
        <v>19.18</v>
      </c>
      <c r="V1867">
        <v>0.30000100000000002</v>
      </c>
      <c r="X1867">
        <v>1.724</v>
      </c>
      <c r="Y1867">
        <v>17.397248999999999</v>
      </c>
      <c r="Z1867">
        <v>0</v>
      </c>
      <c r="AA1867">
        <v>0</v>
      </c>
      <c r="AB1867">
        <v>1</v>
      </c>
      <c r="AC1867">
        <v>1.04644</v>
      </c>
      <c r="AD1867">
        <v>0.98241299999999998</v>
      </c>
      <c r="AE1867">
        <v>4.1857610000000003</v>
      </c>
      <c r="AF1867">
        <v>3.9296530000000001</v>
      </c>
      <c r="AH1867">
        <v>1.060657</v>
      </c>
      <c r="AI1867">
        <v>0.77712000000000003</v>
      </c>
      <c r="AJ1867">
        <v>4.2426269999999997</v>
      </c>
      <c r="AK1867">
        <v>3.108482</v>
      </c>
    </row>
    <row r="1868" spans="1:37" x14ac:dyDescent="0.25">
      <c r="A1868">
        <v>2271</v>
      </c>
      <c r="B1868">
        <v>441946</v>
      </c>
      <c r="C1868" t="s">
        <v>617</v>
      </c>
      <c r="D1868" t="s">
        <v>618</v>
      </c>
      <c r="E1868" t="s">
        <v>619</v>
      </c>
      <c r="F1868">
        <v>100755</v>
      </c>
      <c r="G1868">
        <v>8</v>
      </c>
      <c r="H1868">
        <v>22768</v>
      </c>
      <c r="I1868">
        <v>0</v>
      </c>
      <c r="J1868">
        <v>0</v>
      </c>
      <c r="K1868">
        <v>0</v>
      </c>
      <c r="L1868">
        <v>0</v>
      </c>
      <c r="M1868">
        <v>4</v>
      </c>
      <c r="N1868">
        <v>0</v>
      </c>
      <c r="O1868">
        <v>4</v>
      </c>
      <c r="P1868">
        <v>0</v>
      </c>
      <c r="Q1868">
        <v>0</v>
      </c>
      <c r="R1868">
        <v>17.547058</v>
      </c>
      <c r="S1868" t="s">
        <v>73</v>
      </c>
      <c r="T1868">
        <v>27.5</v>
      </c>
      <c r="U1868">
        <v>27.799999</v>
      </c>
      <c r="V1868">
        <v>0.29999900000000002</v>
      </c>
      <c r="X1868">
        <v>1.71</v>
      </c>
      <c r="Y1868">
        <v>17.547058</v>
      </c>
      <c r="Z1868">
        <v>1</v>
      </c>
      <c r="AA1868">
        <v>0</v>
      </c>
      <c r="AB1868">
        <v>0</v>
      </c>
      <c r="AC1868">
        <v>1.0456890000000001</v>
      </c>
      <c r="AD1868">
        <v>0.98269799999999996</v>
      </c>
      <c r="AE1868">
        <v>4.1827560000000004</v>
      </c>
      <c r="AF1868">
        <v>3.9307910000000001</v>
      </c>
      <c r="AH1868">
        <v>1.0596760000000001</v>
      </c>
      <c r="AI1868">
        <v>0.77880300000000002</v>
      </c>
      <c r="AJ1868">
        <v>4.238702</v>
      </c>
      <c r="AK1868">
        <v>3.1152120000000001</v>
      </c>
    </row>
    <row r="1869" spans="1:37" x14ac:dyDescent="0.25">
      <c r="A1869">
        <v>2293</v>
      </c>
      <c r="B1869">
        <v>429152</v>
      </c>
      <c r="C1869" t="s">
        <v>83</v>
      </c>
      <c r="D1869" t="s">
        <v>1063</v>
      </c>
      <c r="E1869" t="s">
        <v>1064</v>
      </c>
      <c r="F1869">
        <v>67061</v>
      </c>
      <c r="G1869">
        <v>8</v>
      </c>
      <c r="H1869">
        <v>4977</v>
      </c>
      <c r="I1869">
        <v>0</v>
      </c>
      <c r="J1869">
        <v>0</v>
      </c>
      <c r="K1869">
        <v>0</v>
      </c>
      <c r="L1869">
        <v>0</v>
      </c>
      <c r="M1869">
        <v>4</v>
      </c>
      <c r="N1869">
        <v>0</v>
      </c>
      <c r="O1869">
        <v>4</v>
      </c>
      <c r="P1869">
        <v>0</v>
      </c>
      <c r="Q1869">
        <v>0</v>
      </c>
      <c r="R1869">
        <v>16.130979</v>
      </c>
      <c r="S1869" t="s">
        <v>73</v>
      </c>
      <c r="T1869">
        <v>76.430000000000007</v>
      </c>
      <c r="U1869">
        <v>76.669998000000007</v>
      </c>
      <c r="V1869">
        <v>0.23999799999999999</v>
      </c>
      <c r="X1869">
        <v>1.488</v>
      </c>
      <c r="Y1869">
        <v>16.130979</v>
      </c>
      <c r="Z1869">
        <v>0</v>
      </c>
      <c r="AA1869">
        <v>0</v>
      </c>
      <c r="AB1869">
        <v>0</v>
      </c>
      <c r="AC1869">
        <v>1.0345960000000001</v>
      </c>
      <c r="AD1869">
        <v>0.98689899999999997</v>
      </c>
      <c r="AE1869">
        <v>4.1383840000000003</v>
      </c>
      <c r="AF1869">
        <v>3.947594</v>
      </c>
      <c r="AH1869">
        <v>1.0451870000000001</v>
      </c>
      <c r="AI1869">
        <v>0.80576099999999995</v>
      </c>
      <c r="AJ1869">
        <v>4.1807460000000001</v>
      </c>
      <c r="AK1869">
        <v>3.223042</v>
      </c>
    </row>
    <row r="1870" spans="1:37" x14ac:dyDescent="0.25">
      <c r="A1870">
        <v>2324</v>
      </c>
      <c r="B1870">
        <v>426227</v>
      </c>
      <c r="C1870" t="s">
        <v>83</v>
      </c>
      <c r="D1870" t="s">
        <v>120</v>
      </c>
      <c r="E1870" t="s">
        <v>896</v>
      </c>
      <c r="F1870">
        <v>33890</v>
      </c>
      <c r="G1870">
        <v>8</v>
      </c>
      <c r="H1870">
        <v>8361</v>
      </c>
      <c r="I1870">
        <v>0</v>
      </c>
      <c r="J1870">
        <v>0</v>
      </c>
      <c r="K1870">
        <v>0</v>
      </c>
      <c r="L1870">
        <v>0</v>
      </c>
      <c r="M1870">
        <v>4</v>
      </c>
      <c r="N1870">
        <v>0</v>
      </c>
      <c r="O1870">
        <v>4</v>
      </c>
      <c r="P1870">
        <v>0</v>
      </c>
      <c r="Q1870">
        <v>0</v>
      </c>
      <c r="R1870">
        <v>17.207367999999999</v>
      </c>
      <c r="S1870" t="s">
        <v>73</v>
      </c>
      <c r="T1870">
        <v>30.07</v>
      </c>
      <c r="U1870">
        <v>30.32</v>
      </c>
      <c r="V1870">
        <v>0.25</v>
      </c>
      <c r="X1870">
        <v>1.4530000000000001</v>
      </c>
      <c r="Y1870">
        <v>17.207367999999999</v>
      </c>
      <c r="Z1870">
        <v>0</v>
      </c>
      <c r="AA1870">
        <v>0</v>
      </c>
      <c r="AB1870">
        <v>0</v>
      </c>
      <c r="AC1870">
        <v>1.032988</v>
      </c>
      <c r="AD1870">
        <v>0.98750800000000005</v>
      </c>
      <c r="AE1870">
        <v>4.1319509999999999</v>
      </c>
      <c r="AF1870">
        <v>3.9500310000000001</v>
      </c>
      <c r="AH1870">
        <v>1.043086</v>
      </c>
      <c r="AI1870">
        <v>0.81005899999999997</v>
      </c>
      <c r="AJ1870">
        <v>4.1723439999999998</v>
      </c>
      <c r="AK1870">
        <v>3.2402340000000001</v>
      </c>
    </row>
    <row r="1871" spans="1:37" x14ac:dyDescent="0.25">
      <c r="A1871">
        <v>2366</v>
      </c>
      <c r="B1871">
        <v>440987</v>
      </c>
      <c r="C1871" t="s">
        <v>621</v>
      </c>
      <c r="D1871" t="s">
        <v>622</v>
      </c>
      <c r="E1871" t="s">
        <v>623</v>
      </c>
      <c r="F1871">
        <v>500000</v>
      </c>
      <c r="G1871">
        <v>8</v>
      </c>
      <c r="H1871">
        <v>16016</v>
      </c>
      <c r="I1871">
        <v>0</v>
      </c>
      <c r="J1871">
        <v>0</v>
      </c>
      <c r="K1871">
        <v>0</v>
      </c>
      <c r="L1871">
        <v>0</v>
      </c>
      <c r="M1871">
        <v>4</v>
      </c>
      <c r="N1871">
        <v>0</v>
      </c>
      <c r="O1871">
        <v>4</v>
      </c>
      <c r="P1871">
        <v>0</v>
      </c>
      <c r="Q1871">
        <v>0</v>
      </c>
      <c r="R1871">
        <v>16.007811</v>
      </c>
      <c r="S1871" t="s">
        <v>73</v>
      </c>
      <c r="T1871">
        <v>68.75</v>
      </c>
      <c r="U1871">
        <v>68.970000999999996</v>
      </c>
      <c r="V1871">
        <v>0.220001</v>
      </c>
      <c r="X1871">
        <v>1.3740000000000001</v>
      </c>
      <c r="Y1871">
        <v>16.007811</v>
      </c>
      <c r="Z1871">
        <v>0</v>
      </c>
      <c r="AA1871">
        <v>0</v>
      </c>
      <c r="AB1871">
        <v>0</v>
      </c>
      <c r="AC1871">
        <v>1.029498</v>
      </c>
      <c r="AD1871">
        <v>0.98882899999999996</v>
      </c>
      <c r="AE1871">
        <v>4.1179920000000001</v>
      </c>
      <c r="AF1871">
        <v>3.955317</v>
      </c>
      <c r="AH1871">
        <v>1.0385279999999999</v>
      </c>
      <c r="AI1871">
        <v>0.81980799999999998</v>
      </c>
      <c r="AJ1871">
        <v>4.1541119999999996</v>
      </c>
      <c r="AK1871">
        <v>3.2792309999999998</v>
      </c>
    </row>
    <row r="1872" spans="1:37" x14ac:dyDescent="0.25">
      <c r="A1872">
        <v>2399</v>
      </c>
      <c r="B1872">
        <v>450270</v>
      </c>
      <c r="C1872" t="s">
        <v>181</v>
      </c>
      <c r="D1872" t="s">
        <v>444</v>
      </c>
      <c r="E1872" t="s">
        <v>445</v>
      </c>
      <c r="F1872">
        <v>100009</v>
      </c>
      <c r="G1872">
        <v>8</v>
      </c>
      <c r="H1872">
        <v>22820</v>
      </c>
      <c r="I1872">
        <v>0</v>
      </c>
      <c r="J1872">
        <v>0</v>
      </c>
      <c r="K1872">
        <v>0</v>
      </c>
      <c r="L1872">
        <v>0</v>
      </c>
      <c r="M1872">
        <v>4</v>
      </c>
      <c r="N1872">
        <v>0</v>
      </c>
      <c r="O1872">
        <v>2</v>
      </c>
      <c r="P1872">
        <v>0</v>
      </c>
      <c r="Q1872">
        <v>0</v>
      </c>
      <c r="R1872">
        <v>16.094079000000001</v>
      </c>
      <c r="S1872" t="s">
        <v>154</v>
      </c>
      <c r="T1872">
        <v>24.73</v>
      </c>
      <c r="U1872">
        <v>24.93</v>
      </c>
      <c r="V1872">
        <v>0.20000100000000001</v>
      </c>
      <c r="X1872">
        <v>1.2430000000000001</v>
      </c>
      <c r="Y1872">
        <v>16.094079000000001</v>
      </c>
      <c r="Z1872">
        <v>0</v>
      </c>
      <c r="AA1872">
        <v>0</v>
      </c>
      <c r="AB1872">
        <v>0</v>
      </c>
      <c r="AC1872">
        <v>1.024141</v>
      </c>
      <c r="AD1872">
        <v>0.99085800000000002</v>
      </c>
      <c r="AE1872">
        <v>4.0965660000000002</v>
      </c>
      <c r="AF1872">
        <v>3.9634309999999999</v>
      </c>
      <c r="AH1872">
        <v>1.0315319999999999</v>
      </c>
      <c r="AI1872">
        <v>0.83611999999999997</v>
      </c>
      <c r="AJ1872">
        <v>4.1261260000000002</v>
      </c>
      <c r="AK1872">
        <v>3.3444820000000002</v>
      </c>
    </row>
    <row r="1873" spans="1:37" x14ac:dyDescent="0.25">
      <c r="A1873">
        <v>2404</v>
      </c>
      <c r="B1873">
        <v>426295</v>
      </c>
      <c r="C1873" t="s">
        <v>83</v>
      </c>
      <c r="D1873" t="s">
        <v>107</v>
      </c>
      <c r="E1873" t="s">
        <v>797</v>
      </c>
      <c r="F1873">
        <v>34191</v>
      </c>
      <c r="G1873">
        <v>8</v>
      </c>
      <c r="H1873">
        <v>13949</v>
      </c>
      <c r="I1873">
        <v>0</v>
      </c>
      <c r="J1873">
        <v>0</v>
      </c>
      <c r="K1873">
        <v>0</v>
      </c>
      <c r="L1873">
        <v>0</v>
      </c>
      <c r="M1873">
        <v>4</v>
      </c>
      <c r="N1873">
        <v>0</v>
      </c>
      <c r="O1873">
        <v>3</v>
      </c>
      <c r="P1873">
        <v>0</v>
      </c>
      <c r="Q1873">
        <v>0</v>
      </c>
      <c r="R1873">
        <v>17.098538000000001</v>
      </c>
      <c r="S1873" t="s">
        <v>154</v>
      </c>
      <c r="T1873">
        <v>14.65</v>
      </c>
      <c r="U1873">
        <v>14.85</v>
      </c>
      <c r="V1873">
        <v>0.20000100000000001</v>
      </c>
      <c r="X1873">
        <v>1.17</v>
      </c>
      <c r="Y1873">
        <v>17.098538000000001</v>
      </c>
      <c r="Z1873">
        <v>1</v>
      </c>
      <c r="AA1873">
        <v>1</v>
      </c>
      <c r="AB1873">
        <v>0</v>
      </c>
      <c r="AC1873">
        <v>1.0213890000000001</v>
      </c>
      <c r="AD1873">
        <v>0.9919</v>
      </c>
      <c r="AE1873">
        <v>4.0855560000000004</v>
      </c>
      <c r="AF1873">
        <v>3.9676</v>
      </c>
      <c r="AH1873">
        <v>1.0279370000000001</v>
      </c>
      <c r="AI1873">
        <v>0.84528999999999999</v>
      </c>
      <c r="AJ1873">
        <v>4.1117470000000003</v>
      </c>
      <c r="AK1873">
        <v>3.3811599999999999</v>
      </c>
    </row>
    <row r="1874" spans="1:37" x14ac:dyDescent="0.25">
      <c r="A1874">
        <v>2422</v>
      </c>
      <c r="B1874">
        <v>435318</v>
      </c>
      <c r="C1874" t="s">
        <v>181</v>
      </c>
      <c r="D1874" t="s">
        <v>901</v>
      </c>
      <c r="E1874" t="s">
        <v>902</v>
      </c>
      <c r="F1874">
        <v>66745</v>
      </c>
      <c r="G1874">
        <v>8</v>
      </c>
      <c r="H1874">
        <v>22433</v>
      </c>
      <c r="I1874">
        <v>0</v>
      </c>
      <c r="J1874">
        <v>0</v>
      </c>
      <c r="K1874">
        <v>0</v>
      </c>
      <c r="L1874">
        <v>0</v>
      </c>
      <c r="M1874">
        <v>4</v>
      </c>
      <c r="N1874">
        <v>0</v>
      </c>
      <c r="O1874">
        <v>2</v>
      </c>
      <c r="P1874">
        <v>0</v>
      </c>
      <c r="Q1874">
        <v>0</v>
      </c>
      <c r="R1874">
        <v>15.119854</v>
      </c>
      <c r="S1874" t="s">
        <v>73</v>
      </c>
      <c r="T1874">
        <v>59.439999</v>
      </c>
      <c r="U1874">
        <v>59.610000999999997</v>
      </c>
      <c r="V1874">
        <v>0.17000199999999999</v>
      </c>
      <c r="X1874">
        <v>1.1240000000000001</v>
      </c>
      <c r="Y1874">
        <v>15.119854</v>
      </c>
      <c r="Z1874">
        <v>0</v>
      </c>
      <c r="AA1874">
        <v>0</v>
      </c>
      <c r="AB1874">
        <v>0</v>
      </c>
      <c r="AC1874">
        <v>1.0197400000000001</v>
      </c>
      <c r="AD1874">
        <v>0.99252399999999996</v>
      </c>
      <c r="AE1874">
        <v>4.0789609999999996</v>
      </c>
      <c r="AF1874">
        <v>3.9700980000000001</v>
      </c>
      <c r="AH1874">
        <v>1.0257829999999999</v>
      </c>
      <c r="AI1874">
        <v>0.85109699999999999</v>
      </c>
      <c r="AJ1874">
        <v>4.1031329999999997</v>
      </c>
      <c r="AK1874">
        <v>3.4043890000000001</v>
      </c>
    </row>
    <row r="1875" spans="1:37" x14ac:dyDescent="0.25">
      <c r="A1875">
        <v>2427</v>
      </c>
      <c r="B1875">
        <v>436614</v>
      </c>
      <c r="C1875" t="s">
        <v>83</v>
      </c>
      <c r="D1875" t="s">
        <v>107</v>
      </c>
      <c r="E1875" t="s">
        <v>797</v>
      </c>
      <c r="F1875">
        <v>34191</v>
      </c>
      <c r="G1875">
        <v>8</v>
      </c>
      <c r="H1875">
        <v>13950</v>
      </c>
      <c r="I1875">
        <v>0</v>
      </c>
      <c r="J1875">
        <v>0</v>
      </c>
      <c r="K1875">
        <v>0</v>
      </c>
      <c r="L1875">
        <v>0</v>
      </c>
      <c r="M1875">
        <v>4</v>
      </c>
      <c r="N1875">
        <v>0</v>
      </c>
      <c r="O1875">
        <v>3</v>
      </c>
      <c r="P1875">
        <v>0</v>
      </c>
      <c r="Q1875">
        <v>0</v>
      </c>
      <c r="R1875">
        <v>17.755281</v>
      </c>
      <c r="S1875" t="s">
        <v>154</v>
      </c>
      <c r="T1875">
        <v>14.46</v>
      </c>
      <c r="U1875">
        <v>14.65</v>
      </c>
      <c r="V1875">
        <v>0.19</v>
      </c>
      <c r="X1875">
        <v>1.07</v>
      </c>
      <c r="Y1875">
        <v>17.755281</v>
      </c>
      <c r="Z1875">
        <v>1</v>
      </c>
      <c r="AA1875">
        <v>1</v>
      </c>
      <c r="AB1875">
        <v>0</v>
      </c>
      <c r="AC1875">
        <v>1.017889</v>
      </c>
      <c r="AD1875">
        <v>0.99322500000000002</v>
      </c>
      <c r="AE1875">
        <v>4.0715560000000002</v>
      </c>
      <c r="AF1875">
        <v>3.9729019999999999</v>
      </c>
      <c r="AH1875">
        <v>1.0233650000000001</v>
      </c>
      <c r="AI1875">
        <v>0.85794300000000001</v>
      </c>
      <c r="AJ1875">
        <v>4.0934609999999996</v>
      </c>
      <c r="AK1875">
        <v>3.4317730000000002</v>
      </c>
    </row>
    <row r="1876" spans="1:37" x14ac:dyDescent="0.25">
      <c r="A1876">
        <v>2438</v>
      </c>
      <c r="B1876">
        <v>432315</v>
      </c>
      <c r="C1876" t="s">
        <v>83</v>
      </c>
      <c r="D1876" t="s">
        <v>368</v>
      </c>
      <c r="E1876" t="s">
        <v>369</v>
      </c>
      <c r="F1876">
        <v>33031</v>
      </c>
      <c r="G1876">
        <v>8</v>
      </c>
      <c r="H1876">
        <v>19807</v>
      </c>
      <c r="I1876">
        <v>0</v>
      </c>
      <c r="J1876">
        <v>0</v>
      </c>
      <c r="K1876">
        <v>0</v>
      </c>
      <c r="L1876">
        <v>0</v>
      </c>
      <c r="M1876">
        <v>4</v>
      </c>
      <c r="N1876">
        <v>0</v>
      </c>
      <c r="O1876">
        <v>4</v>
      </c>
      <c r="P1876">
        <v>0</v>
      </c>
      <c r="Q1876">
        <v>0</v>
      </c>
      <c r="R1876">
        <v>15.305555</v>
      </c>
      <c r="S1876" t="s">
        <v>73</v>
      </c>
      <c r="T1876">
        <v>14.49</v>
      </c>
      <c r="U1876">
        <v>14.65</v>
      </c>
      <c r="V1876">
        <v>0.16</v>
      </c>
      <c r="X1876">
        <v>1.0449999999999999</v>
      </c>
      <c r="Y1876">
        <v>15.305555</v>
      </c>
      <c r="Z1876">
        <v>0</v>
      </c>
      <c r="AA1876">
        <v>1</v>
      </c>
      <c r="AB1876">
        <v>0</v>
      </c>
      <c r="AC1876">
        <v>1.0170630000000001</v>
      </c>
      <c r="AD1876">
        <v>0.99353800000000003</v>
      </c>
      <c r="AE1876">
        <v>4.0682520000000002</v>
      </c>
      <c r="AF1876">
        <v>3.9741529999999998</v>
      </c>
      <c r="AH1876">
        <v>1.022286</v>
      </c>
      <c r="AI1876">
        <v>0.86112299999999997</v>
      </c>
      <c r="AJ1876">
        <v>4.0891450000000003</v>
      </c>
      <c r="AK1876">
        <v>3.444493</v>
      </c>
    </row>
    <row r="1877" spans="1:37" x14ac:dyDescent="0.25">
      <c r="A1877">
        <v>2441</v>
      </c>
      <c r="B1877">
        <v>428991</v>
      </c>
      <c r="C1877" t="s">
        <v>95</v>
      </c>
      <c r="D1877" t="s">
        <v>292</v>
      </c>
      <c r="E1877" t="s">
        <v>293</v>
      </c>
      <c r="F1877">
        <v>35066</v>
      </c>
      <c r="G1877">
        <v>8</v>
      </c>
      <c r="H1877">
        <v>16430</v>
      </c>
      <c r="I1877">
        <v>0</v>
      </c>
      <c r="J1877">
        <v>0</v>
      </c>
      <c r="K1877">
        <v>0</v>
      </c>
      <c r="L1877">
        <v>0</v>
      </c>
      <c r="M1877">
        <v>4</v>
      </c>
      <c r="N1877">
        <v>0</v>
      </c>
      <c r="O1877">
        <v>3</v>
      </c>
      <c r="P1877">
        <v>0</v>
      </c>
      <c r="Q1877">
        <v>0</v>
      </c>
      <c r="R1877">
        <v>15.961983999999999</v>
      </c>
      <c r="S1877" t="s">
        <v>126</v>
      </c>
      <c r="T1877">
        <v>64.720000999999996</v>
      </c>
      <c r="U1877">
        <v>64.870002999999997</v>
      </c>
      <c r="V1877">
        <v>0.150002</v>
      </c>
      <c r="X1877">
        <v>0.94</v>
      </c>
      <c r="Y1877">
        <v>15.961983999999999</v>
      </c>
      <c r="Z1877">
        <v>0</v>
      </c>
      <c r="AA1877">
        <v>1</v>
      </c>
      <c r="AB1877">
        <v>0</v>
      </c>
      <c r="AC1877">
        <v>1.013806</v>
      </c>
      <c r="AD1877">
        <v>0.99477199999999999</v>
      </c>
      <c r="AE1877">
        <v>4.0552250000000001</v>
      </c>
      <c r="AF1877">
        <v>3.9790860000000001</v>
      </c>
      <c r="AH1877">
        <v>1.018033</v>
      </c>
      <c r="AI1877">
        <v>0.874552</v>
      </c>
      <c r="AJ1877">
        <v>4.0721309999999997</v>
      </c>
      <c r="AK1877">
        <v>3.4982069999999998</v>
      </c>
    </row>
    <row r="1878" spans="1:37" x14ac:dyDescent="0.25">
      <c r="A1878">
        <v>2463</v>
      </c>
      <c r="B1878">
        <v>423704</v>
      </c>
      <c r="C1878" t="s">
        <v>145</v>
      </c>
      <c r="D1878" t="s">
        <v>949</v>
      </c>
      <c r="E1878" t="s">
        <v>950</v>
      </c>
      <c r="F1878">
        <v>67369</v>
      </c>
      <c r="G1878" t="s">
        <v>73</v>
      </c>
      <c r="H1878">
        <v>15664</v>
      </c>
      <c r="I1878">
        <v>0</v>
      </c>
      <c r="J1878">
        <v>0</v>
      </c>
      <c r="K1878">
        <v>0</v>
      </c>
      <c r="L1878">
        <v>0</v>
      </c>
      <c r="M1878">
        <v>4</v>
      </c>
      <c r="N1878">
        <v>0</v>
      </c>
      <c r="O1878">
        <v>4</v>
      </c>
      <c r="P1878">
        <v>0</v>
      </c>
      <c r="Q1878">
        <v>0</v>
      </c>
      <c r="R1878">
        <v>17.015787</v>
      </c>
      <c r="S1878" t="s">
        <v>73</v>
      </c>
      <c r="T1878">
        <v>71.099997999999999</v>
      </c>
      <c r="U1878">
        <v>71.260002</v>
      </c>
      <c r="V1878">
        <v>0.16000400000000001</v>
      </c>
      <c r="X1878">
        <v>0.94</v>
      </c>
      <c r="Y1878">
        <v>17.015787</v>
      </c>
      <c r="Z1878">
        <v>0</v>
      </c>
      <c r="AA1878">
        <v>0</v>
      </c>
      <c r="AB1878">
        <v>0</v>
      </c>
      <c r="AC1878">
        <v>1.013806</v>
      </c>
      <c r="AD1878">
        <v>0.99477199999999999</v>
      </c>
      <c r="AE1878">
        <v>4.0552250000000001</v>
      </c>
      <c r="AF1878">
        <v>3.9790860000000001</v>
      </c>
      <c r="AH1878">
        <v>1.018033</v>
      </c>
      <c r="AI1878">
        <v>0.874552</v>
      </c>
      <c r="AJ1878">
        <v>4.0721309999999997</v>
      </c>
      <c r="AK1878">
        <v>3.4982069999999998</v>
      </c>
    </row>
    <row r="1879" spans="1:37" x14ac:dyDescent="0.25">
      <c r="A1879">
        <v>2466</v>
      </c>
      <c r="B1879">
        <v>438453</v>
      </c>
      <c r="C1879" t="s">
        <v>181</v>
      </c>
      <c r="D1879" t="s">
        <v>766</v>
      </c>
      <c r="E1879" t="s">
        <v>767</v>
      </c>
      <c r="F1879">
        <v>67101</v>
      </c>
      <c r="G1879">
        <v>8</v>
      </c>
      <c r="H1879">
        <v>22090</v>
      </c>
      <c r="I1879">
        <v>0</v>
      </c>
      <c r="J1879">
        <v>0</v>
      </c>
      <c r="K1879">
        <v>0</v>
      </c>
      <c r="L1879">
        <v>0</v>
      </c>
      <c r="M1879">
        <v>4</v>
      </c>
      <c r="N1879">
        <v>0</v>
      </c>
      <c r="O1879">
        <v>4</v>
      </c>
      <c r="P1879">
        <v>0</v>
      </c>
      <c r="Q1879">
        <v>0</v>
      </c>
      <c r="R1879">
        <v>15.164432</v>
      </c>
      <c r="S1879" t="s">
        <v>73</v>
      </c>
      <c r="T1879">
        <v>78.209998999999996</v>
      </c>
      <c r="U1879">
        <v>78.349997999999999</v>
      </c>
      <c r="V1879">
        <v>0.13999900000000001</v>
      </c>
      <c r="X1879">
        <v>0.92300000000000004</v>
      </c>
      <c r="Y1879">
        <v>15.164432</v>
      </c>
      <c r="Z1879">
        <v>0</v>
      </c>
      <c r="AA1879">
        <v>0</v>
      </c>
      <c r="AB1879">
        <v>0</v>
      </c>
      <c r="AC1879">
        <v>1.0133110000000001</v>
      </c>
      <c r="AD1879">
        <v>0.99495900000000004</v>
      </c>
      <c r="AE1879">
        <v>4.0532459999999997</v>
      </c>
      <c r="AF1879">
        <v>3.9798360000000002</v>
      </c>
      <c r="AH1879">
        <v>1.0173859999999999</v>
      </c>
      <c r="AI1879">
        <v>0.87673699999999999</v>
      </c>
      <c r="AJ1879">
        <v>4.0695449999999997</v>
      </c>
      <c r="AK1879">
        <v>3.506948</v>
      </c>
    </row>
    <row r="1880" spans="1:37" x14ac:dyDescent="0.25">
      <c r="A1880">
        <v>2501</v>
      </c>
      <c r="B1880">
        <v>438535</v>
      </c>
      <c r="C1880" t="s">
        <v>181</v>
      </c>
      <c r="D1880" t="s">
        <v>552</v>
      </c>
      <c r="E1880" t="s">
        <v>553</v>
      </c>
      <c r="F1880">
        <v>66802</v>
      </c>
      <c r="G1880">
        <v>8</v>
      </c>
      <c r="H1880">
        <v>22158</v>
      </c>
      <c r="I1880">
        <v>0</v>
      </c>
      <c r="J1880">
        <v>0</v>
      </c>
      <c r="K1880">
        <v>0</v>
      </c>
      <c r="L1880">
        <v>0</v>
      </c>
      <c r="M1880">
        <v>4</v>
      </c>
      <c r="N1880">
        <v>0</v>
      </c>
      <c r="O1880">
        <v>3</v>
      </c>
      <c r="P1880">
        <v>0</v>
      </c>
      <c r="Q1880">
        <v>0</v>
      </c>
      <c r="R1880">
        <v>14.928160999999999</v>
      </c>
      <c r="S1880" t="s">
        <v>154</v>
      </c>
      <c r="T1880">
        <v>72.669998000000007</v>
      </c>
      <c r="U1880">
        <v>72.800003000000004</v>
      </c>
      <c r="V1880">
        <v>0.13000500000000001</v>
      </c>
      <c r="X1880">
        <v>0.871</v>
      </c>
      <c r="Y1880">
        <v>14.928160999999999</v>
      </c>
      <c r="Z1880">
        <v>1</v>
      </c>
      <c r="AA1880">
        <v>0</v>
      </c>
      <c r="AB1880">
        <v>0</v>
      </c>
      <c r="AC1880">
        <v>1.011854</v>
      </c>
      <c r="AD1880">
        <v>0.99551100000000003</v>
      </c>
      <c r="AE1880">
        <v>4.047415</v>
      </c>
      <c r="AF1880">
        <v>3.9820440000000001</v>
      </c>
      <c r="AH1880">
        <v>1.015482</v>
      </c>
      <c r="AI1880">
        <v>0.88344</v>
      </c>
      <c r="AJ1880">
        <v>4.0619300000000003</v>
      </c>
      <c r="AK1880">
        <v>3.53376</v>
      </c>
    </row>
    <row r="1881" spans="1:37" x14ac:dyDescent="0.25">
      <c r="A1881">
        <v>2502</v>
      </c>
      <c r="B1881">
        <v>420909</v>
      </c>
      <c r="C1881" t="s">
        <v>181</v>
      </c>
      <c r="D1881" t="s">
        <v>552</v>
      </c>
      <c r="E1881" t="s">
        <v>553</v>
      </c>
      <c r="F1881">
        <v>66802</v>
      </c>
      <c r="G1881">
        <v>8</v>
      </c>
      <c r="H1881">
        <v>21673</v>
      </c>
      <c r="I1881">
        <v>0</v>
      </c>
      <c r="J1881">
        <v>0</v>
      </c>
      <c r="K1881">
        <v>0</v>
      </c>
      <c r="L1881">
        <v>0</v>
      </c>
      <c r="M1881">
        <v>4</v>
      </c>
      <c r="N1881">
        <v>0</v>
      </c>
      <c r="O1881">
        <v>3</v>
      </c>
      <c r="P1881">
        <v>0</v>
      </c>
      <c r="Q1881">
        <v>0</v>
      </c>
      <c r="R1881">
        <v>16.420110000000001</v>
      </c>
      <c r="S1881" t="s">
        <v>154</v>
      </c>
      <c r="T1881">
        <v>71.089995999999999</v>
      </c>
      <c r="U1881">
        <v>71.230002999999996</v>
      </c>
      <c r="V1881">
        <v>0.14000699999999999</v>
      </c>
      <c r="X1881">
        <v>0.85299999999999998</v>
      </c>
      <c r="Y1881">
        <v>16.420110000000001</v>
      </c>
      <c r="Z1881">
        <v>0</v>
      </c>
      <c r="AA1881">
        <v>0</v>
      </c>
      <c r="AB1881">
        <v>0</v>
      </c>
      <c r="AC1881">
        <v>1.011369</v>
      </c>
      <c r="AD1881">
        <v>0.995695</v>
      </c>
      <c r="AE1881">
        <v>4.0454759999999998</v>
      </c>
      <c r="AF1881">
        <v>3.9827780000000002</v>
      </c>
      <c r="AH1881">
        <v>1.0148489999999999</v>
      </c>
      <c r="AI1881">
        <v>0.88576699999999997</v>
      </c>
      <c r="AJ1881">
        <v>4.0593969999999997</v>
      </c>
      <c r="AK1881">
        <v>3.543069</v>
      </c>
    </row>
    <row r="1882" spans="1:37" x14ac:dyDescent="0.25">
      <c r="A1882">
        <v>2514</v>
      </c>
      <c r="B1882">
        <v>438534</v>
      </c>
      <c r="C1882" t="s">
        <v>181</v>
      </c>
      <c r="D1882" t="s">
        <v>552</v>
      </c>
      <c r="E1882" t="s">
        <v>553</v>
      </c>
      <c r="F1882">
        <v>66802</v>
      </c>
      <c r="G1882">
        <v>8</v>
      </c>
      <c r="H1882">
        <v>22157</v>
      </c>
      <c r="I1882">
        <v>0</v>
      </c>
      <c r="J1882">
        <v>0</v>
      </c>
      <c r="K1882">
        <v>0</v>
      </c>
      <c r="L1882">
        <v>0</v>
      </c>
      <c r="M1882">
        <v>4</v>
      </c>
      <c r="N1882">
        <v>0</v>
      </c>
      <c r="O1882">
        <v>3</v>
      </c>
      <c r="P1882">
        <v>0</v>
      </c>
      <c r="Q1882">
        <v>0</v>
      </c>
      <c r="R1882">
        <v>14.63284</v>
      </c>
      <c r="S1882" t="s">
        <v>126</v>
      </c>
      <c r="T1882">
        <v>72.889999000000003</v>
      </c>
      <c r="U1882">
        <v>73.010002</v>
      </c>
      <c r="V1882">
        <v>0.120003</v>
      </c>
      <c r="X1882">
        <v>0.82</v>
      </c>
      <c r="Y1882">
        <v>14.63284</v>
      </c>
      <c r="Z1882">
        <v>1</v>
      </c>
      <c r="AA1882">
        <v>0</v>
      </c>
      <c r="AB1882">
        <v>0</v>
      </c>
      <c r="AC1882">
        <v>1.0105059999999999</v>
      </c>
      <c r="AD1882">
        <v>0.99602100000000005</v>
      </c>
      <c r="AE1882">
        <v>4.0420249999999998</v>
      </c>
      <c r="AF1882">
        <v>3.9840849999999999</v>
      </c>
      <c r="AH1882">
        <v>1.013722</v>
      </c>
      <c r="AI1882">
        <v>0.890042</v>
      </c>
      <c r="AJ1882">
        <v>4.0548900000000003</v>
      </c>
      <c r="AK1882">
        <v>3.5601690000000001</v>
      </c>
    </row>
    <row r="1883" spans="1:37" x14ac:dyDescent="0.25">
      <c r="A1883">
        <v>2517</v>
      </c>
      <c r="B1883">
        <v>436534</v>
      </c>
      <c r="C1883" t="s">
        <v>181</v>
      </c>
      <c r="D1883" t="s">
        <v>280</v>
      </c>
      <c r="E1883" t="s">
        <v>281</v>
      </c>
      <c r="F1883">
        <v>506</v>
      </c>
      <c r="G1883">
        <v>8</v>
      </c>
      <c r="H1883">
        <v>6557</v>
      </c>
      <c r="I1883">
        <v>0</v>
      </c>
      <c r="J1883">
        <v>0</v>
      </c>
      <c r="K1883">
        <v>0</v>
      </c>
      <c r="L1883">
        <v>0</v>
      </c>
      <c r="M1883">
        <v>4</v>
      </c>
      <c r="N1883">
        <v>3</v>
      </c>
      <c r="O1883">
        <v>4</v>
      </c>
      <c r="P1883">
        <v>0</v>
      </c>
      <c r="Q1883">
        <v>0</v>
      </c>
      <c r="R1883">
        <v>18.568234</v>
      </c>
      <c r="S1883" t="s">
        <v>73</v>
      </c>
      <c r="T1883">
        <v>75.040001000000004</v>
      </c>
      <c r="U1883">
        <v>75.180000000000007</v>
      </c>
      <c r="V1883">
        <v>0.13999900000000001</v>
      </c>
      <c r="X1883">
        <v>0.754</v>
      </c>
      <c r="Y1883">
        <v>18.568234</v>
      </c>
      <c r="Z1883">
        <v>0</v>
      </c>
      <c r="AA1883">
        <v>0</v>
      </c>
      <c r="AB1883">
        <v>0</v>
      </c>
      <c r="AC1883">
        <v>1.008883</v>
      </c>
      <c r="AD1883">
        <v>0.99663599999999997</v>
      </c>
      <c r="AE1883">
        <v>4.0355319999999999</v>
      </c>
      <c r="AF1883">
        <v>3.9865439999999999</v>
      </c>
      <c r="AH1883">
        <v>1.0116019999999999</v>
      </c>
      <c r="AI1883">
        <v>0.89862799999999998</v>
      </c>
      <c r="AJ1883">
        <v>4.0464089999999997</v>
      </c>
      <c r="AK1883">
        <v>3.5945100000000001</v>
      </c>
    </row>
    <row r="1884" spans="1:37" x14ac:dyDescent="0.25">
      <c r="A1884">
        <v>2588</v>
      </c>
      <c r="B1884">
        <v>438063</v>
      </c>
      <c r="C1884" t="s">
        <v>145</v>
      </c>
      <c r="D1884" t="s">
        <v>146</v>
      </c>
      <c r="E1884" t="s">
        <v>147</v>
      </c>
      <c r="F1884">
        <v>34474</v>
      </c>
      <c r="G1884">
        <v>8</v>
      </c>
      <c r="H1884">
        <v>6797</v>
      </c>
      <c r="I1884">
        <v>0</v>
      </c>
      <c r="J1884">
        <v>0</v>
      </c>
      <c r="K1884">
        <v>0</v>
      </c>
      <c r="L1884">
        <v>0</v>
      </c>
      <c r="M1884">
        <v>2</v>
      </c>
      <c r="N1884">
        <v>0</v>
      </c>
      <c r="O1884">
        <v>4</v>
      </c>
      <c r="P1884">
        <v>0</v>
      </c>
      <c r="Q1884">
        <v>0</v>
      </c>
      <c r="R1884">
        <v>8.1841310000000007</v>
      </c>
      <c r="S1884" t="s">
        <v>73</v>
      </c>
      <c r="T1884">
        <v>67.389999000000003</v>
      </c>
      <c r="U1884">
        <v>68.050003000000004</v>
      </c>
      <c r="V1884">
        <v>0.66000400000000004</v>
      </c>
      <c r="X1884">
        <v>8.0640000000000001</v>
      </c>
      <c r="Y1884">
        <v>8.1841310000000007</v>
      </c>
      <c r="Z1884">
        <v>0</v>
      </c>
      <c r="AA1884">
        <v>0</v>
      </c>
      <c r="AB1884">
        <v>0</v>
      </c>
      <c r="AC1884">
        <v>2.0160640000000001</v>
      </c>
      <c r="AD1884">
        <v>0.61521800000000004</v>
      </c>
      <c r="AE1884">
        <v>4.0321280000000002</v>
      </c>
      <c r="AF1884">
        <v>1.230437</v>
      </c>
      <c r="AH1884">
        <v>2.3271039999999998</v>
      </c>
      <c r="AI1884">
        <v>0.22975000000000001</v>
      </c>
      <c r="AJ1884">
        <v>4.6542079999999997</v>
      </c>
      <c r="AK1884">
        <v>0.45949899999999999</v>
      </c>
    </row>
    <row r="1885" spans="1:37" x14ac:dyDescent="0.25">
      <c r="A1885">
        <v>2675</v>
      </c>
      <c r="B1885">
        <v>420863</v>
      </c>
      <c r="C1885" t="s">
        <v>181</v>
      </c>
      <c r="D1885" t="s">
        <v>693</v>
      </c>
      <c r="E1885" t="s">
        <v>694</v>
      </c>
      <c r="F1885">
        <v>66782</v>
      </c>
      <c r="G1885">
        <v>8</v>
      </c>
      <c r="H1885">
        <v>21570</v>
      </c>
      <c r="I1885">
        <v>0</v>
      </c>
      <c r="J1885">
        <v>0</v>
      </c>
      <c r="K1885">
        <v>0</v>
      </c>
      <c r="L1885">
        <v>0</v>
      </c>
      <c r="M1885">
        <v>4</v>
      </c>
      <c r="N1885">
        <v>0</v>
      </c>
      <c r="O1885">
        <v>2</v>
      </c>
      <c r="P1885">
        <v>0</v>
      </c>
      <c r="Q1885">
        <v>0</v>
      </c>
      <c r="R1885">
        <v>17.507141000000001</v>
      </c>
      <c r="S1885" t="s">
        <v>154</v>
      </c>
      <c r="T1885">
        <v>85.099997999999999</v>
      </c>
      <c r="U1885">
        <v>85.220000999999996</v>
      </c>
      <c r="V1885">
        <v>0.120003</v>
      </c>
      <c r="X1885">
        <v>0.68500000000000005</v>
      </c>
      <c r="Y1885">
        <v>17.507141000000001</v>
      </c>
      <c r="Z1885">
        <v>0</v>
      </c>
      <c r="AA1885">
        <v>0</v>
      </c>
      <c r="AB1885">
        <v>0</v>
      </c>
      <c r="AC1885">
        <v>1.0073319999999999</v>
      </c>
      <c r="AD1885">
        <v>0.997224</v>
      </c>
      <c r="AE1885">
        <v>4.0293270000000003</v>
      </c>
      <c r="AF1885">
        <v>3.9888940000000002</v>
      </c>
      <c r="AH1885">
        <v>1.009576</v>
      </c>
      <c r="AI1885">
        <v>0.90765300000000004</v>
      </c>
      <c r="AJ1885">
        <v>4.0383040000000001</v>
      </c>
      <c r="AK1885">
        <v>3.630611</v>
      </c>
    </row>
    <row r="1886" spans="1:37" x14ac:dyDescent="0.25">
      <c r="A1886">
        <v>2697</v>
      </c>
      <c r="B1886">
        <v>427836</v>
      </c>
      <c r="C1886" t="s">
        <v>83</v>
      </c>
      <c r="D1886" t="s">
        <v>860</v>
      </c>
      <c r="E1886" t="s">
        <v>861</v>
      </c>
      <c r="F1886">
        <v>67051</v>
      </c>
      <c r="G1886">
        <v>8</v>
      </c>
      <c r="H1886">
        <v>4968</v>
      </c>
      <c r="I1886">
        <v>0</v>
      </c>
      <c r="J1886">
        <v>0</v>
      </c>
      <c r="K1886">
        <v>0</v>
      </c>
      <c r="L1886">
        <v>0</v>
      </c>
      <c r="M1886">
        <v>4</v>
      </c>
      <c r="N1886">
        <v>0</v>
      </c>
      <c r="O1886">
        <v>4</v>
      </c>
      <c r="P1886">
        <v>0</v>
      </c>
      <c r="Q1886">
        <v>0</v>
      </c>
      <c r="R1886">
        <v>17.557124999999999</v>
      </c>
      <c r="S1886" t="s">
        <v>73</v>
      </c>
      <c r="T1886">
        <v>78.720000999999996</v>
      </c>
      <c r="U1886">
        <v>78.839995999999999</v>
      </c>
      <c r="V1886">
        <v>0.119995</v>
      </c>
      <c r="X1886">
        <v>0.68300000000000005</v>
      </c>
      <c r="Y1886">
        <v>17.557124999999999</v>
      </c>
      <c r="Z1886">
        <v>1</v>
      </c>
      <c r="AA1886">
        <v>0</v>
      </c>
      <c r="AB1886">
        <v>0</v>
      </c>
      <c r="AC1886">
        <v>1.0072890000000001</v>
      </c>
      <c r="AD1886">
        <v>0.99724000000000002</v>
      </c>
      <c r="AE1886">
        <v>4.0291560000000004</v>
      </c>
      <c r="AF1886">
        <v>3.9889589999999999</v>
      </c>
      <c r="AH1886">
        <v>1.00952</v>
      </c>
      <c r="AI1886">
        <v>0.90791500000000003</v>
      </c>
      <c r="AJ1886">
        <v>4.038081</v>
      </c>
      <c r="AK1886">
        <v>3.6316600000000001</v>
      </c>
    </row>
    <row r="1887" spans="1:37" x14ac:dyDescent="0.25">
      <c r="A1887">
        <v>2709</v>
      </c>
      <c r="B1887">
        <v>420912</v>
      </c>
      <c r="C1887" t="s">
        <v>181</v>
      </c>
      <c r="D1887" t="s">
        <v>552</v>
      </c>
      <c r="E1887" t="s">
        <v>553</v>
      </c>
      <c r="F1887">
        <v>66802</v>
      </c>
      <c r="G1887">
        <v>8</v>
      </c>
      <c r="H1887">
        <v>21676</v>
      </c>
      <c r="I1887">
        <v>0</v>
      </c>
      <c r="J1887">
        <v>0</v>
      </c>
      <c r="K1887">
        <v>0</v>
      </c>
      <c r="L1887">
        <v>0</v>
      </c>
      <c r="M1887">
        <v>4</v>
      </c>
      <c r="N1887">
        <v>0</v>
      </c>
      <c r="O1887">
        <v>3</v>
      </c>
      <c r="P1887">
        <v>0</v>
      </c>
      <c r="Q1887">
        <v>0</v>
      </c>
      <c r="R1887">
        <v>14.684005000000001</v>
      </c>
      <c r="S1887" t="s">
        <v>73</v>
      </c>
      <c r="T1887">
        <v>71.849997999999999</v>
      </c>
      <c r="U1887">
        <v>71.949996999999996</v>
      </c>
      <c r="V1887">
        <v>9.9998000000000004E-2</v>
      </c>
      <c r="X1887">
        <v>0.68100000000000005</v>
      </c>
      <c r="Y1887">
        <v>14.684005000000001</v>
      </c>
      <c r="Z1887">
        <v>1</v>
      </c>
      <c r="AA1887">
        <v>0</v>
      </c>
      <c r="AB1887">
        <v>0</v>
      </c>
      <c r="AC1887">
        <v>1.0072460000000001</v>
      </c>
      <c r="AD1887">
        <v>0.99725600000000003</v>
      </c>
      <c r="AE1887">
        <v>4.0289849999999996</v>
      </c>
      <c r="AF1887">
        <v>3.989023</v>
      </c>
      <c r="AH1887">
        <v>1.0094650000000001</v>
      </c>
      <c r="AI1887">
        <v>0.90817700000000001</v>
      </c>
      <c r="AJ1887">
        <v>4.0378579999999999</v>
      </c>
      <c r="AK1887">
        <v>3.6327099999999999</v>
      </c>
    </row>
    <row r="1888" spans="1:37" x14ac:dyDescent="0.25">
      <c r="A1888">
        <v>2793</v>
      </c>
      <c r="B1888">
        <v>438019</v>
      </c>
      <c r="C1888" t="s">
        <v>83</v>
      </c>
      <c r="D1888" t="s">
        <v>935</v>
      </c>
      <c r="E1888" t="s">
        <v>936</v>
      </c>
      <c r="F1888">
        <v>67059</v>
      </c>
      <c r="G1888">
        <v>8</v>
      </c>
      <c r="H1888">
        <v>4895</v>
      </c>
      <c r="I1888">
        <v>0</v>
      </c>
      <c r="J1888">
        <v>0</v>
      </c>
      <c r="K1888">
        <v>0</v>
      </c>
      <c r="L1888">
        <v>0</v>
      </c>
      <c r="M1888">
        <v>4</v>
      </c>
      <c r="N1888">
        <v>0</v>
      </c>
      <c r="O1888">
        <v>4</v>
      </c>
      <c r="P1888">
        <v>0</v>
      </c>
      <c r="Q1888">
        <v>0</v>
      </c>
      <c r="R1888">
        <v>17.646453000000001</v>
      </c>
      <c r="S1888" t="s">
        <v>73</v>
      </c>
      <c r="T1888">
        <v>79.300003000000004</v>
      </c>
      <c r="U1888">
        <v>79.419998000000007</v>
      </c>
      <c r="V1888">
        <v>0.119995</v>
      </c>
      <c r="X1888">
        <v>0.68</v>
      </c>
      <c r="Y1888">
        <v>17.646453000000001</v>
      </c>
      <c r="Z1888">
        <v>1</v>
      </c>
      <c r="AA1888">
        <v>0</v>
      </c>
      <c r="AB1888">
        <v>0</v>
      </c>
      <c r="AC1888">
        <v>1.007225</v>
      </c>
      <c r="AD1888">
        <v>0.99726400000000004</v>
      </c>
      <c r="AE1888">
        <v>4.0289000000000001</v>
      </c>
      <c r="AF1888">
        <v>3.9890560000000002</v>
      </c>
      <c r="AH1888">
        <v>1.0094369999999999</v>
      </c>
      <c r="AI1888">
        <v>0.90830900000000003</v>
      </c>
      <c r="AJ1888">
        <v>4.0377470000000004</v>
      </c>
      <c r="AK1888">
        <v>3.633235</v>
      </c>
    </row>
    <row r="1889" spans="1:37" x14ac:dyDescent="0.25">
      <c r="A1889">
        <v>2800</v>
      </c>
      <c r="B1889">
        <v>431256</v>
      </c>
      <c r="C1889" t="s">
        <v>83</v>
      </c>
      <c r="D1889" t="s">
        <v>664</v>
      </c>
      <c r="E1889" t="s">
        <v>665</v>
      </c>
      <c r="F1889">
        <v>67023</v>
      </c>
      <c r="G1889">
        <v>8</v>
      </c>
      <c r="H1889">
        <v>4842</v>
      </c>
      <c r="I1889">
        <v>0</v>
      </c>
      <c r="J1889">
        <v>0</v>
      </c>
      <c r="K1889">
        <v>0</v>
      </c>
      <c r="L1889">
        <v>0</v>
      </c>
      <c r="M1889">
        <v>4</v>
      </c>
      <c r="N1889">
        <v>0</v>
      </c>
      <c r="O1889">
        <v>4</v>
      </c>
      <c r="P1889">
        <v>0</v>
      </c>
      <c r="Q1889">
        <v>0</v>
      </c>
      <c r="R1889">
        <v>17.165582000000001</v>
      </c>
      <c r="S1889" t="s">
        <v>73</v>
      </c>
      <c r="T1889">
        <v>79.620002999999997</v>
      </c>
      <c r="U1889">
        <v>79.730002999999996</v>
      </c>
      <c r="V1889">
        <v>0.110001</v>
      </c>
      <c r="X1889">
        <v>0.64100000000000001</v>
      </c>
      <c r="Y1889">
        <v>17.165582000000001</v>
      </c>
      <c r="Z1889">
        <v>1</v>
      </c>
      <c r="AA1889">
        <v>0</v>
      </c>
      <c r="AB1889">
        <v>0</v>
      </c>
      <c r="AC1889">
        <v>1.0064200000000001</v>
      </c>
      <c r="AD1889">
        <v>0.99756900000000004</v>
      </c>
      <c r="AE1889">
        <v>4.0256800000000004</v>
      </c>
      <c r="AF1889">
        <v>3.990275</v>
      </c>
      <c r="AH1889">
        <v>1.0083850000000001</v>
      </c>
      <c r="AI1889">
        <v>0.91343399999999997</v>
      </c>
      <c r="AJ1889">
        <v>4.0335409999999996</v>
      </c>
      <c r="AK1889">
        <v>3.653737</v>
      </c>
    </row>
    <row r="1890" spans="1:37" x14ac:dyDescent="0.25">
      <c r="A1890">
        <v>2844</v>
      </c>
      <c r="B1890">
        <v>425746</v>
      </c>
      <c r="C1890" t="s">
        <v>83</v>
      </c>
      <c r="D1890" t="s">
        <v>101</v>
      </c>
      <c r="E1890" t="s">
        <v>870</v>
      </c>
      <c r="F1890">
        <v>34399</v>
      </c>
      <c r="G1890">
        <v>8</v>
      </c>
      <c r="H1890">
        <v>13294</v>
      </c>
      <c r="I1890">
        <v>0</v>
      </c>
      <c r="J1890">
        <v>0</v>
      </c>
      <c r="K1890">
        <v>0</v>
      </c>
      <c r="L1890">
        <v>0</v>
      </c>
      <c r="M1890">
        <v>4</v>
      </c>
      <c r="N1890">
        <v>0</v>
      </c>
      <c r="O1890">
        <v>4</v>
      </c>
      <c r="P1890">
        <v>0</v>
      </c>
      <c r="Q1890">
        <v>0</v>
      </c>
      <c r="R1890">
        <v>14.897294</v>
      </c>
      <c r="S1890" t="s">
        <v>73</v>
      </c>
      <c r="T1890">
        <v>24.98</v>
      </c>
      <c r="U1890">
        <v>25.07</v>
      </c>
      <c r="V1890">
        <v>0.09</v>
      </c>
      <c r="X1890">
        <v>0.60399999999999998</v>
      </c>
      <c r="Y1890">
        <v>14.897294</v>
      </c>
      <c r="Z1890">
        <v>0</v>
      </c>
      <c r="AA1890">
        <v>0</v>
      </c>
      <c r="AB1890">
        <v>0</v>
      </c>
      <c r="AC1890">
        <v>1.0057</v>
      </c>
      <c r="AD1890">
        <v>0.99784099999999998</v>
      </c>
      <c r="AE1890">
        <v>4.0228010000000003</v>
      </c>
      <c r="AF1890">
        <v>3.9913650000000001</v>
      </c>
      <c r="AH1890">
        <v>1.0074449999999999</v>
      </c>
      <c r="AI1890">
        <v>0.91831200000000002</v>
      </c>
      <c r="AJ1890">
        <v>4.0297809999999998</v>
      </c>
      <c r="AK1890">
        <v>3.6732480000000001</v>
      </c>
    </row>
    <row r="1891" spans="1:37" x14ac:dyDescent="0.25">
      <c r="A1891">
        <v>2852</v>
      </c>
      <c r="B1891">
        <v>437435</v>
      </c>
      <c r="C1891" t="s">
        <v>181</v>
      </c>
      <c r="D1891" t="s">
        <v>693</v>
      </c>
      <c r="E1891" t="s">
        <v>694</v>
      </c>
      <c r="F1891">
        <v>66782</v>
      </c>
      <c r="G1891">
        <v>8</v>
      </c>
      <c r="H1891">
        <v>21529</v>
      </c>
      <c r="I1891">
        <v>0</v>
      </c>
      <c r="J1891">
        <v>0</v>
      </c>
      <c r="K1891">
        <v>0</v>
      </c>
      <c r="L1891">
        <v>0</v>
      </c>
      <c r="M1891">
        <v>4</v>
      </c>
      <c r="N1891">
        <v>0</v>
      </c>
      <c r="O1891">
        <v>4</v>
      </c>
      <c r="P1891">
        <v>0</v>
      </c>
      <c r="Q1891">
        <v>0</v>
      </c>
      <c r="R1891">
        <v>15</v>
      </c>
      <c r="S1891" t="s">
        <v>73</v>
      </c>
      <c r="T1891">
        <v>77.680000000000007</v>
      </c>
      <c r="U1891">
        <v>77.760002</v>
      </c>
      <c r="V1891">
        <v>8.0002000000000004E-2</v>
      </c>
      <c r="X1891">
        <v>0.53300000000000003</v>
      </c>
      <c r="Y1891">
        <v>15</v>
      </c>
      <c r="Z1891">
        <v>0</v>
      </c>
      <c r="AA1891">
        <v>0</v>
      </c>
      <c r="AB1891">
        <v>0</v>
      </c>
      <c r="AC1891">
        <v>1.0044390000000001</v>
      </c>
      <c r="AD1891">
        <v>0.99831899999999996</v>
      </c>
      <c r="AE1891">
        <v>4.0177560000000003</v>
      </c>
      <c r="AF1891">
        <v>3.9932759999999998</v>
      </c>
      <c r="AH1891">
        <v>1.005798</v>
      </c>
      <c r="AI1891">
        <v>0.92771300000000001</v>
      </c>
      <c r="AJ1891">
        <v>4.0231909999999997</v>
      </c>
      <c r="AK1891">
        <v>3.710852</v>
      </c>
    </row>
    <row r="1892" spans="1:37" x14ac:dyDescent="0.25">
      <c r="A1892">
        <v>2857</v>
      </c>
      <c r="B1892">
        <v>435152</v>
      </c>
      <c r="C1892" t="s">
        <v>181</v>
      </c>
      <c r="D1892" t="s">
        <v>397</v>
      </c>
      <c r="E1892" t="s">
        <v>398</v>
      </c>
      <c r="F1892">
        <v>67034</v>
      </c>
      <c r="G1892">
        <v>8</v>
      </c>
      <c r="H1892">
        <v>15843</v>
      </c>
      <c r="I1892">
        <v>0</v>
      </c>
      <c r="J1892">
        <v>0</v>
      </c>
      <c r="K1892">
        <v>0</v>
      </c>
      <c r="L1892">
        <v>0</v>
      </c>
      <c r="M1892">
        <v>4</v>
      </c>
      <c r="N1892">
        <v>0</v>
      </c>
      <c r="O1892">
        <v>3</v>
      </c>
      <c r="P1892">
        <v>0</v>
      </c>
      <c r="Q1892">
        <v>0</v>
      </c>
      <c r="R1892">
        <v>14.778763</v>
      </c>
      <c r="S1892" t="s">
        <v>126</v>
      </c>
      <c r="T1892">
        <v>73.720000999999996</v>
      </c>
      <c r="U1892">
        <v>73.779999000000004</v>
      </c>
      <c r="V1892">
        <v>5.9998000000000003E-2</v>
      </c>
      <c r="X1892">
        <v>0.40600000000000003</v>
      </c>
      <c r="Y1892">
        <v>14.778763</v>
      </c>
      <c r="Z1892">
        <v>0</v>
      </c>
      <c r="AA1892">
        <v>0</v>
      </c>
      <c r="AB1892">
        <v>0</v>
      </c>
      <c r="AC1892">
        <v>1.0025759999999999</v>
      </c>
      <c r="AD1892">
        <v>0.99902500000000005</v>
      </c>
      <c r="AE1892">
        <v>4.0103020000000003</v>
      </c>
      <c r="AF1892">
        <v>3.9960990000000001</v>
      </c>
      <c r="AH1892">
        <v>1.0033639999999999</v>
      </c>
      <c r="AI1892">
        <v>0.944662</v>
      </c>
      <c r="AJ1892">
        <v>4.0134559999999997</v>
      </c>
      <c r="AK1892">
        <v>3.7786499999999998</v>
      </c>
    </row>
    <row r="1893" spans="1:37" x14ac:dyDescent="0.25">
      <c r="A1893">
        <v>2952</v>
      </c>
      <c r="B1893">
        <v>437946</v>
      </c>
      <c r="C1893" t="s">
        <v>83</v>
      </c>
      <c r="D1893" t="s">
        <v>458</v>
      </c>
      <c r="E1893" t="s">
        <v>459</v>
      </c>
      <c r="F1893">
        <v>34502</v>
      </c>
      <c r="G1893">
        <v>8</v>
      </c>
      <c r="H1893">
        <v>7053</v>
      </c>
      <c r="I1893">
        <v>0</v>
      </c>
      <c r="J1893">
        <v>0</v>
      </c>
      <c r="K1893">
        <v>0</v>
      </c>
      <c r="L1893">
        <v>0</v>
      </c>
      <c r="M1893">
        <v>4</v>
      </c>
      <c r="N1893">
        <v>0</v>
      </c>
      <c r="O1893">
        <v>4</v>
      </c>
      <c r="P1893">
        <v>0</v>
      </c>
      <c r="Q1893">
        <v>0</v>
      </c>
      <c r="R1893">
        <v>15.783763</v>
      </c>
      <c r="S1893" t="s">
        <v>73</v>
      </c>
      <c r="T1893">
        <v>39.209999000000003</v>
      </c>
      <c r="U1893">
        <v>39.270000000000003</v>
      </c>
      <c r="V1893">
        <v>6.0000999999999999E-2</v>
      </c>
      <c r="X1893">
        <v>0.38</v>
      </c>
      <c r="Y1893">
        <v>15.783763</v>
      </c>
      <c r="Z1893">
        <v>0</v>
      </c>
      <c r="AA1893">
        <v>0</v>
      </c>
      <c r="AB1893">
        <v>0</v>
      </c>
      <c r="AC1893">
        <v>1.002256</v>
      </c>
      <c r="AD1893">
        <v>0.99914599999999998</v>
      </c>
      <c r="AE1893">
        <v>4.0090250000000003</v>
      </c>
      <c r="AF1893">
        <v>3.9965820000000001</v>
      </c>
      <c r="AH1893">
        <v>1.002947</v>
      </c>
      <c r="AI1893">
        <v>0.94815400000000005</v>
      </c>
      <c r="AJ1893">
        <v>4.0117880000000001</v>
      </c>
      <c r="AK1893">
        <v>3.7926139999999999</v>
      </c>
    </row>
    <row r="1894" spans="1:37" x14ac:dyDescent="0.25">
      <c r="A1894">
        <v>2953</v>
      </c>
      <c r="B1894">
        <v>425085</v>
      </c>
      <c r="C1894" t="s">
        <v>181</v>
      </c>
      <c r="D1894" t="s">
        <v>437</v>
      </c>
      <c r="E1894" t="s">
        <v>438</v>
      </c>
      <c r="F1894">
        <v>66801</v>
      </c>
      <c r="G1894">
        <v>8</v>
      </c>
      <c r="H1894">
        <v>21458</v>
      </c>
      <c r="I1894">
        <v>0</v>
      </c>
      <c r="J1894">
        <v>0</v>
      </c>
      <c r="K1894">
        <v>0</v>
      </c>
      <c r="L1894">
        <v>0</v>
      </c>
      <c r="M1894">
        <v>4</v>
      </c>
      <c r="N1894">
        <v>0</v>
      </c>
      <c r="O1894">
        <v>2</v>
      </c>
      <c r="P1894">
        <v>0</v>
      </c>
      <c r="Q1894">
        <v>0</v>
      </c>
      <c r="R1894">
        <v>17.365784999999999</v>
      </c>
      <c r="S1894" t="s">
        <v>154</v>
      </c>
      <c r="T1894">
        <v>100.39</v>
      </c>
      <c r="U1894">
        <v>100.45</v>
      </c>
      <c r="V1894">
        <v>5.9998000000000003E-2</v>
      </c>
      <c r="X1894">
        <v>0.34499999999999997</v>
      </c>
      <c r="Y1894">
        <v>17.365784999999999</v>
      </c>
      <c r="Z1894">
        <v>0</v>
      </c>
      <c r="AA1894">
        <v>0</v>
      </c>
      <c r="AB1894">
        <v>0</v>
      </c>
      <c r="AC1894">
        <v>1.00186</v>
      </c>
      <c r="AD1894">
        <v>0.99929599999999996</v>
      </c>
      <c r="AE1894">
        <v>4.0074389999999998</v>
      </c>
      <c r="AF1894">
        <v>3.9971830000000002</v>
      </c>
      <c r="AH1894">
        <v>1.002429</v>
      </c>
      <c r="AI1894">
        <v>0.95286499999999996</v>
      </c>
      <c r="AJ1894">
        <v>4.0097160000000001</v>
      </c>
      <c r="AK1894">
        <v>3.8114590000000002</v>
      </c>
    </row>
    <row r="1895" spans="1:37" x14ac:dyDescent="0.25">
      <c r="A1895">
        <v>2978</v>
      </c>
      <c r="B1895">
        <v>428945</v>
      </c>
      <c r="C1895" t="s">
        <v>83</v>
      </c>
      <c r="D1895" t="s">
        <v>155</v>
      </c>
      <c r="E1895" t="s">
        <v>784</v>
      </c>
      <c r="F1895">
        <v>34267</v>
      </c>
      <c r="G1895">
        <v>8</v>
      </c>
      <c r="H1895">
        <v>19808</v>
      </c>
      <c r="I1895">
        <v>0</v>
      </c>
      <c r="J1895">
        <v>0</v>
      </c>
      <c r="K1895">
        <v>0</v>
      </c>
      <c r="L1895">
        <v>0</v>
      </c>
      <c r="M1895">
        <v>4</v>
      </c>
      <c r="N1895">
        <v>0</v>
      </c>
      <c r="O1895">
        <v>4</v>
      </c>
      <c r="P1895">
        <v>0</v>
      </c>
      <c r="Q1895">
        <v>0</v>
      </c>
      <c r="R1895">
        <v>15.393504999999999</v>
      </c>
      <c r="S1895" t="s">
        <v>73</v>
      </c>
      <c r="T1895">
        <v>15.38</v>
      </c>
      <c r="U1895">
        <v>15.43</v>
      </c>
      <c r="V1895">
        <v>0.05</v>
      </c>
      <c r="X1895">
        <v>0.32500000000000001</v>
      </c>
      <c r="Y1895">
        <v>15.393504999999999</v>
      </c>
      <c r="Z1895">
        <v>0</v>
      </c>
      <c r="AA1895">
        <v>0</v>
      </c>
      <c r="AB1895">
        <v>0</v>
      </c>
      <c r="AC1895">
        <v>1.0016499999999999</v>
      </c>
      <c r="AD1895">
        <v>0.99937500000000001</v>
      </c>
      <c r="AE1895">
        <v>4.006602</v>
      </c>
      <c r="AF1895">
        <v>3.9975000000000001</v>
      </c>
      <c r="AH1895">
        <v>1.002156</v>
      </c>
      <c r="AI1895">
        <v>0.95556300000000005</v>
      </c>
      <c r="AJ1895">
        <v>4.0086219999999999</v>
      </c>
      <c r="AK1895">
        <v>3.8222499999999999</v>
      </c>
    </row>
    <row r="1896" spans="1:37" x14ac:dyDescent="0.25">
      <c r="A1896">
        <v>3067</v>
      </c>
      <c r="B1896">
        <v>429945</v>
      </c>
      <c r="C1896" t="s">
        <v>83</v>
      </c>
      <c r="D1896" t="s">
        <v>741</v>
      </c>
      <c r="E1896" t="s">
        <v>742</v>
      </c>
      <c r="F1896">
        <v>67070</v>
      </c>
      <c r="G1896">
        <v>8</v>
      </c>
      <c r="H1896">
        <v>5197</v>
      </c>
      <c r="I1896">
        <v>0</v>
      </c>
      <c r="J1896">
        <v>0</v>
      </c>
      <c r="K1896">
        <v>0</v>
      </c>
      <c r="L1896">
        <v>0</v>
      </c>
      <c r="M1896">
        <v>4</v>
      </c>
      <c r="N1896">
        <v>0</v>
      </c>
      <c r="O1896">
        <v>4</v>
      </c>
      <c r="P1896">
        <v>0</v>
      </c>
      <c r="Q1896">
        <v>0</v>
      </c>
      <c r="R1896">
        <v>17.334942999999999</v>
      </c>
      <c r="S1896" t="s">
        <v>73</v>
      </c>
      <c r="T1896">
        <v>83.889999000000003</v>
      </c>
      <c r="U1896">
        <v>83.940002000000007</v>
      </c>
      <c r="V1896">
        <v>5.0002999999999999E-2</v>
      </c>
      <c r="X1896">
        <v>0.28799999999999998</v>
      </c>
      <c r="Y1896">
        <v>17.334942999999999</v>
      </c>
      <c r="Z1896">
        <v>1</v>
      </c>
      <c r="AA1896">
        <v>0</v>
      </c>
      <c r="AB1896">
        <v>0</v>
      </c>
      <c r="AC1896">
        <v>1.001296</v>
      </c>
      <c r="AD1896">
        <v>0.99950899999999998</v>
      </c>
      <c r="AE1896">
        <v>4.0051839999999999</v>
      </c>
      <c r="AF1896">
        <v>3.9980370000000001</v>
      </c>
      <c r="AH1896">
        <v>1.0016929999999999</v>
      </c>
      <c r="AI1896">
        <v>0.960565</v>
      </c>
      <c r="AJ1896">
        <v>4.0067709999999996</v>
      </c>
      <c r="AK1896">
        <v>3.8422589999999999</v>
      </c>
    </row>
    <row r="1897" spans="1:37" x14ac:dyDescent="0.25">
      <c r="A1897">
        <v>3070</v>
      </c>
      <c r="B1897">
        <v>438502</v>
      </c>
      <c r="C1897" t="s">
        <v>181</v>
      </c>
      <c r="D1897" t="s">
        <v>1072</v>
      </c>
      <c r="E1897" t="s">
        <v>1073</v>
      </c>
      <c r="F1897">
        <v>67049</v>
      </c>
      <c r="G1897">
        <v>8</v>
      </c>
      <c r="H1897">
        <v>22115</v>
      </c>
      <c r="I1897">
        <v>0</v>
      </c>
      <c r="J1897">
        <v>0</v>
      </c>
      <c r="K1897">
        <v>0</v>
      </c>
      <c r="L1897">
        <v>0</v>
      </c>
      <c r="M1897">
        <v>4</v>
      </c>
      <c r="N1897">
        <v>0</v>
      </c>
      <c r="O1897">
        <v>3</v>
      </c>
      <c r="P1897">
        <v>0</v>
      </c>
      <c r="Q1897">
        <v>0</v>
      </c>
      <c r="R1897">
        <v>14.605478</v>
      </c>
      <c r="S1897" t="s">
        <v>154</v>
      </c>
      <c r="T1897">
        <v>80.589995999999999</v>
      </c>
      <c r="U1897">
        <v>80.629997000000003</v>
      </c>
      <c r="V1897">
        <v>4.0001000000000002E-2</v>
      </c>
      <c r="X1897">
        <v>0.27400000000000002</v>
      </c>
      <c r="Y1897">
        <v>14.605478</v>
      </c>
      <c r="Z1897">
        <v>1</v>
      </c>
      <c r="AA1897">
        <v>0</v>
      </c>
      <c r="AB1897">
        <v>0</v>
      </c>
      <c r="AC1897">
        <v>1.0011730000000001</v>
      </c>
      <c r="AD1897">
        <v>0.999556</v>
      </c>
      <c r="AE1897">
        <v>4.0046920000000004</v>
      </c>
      <c r="AF1897">
        <v>3.9982229999999999</v>
      </c>
      <c r="AH1897">
        <v>1.0015320000000001</v>
      </c>
      <c r="AI1897">
        <v>0.96246100000000001</v>
      </c>
      <c r="AJ1897">
        <v>4.0061289999999996</v>
      </c>
      <c r="AK1897">
        <v>3.8498450000000002</v>
      </c>
    </row>
    <row r="1898" spans="1:37" x14ac:dyDescent="0.25">
      <c r="A1898">
        <v>3076</v>
      </c>
      <c r="B1898">
        <v>438488</v>
      </c>
      <c r="C1898" t="s">
        <v>181</v>
      </c>
      <c r="D1898" t="s">
        <v>1072</v>
      </c>
      <c r="E1898" t="s">
        <v>1073</v>
      </c>
      <c r="F1898">
        <v>67049</v>
      </c>
      <c r="G1898">
        <v>8</v>
      </c>
      <c r="H1898">
        <v>22114</v>
      </c>
      <c r="I1898">
        <v>0</v>
      </c>
      <c r="J1898">
        <v>0</v>
      </c>
      <c r="K1898">
        <v>0</v>
      </c>
      <c r="L1898">
        <v>0</v>
      </c>
      <c r="M1898">
        <v>4</v>
      </c>
      <c r="N1898">
        <v>0</v>
      </c>
      <c r="O1898">
        <v>4</v>
      </c>
      <c r="P1898">
        <v>1</v>
      </c>
      <c r="Q1898">
        <v>1</v>
      </c>
      <c r="R1898">
        <v>14.808444</v>
      </c>
      <c r="S1898" t="s">
        <v>73</v>
      </c>
      <c r="T1898">
        <v>80.349997999999999</v>
      </c>
      <c r="U1898">
        <v>80.389999000000003</v>
      </c>
      <c r="V1898">
        <v>4.0001000000000002E-2</v>
      </c>
      <c r="X1898">
        <v>0.27</v>
      </c>
      <c r="Y1898">
        <v>14.808444</v>
      </c>
      <c r="Z1898">
        <v>1</v>
      </c>
      <c r="AA1898">
        <v>0</v>
      </c>
      <c r="AB1898">
        <v>0</v>
      </c>
      <c r="AC1898">
        <v>1.001139</v>
      </c>
      <c r="AD1898">
        <v>0.99956900000000004</v>
      </c>
      <c r="AE1898">
        <v>4.004556</v>
      </c>
      <c r="AF1898">
        <v>3.998275</v>
      </c>
      <c r="AH1898">
        <v>1.0014879999999999</v>
      </c>
      <c r="AI1898">
        <v>0.96300399999999997</v>
      </c>
      <c r="AJ1898">
        <v>4.0059509999999996</v>
      </c>
      <c r="AK1898">
        <v>3.852014</v>
      </c>
    </row>
    <row r="1899" spans="1:37" x14ac:dyDescent="0.25">
      <c r="A1899">
        <v>3077</v>
      </c>
      <c r="B1899">
        <v>438465</v>
      </c>
      <c r="C1899" t="s">
        <v>145</v>
      </c>
      <c r="D1899" t="s">
        <v>1077</v>
      </c>
      <c r="E1899" t="s">
        <v>1078</v>
      </c>
      <c r="F1899">
        <v>67033</v>
      </c>
      <c r="G1899">
        <v>8</v>
      </c>
      <c r="H1899">
        <v>22104</v>
      </c>
      <c r="I1899">
        <v>0</v>
      </c>
      <c r="J1899">
        <v>0</v>
      </c>
      <c r="K1899">
        <v>0</v>
      </c>
      <c r="L1899">
        <v>0</v>
      </c>
      <c r="M1899">
        <v>4</v>
      </c>
      <c r="N1899">
        <v>0</v>
      </c>
      <c r="O1899">
        <v>4</v>
      </c>
      <c r="P1899">
        <v>0</v>
      </c>
      <c r="Q1899">
        <v>0</v>
      </c>
      <c r="R1899">
        <v>14.983627</v>
      </c>
      <c r="S1899" t="s">
        <v>126</v>
      </c>
      <c r="T1899">
        <v>80.620002999999997</v>
      </c>
      <c r="U1899">
        <v>80.660004000000001</v>
      </c>
      <c r="V1899">
        <v>4.0001000000000002E-2</v>
      </c>
      <c r="X1899">
        <v>0.26700000000000002</v>
      </c>
      <c r="Y1899">
        <v>14.983627</v>
      </c>
      <c r="Z1899">
        <v>1</v>
      </c>
      <c r="AA1899">
        <v>0</v>
      </c>
      <c r="AB1899">
        <v>0</v>
      </c>
      <c r="AC1899">
        <v>1.0011140000000001</v>
      </c>
      <c r="AD1899">
        <v>0.99957799999999997</v>
      </c>
      <c r="AE1899">
        <v>4.0044560000000002</v>
      </c>
      <c r="AF1899">
        <v>3.998313</v>
      </c>
      <c r="AH1899">
        <v>1.001455</v>
      </c>
      <c r="AI1899">
        <v>0.96340999999999999</v>
      </c>
      <c r="AJ1899">
        <v>4.0058199999999999</v>
      </c>
      <c r="AK1899">
        <v>3.8536419999999998</v>
      </c>
    </row>
    <row r="1900" spans="1:37" x14ac:dyDescent="0.25">
      <c r="A1900">
        <v>3330</v>
      </c>
      <c r="B1900">
        <v>420939</v>
      </c>
      <c r="C1900" t="s">
        <v>181</v>
      </c>
      <c r="D1900" t="s">
        <v>1258</v>
      </c>
      <c r="E1900" t="s">
        <v>1259</v>
      </c>
      <c r="F1900">
        <v>67004</v>
      </c>
      <c r="G1900">
        <v>8</v>
      </c>
      <c r="H1900">
        <v>21652</v>
      </c>
      <c r="I1900">
        <v>0</v>
      </c>
      <c r="J1900">
        <v>0</v>
      </c>
      <c r="K1900">
        <v>0</v>
      </c>
      <c r="L1900">
        <v>0</v>
      </c>
      <c r="M1900">
        <v>4</v>
      </c>
      <c r="N1900">
        <v>0</v>
      </c>
      <c r="O1900">
        <v>3</v>
      </c>
      <c r="P1900">
        <v>0</v>
      </c>
      <c r="Q1900">
        <v>0</v>
      </c>
      <c r="R1900">
        <v>16.063935000000001</v>
      </c>
      <c r="S1900" t="s">
        <v>126</v>
      </c>
      <c r="T1900">
        <v>74.339995999999999</v>
      </c>
      <c r="U1900">
        <v>74.379997000000003</v>
      </c>
      <c r="V1900">
        <v>4.0001000000000002E-2</v>
      </c>
      <c r="X1900">
        <v>0.249</v>
      </c>
      <c r="Y1900">
        <v>16.063935000000001</v>
      </c>
      <c r="Z1900">
        <v>0</v>
      </c>
      <c r="AA1900">
        <v>0</v>
      </c>
      <c r="AB1900">
        <v>0</v>
      </c>
      <c r="AC1900">
        <v>1.000969</v>
      </c>
      <c r="AD1900">
        <v>0.99963299999999999</v>
      </c>
      <c r="AE1900">
        <v>4.0038749999999999</v>
      </c>
      <c r="AF1900">
        <v>3.9985330000000001</v>
      </c>
      <c r="AH1900">
        <v>1.0012650000000001</v>
      </c>
      <c r="AI1900">
        <v>0.96585299999999996</v>
      </c>
      <c r="AJ1900">
        <v>4.0050610000000004</v>
      </c>
      <c r="AK1900">
        <v>3.863413</v>
      </c>
    </row>
    <row r="1901" spans="1:37" x14ac:dyDescent="0.25">
      <c r="A1901">
        <v>3331</v>
      </c>
      <c r="B1901">
        <v>431852</v>
      </c>
      <c r="C1901" t="s">
        <v>83</v>
      </c>
      <c r="D1901" t="s">
        <v>703</v>
      </c>
      <c r="E1901" t="s">
        <v>704</v>
      </c>
      <c r="F1901">
        <v>100317</v>
      </c>
      <c r="G1901">
        <v>8</v>
      </c>
      <c r="H1901">
        <v>4802</v>
      </c>
      <c r="I1901">
        <v>0</v>
      </c>
      <c r="J1901">
        <v>0</v>
      </c>
      <c r="K1901">
        <v>0</v>
      </c>
      <c r="L1901">
        <v>0</v>
      </c>
      <c r="M1901">
        <v>4</v>
      </c>
      <c r="N1901">
        <v>0</v>
      </c>
      <c r="O1901">
        <v>4</v>
      </c>
      <c r="P1901">
        <v>0</v>
      </c>
      <c r="Q1901">
        <v>0</v>
      </c>
      <c r="R1901">
        <v>15.132745999999999</v>
      </c>
      <c r="S1901" t="s">
        <v>73</v>
      </c>
      <c r="T1901">
        <v>79.970000999999996</v>
      </c>
      <c r="U1901">
        <v>80</v>
      </c>
      <c r="V1901">
        <v>2.9999000000000001E-2</v>
      </c>
      <c r="X1901">
        <v>0.19800000000000001</v>
      </c>
      <c r="Y1901">
        <v>15.132745999999999</v>
      </c>
      <c r="Z1901">
        <v>1</v>
      </c>
      <c r="AA1901">
        <v>0</v>
      </c>
      <c r="AB1901">
        <v>0</v>
      </c>
      <c r="AC1901">
        <v>1.000613</v>
      </c>
      <c r="AD1901">
        <v>0.99976799999999999</v>
      </c>
      <c r="AE1901">
        <v>4.0024499999999996</v>
      </c>
      <c r="AF1901">
        <v>3.999072</v>
      </c>
      <c r="AH1901">
        <v>1.0007999999999999</v>
      </c>
      <c r="AI1901">
        <v>0.97279300000000002</v>
      </c>
      <c r="AJ1901">
        <v>4.0031999999999996</v>
      </c>
      <c r="AK1901">
        <v>3.8911739999999999</v>
      </c>
    </row>
    <row r="1902" spans="1:37" x14ac:dyDescent="0.25">
      <c r="A1902">
        <v>859</v>
      </c>
      <c r="B1902">
        <v>438590</v>
      </c>
      <c r="C1902" t="s">
        <v>181</v>
      </c>
      <c r="D1902" t="s">
        <v>1266</v>
      </c>
      <c r="E1902" t="s">
        <v>1267</v>
      </c>
      <c r="F1902">
        <v>67000</v>
      </c>
      <c r="G1902">
        <v>8</v>
      </c>
      <c r="H1902">
        <v>22178</v>
      </c>
      <c r="I1902">
        <v>0</v>
      </c>
      <c r="J1902">
        <v>0</v>
      </c>
      <c r="K1902">
        <v>0</v>
      </c>
      <c r="L1902">
        <v>0</v>
      </c>
      <c r="M1902">
        <v>4</v>
      </c>
      <c r="N1902">
        <v>0</v>
      </c>
      <c r="O1902">
        <v>4</v>
      </c>
      <c r="P1902">
        <v>0</v>
      </c>
      <c r="Q1902">
        <v>0</v>
      </c>
      <c r="R1902">
        <v>15.530652999999999</v>
      </c>
      <c r="S1902" t="s">
        <v>126</v>
      </c>
      <c r="T1902">
        <v>69.489998</v>
      </c>
      <c r="U1902">
        <v>69.519997000000004</v>
      </c>
      <c r="V1902">
        <v>2.9999000000000001E-2</v>
      </c>
      <c r="X1902">
        <v>0.193</v>
      </c>
      <c r="Y1902">
        <v>15.530652999999999</v>
      </c>
      <c r="Z1902">
        <v>1</v>
      </c>
      <c r="AA1902">
        <v>0</v>
      </c>
      <c r="AB1902">
        <v>0</v>
      </c>
      <c r="AC1902">
        <v>1.0005820000000001</v>
      </c>
      <c r="AD1902">
        <v>0.99978</v>
      </c>
      <c r="AE1902">
        <v>4.0023280000000003</v>
      </c>
      <c r="AF1902">
        <v>3.9991180000000002</v>
      </c>
      <c r="AH1902">
        <v>1.0007600000000001</v>
      </c>
      <c r="AI1902">
        <v>0.97347499999999998</v>
      </c>
      <c r="AJ1902">
        <v>4.0030409999999996</v>
      </c>
      <c r="AK1902">
        <v>3.8939010000000001</v>
      </c>
    </row>
    <row r="1903" spans="1:37" x14ac:dyDescent="0.25">
      <c r="A1903">
        <v>49</v>
      </c>
      <c r="B1903">
        <v>420937</v>
      </c>
      <c r="C1903" t="s">
        <v>181</v>
      </c>
      <c r="D1903" t="s">
        <v>1107</v>
      </c>
      <c r="E1903" t="s">
        <v>1108</v>
      </c>
      <c r="F1903">
        <v>67005</v>
      </c>
      <c r="G1903">
        <v>8</v>
      </c>
      <c r="H1903">
        <v>21650</v>
      </c>
      <c r="I1903">
        <v>0</v>
      </c>
      <c r="J1903">
        <v>0</v>
      </c>
      <c r="K1903">
        <v>0</v>
      </c>
      <c r="L1903">
        <v>0</v>
      </c>
      <c r="M1903">
        <v>4</v>
      </c>
      <c r="N1903">
        <v>0</v>
      </c>
      <c r="O1903">
        <v>4</v>
      </c>
      <c r="P1903">
        <v>0</v>
      </c>
      <c r="Q1903">
        <v>0</v>
      </c>
      <c r="R1903">
        <v>16.061133000000002</v>
      </c>
      <c r="S1903" t="s">
        <v>154</v>
      </c>
      <c r="T1903">
        <v>77.669998000000007</v>
      </c>
      <c r="U1903">
        <v>77.699996999999996</v>
      </c>
      <c r="V1903">
        <v>2.9999000000000001E-2</v>
      </c>
      <c r="X1903">
        <v>0.187</v>
      </c>
      <c r="Y1903">
        <v>16.061133000000002</v>
      </c>
      <c r="Z1903">
        <v>1</v>
      </c>
      <c r="AA1903">
        <v>0</v>
      </c>
      <c r="AB1903">
        <v>0</v>
      </c>
      <c r="AC1903">
        <v>1.0005459999999999</v>
      </c>
      <c r="AD1903">
        <v>0.99979300000000004</v>
      </c>
      <c r="AE1903">
        <v>4.002186</v>
      </c>
      <c r="AF1903">
        <v>3.9991720000000002</v>
      </c>
      <c r="AH1903">
        <v>1.0007140000000001</v>
      </c>
      <c r="AI1903">
        <v>0.97429399999999999</v>
      </c>
      <c r="AJ1903">
        <v>4.0028550000000003</v>
      </c>
      <c r="AK1903">
        <v>3.897176</v>
      </c>
    </row>
    <row r="1904" spans="1:37" x14ac:dyDescent="0.25">
      <c r="A1904">
        <v>2338</v>
      </c>
      <c r="B1904">
        <v>438528</v>
      </c>
      <c r="C1904" t="s">
        <v>181</v>
      </c>
      <c r="D1904" t="s">
        <v>782</v>
      </c>
      <c r="E1904" t="s">
        <v>783</v>
      </c>
      <c r="F1904">
        <v>66803</v>
      </c>
      <c r="G1904">
        <v>8</v>
      </c>
      <c r="H1904">
        <v>22151</v>
      </c>
      <c r="I1904">
        <v>0</v>
      </c>
      <c r="J1904">
        <v>0</v>
      </c>
      <c r="K1904">
        <v>0</v>
      </c>
      <c r="L1904">
        <v>0</v>
      </c>
      <c r="M1904">
        <v>4</v>
      </c>
      <c r="N1904">
        <v>0</v>
      </c>
      <c r="O1904">
        <v>2</v>
      </c>
      <c r="P1904">
        <v>0</v>
      </c>
      <c r="Q1904">
        <v>0</v>
      </c>
      <c r="R1904">
        <v>15.868522</v>
      </c>
      <c r="S1904" t="s">
        <v>126</v>
      </c>
      <c r="T1904">
        <v>74.519997000000004</v>
      </c>
      <c r="U1904">
        <v>74.540001000000004</v>
      </c>
      <c r="V1904">
        <v>2.0004000000000001E-2</v>
      </c>
      <c r="X1904">
        <v>0.126</v>
      </c>
      <c r="Y1904">
        <v>15.868522</v>
      </c>
      <c r="Z1904">
        <v>0</v>
      </c>
      <c r="AA1904">
        <v>0</v>
      </c>
      <c r="AB1904">
        <v>0</v>
      </c>
      <c r="AC1904">
        <v>1.000248</v>
      </c>
      <c r="AD1904">
        <v>0.99990599999999996</v>
      </c>
      <c r="AE1904">
        <v>4.0009920000000001</v>
      </c>
      <c r="AF1904">
        <v>3.9996239999999998</v>
      </c>
      <c r="AH1904">
        <v>1.000324</v>
      </c>
      <c r="AI1904">
        <v>0.98263800000000001</v>
      </c>
      <c r="AJ1904">
        <v>4.001296</v>
      </c>
      <c r="AK1904">
        <v>3.9305539999999999</v>
      </c>
    </row>
    <row r="1905" spans="1:37" x14ac:dyDescent="0.25">
      <c r="A1905">
        <v>1597</v>
      </c>
      <c r="B1905">
        <v>438200</v>
      </c>
      <c r="C1905" t="s">
        <v>181</v>
      </c>
      <c r="D1905" t="s">
        <v>363</v>
      </c>
      <c r="E1905" t="s">
        <v>364</v>
      </c>
      <c r="F1905">
        <v>66809</v>
      </c>
      <c r="G1905">
        <v>8</v>
      </c>
      <c r="H1905">
        <v>21454</v>
      </c>
      <c r="I1905">
        <v>0</v>
      </c>
      <c r="J1905">
        <v>0</v>
      </c>
      <c r="K1905">
        <v>0</v>
      </c>
      <c r="L1905">
        <v>0</v>
      </c>
      <c r="M1905">
        <v>4</v>
      </c>
      <c r="N1905">
        <v>0</v>
      </c>
      <c r="O1905">
        <v>3</v>
      </c>
      <c r="P1905">
        <v>0</v>
      </c>
      <c r="Q1905">
        <v>0</v>
      </c>
      <c r="R1905">
        <v>18.071428999999998</v>
      </c>
      <c r="S1905" t="s">
        <v>73</v>
      </c>
      <c r="T1905">
        <v>75</v>
      </c>
      <c r="U1905">
        <v>75.019997000000004</v>
      </c>
      <c r="V1905">
        <v>1.9997000000000001E-2</v>
      </c>
      <c r="X1905">
        <v>0.111</v>
      </c>
      <c r="Y1905">
        <v>18.071428999999998</v>
      </c>
      <c r="Z1905">
        <v>0</v>
      </c>
      <c r="AA1905">
        <v>0</v>
      </c>
      <c r="AB1905">
        <v>0</v>
      </c>
      <c r="AC1905">
        <v>1.0001930000000001</v>
      </c>
      <c r="AD1905">
        <v>0.99992700000000001</v>
      </c>
      <c r="AE1905">
        <v>4.0007700000000002</v>
      </c>
      <c r="AF1905">
        <v>3.999708</v>
      </c>
      <c r="AH1905">
        <v>1.000251</v>
      </c>
      <c r="AI1905">
        <v>0.98469600000000002</v>
      </c>
      <c r="AJ1905">
        <v>4.0010060000000003</v>
      </c>
      <c r="AK1905">
        <v>3.9387859999999999</v>
      </c>
    </row>
    <row r="1906" spans="1:37" x14ac:dyDescent="0.25">
      <c r="A1906">
        <v>504</v>
      </c>
      <c r="B1906">
        <v>438530</v>
      </c>
      <c r="C1906" t="s">
        <v>181</v>
      </c>
      <c r="D1906" t="s">
        <v>782</v>
      </c>
      <c r="E1906" t="s">
        <v>783</v>
      </c>
      <c r="F1906">
        <v>66803</v>
      </c>
      <c r="G1906">
        <v>8</v>
      </c>
      <c r="H1906">
        <v>22153</v>
      </c>
      <c r="I1906">
        <v>0</v>
      </c>
      <c r="J1906">
        <v>0</v>
      </c>
      <c r="K1906">
        <v>0</v>
      </c>
      <c r="L1906">
        <v>0</v>
      </c>
      <c r="M1906">
        <v>4</v>
      </c>
      <c r="N1906">
        <v>0</v>
      </c>
      <c r="O1906">
        <v>4</v>
      </c>
      <c r="P1906">
        <v>0</v>
      </c>
      <c r="Q1906">
        <v>0</v>
      </c>
      <c r="R1906">
        <v>14.731259</v>
      </c>
      <c r="S1906" t="s">
        <v>154</v>
      </c>
      <c r="T1906">
        <v>74.489998</v>
      </c>
      <c r="U1906">
        <v>74.5</v>
      </c>
      <c r="V1906">
        <v>1.0002E-2</v>
      </c>
      <c r="X1906">
        <v>6.8000000000000005E-2</v>
      </c>
      <c r="Y1906">
        <v>14.731259</v>
      </c>
      <c r="Z1906">
        <v>0</v>
      </c>
      <c r="AA1906">
        <v>0</v>
      </c>
      <c r="AB1906">
        <v>0</v>
      </c>
      <c r="AC1906">
        <v>1.0000720000000001</v>
      </c>
      <c r="AD1906">
        <v>0.999973</v>
      </c>
      <c r="AE1906">
        <v>4.0002890000000004</v>
      </c>
      <c r="AF1906">
        <v>3.9998909999999999</v>
      </c>
      <c r="AH1906">
        <v>1.000094</v>
      </c>
      <c r="AI1906">
        <v>0.99060899999999996</v>
      </c>
      <c r="AJ1906">
        <v>4.0003770000000003</v>
      </c>
      <c r="AK1906">
        <v>3.962437</v>
      </c>
    </row>
    <row r="1907" spans="1:37" x14ac:dyDescent="0.25">
      <c r="A1907">
        <v>1843</v>
      </c>
      <c r="B1907">
        <v>421592</v>
      </c>
      <c r="C1907" t="s">
        <v>145</v>
      </c>
      <c r="D1907" t="s">
        <v>219</v>
      </c>
      <c r="E1907" t="s">
        <v>914</v>
      </c>
      <c r="F1907">
        <v>100027</v>
      </c>
      <c r="G1907">
        <v>8</v>
      </c>
      <c r="H1907">
        <v>16668</v>
      </c>
      <c r="I1907">
        <v>0</v>
      </c>
      <c r="J1907">
        <v>0</v>
      </c>
      <c r="K1907">
        <v>0</v>
      </c>
      <c r="L1907">
        <v>0</v>
      </c>
      <c r="M1907">
        <v>4</v>
      </c>
      <c r="N1907">
        <v>0</v>
      </c>
      <c r="O1907">
        <v>4</v>
      </c>
      <c r="P1907">
        <v>0</v>
      </c>
      <c r="Q1907">
        <v>0</v>
      </c>
      <c r="R1907">
        <v>14.95861</v>
      </c>
      <c r="S1907" t="s">
        <v>73</v>
      </c>
      <c r="T1907">
        <v>79.809997999999993</v>
      </c>
      <c r="U1907">
        <v>79.819999999999993</v>
      </c>
      <c r="V1907">
        <v>1.0002E-2</v>
      </c>
      <c r="X1907">
        <v>6.7000000000000004E-2</v>
      </c>
      <c r="Y1907">
        <v>14.95861</v>
      </c>
      <c r="Z1907">
        <v>1</v>
      </c>
      <c r="AA1907">
        <v>0</v>
      </c>
      <c r="AB1907">
        <v>0</v>
      </c>
      <c r="AC1907">
        <v>1.00007</v>
      </c>
      <c r="AD1907">
        <v>0.999973</v>
      </c>
      <c r="AE1907">
        <v>4.0002810000000002</v>
      </c>
      <c r="AF1907">
        <v>3.9998939999999998</v>
      </c>
      <c r="AH1907">
        <v>1.000092</v>
      </c>
      <c r="AI1907">
        <v>0.99074700000000004</v>
      </c>
      <c r="AJ1907">
        <v>4.0003659999999996</v>
      </c>
      <c r="AK1907">
        <v>3.9629880000000002</v>
      </c>
    </row>
    <row r="1908" spans="1:37" x14ac:dyDescent="0.25">
      <c r="A1908">
        <v>1703</v>
      </c>
      <c r="B1908">
        <v>438524</v>
      </c>
      <c r="C1908" t="s">
        <v>181</v>
      </c>
      <c r="D1908" t="s">
        <v>782</v>
      </c>
      <c r="E1908" t="s">
        <v>783</v>
      </c>
      <c r="F1908">
        <v>66803</v>
      </c>
      <c r="G1908">
        <v>8</v>
      </c>
      <c r="H1908">
        <v>22147</v>
      </c>
      <c r="I1908">
        <v>0</v>
      </c>
      <c r="J1908">
        <v>0</v>
      </c>
      <c r="K1908">
        <v>0</v>
      </c>
      <c r="L1908">
        <v>0</v>
      </c>
      <c r="M1908">
        <v>4</v>
      </c>
      <c r="N1908">
        <v>0</v>
      </c>
      <c r="O1908">
        <v>4</v>
      </c>
      <c r="P1908">
        <v>0</v>
      </c>
      <c r="Q1908">
        <v>0</v>
      </c>
      <c r="R1908">
        <v>14.945902</v>
      </c>
      <c r="S1908" t="s">
        <v>126</v>
      </c>
      <c r="T1908">
        <v>74.550003000000004</v>
      </c>
      <c r="U1908">
        <v>74.559997999999993</v>
      </c>
      <c r="V1908">
        <v>9.9950000000000004E-3</v>
      </c>
      <c r="X1908">
        <v>6.7000000000000004E-2</v>
      </c>
      <c r="Y1908">
        <v>14.945902</v>
      </c>
      <c r="Z1908">
        <v>0</v>
      </c>
      <c r="AA1908">
        <v>0</v>
      </c>
      <c r="AB1908">
        <v>0</v>
      </c>
      <c r="AC1908">
        <v>1.00007</v>
      </c>
      <c r="AD1908">
        <v>0.999973</v>
      </c>
      <c r="AE1908">
        <v>4.0002810000000002</v>
      </c>
      <c r="AF1908">
        <v>3.9998939999999998</v>
      </c>
      <c r="AH1908">
        <v>1.000092</v>
      </c>
      <c r="AI1908">
        <v>0.99074700000000004</v>
      </c>
      <c r="AJ1908">
        <v>4.0003659999999996</v>
      </c>
      <c r="AK1908">
        <v>3.9629880000000002</v>
      </c>
    </row>
    <row r="1909" spans="1:37" x14ac:dyDescent="0.25">
      <c r="A1909">
        <v>155</v>
      </c>
      <c r="B1909">
        <v>438529</v>
      </c>
      <c r="C1909" t="s">
        <v>181</v>
      </c>
      <c r="D1909" t="s">
        <v>782</v>
      </c>
      <c r="E1909" t="s">
        <v>783</v>
      </c>
      <c r="F1909">
        <v>66803</v>
      </c>
      <c r="G1909">
        <v>8</v>
      </c>
      <c r="H1909">
        <v>22152</v>
      </c>
      <c r="I1909">
        <v>0</v>
      </c>
      <c r="J1909">
        <v>0</v>
      </c>
      <c r="K1909">
        <v>0</v>
      </c>
      <c r="L1909">
        <v>0</v>
      </c>
      <c r="M1909">
        <v>4</v>
      </c>
      <c r="N1909">
        <v>0</v>
      </c>
      <c r="O1909">
        <v>2</v>
      </c>
      <c r="P1909">
        <v>0</v>
      </c>
      <c r="Q1909">
        <v>0</v>
      </c>
      <c r="R1909">
        <v>15.747063000000001</v>
      </c>
      <c r="S1909" t="s">
        <v>154</v>
      </c>
      <c r="T1909">
        <v>74.519997000000004</v>
      </c>
      <c r="U1909">
        <v>74.529999000000004</v>
      </c>
      <c r="V1909">
        <v>1.0002E-2</v>
      </c>
      <c r="X1909">
        <v>6.4000000000000001E-2</v>
      </c>
      <c r="Y1909">
        <v>15.747063000000001</v>
      </c>
      <c r="Z1909">
        <v>0</v>
      </c>
      <c r="AA1909">
        <v>0</v>
      </c>
      <c r="AB1909">
        <v>0</v>
      </c>
      <c r="AC1909">
        <v>1.0000640000000001</v>
      </c>
      <c r="AD1909">
        <v>0.99997599999999998</v>
      </c>
      <c r="AE1909">
        <v>4.0002560000000003</v>
      </c>
      <c r="AF1909">
        <v>3.9999030000000002</v>
      </c>
      <c r="AH1909">
        <v>1.000084</v>
      </c>
      <c r="AI1909">
        <v>0.99116000000000004</v>
      </c>
      <c r="AJ1909">
        <v>4.0003339999999996</v>
      </c>
      <c r="AK1909">
        <v>3.9646409999999999</v>
      </c>
    </row>
    <row r="1910" spans="1:37" x14ac:dyDescent="0.25">
      <c r="A1910">
        <v>2883</v>
      </c>
      <c r="B1910">
        <v>437563</v>
      </c>
      <c r="C1910" t="s">
        <v>83</v>
      </c>
      <c r="D1910" t="s">
        <v>664</v>
      </c>
      <c r="E1910" t="s">
        <v>665</v>
      </c>
      <c r="F1910">
        <v>67023</v>
      </c>
      <c r="G1910">
        <v>8</v>
      </c>
      <c r="H1910">
        <v>13039</v>
      </c>
      <c r="I1910">
        <v>0</v>
      </c>
      <c r="J1910">
        <v>0</v>
      </c>
      <c r="K1910">
        <v>0</v>
      </c>
      <c r="L1910">
        <v>0</v>
      </c>
      <c r="M1910">
        <v>4</v>
      </c>
      <c r="N1910">
        <v>0</v>
      </c>
      <c r="O1910">
        <v>4</v>
      </c>
      <c r="P1910">
        <v>0</v>
      </c>
      <c r="Q1910">
        <v>0</v>
      </c>
      <c r="R1910">
        <v>17.049890999999999</v>
      </c>
      <c r="S1910" t="s">
        <v>73</v>
      </c>
      <c r="T1910">
        <v>79.970000999999996</v>
      </c>
      <c r="U1910">
        <v>79.970000999999996</v>
      </c>
      <c r="V1910">
        <v>0</v>
      </c>
      <c r="X1910">
        <v>0</v>
      </c>
      <c r="Y1910">
        <v>17.049890999999999</v>
      </c>
      <c r="Z1910">
        <v>1</v>
      </c>
      <c r="AA1910">
        <v>0</v>
      </c>
      <c r="AB1910">
        <v>0</v>
      </c>
      <c r="AC1910">
        <v>1</v>
      </c>
      <c r="AD1910">
        <v>1</v>
      </c>
      <c r="AE1910">
        <v>4</v>
      </c>
      <c r="AF1910">
        <v>4</v>
      </c>
      <c r="AH1910">
        <v>1</v>
      </c>
      <c r="AI1910">
        <v>1</v>
      </c>
      <c r="AJ1910">
        <v>4</v>
      </c>
      <c r="AK1910">
        <v>4</v>
      </c>
    </row>
    <row r="1911" spans="1:37" x14ac:dyDescent="0.25">
      <c r="A1911">
        <v>844</v>
      </c>
      <c r="B1911">
        <v>435077</v>
      </c>
      <c r="C1911" t="s">
        <v>181</v>
      </c>
      <c r="D1911" t="s">
        <v>766</v>
      </c>
      <c r="E1911" t="s">
        <v>767</v>
      </c>
      <c r="F1911">
        <v>67101</v>
      </c>
      <c r="G1911">
        <v>8</v>
      </c>
      <c r="H1911">
        <v>22101</v>
      </c>
      <c r="I1911">
        <v>0</v>
      </c>
      <c r="J1911">
        <v>0</v>
      </c>
      <c r="K1911">
        <v>0</v>
      </c>
      <c r="L1911">
        <v>0</v>
      </c>
      <c r="M1911">
        <v>4</v>
      </c>
      <c r="N1911">
        <v>0</v>
      </c>
      <c r="O1911">
        <v>4</v>
      </c>
      <c r="P1911">
        <v>0</v>
      </c>
      <c r="Q1911">
        <v>0</v>
      </c>
      <c r="R1911">
        <v>17.146408000000001</v>
      </c>
      <c r="S1911" t="s">
        <v>154</v>
      </c>
      <c r="T1911">
        <v>70</v>
      </c>
      <c r="U1911">
        <v>70</v>
      </c>
      <c r="V1911">
        <v>0</v>
      </c>
      <c r="X1911">
        <v>0</v>
      </c>
      <c r="Y1911">
        <v>17.146408000000001</v>
      </c>
      <c r="Z1911">
        <v>1</v>
      </c>
      <c r="AA1911">
        <v>0</v>
      </c>
      <c r="AB1911">
        <v>0</v>
      </c>
      <c r="AC1911">
        <v>1</v>
      </c>
      <c r="AD1911">
        <v>1</v>
      </c>
      <c r="AE1911">
        <v>4</v>
      </c>
      <c r="AF1911">
        <v>4</v>
      </c>
      <c r="AH1911">
        <v>1</v>
      </c>
      <c r="AI1911">
        <v>1</v>
      </c>
      <c r="AJ1911">
        <v>4</v>
      </c>
      <c r="AK1911">
        <v>4</v>
      </c>
    </row>
    <row r="1912" spans="1:37" x14ac:dyDescent="0.25">
      <c r="A1912">
        <v>432</v>
      </c>
      <c r="B1912">
        <v>421546</v>
      </c>
      <c r="C1912" t="s">
        <v>83</v>
      </c>
      <c r="D1912" t="s">
        <v>860</v>
      </c>
      <c r="E1912" t="s">
        <v>861</v>
      </c>
      <c r="F1912">
        <v>67051</v>
      </c>
      <c r="G1912">
        <v>8</v>
      </c>
      <c r="H1912">
        <v>15677</v>
      </c>
      <c r="I1912">
        <v>0</v>
      </c>
      <c r="J1912">
        <v>0</v>
      </c>
      <c r="K1912">
        <v>0</v>
      </c>
      <c r="L1912">
        <v>0</v>
      </c>
      <c r="M1912">
        <v>4</v>
      </c>
      <c r="N1912">
        <v>0</v>
      </c>
      <c r="O1912">
        <v>4</v>
      </c>
      <c r="P1912">
        <v>0</v>
      </c>
      <c r="Q1912">
        <v>0</v>
      </c>
      <c r="R1912">
        <v>17.373830999999999</v>
      </c>
      <c r="S1912" t="s">
        <v>73</v>
      </c>
      <c r="T1912">
        <v>75</v>
      </c>
      <c r="U1912">
        <v>75</v>
      </c>
      <c r="V1912">
        <v>0</v>
      </c>
      <c r="X1912">
        <v>0</v>
      </c>
      <c r="Y1912">
        <v>17.373830999999999</v>
      </c>
      <c r="Z1912">
        <v>1</v>
      </c>
      <c r="AA1912">
        <v>0</v>
      </c>
      <c r="AB1912">
        <v>0</v>
      </c>
      <c r="AC1912">
        <v>1</v>
      </c>
      <c r="AD1912">
        <v>1</v>
      </c>
      <c r="AE1912">
        <v>4</v>
      </c>
      <c r="AF1912">
        <v>4</v>
      </c>
      <c r="AH1912">
        <v>1</v>
      </c>
      <c r="AI1912">
        <v>1</v>
      </c>
      <c r="AJ1912">
        <v>4</v>
      </c>
      <c r="AK1912">
        <v>4</v>
      </c>
    </row>
    <row r="1913" spans="1:37" x14ac:dyDescent="0.25">
      <c r="A1913">
        <v>1043</v>
      </c>
      <c r="B1913">
        <v>431861</v>
      </c>
      <c r="C1913" t="s">
        <v>83</v>
      </c>
      <c r="D1913" t="s">
        <v>931</v>
      </c>
      <c r="E1913" t="s">
        <v>932</v>
      </c>
      <c r="F1913">
        <v>67026</v>
      </c>
      <c r="G1913">
        <v>8</v>
      </c>
      <c r="H1913">
        <v>13041</v>
      </c>
      <c r="I1913">
        <v>0</v>
      </c>
      <c r="J1913">
        <v>0</v>
      </c>
      <c r="K1913">
        <v>0</v>
      </c>
      <c r="L1913">
        <v>0</v>
      </c>
      <c r="M1913">
        <v>4</v>
      </c>
      <c r="N1913">
        <v>0</v>
      </c>
      <c r="O1913">
        <v>4</v>
      </c>
      <c r="P1913">
        <v>0</v>
      </c>
      <c r="Q1913">
        <v>0</v>
      </c>
      <c r="R1913">
        <v>16.475739999999998</v>
      </c>
      <c r="S1913" t="s">
        <v>73</v>
      </c>
      <c r="T1913">
        <v>79.680000000000007</v>
      </c>
      <c r="U1913">
        <v>79.680000000000007</v>
      </c>
      <c r="V1913">
        <v>0</v>
      </c>
      <c r="X1913">
        <v>0</v>
      </c>
      <c r="Y1913">
        <v>16.475739999999998</v>
      </c>
      <c r="Z1913">
        <v>1</v>
      </c>
      <c r="AA1913">
        <v>0</v>
      </c>
      <c r="AB1913">
        <v>0</v>
      </c>
      <c r="AC1913">
        <v>1</v>
      </c>
      <c r="AD1913">
        <v>1</v>
      </c>
      <c r="AE1913">
        <v>4</v>
      </c>
      <c r="AF1913">
        <v>4</v>
      </c>
      <c r="AH1913">
        <v>1</v>
      </c>
      <c r="AI1913">
        <v>1</v>
      </c>
      <c r="AJ1913">
        <v>4</v>
      </c>
      <c r="AK1913">
        <v>4</v>
      </c>
    </row>
    <row r="1914" spans="1:37" x14ac:dyDescent="0.25">
      <c r="A1914">
        <v>1397</v>
      </c>
      <c r="B1914">
        <v>437824</v>
      </c>
      <c r="C1914" t="s">
        <v>83</v>
      </c>
      <c r="D1914" t="s">
        <v>925</v>
      </c>
      <c r="E1914" t="s">
        <v>926</v>
      </c>
      <c r="F1914">
        <v>67018</v>
      </c>
      <c r="G1914">
        <v>8</v>
      </c>
      <c r="H1914">
        <v>4902</v>
      </c>
      <c r="I1914">
        <v>0</v>
      </c>
      <c r="J1914">
        <v>0</v>
      </c>
      <c r="K1914">
        <v>0</v>
      </c>
      <c r="L1914">
        <v>0</v>
      </c>
      <c r="M1914">
        <v>4</v>
      </c>
      <c r="N1914">
        <v>0</v>
      </c>
      <c r="O1914">
        <v>4</v>
      </c>
      <c r="P1914">
        <v>0</v>
      </c>
      <c r="Q1914">
        <v>0</v>
      </c>
      <c r="R1914">
        <v>17.019127999999998</v>
      </c>
      <c r="S1914" t="s">
        <v>73</v>
      </c>
      <c r="T1914">
        <v>79.370002999999997</v>
      </c>
      <c r="U1914">
        <v>79.370002999999997</v>
      </c>
      <c r="V1914">
        <v>0</v>
      </c>
      <c r="X1914">
        <v>0</v>
      </c>
      <c r="Y1914">
        <v>17.019127999999998</v>
      </c>
      <c r="Z1914">
        <v>0</v>
      </c>
      <c r="AA1914">
        <v>0</v>
      </c>
      <c r="AB1914">
        <v>0</v>
      </c>
      <c r="AC1914">
        <v>1</v>
      </c>
      <c r="AD1914">
        <v>1</v>
      </c>
      <c r="AE1914">
        <v>4</v>
      </c>
      <c r="AF1914">
        <v>4</v>
      </c>
      <c r="AH1914">
        <v>1</v>
      </c>
      <c r="AI1914">
        <v>1</v>
      </c>
      <c r="AJ1914">
        <v>4</v>
      </c>
      <c r="AK1914">
        <v>4</v>
      </c>
    </row>
    <row r="1915" spans="1:37" x14ac:dyDescent="0.25">
      <c r="A1915">
        <v>2122</v>
      </c>
      <c r="B1915">
        <v>430426</v>
      </c>
      <c r="C1915" t="s">
        <v>83</v>
      </c>
      <c r="D1915" t="s">
        <v>242</v>
      </c>
      <c r="E1915" t="s">
        <v>455</v>
      </c>
      <c r="F1915">
        <v>100085</v>
      </c>
      <c r="G1915">
        <v>8</v>
      </c>
      <c r="H1915">
        <v>16647</v>
      </c>
      <c r="I1915">
        <v>0</v>
      </c>
      <c r="J1915">
        <v>0</v>
      </c>
      <c r="K1915">
        <v>0</v>
      </c>
      <c r="L1915">
        <v>0</v>
      </c>
      <c r="M1915">
        <v>4</v>
      </c>
      <c r="N1915">
        <v>0</v>
      </c>
      <c r="O1915">
        <v>4</v>
      </c>
      <c r="P1915">
        <v>0</v>
      </c>
      <c r="Q1915">
        <v>0</v>
      </c>
      <c r="R1915">
        <v>18.322700999999999</v>
      </c>
      <c r="S1915" t="s">
        <v>73</v>
      </c>
      <c r="T1915">
        <v>30</v>
      </c>
      <c r="U1915">
        <v>30</v>
      </c>
      <c r="V1915">
        <v>0</v>
      </c>
      <c r="X1915">
        <v>0</v>
      </c>
      <c r="Y1915">
        <v>18.322700999999999</v>
      </c>
      <c r="Z1915">
        <v>0</v>
      </c>
      <c r="AA1915">
        <v>0</v>
      </c>
      <c r="AB1915">
        <v>1</v>
      </c>
      <c r="AC1915">
        <v>1</v>
      </c>
      <c r="AD1915">
        <v>1</v>
      </c>
      <c r="AE1915">
        <v>4</v>
      </c>
      <c r="AF1915">
        <v>4</v>
      </c>
      <c r="AH1915">
        <v>1</v>
      </c>
      <c r="AI1915">
        <v>1</v>
      </c>
      <c r="AJ1915">
        <v>4</v>
      </c>
      <c r="AK1915">
        <v>4</v>
      </c>
    </row>
    <row r="1916" spans="1:37" x14ac:dyDescent="0.25">
      <c r="A1916">
        <v>1293</v>
      </c>
      <c r="B1916">
        <v>434319</v>
      </c>
      <c r="C1916" t="s">
        <v>83</v>
      </c>
      <c r="D1916" t="s">
        <v>703</v>
      </c>
      <c r="E1916" t="s">
        <v>704</v>
      </c>
      <c r="F1916">
        <v>100317</v>
      </c>
      <c r="G1916">
        <v>8</v>
      </c>
      <c r="H1916">
        <v>15773</v>
      </c>
      <c r="I1916">
        <v>0</v>
      </c>
      <c r="J1916">
        <v>0</v>
      </c>
      <c r="K1916">
        <v>0</v>
      </c>
      <c r="L1916">
        <v>0</v>
      </c>
      <c r="M1916">
        <v>4</v>
      </c>
      <c r="N1916">
        <v>0</v>
      </c>
      <c r="O1916">
        <v>4</v>
      </c>
      <c r="P1916">
        <v>0</v>
      </c>
      <c r="Q1916">
        <v>0</v>
      </c>
      <c r="R1916">
        <v>15.152888000000001</v>
      </c>
      <c r="S1916" t="s">
        <v>73</v>
      </c>
      <c r="T1916">
        <v>80</v>
      </c>
      <c r="U1916">
        <v>80</v>
      </c>
      <c r="V1916">
        <v>0</v>
      </c>
      <c r="X1916">
        <v>0</v>
      </c>
      <c r="Y1916">
        <v>15.152888000000001</v>
      </c>
      <c r="Z1916">
        <v>0</v>
      </c>
      <c r="AA1916">
        <v>0</v>
      </c>
      <c r="AB1916">
        <v>0</v>
      </c>
      <c r="AC1916">
        <v>1</v>
      </c>
      <c r="AD1916">
        <v>1</v>
      </c>
      <c r="AE1916">
        <v>4</v>
      </c>
      <c r="AF1916">
        <v>4</v>
      </c>
      <c r="AH1916">
        <v>1</v>
      </c>
      <c r="AI1916">
        <v>1</v>
      </c>
      <c r="AJ1916">
        <v>4</v>
      </c>
      <c r="AK1916">
        <v>4</v>
      </c>
    </row>
    <row r="1917" spans="1:37" x14ac:dyDescent="0.25">
      <c r="A1917">
        <v>1365</v>
      </c>
      <c r="B1917">
        <v>426125</v>
      </c>
      <c r="C1917" t="s">
        <v>1317</v>
      </c>
      <c r="D1917" t="s">
        <v>1318</v>
      </c>
      <c r="E1917" t="s">
        <v>1319</v>
      </c>
      <c r="F1917">
        <v>33924</v>
      </c>
      <c r="G1917">
        <v>8</v>
      </c>
      <c r="H1917">
        <v>8403</v>
      </c>
      <c r="I1917">
        <v>0</v>
      </c>
      <c r="J1917">
        <v>0</v>
      </c>
      <c r="K1917">
        <v>0</v>
      </c>
      <c r="L1917">
        <v>0</v>
      </c>
      <c r="M1917">
        <v>4</v>
      </c>
      <c r="N1917">
        <v>0</v>
      </c>
      <c r="O1917">
        <v>4</v>
      </c>
      <c r="P1917">
        <v>0</v>
      </c>
      <c r="Q1917">
        <v>0</v>
      </c>
      <c r="R1917">
        <v>16.129807</v>
      </c>
      <c r="S1917" t="s">
        <v>73</v>
      </c>
      <c r="T1917">
        <v>75</v>
      </c>
      <c r="U1917">
        <v>75</v>
      </c>
      <c r="V1917">
        <v>0</v>
      </c>
      <c r="X1917">
        <v>0</v>
      </c>
      <c r="Y1917">
        <v>16.129807</v>
      </c>
      <c r="Z1917">
        <v>0</v>
      </c>
      <c r="AA1917">
        <v>0</v>
      </c>
      <c r="AB1917">
        <v>0</v>
      </c>
      <c r="AC1917">
        <v>1</v>
      </c>
      <c r="AD1917">
        <v>1</v>
      </c>
      <c r="AE1917">
        <v>4</v>
      </c>
      <c r="AF1917">
        <v>4</v>
      </c>
      <c r="AH1917">
        <v>1</v>
      </c>
      <c r="AI1917">
        <v>1</v>
      </c>
      <c r="AJ1917">
        <v>4</v>
      </c>
      <c r="AK1917">
        <v>4</v>
      </c>
    </row>
    <row r="1918" spans="1:37" x14ac:dyDescent="0.25">
      <c r="A1918">
        <v>1739</v>
      </c>
      <c r="B1918">
        <v>487389</v>
      </c>
      <c r="C1918" t="s">
        <v>95</v>
      </c>
      <c r="D1918" t="s">
        <v>676</v>
      </c>
      <c r="E1918" t="s">
        <v>677</v>
      </c>
      <c r="F1918">
        <v>34430</v>
      </c>
      <c r="G1918" t="s">
        <v>73</v>
      </c>
      <c r="H1918">
        <v>23158</v>
      </c>
      <c r="I1918">
        <v>0</v>
      </c>
      <c r="J1918">
        <v>0</v>
      </c>
      <c r="K1918">
        <v>0</v>
      </c>
      <c r="L1918">
        <v>0</v>
      </c>
      <c r="M1918">
        <v>4</v>
      </c>
      <c r="N1918">
        <v>0</v>
      </c>
      <c r="O1918">
        <v>4</v>
      </c>
      <c r="P1918">
        <v>0</v>
      </c>
      <c r="Q1918">
        <v>0</v>
      </c>
      <c r="R1918">
        <v>18.364000999999998</v>
      </c>
      <c r="S1918" t="s">
        <v>73</v>
      </c>
      <c r="T1918">
        <v>60</v>
      </c>
      <c r="U1918">
        <v>60</v>
      </c>
      <c r="V1918">
        <v>0</v>
      </c>
      <c r="X1918">
        <v>0</v>
      </c>
      <c r="Y1918">
        <v>18.364000999999998</v>
      </c>
      <c r="Z1918">
        <v>0</v>
      </c>
      <c r="AA1918">
        <v>1</v>
      </c>
      <c r="AB1918">
        <v>0</v>
      </c>
      <c r="AC1918">
        <v>1</v>
      </c>
      <c r="AD1918">
        <v>1</v>
      </c>
      <c r="AE1918">
        <v>4</v>
      </c>
      <c r="AF1918">
        <v>4</v>
      </c>
      <c r="AH1918">
        <v>1</v>
      </c>
      <c r="AI1918">
        <v>1</v>
      </c>
      <c r="AJ1918">
        <v>4</v>
      </c>
      <c r="AK1918">
        <v>4</v>
      </c>
    </row>
    <row r="1919" spans="1:37" x14ac:dyDescent="0.25">
      <c r="A1919">
        <v>265</v>
      </c>
      <c r="B1919">
        <v>432683</v>
      </c>
      <c r="C1919" t="s">
        <v>181</v>
      </c>
      <c r="D1919" t="s">
        <v>552</v>
      </c>
      <c r="E1919" t="s">
        <v>553</v>
      </c>
      <c r="F1919">
        <v>66802</v>
      </c>
      <c r="G1919">
        <v>8</v>
      </c>
      <c r="H1919">
        <v>21672</v>
      </c>
      <c r="I1919">
        <v>0</v>
      </c>
      <c r="J1919">
        <v>0</v>
      </c>
      <c r="K1919">
        <v>0</v>
      </c>
      <c r="L1919">
        <v>0</v>
      </c>
      <c r="M1919">
        <v>4</v>
      </c>
      <c r="N1919">
        <v>0</v>
      </c>
      <c r="O1919">
        <v>4</v>
      </c>
      <c r="P1919">
        <v>0</v>
      </c>
      <c r="Q1919">
        <v>0</v>
      </c>
      <c r="R1919">
        <v>15.936436</v>
      </c>
      <c r="S1919" t="s">
        <v>73</v>
      </c>
      <c r="T1919">
        <v>70</v>
      </c>
      <c r="U1919">
        <v>69.989998</v>
      </c>
      <c r="V1919">
        <v>-1.0002E-2</v>
      </c>
      <c r="X1919">
        <v>-6.3E-2</v>
      </c>
      <c r="Y1919">
        <v>15.936436</v>
      </c>
      <c r="Z1919">
        <v>0</v>
      </c>
      <c r="AA1919">
        <v>0</v>
      </c>
      <c r="AB1919">
        <v>0</v>
      </c>
      <c r="AC1919">
        <v>0.999977</v>
      </c>
      <c r="AD1919">
        <v>1.000062</v>
      </c>
      <c r="AE1919">
        <v>3.9999060000000002</v>
      </c>
      <c r="AF1919">
        <v>4.000248</v>
      </c>
      <c r="AH1919">
        <v>0.99129800000000001</v>
      </c>
      <c r="AI1919">
        <v>1.000081</v>
      </c>
      <c r="AJ1919">
        <v>3.965192</v>
      </c>
      <c r="AK1919">
        <v>4.000324</v>
      </c>
    </row>
    <row r="1920" spans="1:37" x14ac:dyDescent="0.25">
      <c r="A1920">
        <v>2638</v>
      </c>
      <c r="B1920">
        <v>438565</v>
      </c>
      <c r="C1920" t="s">
        <v>83</v>
      </c>
      <c r="D1920" t="s">
        <v>1055</v>
      </c>
      <c r="E1920" t="s">
        <v>1056</v>
      </c>
      <c r="F1920">
        <v>67024</v>
      </c>
      <c r="G1920">
        <v>8</v>
      </c>
      <c r="H1920">
        <v>22142</v>
      </c>
      <c r="I1920">
        <v>0</v>
      </c>
      <c r="J1920">
        <v>0</v>
      </c>
      <c r="K1920">
        <v>0</v>
      </c>
      <c r="L1920">
        <v>0</v>
      </c>
      <c r="M1920">
        <v>4</v>
      </c>
      <c r="N1920">
        <v>0</v>
      </c>
      <c r="O1920">
        <v>3</v>
      </c>
      <c r="P1920">
        <v>0</v>
      </c>
      <c r="Q1920">
        <v>0</v>
      </c>
      <c r="R1920">
        <v>15.592625999999999</v>
      </c>
      <c r="S1920" t="s">
        <v>154</v>
      </c>
      <c r="T1920">
        <v>74.989998</v>
      </c>
      <c r="U1920">
        <v>74.980002999999996</v>
      </c>
      <c r="V1920">
        <v>-9.9950000000000004E-3</v>
      </c>
      <c r="X1920">
        <v>-6.4000000000000001E-2</v>
      </c>
      <c r="Y1920">
        <v>15.592625999999999</v>
      </c>
      <c r="Z1920">
        <v>0</v>
      </c>
      <c r="AA1920">
        <v>0</v>
      </c>
      <c r="AB1920">
        <v>0</v>
      </c>
      <c r="AC1920">
        <v>0.99997599999999998</v>
      </c>
      <c r="AD1920">
        <v>1.0000640000000001</v>
      </c>
      <c r="AE1920">
        <v>3.9999030000000002</v>
      </c>
      <c r="AF1920">
        <v>4.0002560000000003</v>
      </c>
      <c r="AH1920">
        <v>0.99116000000000004</v>
      </c>
      <c r="AI1920">
        <v>1.000084</v>
      </c>
      <c r="AJ1920">
        <v>3.9646409999999999</v>
      </c>
      <c r="AK1920">
        <v>4.0003339999999996</v>
      </c>
    </row>
    <row r="1921" spans="1:37" x14ac:dyDescent="0.25">
      <c r="A1921">
        <v>374</v>
      </c>
      <c r="B1921">
        <v>435143</v>
      </c>
      <c r="C1921" t="s">
        <v>83</v>
      </c>
      <c r="D1921" t="s">
        <v>788</v>
      </c>
      <c r="E1921" t="s">
        <v>789</v>
      </c>
      <c r="F1921">
        <v>67105</v>
      </c>
      <c r="G1921">
        <v>8</v>
      </c>
      <c r="H1921">
        <v>6184</v>
      </c>
      <c r="I1921">
        <v>0</v>
      </c>
      <c r="J1921">
        <v>0</v>
      </c>
      <c r="K1921">
        <v>0</v>
      </c>
      <c r="L1921">
        <v>0</v>
      </c>
      <c r="M1921">
        <v>4</v>
      </c>
      <c r="N1921">
        <v>0</v>
      </c>
      <c r="O1921">
        <v>4</v>
      </c>
      <c r="P1921">
        <v>0</v>
      </c>
      <c r="Q1921">
        <v>0</v>
      </c>
      <c r="R1921">
        <v>18.247686000000002</v>
      </c>
      <c r="S1921" t="s">
        <v>73</v>
      </c>
      <c r="T1921">
        <v>63.110000999999997</v>
      </c>
      <c r="U1921">
        <v>63.09</v>
      </c>
      <c r="V1921">
        <v>-0.02</v>
      </c>
      <c r="X1921">
        <v>-0.11</v>
      </c>
      <c r="Y1921">
        <v>18.247686000000002</v>
      </c>
      <c r="Z1921">
        <v>0</v>
      </c>
      <c r="AA1921">
        <v>0</v>
      </c>
      <c r="AB1921">
        <v>0</v>
      </c>
      <c r="AC1921">
        <v>0.99992800000000004</v>
      </c>
      <c r="AD1921">
        <v>1.000189</v>
      </c>
      <c r="AE1921">
        <v>3.999714</v>
      </c>
      <c r="AF1921">
        <v>4.000756</v>
      </c>
      <c r="AH1921">
        <v>0.98483399999999999</v>
      </c>
      <c r="AI1921">
        <v>1.0002470000000001</v>
      </c>
      <c r="AJ1921">
        <v>3.9393349999999998</v>
      </c>
      <c r="AK1921">
        <v>4.0009880000000004</v>
      </c>
    </row>
    <row r="1922" spans="1:37" x14ac:dyDescent="0.25">
      <c r="A1922">
        <v>1181</v>
      </c>
      <c r="B1922">
        <v>438525</v>
      </c>
      <c r="C1922" t="s">
        <v>181</v>
      </c>
      <c r="D1922" t="s">
        <v>1248</v>
      </c>
      <c r="E1922" t="s">
        <v>1249</v>
      </c>
      <c r="F1922">
        <v>67002</v>
      </c>
      <c r="G1922">
        <v>8</v>
      </c>
      <c r="H1922">
        <v>22148</v>
      </c>
      <c r="I1922">
        <v>0</v>
      </c>
      <c r="J1922">
        <v>0</v>
      </c>
      <c r="K1922">
        <v>0</v>
      </c>
      <c r="L1922">
        <v>0</v>
      </c>
      <c r="M1922">
        <v>4</v>
      </c>
      <c r="N1922">
        <v>0</v>
      </c>
      <c r="O1922">
        <v>4</v>
      </c>
      <c r="P1922">
        <v>0</v>
      </c>
      <c r="Q1922">
        <v>0</v>
      </c>
      <c r="R1922">
        <v>16.440194999999999</v>
      </c>
      <c r="S1922" t="s">
        <v>126</v>
      </c>
      <c r="T1922">
        <v>74.559997999999993</v>
      </c>
      <c r="U1922">
        <v>74.540001000000004</v>
      </c>
      <c r="V1922">
        <v>-1.9997000000000001E-2</v>
      </c>
      <c r="X1922">
        <v>-0.122</v>
      </c>
      <c r="Y1922">
        <v>16.440194999999999</v>
      </c>
      <c r="Z1922">
        <v>0</v>
      </c>
      <c r="AA1922">
        <v>0</v>
      </c>
      <c r="AB1922">
        <v>0</v>
      </c>
      <c r="AC1922">
        <v>0.99991200000000002</v>
      </c>
      <c r="AD1922">
        <v>1.0002329999999999</v>
      </c>
      <c r="AE1922">
        <v>3.9996480000000001</v>
      </c>
      <c r="AF1922">
        <v>4.0009300000000003</v>
      </c>
      <c r="AH1922">
        <v>0.98318700000000003</v>
      </c>
      <c r="AI1922">
        <v>1.0003040000000001</v>
      </c>
      <c r="AJ1922">
        <v>3.9327480000000001</v>
      </c>
      <c r="AK1922">
        <v>4.0012150000000002</v>
      </c>
    </row>
    <row r="1923" spans="1:37" x14ac:dyDescent="0.25">
      <c r="A1923">
        <v>1550</v>
      </c>
      <c r="B1923">
        <v>437214</v>
      </c>
      <c r="C1923" t="s">
        <v>83</v>
      </c>
      <c r="D1923" t="s">
        <v>1348</v>
      </c>
      <c r="E1923" t="s">
        <v>1349</v>
      </c>
      <c r="F1923">
        <v>67056</v>
      </c>
      <c r="G1923">
        <v>8</v>
      </c>
      <c r="H1923">
        <v>5117</v>
      </c>
      <c r="I1923">
        <v>0</v>
      </c>
      <c r="J1923">
        <v>0</v>
      </c>
      <c r="K1923">
        <v>0</v>
      </c>
      <c r="L1923">
        <v>0</v>
      </c>
      <c r="M1923">
        <v>4</v>
      </c>
      <c r="N1923">
        <v>0</v>
      </c>
      <c r="O1923">
        <v>4</v>
      </c>
      <c r="P1923">
        <v>0</v>
      </c>
      <c r="Q1923">
        <v>0</v>
      </c>
      <c r="R1923">
        <v>17.848932000000001</v>
      </c>
      <c r="S1923" t="s">
        <v>73</v>
      </c>
      <c r="T1923">
        <v>79.360000999999997</v>
      </c>
      <c r="U1923">
        <v>79.330001999999993</v>
      </c>
      <c r="V1923">
        <v>-2.9999000000000001E-2</v>
      </c>
      <c r="X1923">
        <v>-0.16800000000000001</v>
      </c>
      <c r="Y1923">
        <v>17.848932000000001</v>
      </c>
      <c r="Z1923">
        <v>0</v>
      </c>
      <c r="AA1923">
        <v>0</v>
      </c>
      <c r="AB1923">
        <v>0</v>
      </c>
      <c r="AC1923">
        <v>0.99983299999999997</v>
      </c>
      <c r="AD1923">
        <v>1.0004409999999999</v>
      </c>
      <c r="AE1923">
        <v>3.9993319999999999</v>
      </c>
      <c r="AF1923">
        <v>4.0017639999999997</v>
      </c>
      <c r="AH1923">
        <v>0.97688900000000001</v>
      </c>
      <c r="AI1923">
        <v>1.0005759999999999</v>
      </c>
      <c r="AJ1923">
        <v>3.9075549999999999</v>
      </c>
      <c r="AK1923">
        <v>4.0023039999999996</v>
      </c>
    </row>
    <row r="1924" spans="1:37" x14ac:dyDescent="0.25">
      <c r="A1924">
        <v>3254</v>
      </c>
      <c r="B1924">
        <v>438527</v>
      </c>
      <c r="C1924" t="s">
        <v>181</v>
      </c>
      <c r="D1924" t="s">
        <v>1248</v>
      </c>
      <c r="E1924" t="s">
        <v>1249</v>
      </c>
      <c r="F1924">
        <v>67002</v>
      </c>
      <c r="G1924">
        <v>8</v>
      </c>
      <c r="H1924">
        <v>22150</v>
      </c>
      <c r="I1924">
        <v>0</v>
      </c>
      <c r="J1924">
        <v>0</v>
      </c>
      <c r="K1924">
        <v>0</v>
      </c>
      <c r="L1924">
        <v>0</v>
      </c>
      <c r="M1924">
        <v>4</v>
      </c>
      <c r="N1924">
        <v>0</v>
      </c>
      <c r="O1924">
        <v>4</v>
      </c>
      <c r="P1924">
        <v>0</v>
      </c>
      <c r="Q1924">
        <v>0</v>
      </c>
      <c r="R1924">
        <v>15.134397999999999</v>
      </c>
      <c r="S1924" t="s">
        <v>126</v>
      </c>
      <c r="T1924">
        <v>74.529999000000004</v>
      </c>
      <c r="U1924">
        <v>74.5</v>
      </c>
      <c r="V1924">
        <v>-2.9999000000000001E-2</v>
      </c>
      <c r="X1924">
        <v>-0.19800000000000001</v>
      </c>
      <c r="Y1924">
        <v>15.134397999999999</v>
      </c>
      <c r="Z1924">
        <v>0</v>
      </c>
      <c r="AA1924">
        <v>0</v>
      </c>
      <c r="AB1924">
        <v>0</v>
      </c>
      <c r="AC1924">
        <v>0.99976799999999999</v>
      </c>
      <c r="AD1924">
        <v>1.000613</v>
      </c>
      <c r="AE1924">
        <v>3.999072</v>
      </c>
      <c r="AF1924">
        <v>4.0024499999999996</v>
      </c>
      <c r="AH1924">
        <v>0.97279300000000002</v>
      </c>
      <c r="AI1924">
        <v>1.0007999999999999</v>
      </c>
      <c r="AJ1924">
        <v>3.8911739999999999</v>
      </c>
      <c r="AK1924">
        <v>4.0031999999999996</v>
      </c>
    </row>
    <row r="1925" spans="1:37" x14ac:dyDescent="0.25">
      <c r="A1925">
        <v>585</v>
      </c>
      <c r="B1925">
        <v>438102</v>
      </c>
      <c r="C1925" t="s">
        <v>73</v>
      </c>
      <c r="D1925" t="s">
        <v>1069</v>
      </c>
      <c r="E1925" t="s">
        <v>1069</v>
      </c>
      <c r="F1925">
        <v>100031</v>
      </c>
      <c r="G1925" t="s">
        <v>73</v>
      </c>
      <c r="H1925">
        <v>21391</v>
      </c>
      <c r="I1925">
        <v>0</v>
      </c>
      <c r="J1925">
        <v>0</v>
      </c>
      <c r="K1925">
        <v>0</v>
      </c>
      <c r="L1925">
        <v>0</v>
      </c>
      <c r="M1925">
        <v>4</v>
      </c>
      <c r="N1925">
        <v>0</v>
      </c>
      <c r="O1925">
        <v>4</v>
      </c>
      <c r="P1925">
        <v>0</v>
      </c>
      <c r="Q1925">
        <v>0</v>
      </c>
      <c r="R1925">
        <v>14.592796999999999</v>
      </c>
      <c r="S1925" t="s">
        <v>73</v>
      </c>
      <c r="T1925">
        <v>73.879997000000003</v>
      </c>
      <c r="U1925">
        <v>73.849997999999999</v>
      </c>
      <c r="V1925">
        <v>-2.9999000000000001E-2</v>
      </c>
      <c r="X1925">
        <v>-0.20599999999999999</v>
      </c>
      <c r="Y1925">
        <v>14.592796999999999</v>
      </c>
      <c r="Z1925">
        <v>0</v>
      </c>
      <c r="AA1925">
        <v>0</v>
      </c>
      <c r="AB1925">
        <v>0</v>
      </c>
      <c r="AC1925">
        <v>0.999749</v>
      </c>
      <c r="AD1925">
        <v>1.0006630000000001</v>
      </c>
      <c r="AE1925">
        <v>3.998996</v>
      </c>
      <c r="AF1925">
        <v>4.0026520000000003</v>
      </c>
      <c r="AH1925">
        <v>0.97170299999999998</v>
      </c>
      <c r="AI1925">
        <v>1.000866</v>
      </c>
      <c r="AJ1925">
        <v>3.8868119999999999</v>
      </c>
      <c r="AK1925">
        <v>4.0034640000000001</v>
      </c>
    </row>
    <row r="1926" spans="1:37" x14ac:dyDescent="0.25">
      <c r="A1926">
        <v>1270</v>
      </c>
      <c r="B1926">
        <v>420864</v>
      </c>
      <c r="C1926" t="s">
        <v>181</v>
      </c>
      <c r="D1926" t="s">
        <v>693</v>
      </c>
      <c r="E1926" t="s">
        <v>694</v>
      </c>
      <c r="F1926">
        <v>66782</v>
      </c>
      <c r="G1926" t="s">
        <v>73</v>
      </c>
      <c r="H1926">
        <v>21571</v>
      </c>
      <c r="I1926">
        <v>0</v>
      </c>
      <c r="J1926">
        <v>0</v>
      </c>
      <c r="K1926">
        <v>0</v>
      </c>
      <c r="L1926">
        <v>0</v>
      </c>
      <c r="M1926">
        <v>4</v>
      </c>
      <c r="N1926">
        <v>0</v>
      </c>
      <c r="O1926">
        <v>2</v>
      </c>
      <c r="P1926">
        <v>0</v>
      </c>
      <c r="Q1926">
        <v>0</v>
      </c>
      <c r="R1926">
        <v>18.504324</v>
      </c>
      <c r="S1926" t="s">
        <v>126</v>
      </c>
      <c r="T1926">
        <v>85.129997000000003</v>
      </c>
      <c r="U1926">
        <v>85.089995999999999</v>
      </c>
      <c r="V1926">
        <v>-4.0001000000000002E-2</v>
      </c>
      <c r="X1926">
        <v>-0.216</v>
      </c>
      <c r="Y1926">
        <v>18.504324</v>
      </c>
      <c r="Z1926">
        <v>0</v>
      </c>
      <c r="AA1926">
        <v>0</v>
      </c>
      <c r="AB1926">
        <v>0</v>
      </c>
      <c r="AC1926">
        <v>0.99972399999999995</v>
      </c>
      <c r="AD1926">
        <v>1.000729</v>
      </c>
      <c r="AE1926">
        <v>3.9988959999999998</v>
      </c>
      <c r="AF1926">
        <v>4.0029159999999999</v>
      </c>
      <c r="AH1926">
        <v>0.97034100000000001</v>
      </c>
      <c r="AI1926">
        <v>1.0009520000000001</v>
      </c>
      <c r="AJ1926">
        <v>3.8813629999999999</v>
      </c>
      <c r="AK1926">
        <v>4.0038090000000004</v>
      </c>
    </row>
    <row r="1927" spans="1:37" x14ac:dyDescent="0.25">
      <c r="A1927">
        <v>1343</v>
      </c>
      <c r="B1927">
        <v>420950</v>
      </c>
      <c r="C1927" t="s">
        <v>181</v>
      </c>
      <c r="D1927" t="s">
        <v>1072</v>
      </c>
      <c r="E1927" t="s">
        <v>1073</v>
      </c>
      <c r="F1927">
        <v>67049</v>
      </c>
      <c r="G1927">
        <v>8</v>
      </c>
      <c r="H1927">
        <v>21712</v>
      </c>
      <c r="I1927">
        <v>0</v>
      </c>
      <c r="J1927">
        <v>0</v>
      </c>
      <c r="K1927">
        <v>0</v>
      </c>
      <c r="L1927">
        <v>0</v>
      </c>
      <c r="M1927">
        <v>4</v>
      </c>
      <c r="N1927">
        <v>0</v>
      </c>
      <c r="O1927">
        <v>4</v>
      </c>
      <c r="P1927">
        <v>1</v>
      </c>
      <c r="Q1927">
        <v>1</v>
      </c>
      <c r="R1927">
        <v>15.5</v>
      </c>
      <c r="S1927" t="s">
        <v>73</v>
      </c>
      <c r="T1927">
        <v>81.639999000000003</v>
      </c>
      <c r="U1927">
        <v>81.599997999999999</v>
      </c>
      <c r="V1927">
        <v>-4.0001000000000002E-2</v>
      </c>
      <c r="X1927">
        <v>-0.25800000000000001</v>
      </c>
      <c r="Y1927">
        <v>15.5</v>
      </c>
      <c r="Z1927">
        <v>1</v>
      </c>
      <c r="AA1927">
        <v>0</v>
      </c>
      <c r="AB1927">
        <v>0</v>
      </c>
      <c r="AC1927">
        <v>0.99960599999999999</v>
      </c>
      <c r="AD1927">
        <v>1.0010399999999999</v>
      </c>
      <c r="AE1927">
        <v>3.9984250000000001</v>
      </c>
      <c r="AF1927">
        <v>4.0041599999999997</v>
      </c>
      <c r="AH1927">
        <v>0.96463100000000002</v>
      </c>
      <c r="AI1927">
        <v>1.001358</v>
      </c>
      <c r="AJ1927">
        <v>3.8585259999999999</v>
      </c>
      <c r="AK1927">
        <v>4.0054340000000002</v>
      </c>
    </row>
    <row r="1928" spans="1:37" x14ac:dyDescent="0.25">
      <c r="A1928">
        <v>2798</v>
      </c>
      <c r="B1928">
        <v>420925</v>
      </c>
      <c r="C1928" t="s">
        <v>83</v>
      </c>
      <c r="D1928" t="s">
        <v>588</v>
      </c>
      <c r="E1928" t="s">
        <v>589</v>
      </c>
      <c r="F1928">
        <v>67086</v>
      </c>
      <c r="G1928">
        <v>8</v>
      </c>
      <c r="H1928">
        <v>21637</v>
      </c>
      <c r="I1928">
        <v>0</v>
      </c>
      <c r="J1928">
        <v>0</v>
      </c>
      <c r="K1928">
        <v>0</v>
      </c>
      <c r="L1928">
        <v>0</v>
      </c>
      <c r="M1928">
        <v>3</v>
      </c>
      <c r="N1928">
        <v>0</v>
      </c>
      <c r="O1928">
        <v>4</v>
      </c>
      <c r="P1928">
        <v>0</v>
      </c>
      <c r="Q1928">
        <v>0</v>
      </c>
      <c r="R1928">
        <v>13.038404999999999</v>
      </c>
      <c r="S1928" t="s">
        <v>73</v>
      </c>
      <c r="T1928">
        <v>56.48</v>
      </c>
      <c r="U1928">
        <v>57</v>
      </c>
      <c r="V1928">
        <v>0.52</v>
      </c>
      <c r="X1928">
        <v>3.988</v>
      </c>
      <c r="Y1928">
        <v>13.038404999999999</v>
      </c>
      <c r="Z1928">
        <v>1</v>
      </c>
      <c r="AA1928">
        <v>0</v>
      </c>
      <c r="AB1928">
        <v>0</v>
      </c>
      <c r="AC1928">
        <v>1.248502</v>
      </c>
      <c r="AD1928">
        <v>0.90589299999999995</v>
      </c>
      <c r="AE1928">
        <v>3.7455069999999999</v>
      </c>
      <c r="AF1928">
        <v>2.7176779999999998</v>
      </c>
      <c r="AH1928">
        <v>1.3245739999999999</v>
      </c>
      <c r="AI1928">
        <v>0.53251199999999999</v>
      </c>
      <c r="AJ1928">
        <v>3.9737230000000001</v>
      </c>
      <c r="AK1928">
        <v>1.5975360000000001</v>
      </c>
    </row>
    <row r="1929" spans="1:37" x14ac:dyDescent="0.25">
      <c r="A1929">
        <v>2945</v>
      </c>
      <c r="B1929">
        <v>426406</v>
      </c>
      <c r="C1929" t="s">
        <v>83</v>
      </c>
      <c r="D1929" t="s">
        <v>200</v>
      </c>
      <c r="E1929" t="s">
        <v>201</v>
      </c>
      <c r="F1929">
        <v>34066</v>
      </c>
      <c r="G1929" t="s">
        <v>73</v>
      </c>
      <c r="H1929">
        <v>16725</v>
      </c>
      <c r="I1929">
        <v>0</v>
      </c>
      <c r="J1929">
        <v>0</v>
      </c>
      <c r="K1929">
        <v>0</v>
      </c>
      <c r="L1929">
        <v>0</v>
      </c>
      <c r="M1929">
        <v>1</v>
      </c>
      <c r="N1929">
        <v>0</v>
      </c>
      <c r="O1929">
        <v>4</v>
      </c>
      <c r="P1929">
        <v>0</v>
      </c>
      <c r="Q1929">
        <v>0</v>
      </c>
      <c r="R1929">
        <v>6.220129</v>
      </c>
      <c r="S1929" t="s">
        <v>73</v>
      </c>
      <c r="T1929">
        <v>66.059997999999993</v>
      </c>
      <c r="U1929">
        <v>66.879997000000003</v>
      </c>
      <c r="V1929">
        <v>0.82</v>
      </c>
      <c r="X1929">
        <v>13.183</v>
      </c>
      <c r="Y1929">
        <v>6.220129</v>
      </c>
      <c r="Z1929">
        <v>0</v>
      </c>
      <c r="AA1929">
        <v>0</v>
      </c>
      <c r="AB1929">
        <v>0</v>
      </c>
      <c r="AC1929">
        <v>3.7154919999999998</v>
      </c>
      <c r="AD1929">
        <v>0.1</v>
      </c>
      <c r="AE1929">
        <v>3.7154919999999998</v>
      </c>
      <c r="AF1929">
        <v>0.1</v>
      </c>
      <c r="AG1929">
        <f>1+(X1929/7)^2</f>
        <v>4.5467650816326532</v>
      </c>
      <c r="AH1929">
        <v>4.5467649999999997</v>
      </c>
      <c r="AI1929">
        <v>0.100178</v>
      </c>
      <c r="AJ1929">
        <v>4.5467649999999997</v>
      </c>
      <c r="AK1929">
        <v>0.100178</v>
      </c>
    </row>
    <row r="1930" spans="1:37" x14ac:dyDescent="0.25">
      <c r="A1930">
        <v>1393</v>
      </c>
      <c r="B1930">
        <v>438463</v>
      </c>
      <c r="C1930" t="s">
        <v>181</v>
      </c>
      <c r="D1930" t="s">
        <v>766</v>
      </c>
      <c r="E1930" t="s">
        <v>767</v>
      </c>
      <c r="F1930">
        <v>67101</v>
      </c>
      <c r="G1930">
        <v>8</v>
      </c>
      <c r="H1930">
        <v>22102</v>
      </c>
      <c r="I1930">
        <v>0</v>
      </c>
      <c r="J1930">
        <v>0</v>
      </c>
      <c r="K1930">
        <v>0</v>
      </c>
      <c r="L1930">
        <v>0</v>
      </c>
      <c r="M1930">
        <v>3</v>
      </c>
      <c r="N1930">
        <v>0</v>
      </c>
      <c r="O1930">
        <v>4</v>
      </c>
      <c r="P1930">
        <v>0</v>
      </c>
      <c r="Q1930">
        <v>0</v>
      </c>
      <c r="R1930">
        <v>14.355835000000001</v>
      </c>
      <c r="S1930" t="s">
        <v>154</v>
      </c>
      <c r="T1930">
        <v>74.440002000000007</v>
      </c>
      <c r="U1930">
        <v>75</v>
      </c>
      <c r="V1930">
        <v>0.559998</v>
      </c>
      <c r="X1930">
        <v>3.9009999999999998</v>
      </c>
      <c r="Y1930">
        <v>14.355835000000001</v>
      </c>
      <c r="Z1930">
        <v>1</v>
      </c>
      <c r="AA1930">
        <v>0</v>
      </c>
      <c r="AB1930">
        <v>0</v>
      </c>
      <c r="AC1930">
        <v>1.237778</v>
      </c>
      <c r="AD1930">
        <v>0.90995400000000004</v>
      </c>
      <c r="AE1930">
        <v>3.7133340000000001</v>
      </c>
      <c r="AF1930">
        <v>2.7298619999999998</v>
      </c>
      <c r="AH1930">
        <v>1.310567</v>
      </c>
      <c r="AI1930">
        <v>0.54090300000000002</v>
      </c>
      <c r="AJ1930">
        <v>3.931702</v>
      </c>
      <c r="AK1930">
        <v>1.622709</v>
      </c>
    </row>
    <row r="1931" spans="1:37" x14ac:dyDescent="0.25">
      <c r="A1931">
        <v>299</v>
      </c>
      <c r="B1931">
        <v>438444</v>
      </c>
      <c r="C1931" t="s">
        <v>83</v>
      </c>
      <c r="D1931" t="s">
        <v>383</v>
      </c>
      <c r="E1931" t="s">
        <v>384</v>
      </c>
      <c r="F1931">
        <v>67044</v>
      </c>
      <c r="G1931">
        <v>8</v>
      </c>
      <c r="H1931">
        <v>22016</v>
      </c>
      <c r="I1931">
        <v>0</v>
      </c>
      <c r="J1931">
        <v>0</v>
      </c>
      <c r="K1931">
        <v>0</v>
      </c>
      <c r="L1931">
        <v>0</v>
      </c>
      <c r="M1931">
        <v>2</v>
      </c>
      <c r="N1931">
        <v>0</v>
      </c>
      <c r="O1931">
        <v>4</v>
      </c>
      <c r="P1931">
        <v>0</v>
      </c>
      <c r="Q1931">
        <v>0</v>
      </c>
      <c r="R1931">
        <v>9.1678789999999992</v>
      </c>
      <c r="S1931" t="s">
        <v>73</v>
      </c>
      <c r="T1931">
        <v>73.819999999999993</v>
      </c>
      <c r="U1931">
        <v>74.489998</v>
      </c>
      <c r="V1931">
        <v>0.66999799999999998</v>
      </c>
      <c r="X1931">
        <v>7.3079999999999998</v>
      </c>
      <c r="Y1931">
        <v>9.1678789999999992</v>
      </c>
      <c r="Z1931">
        <v>1</v>
      </c>
      <c r="AA1931">
        <v>0</v>
      </c>
      <c r="AB1931">
        <v>0</v>
      </c>
      <c r="AC1931">
        <v>1.8344819999999999</v>
      </c>
      <c r="AD1931">
        <v>0.68398300000000001</v>
      </c>
      <c r="AE1931">
        <v>3.668965</v>
      </c>
      <c r="AF1931">
        <v>1.367966</v>
      </c>
      <c r="AH1931">
        <v>2.0899359999999998</v>
      </c>
      <c r="AI1931">
        <v>0.272538</v>
      </c>
      <c r="AJ1931">
        <v>4.1798719999999996</v>
      </c>
      <c r="AK1931">
        <v>0.54507700000000003</v>
      </c>
    </row>
    <row r="1932" spans="1:37" x14ac:dyDescent="0.25">
      <c r="A1932">
        <v>2233</v>
      </c>
      <c r="B1932">
        <v>522936</v>
      </c>
      <c r="C1932" t="s">
        <v>83</v>
      </c>
      <c r="D1932" t="s">
        <v>776</v>
      </c>
      <c r="E1932" t="s">
        <v>777</v>
      </c>
      <c r="F1932">
        <v>67404</v>
      </c>
      <c r="G1932">
        <v>8</v>
      </c>
      <c r="H1932">
        <v>23700</v>
      </c>
      <c r="I1932">
        <v>0</v>
      </c>
      <c r="J1932">
        <v>0</v>
      </c>
      <c r="K1932">
        <v>0</v>
      </c>
      <c r="L1932">
        <v>0</v>
      </c>
      <c r="M1932">
        <v>3</v>
      </c>
      <c r="N1932">
        <v>0</v>
      </c>
      <c r="O1932">
        <v>4</v>
      </c>
      <c r="P1932">
        <v>0</v>
      </c>
      <c r="Q1932">
        <v>0</v>
      </c>
      <c r="R1932">
        <v>14.179385999999999</v>
      </c>
      <c r="S1932" t="s">
        <v>73</v>
      </c>
      <c r="T1932">
        <v>105.41</v>
      </c>
      <c r="U1932">
        <v>105.9</v>
      </c>
      <c r="V1932">
        <v>0.48999799999999999</v>
      </c>
      <c r="X1932">
        <v>3.456</v>
      </c>
      <c r="Y1932">
        <v>14.179385999999999</v>
      </c>
      <c r="Z1932">
        <v>1</v>
      </c>
      <c r="AA1932">
        <v>0</v>
      </c>
      <c r="AB1932">
        <v>0</v>
      </c>
      <c r="AC1932">
        <v>1.1866239999999999</v>
      </c>
      <c r="AD1932">
        <v>0.92932599999999999</v>
      </c>
      <c r="AE1932">
        <v>3.5598719999999999</v>
      </c>
      <c r="AF1932">
        <v>2.7879770000000001</v>
      </c>
      <c r="AH1932">
        <v>1.243754</v>
      </c>
      <c r="AI1932">
        <v>0.58508400000000005</v>
      </c>
      <c r="AJ1932">
        <v>3.7312609999999999</v>
      </c>
      <c r="AK1932">
        <v>1.7552509999999999</v>
      </c>
    </row>
    <row r="1933" spans="1:37" x14ac:dyDescent="0.25">
      <c r="A1933">
        <v>2807</v>
      </c>
      <c r="B1933">
        <v>422208</v>
      </c>
      <c r="C1933" t="s">
        <v>83</v>
      </c>
      <c r="D1933" t="s">
        <v>448</v>
      </c>
      <c r="E1933" t="s">
        <v>449</v>
      </c>
      <c r="F1933">
        <v>67397</v>
      </c>
      <c r="G1933">
        <v>8</v>
      </c>
      <c r="H1933">
        <v>4610</v>
      </c>
      <c r="I1933">
        <v>0</v>
      </c>
      <c r="J1933">
        <v>0</v>
      </c>
      <c r="K1933">
        <v>0</v>
      </c>
      <c r="L1933">
        <v>0</v>
      </c>
      <c r="M1933">
        <v>3</v>
      </c>
      <c r="N1933">
        <v>0</v>
      </c>
      <c r="O1933">
        <v>4</v>
      </c>
      <c r="P1933">
        <v>0</v>
      </c>
      <c r="Q1933">
        <v>0</v>
      </c>
      <c r="R1933">
        <v>14.245384</v>
      </c>
      <c r="S1933" t="s">
        <v>73</v>
      </c>
      <c r="T1933">
        <v>83.779999000000004</v>
      </c>
      <c r="U1933">
        <v>84.260002</v>
      </c>
      <c r="V1933">
        <v>0.48000300000000001</v>
      </c>
      <c r="X1933">
        <v>3.37</v>
      </c>
      <c r="Y1933">
        <v>14.245384</v>
      </c>
      <c r="Z1933">
        <v>0</v>
      </c>
      <c r="AA1933">
        <v>0</v>
      </c>
      <c r="AB1933">
        <v>0</v>
      </c>
      <c r="AC1933">
        <v>1.1774519999999999</v>
      </c>
      <c r="AD1933">
        <v>0.93279900000000004</v>
      </c>
      <c r="AE1933">
        <v>3.5323549999999999</v>
      </c>
      <c r="AF1933">
        <v>2.7983980000000002</v>
      </c>
      <c r="AH1933">
        <v>1.231773</v>
      </c>
      <c r="AI1933">
        <v>0.59386499999999998</v>
      </c>
      <c r="AJ1933">
        <v>3.6953200000000002</v>
      </c>
      <c r="AK1933">
        <v>1.781595</v>
      </c>
    </row>
    <row r="1934" spans="1:37" x14ac:dyDescent="0.25">
      <c r="A1934">
        <v>2830</v>
      </c>
      <c r="B1934">
        <v>420928</v>
      </c>
      <c r="C1934" t="s">
        <v>181</v>
      </c>
      <c r="D1934" t="s">
        <v>832</v>
      </c>
      <c r="E1934" t="s">
        <v>833</v>
      </c>
      <c r="F1934">
        <v>67087</v>
      </c>
      <c r="G1934">
        <v>8</v>
      </c>
      <c r="H1934">
        <v>21641</v>
      </c>
      <c r="I1934">
        <v>0</v>
      </c>
      <c r="J1934">
        <v>0</v>
      </c>
      <c r="K1934">
        <v>0</v>
      </c>
      <c r="L1934">
        <v>0</v>
      </c>
      <c r="M1934">
        <v>3</v>
      </c>
      <c r="N1934">
        <v>0</v>
      </c>
      <c r="O1934">
        <v>4</v>
      </c>
      <c r="P1934">
        <v>0</v>
      </c>
      <c r="Q1934">
        <v>0</v>
      </c>
      <c r="R1934">
        <v>14.395137999999999</v>
      </c>
      <c r="S1934" t="s">
        <v>73</v>
      </c>
      <c r="T1934">
        <v>69.040001000000004</v>
      </c>
      <c r="U1934">
        <v>69.519997000000004</v>
      </c>
      <c r="V1934">
        <v>0.47999599999999998</v>
      </c>
      <c r="X1934">
        <v>3.3340000000000001</v>
      </c>
      <c r="Y1934">
        <v>14.395137999999999</v>
      </c>
      <c r="Z1934">
        <v>0</v>
      </c>
      <c r="AA1934">
        <v>0</v>
      </c>
      <c r="AB1934">
        <v>0</v>
      </c>
      <c r="AC1934">
        <v>1.173681</v>
      </c>
      <c r="AD1934">
        <v>0.93422700000000003</v>
      </c>
      <c r="AE1934">
        <v>3.521042</v>
      </c>
      <c r="AF1934">
        <v>2.8026819999999999</v>
      </c>
      <c r="AH1934">
        <v>1.2268479999999999</v>
      </c>
      <c r="AI1934">
        <v>0.59756399999999998</v>
      </c>
      <c r="AJ1934">
        <v>3.6805439999999998</v>
      </c>
      <c r="AK1934">
        <v>1.7926930000000001</v>
      </c>
    </row>
    <row r="1935" spans="1:37" x14ac:dyDescent="0.25">
      <c r="A1935">
        <v>1495</v>
      </c>
      <c r="B1935">
        <v>437516</v>
      </c>
      <c r="C1935" t="s">
        <v>83</v>
      </c>
      <c r="D1935" t="s">
        <v>846</v>
      </c>
      <c r="E1935" t="s">
        <v>847</v>
      </c>
      <c r="F1935">
        <v>669</v>
      </c>
      <c r="G1935">
        <v>8</v>
      </c>
      <c r="H1935">
        <v>6643</v>
      </c>
      <c r="I1935">
        <v>0</v>
      </c>
      <c r="J1935">
        <v>0</v>
      </c>
      <c r="K1935">
        <v>0</v>
      </c>
      <c r="L1935">
        <v>0</v>
      </c>
      <c r="M1935">
        <v>3</v>
      </c>
      <c r="N1935">
        <v>0</v>
      </c>
      <c r="O1935">
        <v>4</v>
      </c>
      <c r="P1935">
        <v>0</v>
      </c>
      <c r="Q1935">
        <v>0</v>
      </c>
      <c r="R1935">
        <v>12.632102</v>
      </c>
      <c r="S1935" t="s">
        <v>73</v>
      </c>
      <c r="T1935">
        <v>86.529999000000004</v>
      </c>
      <c r="U1935">
        <v>86.940002000000007</v>
      </c>
      <c r="V1935">
        <v>0.41000399999999998</v>
      </c>
      <c r="X1935">
        <v>3.246</v>
      </c>
      <c r="Y1935">
        <v>12.632102</v>
      </c>
      <c r="Z1935">
        <v>0</v>
      </c>
      <c r="AA1935">
        <v>0</v>
      </c>
      <c r="AB1935">
        <v>0</v>
      </c>
      <c r="AC1935">
        <v>1.164633</v>
      </c>
      <c r="AD1935">
        <v>0.93765399999999999</v>
      </c>
      <c r="AE1935">
        <v>3.4938989999999999</v>
      </c>
      <c r="AF1935">
        <v>2.812961</v>
      </c>
      <c r="AH1935">
        <v>1.215031</v>
      </c>
      <c r="AI1935">
        <v>0.60666500000000001</v>
      </c>
      <c r="AJ1935">
        <v>3.6450930000000001</v>
      </c>
      <c r="AK1935">
        <v>1.8199959999999999</v>
      </c>
    </row>
    <row r="1936" spans="1:37" x14ac:dyDescent="0.25">
      <c r="A1936">
        <v>1645</v>
      </c>
      <c r="B1936">
        <v>430466</v>
      </c>
      <c r="C1936" t="s">
        <v>83</v>
      </c>
      <c r="D1936" t="s">
        <v>103</v>
      </c>
      <c r="E1936" t="s">
        <v>104</v>
      </c>
      <c r="F1936">
        <v>67041</v>
      </c>
      <c r="G1936">
        <v>8</v>
      </c>
      <c r="H1936">
        <v>22075</v>
      </c>
      <c r="I1936">
        <v>0</v>
      </c>
      <c r="J1936">
        <v>0</v>
      </c>
      <c r="K1936">
        <v>0</v>
      </c>
      <c r="L1936">
        <v>0</v>
      </c>
      <c r="M1936">
        <v>3</v>
      </c>
      <c r="N1936">
        <v>0</v>
      </c>
      <c r="O1936">
        <v>4</v>
      </c>
      <c r="P1936">
        <v>0</v>
      </c>
      <c r="Q1936">
        <v>0</v>
      </c>
      <c r="R1936">
        <v>10.495713</v>
      </c>
      <c r="S1936" t="s">
        <v>126</v>
      </c>
      <c r="T1936">
        <v>85.730002999999996</v>
      </c>
      <c r="U1936">
        <v>86.059997999999993</v>
      </c>
      <c r="V1936">
        <v>0.32999400000000001</v>
      </c>
      <c r="X1936">
        <v>3.1440000000000001</v>
      </c>
      <c r="Y1936">
        <v>10.495713</v>
      </c>
      <c r="Z1936">
        <v>1</v>
      </c>
      <c r="AA1936">
        <v>0</v>
      </c>
      <c r="AB1936">
        <v>0</v>
      </c>
      <c r="AC1936">
        <v>1.1544490000000001</v>
      </c>
      <c r="AD1936">
        <v>0.94150999999999996</v>
      </c>
      <c r="AE1936">
        <v>3.4633470000000002</v>
      </c>
      <c r="AF1936">
        <v>2.8245309999999999</v>
      </c>
      <c r="AH1936">
        <v>1.201729</v>
      </c>
      <c r="AI1936">
        <v>0.61731800000000003</v>
      </c>
      <c r="AJ1936">
        <v>3.6051880000000001</v>
      </c>
      <c r="AK1936">
        <v>1.851953</v>
      </c>
    </row>
    <row r="1937" spans="1:37" x14ac:dyDescent="0.25">
      <c r="A1937">
        <v>626</v>
      </c>
      <c r="B1937">
        <v>437026</v>
      </c>
      <c r="C1937" t="s">
        <v>83</v>
      </c>
      <c r="D1937" t="s">
        <v>352</v>
      </c>
      <c r="E1937" t="s">
        <v>353</v>
      </c>
      <c r="F1937">
        <v>67036</v>
      </c>
      <c r="G1937">
        <v>8</v>
      </c>
      <c r="H1937">
        <v>22011</v>
      </c>
      <c r="I1937">
        <v>0</v>
      </c>
      <c r="J1937">
        <v>0</v>
      </c>
      <c r="K1937">
        <v>0</v>
      </c>
      <c r="L1937">
        <v>0</v>
      </c>
      <c r="M1937">
        <v>3</v>
      </c>
      <c r="N1937">
        <v>0</v>
      </c>
      <c r="O1937">
        <v>4</v>
      </c>
      <c r="P1937">
        <v>0</v>
      </c>
      <c r="Q1937">
        <v>0</v>
      </c>
      <c r="R1937">
        <v>11.189280999999999</v>
      </c>
      <c r="S1937" t="s">
        <v>154</v>
      </c>
      <c r="T1937">
        <v>66.529999000000004</v>
      </c>
      <c r="U1937">
        <v>66.870002999999997</v>
      </c>
      <c r="V1937">
        <v>0.34000399999999997</v>
      </c>
      <c r="X1937">
        <v>3.0390000000000001</v>
      </c>
      <c r="Y1937">
        <v>11.189280999999999</v>
      </c>
      <c r="Z1937">
        <v>1</v>
      </c>
      <c r="AA1937">
        <v>0</v>
      </c>
      <c r="AB1937">
        <v>0</v>
      </c>
      <c r="AC1937">
        <v>1.1443049999999999</v>
      </c>
      <c r="AD1937">
        <v>0.94535199999999997</v>
      </c>
      <c r="AE1937">
        <v>3.4329149999999999</v>
      </c>
      <c r="AF1937">
        <v>2.8360560000000001</v>
      </c>
      <c r="AH1937">
        <v>1.18848</v>
      </c>
      <c r="AI1937">
        <v>0.62839900000000004</v>
      </c>
      <c r="AJ1937">
        <v>3.5654400000000002</v>
      </c>
      <c r="AK1937">
        <v>1.8851960000000001</v>
      </c>
    </row>
    <row r="1938" spans="1:37" x14ac:dyDescent="0.25">
      <c r="A1938">
        <v>1030</v>
      </c>
      <c r="B1938">
        <v>517467</v>
      </c>
      <c r="C1938" t="s">
        <v>83</v>
      </c>
      <c r="D1938" t="s">
        <v>868</v>
      </c>
      <c r="E1938" t="s">
        <v>869</v>
      </c>
      <c r="F1938">
        <v>66810</v>
      </c>
      <c r="G1938">
        <v>8</v>
      </c>
      <c r="H1938">
        <v>23458</v>
      </c>
      <c r="I1938">
        <v>0</v>
      </c>
      <c r="J1938">
        <v>0</v>
      </c>
      <c r="K1938">
        <v>0</v>
      </c>
      <c r="L1938">
        <v>0</v>
      </c>
      <c r="M1938">
        <v>3</v>
      </c>
      <c r="N1938">
        <v>0</v>
      </c>
      <c r="O1938">
        <v>3</v>
      </c>
      <c r="P1938">
        <v>0</v>
      </c>
      <c r="Q1938">
        <v>0</v>
      </c>
      <c r="R1938">
        <v>13.930183</v>
      </c>
      <c r="S1938" t="s">
        <v>73</v>
      </c>
      <c r="T1938">
        <v>74.260002</v>
      </c>
      <c r="U1938">
        <v>74.680000000000007</v>
      </c>
      <c r="V1938">
        <v>0.41999799999999998</v>
      </c>
      <c r="X1938">
        <v>3.0150000000000001</v>
      </c>
      <c r="Y1938">
        <v>13.930183</v>
      </c>
      <c r="Z1938">
        <v>0</v>
      </c>
      <c r="AA1938">
        <v>0</v>
      </c>
      <c r="AB1938">
        <v>0</v>
      </c>
      <c r="AC1938">
        <v>1.1420349999999999</v>
      </c>
      <c r="AD1938">
        <v>0.94621200000000005</v>
      </c>
      <c r="AE1938">
        <v>3.426104</v>
      </c>
      <c r="AF1938">
        <v>2.838635</v>
      </c>
      <c r="AH1938">
        <v>1.1855150000000001</v>
      </c>
      <c r="AI1938">
        <v>0.63094799999999995</v>
      </c>
      <c r="AJ1938">
        <v>3.5565440000000001</v>
      </c>
      <c r="AK1938">
        <v>1.892844</v>
      </c>
    </row>
    <row r="1939" spans="1:37" x14ac:dyDescent="0.25">
      <c r="A1939">
        <v>1334</v>
      </c>
      <c r="B1939">
        <v>427078</v>
      </c>
      <c r="C1939" t="s">
        <v>83</v>
      </c>
      <c r="D1939" t="s">
        <v>416</v>
      </c>
      <c r="E1939" t="s">
        <v>417</v>
      </c>
      <c r="F1939">
        <v>66985</v>
      </c>
      <c r="G1939">
        <v>8</v>
      </c>
      <c r="H1939">
        <v>15730</v>
      </c>
      <c r="I1939">
        <v>0</v>
      </c>
      <c r="J1939">
        <v>0</v>
      </c>
      <c r="K1939">
        <v>0</v>
      </c>
      <c r="L1939">
        <v>0</v>
      </c>
      <c r="M1939">
        <v>3</v>
      </c>
      <c r="N1939">
        <v>0</v>
      </c>
      <c r="O1939">
        <v>4</v>
      </c>
      <c r="P1939">
        <v>0</v>
      </c>
      <c r="Q1939">
        <v>0</v>
      </c>
      <c r="R1939">
        <v>13.373481</v>
      </c>
      <c r="S1939" t="s">
        <v>73</v>
      </c>
      <c r="T1939">
        <v>84.099997999999999</v>
      </c>
      <c r="U1939">
        <v>84.5</v>
      </c>
      <c r="V1939">
        <v>0.40000200000000002</v>
      </c>
      <c r="X1939">
        <v>2.9910000000000001</v>
      </c>
      <c r="Y1939">
        <v>13.373481</v>
      </c>
      <c r="Z1939">
        <v>0</v>
      </c>
      <c r="AA1939">
        <v>0</v>
      </c>
      <c r="AB1939">
        <v>0</v>
      </c>
      <c r="AC1939">
        <v>1.139783</v>
      </c>
      <c r="AD1939">
        <v>0.94706500000000005</v>
      </c>
      <c r="AE1939">
        <v>3.4193479999999998</v>
      </c>
      <c r="AF1939">
        <v>2.8411940000000002</v>
      </c>
      <c r="AH1939">
        <v>1.1825730000000001</v>
      </c>
      <c r="AI1939">
        <v>0.63350300000000004</v>
      </c>
      <c r="AJ1939">
        <v>3.5477189999999998</v>
      </c>
      <c r="AK1939">
        <v>1.9005099999999999</v>
      </c>
    </row>
    <row r="1940" spans="1:37" x14ac:dyDescent="0.25">
      <c r="A1940">
        <v>2054</v>
      </c>
      <c r="B1940">
        <v>438456</v>
      </c>
      <c r="C1940" t="s">
        <v>83</v>
      </c>
      <c r="D1940" t="s">
        <v>658</v>
      </c>
      <c r="E1940" t="s">
        <v>659</v>
      </c>
      <c r="F1940">
        <v>67118</v>
      </c>
      <c r="G1940">
        <v>8</v>
      </c>
      <c r="H1940">
        <v>22097</v>
      </c>
      <c r="I1940">
        <v>0</v>
      </c>
      <c r="J1940">
        <v>0</v>
      </c>
      <c r="K1940">
        <v>0</v>
      </c>
      <c r="L1940">
        <v>0</v>
      </c>
      <c r="M1940">
        <v>3</v>
      </c>
      <c r="N1940">
        <v>0</v>
      </c>
      <c r="O1940">
        <v>4</v>
      </c>
      <c r="P1940">
        <v>0</v>
      </c>
      <c r="Q1940">
        <v>0</v>
      </c>
      <c r="R1940">
        <v>11.013628000000001</v>
      </c>
      <c r="S1940" t="s">
        <v>73</v>
      </c>
      <c r="T1940">
        <v>73.949996999999996</v>
      </c>
      <c r="U1940">
        <v>74.269997000000004</v>
      </c>
      <c r="V1940">
        <v>0.32</v>
      </c>
      <c r="X1940">
        <v>2.9049999999999998</v>
      </c>
      <c r="Y1940">
        <v>11.013628000000001</v>
      </c>
      <c r="Z1940">
        <v>1</v>
      </c>
      <c r="AA1940">
        <v>0</v>
      </c>
      <c r="AB1940">
        <v>0</v>
      </c>
      <c r="AC1940">
        <v>1.1318600000000001</v>
      </c>
      <c r="AD1940">
        <v>0.95006500000000005</v>
      </c>
      <c r="AE1940">
        <v>3.3955790000000001</v>
      </c>
      <c r="AF1940">
        <v>2.8501949999999998</v>
      </c>
      <c r="AH1940">
        <v>1.1722250000000001</v>
      </c>
      <c r="AI1940">
        <v>0.64271100000000003</v>
      </c>
      <c r="AJ1940">
        <v>3.5166750000000002</v>
      </c>
      <c r="AK1940">
        <v>1.928132</v>
      </c>
    </row>
    <row r="1941" spans="1:37" x14ac:dyDescent="0.25">
      <c r="A1941">
        <v>880</v>
      </c>
      <c r="B1941">
        <v>420918</v>
      </c>
      <c r="C1941" t="s">
        <v>181</v>
      </c>
      <c r="D1941" t="s">
        <v>437</v>
      </c>
      <c r="E1941" t="s">
        <v>438</v>
      </c>
      <c r="F1941">
        <v>66801</v>
      </c>
      <c r="G1941">
        <v>8</v>
      </c>
      <c r="H1941">
        <v>21681</v>
      </c>
      <c r="I1941">
        <v>0</v>
      </c>
      <c r="J1941">
        <v>0</v>
      </c>
      <c r="K1941">
        <v>0</v>
      </c>
      <c r="L1941">
        <v>0</v>
      </c>
      <c r="M1941">
        <v>3</v>
      </c>
      <c r="N1941">
        <v>0</v>
      </c>
      <c r="O1941">
        <v>2</v>
      </c>
      <c r="P1941">
        <v>0</v>
      </c>
      <c r="Q1941">
        <v>0</v>
      </c>
      <c r="R1941">
        <v>13.375349999999999</v>
      </c>
      <c r="S1941" t="s">
        <v>73</v>
      </c>
      <c r="T1941">
        <v>74.120002999999997</v>
      </c>
      <c r="U1941">
        <v>74.470000999999996</v>
      </c>
      <c r="V1941">
        <v>0.34999799999999998</v>
      </c>
      <c r="X1941">
        <v>2.617</v>
      </c>
      <c r="Y1941">
        <v>13.375349999999999</v>
      </c>
      <c r="Z1941">
        <v>0</v>
      </c>
      <c r="AA1941">
        <v>0</v>
      </c>
      <c r="AB1941">
        <v>0</v>
      </c>
      <c r="AC1941">
        <v>1.107011</v>
      </c>
      <c r="AD1941">
        <v>0.95947499999999997</v>
      </c>
      <c r="AE1941">
        <v>3.3210320000000002</v>
      </c>
      <c r="AF1941">
        <v>2.8784260000000002</v>
      </c>
      <c r="AH1941">
        <v>1.139769</v>
      </c>
      <c r="AI1941">
        <v>0.67411799999999999</v>
      </c>
      <c r="AJ1941">
        <v>3.419308</v>
      </c>
      <c r="AK1941">
        <v>2.0223550000000001</v>
      </c>
    </row>
    <row r="1942" spans="1:37" x14ac:dyDescent="0.25">
      <c r="A1942">
        <v>1652</v>
      </c>
      <c r="B1942">
        <v>436049</v>
      </c>
      <c r="C1942" t="s">
        <v>318</v>
      </c>
      <c r="D1942" t="s">
        <v>148</v>
      </c>
      <c r="E1942" t="s">
        <v>441</v>
      </c>
      <c r="F1942">
        <v>34217</v>
      </c>
      <c r="G1942">
        <v>8</v>
      </c>
      <c r="H1942">
        <v>7446</v>
      </c>
      <c r="I1942">
        <v>0</v>
      </c>
      <c r="J1942">
        <v>0</v>
      </c>
      <c r="K1942">
        <v>0</v>
      </c>
      <c r="L1942">
        <v>0</v>
      </c>
      <c r="M1942">
        <v>2</v>
      </c>
      <c r="N1942">
        <v>0</v>
      </c>
      <c r="O1942">
        <v>4</v>
      </c>
      <c r="P1942">
        <v>0</v>
      </c>
      <c r="Q1942">
        <v>0</v>
      </c>
      <c r="R1942">
        <v>10.163660999999999</v>
      </c>
      <c r="S1942" t="s">
        <v>73</v>
      </c>
      <c r="T1942">
        <v>60.220001000000003</v>
      </c>
      <c r="U1942">
        <v>60.880001</v>
      </c>
      <c r="V1942">
        <v>0.66</v>
      </c>
      <c r="X1942">
        <v>6.4939999999999998</v>
      </c>
      <c r="Y1942">
        <v>10.163660999999999</v>
      </c>
      <c r="Z1942">
        <v>0</v>
      </c>
      <c r="AA1942">
        <v>0</v>
      </c>
      <c r="AB1942">
        <v>0</v>
      </c>
      <c r="AC1942">
        <v>1.658938</v>
      </c>
      <c r="AD1942">
        <v>0.75046100000000004</v>
      </c>
      <c r="AE1942">
        <v>3.317876</v>
      </c>
      <c r="AF1942">
        <v>1.500923</v>
      </c>
      <c r="AH1942">
        <v>1.860654</v>
      </c>
      <c r="AI1942">
        <v>0.32541599999999998</v>
      </c>
      <c r="AJ1942">
        <v>3.7213080000000001</v>
      </c>
      <c r="AK1942">
        <v>0.65083100000000005</v>
      </c>
    </row>
    <row r="1943" spans="1:37" x14ac:dyDescent="0.25">
      <c r="A1943">
        <v>1956</v>
      </c>
      <c r="B1943">
        <v>424898</v>
      </c>
      <c r="C1943" t="s">
        <v>95</v>
      </c>
      <c r="D1943" t="s">
        <v>292</v>
      </c>
      <c r="E1943" t="s">
        <v>293</v>
      </c>
      <c r="F1943">
        <v>35066</v>
      </c>
      <c r="G1943">
        <v>8</v>
      </c>
      <c r="H1943">
        <v>16378</v>
      </c>
      <c r="I1943">
        <v>0</v>
      </c>
      <c r="J1943">
        <v>0</v>
      </c>
      <c r="K1943">
        <v>0</v>
      </c>
      <c r="L1943">
        <v>0</v>
      </c>
      <c r="M1943">
        <v>3</v>
      </c>
      <c r="N1943">
        <v>0</v>
      </c>
      <c r="O1943">
        <v>3</v>
      </c>
      <c r="P1943">
        <v>0</v>
      </c>
      <c r="Q1943">
        <v>0</v>
      </c>
      <c r="R1943">
        <v>11.618088999999999</v>
      </c>
      <c r="S1943" t="s">
        <v>126</v>
      </c>
      <c r="T1943">
        <v>65.279999000000004</v>
      </c>
      <c r="U1943">
        <v>65.580001999999993</v>
      </c>
      <c r="V1943">
        <v>0.30000300000000002</v>
      </c>
      <c r="X1943">
        <v>2.5819999999999999</v>
      </c>
      <c r="Y1943">
        <v>11.618088999999999</v>
      </c>
      <c r="Z1943">
        <v>0</v>
      </c>
      <c r="AA1943">
        <v>1</v>
      </c>
      <c r="AB1943">
        <v>0</v>
      </c>
      <c r="AC1943">
        <v>1.104168</v>
      </c>
      <c r="AD1943">
        <v>0.96055199999999996</v>
      </c>
      <c r="AE1943">
        <v>3.312503</v>
      </c>
      <c r="AF1943">
        <v>2.881656</v>
      </c>
      <c r="AH1943">
        <v>1.136056</v>
      </c>
      <c r="AI1943">
        <v>0.67799600000000004</v>
      </c>
      <c r="AJ1943">
        <v>3.4081670000000002</v>
      </c>
      <c r="AK1943">
        <v>2.0339870000000002</v>
      </c>
    </row>
    <row r="1944" spans="1:37" x14ac:dyDescent="0.25">
      <c r="A1944">
        <v>516</v>
      </c>
      <c r="B1944">
        <v>435973</v>
      </c>
      <c r="C1944" t="s">
        <v>145</v>
      </c>
      <c r="D1944" t="s">
        <v>146</v>
      </c>
      <c r="E1944" t="s">
        <v>147</v>
      </c>
      <c r="F1944">
        <v>34474</v>
      </c>
      <c r="G1944">
        <v>8</v>
      </c>
      <c r="H1944">
        <v>6892</v>
      </c>
      <c r="I1944">
        <v>0</v>
      </c>
      <c r="J1944">
        <v>0</v>
      </c>
      <c r="K1944">
        <v>0</v>
      </c>
      <c r="L1944">
        <v>0</v>
      </c>
      <c r="M1944">
        <v>3</v>
      </c>
      <c r="N1944">
        <v>0</v>
      </c>
      <c r="O1944">
        <v>4</v>
      </c>
      <c r="P1944">
        <v>0</v>
      </c>
      <c r="Q1944">
        <v>0</v>
      </c>
      <c r="R1944">
        <v>13.724546999999999</v>
      </c>
      <c r="S1944" t="s">
        <v>73</v>
      </c>
      <c r="T1944">
        <v>57.189999</v>
      </c>
      <c r="U1944">
        <v>57.529998999999997</v>
      </c>
      <c r="V1944">
        <v>0.34</v>
      </c>
      <c r="X1944">
        <v>2.4769999999999999</v>
      </c>
      <c r="Y1944">
        <v>13.724546999999999</v>
      </c>
      <c r="Z1944">
        <v>1</v>
      </c>
      <c r="AA1944">
        <v>0</v>
      </c>
      <c r="AB1944">
        <v>0</v>
      </c>
      <c r="AC1944">
        <v>1.0958680000000001</v>
      </c>
      <c r="AD1944">
        <v>0.96369499999999997</v>
      </c>
      <c r="AE1944">
        <v>3.2876029999999998</v>
      </c>
      <c r="AF1944">
        <v>2.8910849999999999</v>
      </c>
      <c r="AH1944">
        <v>1.1252150000000001</v>
      </c>
      <c r="AI1944">
        <v>0.68970500000000001</v>
      </c>
      <c r="AJ1944">
        <v>3.375645</v>
      </c>
      <c r="AK1944">
        <v>2.0691160000000002</v>
      </c>
    </row>
    <row r="1945" spans="1:37" x14ac:dyDescent="0.25">
      <c r="A1945">
        <v>2757</v>
      </c>
      <c r="B1945">
        <v>438302</v>
      </c>
      <c r="C1945" t="s">
        <v>181</v>
      </c>
      <c r="D1945" t="s">
        <v>247</v>
      </c>
      <c r="E1945" t="s">
        <v>248</v>
      </c>
      <c r="F1945">
        <v>66824</v>
      </c>
      <c r="G1945">
        <v>8</v>
      </c>
      <c r="H1945">
        <v>4198</v>
      </c>
      <c r="I1945">
        <v>0</v>
      </c>
      <c r="J1945">
        <v>0</v>
      </c>
      <c r="K1945">
        <v>0</v>
      </c>
      <c r="L1945">
        <v>0</v>
      </c>
      <c r="M1945">
        <v>3</v>
      </c>
      <c r="N1945">
        <v>0</v>
      </c>
      <c r="O1945">
        <v>2</v>
      </c>
      <c r="P1945">
        <v>0</v>
      </c>
      <c r="Q1945">
        <v>0</v>
      </c>
      <c r="R1945">
        <v>13.373316000000001</v>
      </c>
      <c r="S1945" t="s">
        <v>126</v>
      </c>
      <c r="T1945">
        <v>97.309997999999993</v>
      </c>
      <c r="U1945">
        <v>97.610000999999997</v>
      </c>
      <c r="V1945">
        <v>0.30000300000000002</v>
      </c>
      <c r="X1945">
        <v>2.2429999999999999</v>
      </c>
      <c r="Y1945">
        <v>13.373316000000001</v>
      </c>
      <c r="Z1945">
        <v>0</v>
      </c>
      <c r="AA1945">
        <v>0</v>
      </c>
      <c r="AB1945">
        <v>0</v>
      </c>
      <c r="AC1945">
        <v>1.0786100000000001</v>
      </c>
      <c r="AD1945">
        <v>0.97023000000000004</v>
      </c>
      <c r="AE1945">
        <v>3.23583</v>
      </c>
      <c r="AF1945">
        <v>2.9106909999999999</v>
      </c>
      <c r="AH1945">
        <v>1.1026739999999999</v>
      </c>
      <c r="AI1945">
        <v>0.71622300000000005</v>
      </c>
      <c r="AJ1945">
        <v>3.3080229999999999</v>
      </c>
      <c r="AK1945">
        <v>2.1486700000000001</v>
      </c>
    </row>
    <row r="1946" spans="1:37" x14ac:dyDescent="0.25">
      <c r="A1946">
        <v>747</v>
      </c>
      <c r="B1946">
        <v>420859</v>
      </c>
      <c r="C1946" t="s">
        <v>181</v>
      </c>
      <c r="D1946" t="s">
        <v>652</v>
      </c>
      <c r="E1946" t="s">
        <v>653</v>
      </c>
      <c r="F1946">
        <v>66668</v>
      </c>
      <c r="G1946">
        <v>8</v>
      </c>
      <c r="H1946">
        <v>21565</v>
      </c>
      <c r="I1946">
        <v>0</v>
      </c>
      <c r="J1946">
        <v>0</v>
      </c>
      <c r="K1946">
        <v>0</v>
      </c>
      <c r="L1946">
        <v>0</v>
      </c>
      <c r="M1946">
        <v>3</v>
      </c>
      <c r="N1946">
        <v>0</v>
      </c>
      <c r="O1946">
        <v>4</v>
      </c>
      <c r="P1946">
        <v>0</v>
      </c>
      <c r="Q1946">
        <v>0</v>
      </c>
      <c r="R1946">
        <v>11.292475</v>
      </c>
      <c r="S1946" t="s">
        <v>73</v>
      </c>
      <c r="T1946">
        <v>75.5</v>
      </c>
      <c r="U1946">
        <v>75.739998</v>
      </c>
      <c r="V1946">
        <v>0.23999799999999999</v>
      </c>
      <c r="X1946">
        <v>2.125</v>
      </c>
      <c r="Y1946">
        <v>11.292475</v>
      </c>
      <c r="Z1946">
        <v>0</v>
      </c>
      <c r="AA1946">
        <v>0</v>
      </c>
      <c r="AB1946">
        <v>0</v>
      </c>
      <c r="AC1946">
        <v>1.070557</v>
      </c>
      <c r="AD1946">
        <v>0.97328000000000003</v>
      </c>
      <c r="AE1946">
        <v>3.2116699999999998</v>
      </c>
      <c r="AF1946">
        <v>2.9198409999999999</v>
      </c>
      <c r="AH1946">
        <v>1.0921559999999999</v>
      </c>
      <c r="AI1946">
        <v>0.72981700000000005</v>
      </c>
      <c r="AJ1946">
        <v>3.2764669999999998</v>
      </c>
      <c r="AK1946">
        <v>2.189451</v>
      </c>
    </row>
    <row r="1947" spans="1:37" x14ac:dyDescent="0.25">
      <c r="A1947">
        <v>2418</v>
      </c>
      <c r="B1947">
        <v>438442</v>
      </c>
      <c r="C1947" t="s">
        <v>83</v>
      </c>
      <c r="D1947" t="s">
        <v>352</v>
      </c>
      <c r="E1947" t="s">
        <v>353</v>
      </c>
      <c r="F1947">
        <v>67036</v>
      </c>
      <c r="G1947">
        <v>8</v>
      </c>
      <c r="H1947">
        <v>22014</v>
      </c>
      <c r="I1947">
        <v>0</v>
      </c>
      <c r="J1947">
        <v>0</v>
      </c>
      <c r="K1947">
        <v>0</v>
      </c>
      <c r="L1947">
        <v>0</v>
      </c>
      <c r="M1947">
        <v>3</v>
      </c>
      <c r="N1947">
        <v>0</v>
      </c>
      <c r="O1947">
        <v>4</v>
      </c>
      <c r="P1947">
        <v>0</v>
      </c>
      <c r="Q1947">
        <v>0</v>
      </c>
      <c r="R1947">
        <v>14.541664000000001</v>
      </c>
      <c r="S1947" t="s">
        <v>73</v>
      </c>
      <c r="T1947">
        <v>74.709998999999996</v>
      </c>
      <c r="U1947">
        <v>74.989998</v>
      </c>
      <c r="V1947">
        <v>0.279999</v>
      </c>
      <c r="X1947">
        <v>1.925</v>
      </c>
      <c r="Y1947">
        <v>14.541664000000001</v>
      </c>
      <c r="Z1947">
        <v>1</v>
      </c>
      <c r="AA1947">
        <v>0</v>
      </c>
      <c r="AB1947">
        <v>1</v>
      </c>
      <c r="AC1947">
        <v>1.0579000000000001</v>
      </c>
      <c r="AD1947">
        <v>0.97807299999999997</v>
      </c>
      <c r="AE1947">
        <v>3.1737009999999999</v>
      </c>
      <c r="AF1947">
        <v>2.9342199999999998</v>
      </c>
      <c r="AH1947">
        <v>1.0756250000000001</v>
      </c>
      <c r="AI1947">
        <v>0.75319599999999998</v>
      </c>
      <c r="AJ1947">
        <v>3.2268750000000002</v>
      </c>
      <c r="AK1947">
        <v>2.2595869999999998</v>
      </c>
    </row>
    <row r="1948" spans="1:37" x14ac:dyDescent="0.25">
      <c r="A1948">
        <v>2475</v>
      </c>
      <c r="B1948">
        <v>425412</v>
      </c>
      <c r="C1948" t="s">
        <v>181</v>
      </c>
      <c r="D1948" t="s">
        <v>652</v>
      </c>
      <c r="E1948" t="s">
        <v>653</v>
      </c>
      <c r="F1948">
        <v>66668</v>
      </c>
      <c r="G1948">
        <v>8</v>
      </c>
      <c r="H1948">
        <v>15095</v>
      </c>
      <c r="I1948">
        <v>0</v>
      </c>
      <c r="J1948">
        <v>0</v>
      </c>
      <c r="K1948">
        <v>0</v>
      </c>
      <c r="L1948">
        <v>0</v>
      </c>
      <c r="M1948">
        <v>3</v>
      </c>
      <c r="N1948">
        <v>0</v>
      </c>
      <c r="O1948">
        <v>3</v>
      </c>
      <c r="P1948">
        <v>0</v>
      </c>
      <c r="Q1948">
        <v>0</v>
      </c>
      <c r="R1948">
        <v>13.535568</v>
      </c>
      <c r="S1948" t="s">
        <v>154</v>
      </c>
      <c r="T1948">
        <v>79.199996999999996</v>
      </c>
      <c r="U1948">
        <v>79.449996999999996</v>
      </c>
      <c r="V1948">
        <v>0.25</v>
      </c>
      <c r="X1948">
        <v>1.847</v>
      </c>
      <c r="Y1948">
        <v>13.535568</v>
      </c>
      <c r="Z1948">
        <v>0</v>
      </c>
      <c r="AA1948">
        <v>0</v>
      </c>
      <c r="AB1948">
        <v>0</v>
      </c>
      <c r="AC1948">
        <v>1.0533030000000001</v>
      </c>
      <c r="AD1948">
        <v>0.97981399999999996</v>
      </c>
      <c r="AE1948">
        <v>3.15991</v>
      </c>
      <c r="AF1948">
        <v>2.9394420000000001</v>
      </c>
      <c r="AH1948">
        <v>1.0696209999999999</v>
      </c>
      <c r="AI1948">
        <v>0.76242900000000002</v>
      </c>
      <c r="AJ1948">
        <v>3.2088619999999999</v>
      </c>
      <c r="AK1948">
        <v>2.2872859999999999</v>
      </c>
    </row>
    <row r="1949" spans="1:37" x14ac:dyDescent="0.25">
      <c r="A1949">
        <v>1263</v>
      </c>
      <c r="B1949">
        <v>438484</v>
      </c>
      <c r="C1949" t="s">
        <v>181</v>
      </c>
      <c r="D1949" t="s">
        <v>806</v>
      </c>
      <c r="E1949" t="s">
        <v>807</v>
      </c>
      <c r="F1949">
        <v>67025</v>
      </c>
      <c r="G1949">
        <v>8</v>
      </c>
      <c r="H1949">
        <v>22110</v>
      </c>
      <c r="I1949">
        <v>0</v>
      </c>
      <c r="J1949">
        <v>0</v>
      </c>
      <c r="K1949">
        <v>0</v>
      </c>
      <c r="L1949">
        <v>0</v>
      </c>
      <c r="M1949">
        <v>3</v>
      </c>
      <c r="N1949">
        <v>0</v>
      </c>
      <c r="O1949">
        <v>4</v>
      </c>
      <c r="P1949">
        <v>0</v>
      </c>
      <c r="Q1949">
        <v>0</v>
      </c>
      <c r="R1949">
        <v>10.944405</v>
      </c>
      <c r="S1949" t="s">
        <v>126</v>
      </c>
      <c r="T1949">
        <v>80.769997000000004</v>
      </c>
      <c r="U1949">
        <v>80.970000999999996</v>
      </c>
      <c r="V1949">
        <v>0.20000499999999999</v>
      </c>
      <c r="X1949">
        <v>1.827</v>
      </c>
      <c r="Y1949">
        <v>10.944405</v>
      </c>
      <c r="Z1949">
        <v>0</v>
      </c>
      <c r="AA1949">
        <v>0</v>
      </c>
      <c r="AB1949">
        <v>0</v>
      </c>
      <c r="AC1949">
        <v>1.052155</v>
      </c>
      <c r="AD1949">
        <v>0.98024900000000004</v>
      </c>
      <c r="AE1949">
        <v>3.1564649999999999</v>
      </c>
      <c r="AF1949">
        <v>2.940747</v>
      </c>
      <c r="AH1949">
        <v>1.0681210000000001</v>
      </c>
      <c r="AI1949">
        <v>0.76480700000000001</v>
      </c>
      <c r="AJ1949">
        <v>3.2043629999999999</v>
      </c>
      <c r="AK1949">
        <v>2.2944200000000001</v>
      </c>
    </row>
    <row r="1950" spans="1:37" x14ac:dyDescent="0.25">
      <c r="A1950">
        <v>1347</v>
      </c>
      <c r="B1950">
        <v>496037</v>
      </c>
      <c r="C1950" t="s">
        <v>181</v>
      </c>
      <c r="D1950" t="s">
        <v>840</v>
      </c>
      <c r="E1950" t="s">
        <v>841</v>
      </c>
      <c r="F1950">
        <v>457</v>
      </c>
      <c r="G1950">
        <v>8</v>
      </c>
      <c r="H1950">
        <v>23241</v>
      </c>
      <c r="I1950">
        <v>0</v>
      </c>
      <c r="J1950">
        <v>0</v>
      </c>
      <c r="K1950">
        <v>0</v>
      </c>
      <c r="L1950">
        <v>0</v>
      </c>
      <c r="M1950">
        <v>3</v>
      </c>
      <c r="N1950">
        <v>0</v>
      </c>
      <c r="O1950">
        <v>4</v>
      </c>
      <c r="P1950">
        <v>0</v>
      </c>
      <c r="Q1950">
        <v>0</v>
      </c>
      <c r="R1950">
        <v>14.429045</v>
      </c>
      <c r="S1950" t="s">
        <v>73</v>
      </c>
      <c r="T1950">
        <v>71.160004000000001</v>
      </c>
      <c r="U1950">
        <v>71.419998000000007</v>
      </c>
      <c r="V1950">
        <v>0.25999499999999998</v>
      </c>
      <c r="X1950">
        <v>1.802</v>
      </c>
      <c r="Y1950">
        <v>14.429045</v>
      </c>
      <c r="Z1950">
        <v>0</v>
      </c>
      <c r="AA1950">
        <v>0</v>
      </c>
      <c r="AB1950">
        <v>0</v>
      </c>
      <c r="AC1950">
        <v>1.0507379999999999</v>
      </c>
      <c r="AD1950">
        <v>0.98078600000000005</v>
      </c>
      <c r="AE1950">
        <v>3.1522130000000002</v>
      </c>
      <c r="AF1950">
        <v>2.9423569999999999</v>
      </c>
      <c r="AH1950">
        <v>1.0662689999999999</v>
      </c>
      <c r="AI1950">
        <v>0.76778500000000005</v>
      </c>
      <c r="AJ1950">
        <v>3.1988080000000001</v>
      </c>
      <c r="AK1950">
        <v>2.3033549999999998</v>
      </c>
    </row>
    <row r="1951" spans="1:37" x14ac:dyDescent="0.25">
      <c r="A1951">
        <v>1453</v>
      </c>
      <c r="B1951">
        <v>420915</v>
      </c>
      <c r="C1951" t="s">
        <v>181</v>
      </c>
      <c r="D1951" t="s">
        <v>552</v>
      </c>
      <c r="E1951" t="s">
        <v>553</v>
      </c>
      <c r="F1951">
        <v>66802</v>
      </c>
      <c r="G1951">
        <v>8</v>
      </c>
      <c r="H1951">
        <v>21678</v>
      </c>
      <c r="I1951">
        <v>0</v>
      </c>
      <c r="J1951">
        <v>0</v>
      </c>
      <c r="K1951">
        <v>0</v>
      </c>
      <c r="L1951">
        <v>0</v>
      </c>
      <c r="M1951">
        <v>3</v>
      </c>
      <c r="N1951">
        <v>0</v>
      </c>
      <c r="O1951">
        <v>4</v>
      </c>
      <c r="P1951">
        <v>0</v>
      </c>
      <c r="Q1951">
        <v>0</v>
      </c>
      <c r="R1951">
        <v>13.174597</v>
      </c>
      <c r="S1951" t="s">
        <v>73</v>
      </c>
      <c r="T1951">
        <v>74.349997999999999</v>
      </c>
      <c r="U1951">
        <v>74.580001999999993</v>
      </c>
      <c r="V1951">
        <v>0.23000300000000001</v>
      </c>
      <c r="X1951">
        <v>1.746</v>
      </c>
      <c r="Y1951">
        <v>13.174597</v>
      </c>
      <c r="Z1951">
        <v>1</v>
      </c>
      <c r="AA1951">
        <v>0</v>
      </c>
      <c r="AB1951">
        <v>0</v>
      </c>
      <c r="AC1951">
        <v>1.047633</v>
      </c>
      <c r="AD1951">
        <v>0.98196099999999997</v>
      </c>
      <c r="AE1951">
        <v>3.1428989999999999</v>
      </c>
      <c r="AF1951">
        <v>2.9458839999999999</v>
      </c>
      <c r="AH1951">
        <v>1.0622149999999999</v>
      </c>
      <c r="AI1951">
        <v>0.77448099999999998</v>
      </c>
      <c r="AJ1951">
        <v>3.1866439999999998</v>
      </c>
      <c r="AK1951">
        <v>2.3234430000000001</v>
      </c>
    </row>
    <row r="1952" spans="1:37" x14ac:dyDescent="0.25">
      <c r="A1952">
        <v>1966</v>
      </c>
      <c r="B1952">
        <v>445471</v>
      </c>
      <c r="C1952" t="s">
        <v>151</v>
      </c>
      <c r="D1952" t="s">
        <v>1021</v>
      </c>
      <c r="E1952" t="s">
        <v>1042</v>
      </c>
      <c r="F1952">
        <v>101439</v>
      </c>
      <c r="G1952">
        <v>8</v>
      </c>
      <c r="H1952">
        <v>22758</v>
      </c>
      <c r="I1952">
        <v>0</v>
      </c>
      <c r="J1952">
        <v>0</v>
      </c>
      <c r="K1952">
        <v>0</v>
      </c>
      <c r="L1952">
        <v>0</v>
      </c>
      <c r="M1952">
        <v>3</v>
      </c>
      <c r="N1952">
        <v>0</v>
      </c>
      <c r="O1952">
        <v>3</v>
      </c>
      <c r="P1952">
        <v>0</v>
      </c>
      <c r="Q1952">
        <v>0</v>
      </c>
      <c r="R1952">
        <v>13.580043999999999</v>
      </c>
      <c r="S1952" t="s">
        <v>154</v>
      </c>
      <c r="T1952">
        <v>69.720000999999996</v>
      </c>
      <c r="U1952">
        <v>69.949996999999996</v>
      </c>
      <c r="V1952">
        <v>0.22999600000000001</v>
      </c>
      <c r="X1952">
        <v>1.694</v>
      </c>
      <c r="Y1952">
        <v>13.580043999999999</v>
      </c>
      <c r="Z1952">
        <v>0</v>
      </c>
      <c r="AA1952">
        <v>0</v>
      </c>
      <c r="AB1952">
        <v>0</v>
      </c>
      <c r="AC1952">
        <v>1.0448379999999999</v>
      </c>
      <c r="AD1952">
        <v>0.98302</v>
      </c>
      <c r="AE1952">
        <v>3.1345139999999998</v>
      </c>
      <c r="AF1952">
        <v>2.9490599999999998</v>
      </c>
      <c r="AH1952">
        <v>1.0585640000000001</v>
      </c>
      <c r="AI1952">
        <v>0.78072799999999998</v>
      </c>
      <c r="AJ1952">
        <v>3.1756920000000002</v>
      </c>
      <c r="AK1952">
        <v>2.3421850000000002</v>
      </c>
    </row>
    <row r="1953" spans="1:37" x14ac:dyDescent="0.25">
      <c r="A1953">
        <v>1906</v>
      </c>
      <c r="B1953">
        <v>434807</v>
      </c>
      <c r="C1953" t="s">
        <v>73</v>
      </c>
      <c r="D1953" t="s">
        <v>460</v>
      </c>
      <c r="E1953" t="s">
        <v>460</v>
      </c>
      <c r="F1953">
        <v>34177</v>
      </c>
      <c r="G1953">
        <v>8</v>
      </c>
      <c r="H1953">
        <v>7447</v>
      </c>
      <c r="I1953">
        <v>0</v>
      </c>
      <c r="J1953">
        <v>0</v>
      </c>
      <c r="K1953">
        <v>0</v>
      </c>
      <c r="L1953">
        <v>0</v>
      </c>
      <c r="M1953">
        <v>3</v>
      </c>
      <c r="N1953">
        <v>0</v>
      </c>
      <c r="O1953">
        <v>4</v>
      </c>
      <c r="P1953">
        <v>0</v>
      </c>
      <c r="Q1953">
        <v>0</v>
      </c>
      <c r="R1953">
        <v>13.001538</v>
      </c>
      <c r="S1953" t="s">
        <v>73</v>
      </c>
      <c r="T1953">
        <v>60</v>
      </c>
      <c r="U1953">
        <v>60.220001000000003</v>
      </c>
      <c r="V1953">
        <v>0.220001</v>
      </c>
      <c r="X1953">
        <v>1.6919999999999999</v>
      </c>
      <c r="Y1953">
        <v>13.001538</v>
      </c>
      <c r="Z1953">
        <v>1</v>
      </c>
      <c r="AA1953">
        <v>0</v>
      </c>
      <c r="AB1953">
        <v>0</v>
      </c>
      <c r="AC1953">
        <v>1.044732</v>
      </c>
      <c r="AD1953">
        <v>0.98306000000000004</v>
      </c>
      <c r="AE1953">
        <v>3.1341969999999999</v>
      </c>
      <c r="AF1953">
        <v>2.9491800000000001</v>
      </c>
      <c r="AH1953">
        <v>1.0584260000000001</v>
      </c>
      <c r="AI1953">
        <v>0.78096900000000002</v>
      </c>
      <c r="AJ1953">
        <v>3.1752769999999999</v>
      </c>
      <c r="AK1953">
        <v>2.3429069999999999</v>
      </c>
    </row>
    <row r="1954" spans="1:37" x14ac:dyDescent="0.25">
      <c r="A1954">
        <v>346</v>
      </c>
      <c r="B1954">
        <v>430478</v>
      </c>
      <c r="C1954" t="s">
        <v>181</v>
      </c>
      <c r="D1954" t="s">
        <v>806</v>
      </c>
      <c r="E1954" t="s">
        <v>807</v>
      </c>
      <c r="F1954">
        <v>67025</v>
      </c>
      <c r="G1954">
        <v>8</v>
      </c>
      <c r="H1954">
        <v>22087</v>
      </c>
      <c r="I1954">
        <v>0</v>
      </c>
      <c r="J1954">
        <v>0</v>
      </c>
      <c r="K1954">
        <v>0</v>
      </c>
      <c r="L1954">
        <v>0</v>
      </c>
      <c r="M1954">
        <v>3</v>
      </c>
      <c r="N1954">
        <v>0</v>
      </c>
      <c r="O1954">
        <v>4</v>
      </c>
      <c r="P1954">
        <v>0</v>
      </c>
      <c r="Q1954">
        <v>0</v>
      </c>
      <c r="R1954">
        <v>10.834205000000001</v>
      </c>
      <c r="S1954" t="s">
        <v>154</v>
      </c>
      <c r="T1954">
        <v>80.769997000000004</v>
      </c>
      <c r="U1954">
        <v>80.940002000000007</v>
      </c>
      <c r="V1954">
        <v>0.17000599999999999</v>
      </c>
      <c r="X1954">
        <v>1.569</v>
      </c>
      <c r="Y1954">
        <v>10.834205000000001</v>
      </c>
      <c r="Z1954">
        <v>0</v>
      </c>
      <c r="AA1954">
        <v>0</v>
      </c>
      <c r="AB1954">
        <v>0</v>
      </c>
      <c r="AC1954">
        <v>1.038465</v>
      </c>
      <c r="AD1954">
        <v>0.985433</v>
      </c>
      <c r="AE1954">
        <v>3.1153949999999999</v>
      </c>
      <c r="AF1954">
        <v>2.9563000000000001</v>
      </c>
      <c r="AH1954">
        <v>1.0502400000000001</v>
      </c>
      <c r="AI1954">
        <v>0.79586400000000002</v>
      </c>
      <c r="AJ1954">
        <v>3.1507200000000002</v>
      </c>
      <c r="AK1954">
        <v>2.387591</v>
      </c>
    </row>
    <row r="1955" spans="1:37" x14ac:dyDescent="0.25">
      <c r="A1955">
        <v>1555</v>
      </c>
      <c r="B1955">
        <v>438519</v>
      </c>
      <c r="C1955" t="s">
        <v>181</v>
      </c>
      <c r="D1955" t="s">
        <v>1072</v>
      </c>
      <c r="E1955" t="s">
        <v>1073</v>
      </c>
      <c r="F1955">
        <v>67049</v>
      </c>
      <c r="G1955">
        <v>8</v>
      </c>
      <c r="H1955">
        <v>22191</v>
      </c>
      <c r="I1955">
        <v>0</v>
      </c>
      <c r="J1955">
        <v>0</v>
      </c>
      <c r="K1955">
        <v>0</v>
      </c>
      <c r="L1955">
        <v>0</v>
      </c>
      <c r="M1955">
        <v>3</v>
      </c>
      <c r="N1955">
        <v>0</v>
      </c>
      <c r="O1955">
        <v>4</v>
      </c>
      <c r="P1955">
        <v>0</v>
      </c>
      <c r="Q1955">
        <v>0</v>
      </c>
      <c r="R1955">
        <v>11.676043999999999</v>
      </c>
      <c r="S1955" t="s">
        <v>154</v>
      </c>
      <c r="T1955">
        <v>79.709998999999996</v>
      </c>
      <c r="U1955">
        <v>79.879997000000003</v>
      </c>
      <c r="V1955">
        <v>0.16999800000000001</v>
      </c>
      <c r="X1955">
        <v>1.456</v>
      </c>
      <c r="Y1955">
        <v>11.676043999999999</v>
      </c>
      <c r="Z1955">
        <v>0</v>
      </c>
      <c r="AA1955">
        <v>0</v>
      </c>
      <c r="AB1955">
        <v>0</v>
      </c>
      <c r="AC1955">
        <v>1.0331239999999999</v>
      </c>
      <c r="AD1955">
        <v>0.987456</v>
      </c>
      <c r="AE1955">
        <v>3.0993719999999998</v>
      </c>
      <c r="AF1955">
        <v>2.9623680000000001</v>
      </c>
      <c r="AH1955">
        <v>1.043264</v>
      </c>
      <c r="AI1955">
        <v>0.80969000000000002</v>
      </c>
      <c r="AJ1955">
        <v>3.1297920000000001</v>
      </c>
      <c r="AK1955">
        <v>2.4290690000000001</v>
      </c>
    </row>
    <row r="1956" spans="1:37" x14ac:dyDescent="0.25">
      <c r="A1956">
        <v>1925</v>
      </c>
      <c r="B1956">
        <v>427301</v>
      </c>
      <c r="C1956" t="s">
        <v>181</v>
      </c>
      <c r="D1956" t="s">
        <v>693</v>
      </c>
      <c r="E1956" t="s">
        <v>694</v>
      </c>
      <c r="F1956">
        <v>66782</v>
      </c>
      <c r="G1956" t="s">
        <v>73</v>
      </c>
      <c r="H1956">
        <v>15747</v>
      </c>
      <c r="I1956">
        <v>0</v>
      </c>
      <c r="J1956">
        <v>0</v>
      </c>
      <c r="K1956">
        <v>0</v>
      </c>
      <c r="L1956">
        <v>0</v>
      </c>
      <c r="M1956">
        <v>3</v>
      </c>
      <c r="N1956">
        <v>0</v>
      </c>
      <c r="O1956">
        <v>2</v>
      </c>
      <c r="P1956">
        <v>0</v>
      </c>
      <c r="Q1956">
        <v>0</v>
      </c>
      <c r="R1956">
        <v>12.20041</v>
      </c>
      <c r="S1956" t="s">
        <v>154</v>
      </c>
      <c r="T1956">
        <v>59.610000999999997</v>
      </c>
      <c r="U1956">
        <v>59.779998999999997</v>
      </c>
      <c r="V1956">
        <v>0.16999800000000001</v>
      </c>
      <c r="X1956">
        <v>1.393</v>
      </c>
      <c r="Y1956">
        <v>12.20041</v>
      </c>
      <c r="Z1956">
        <v>0</v>
      </c>
      <c r="AA1956">
        <v>0</v>
      </c>
      <c r="AB1956">
        <v>0</v>
      </c>
      <c r="AC1956">
        <v>1.0303199999999999</v>
      </c>
      <c r="AD1956">
        <v>0.98851800000000001</v>
      </c>
      <c r="AE1956">
        <v>3.0909589999999998</v>
      </c>
      <c r="AF1956">
        <v>2.965554</v>
      </c>
      <c r="AH1956">
        <v>1.039601</v>
      </c>
      <c r="AI1956">
        <v>0.81745699999999999</v>
      </c>
      <c r="AJ1956">
        <v>3.1188030000000002</v>
      </c>
      <c r="AK1956">
        <v>2.4523700000000002</v>
      </c>
    </row>
    <row r="1957" spans="1:37" x14ac:dyDescent="0.25">
      <c r="A1957">
        <v>2997</v>
      </c>
      <c r="B1957">
        <v>420854</v>
      </c>
      <c r="C1957" t="s">
        <v>181</v>
      </c>
      <c r="D1957" t="s">
        <v>782</v>
      </c>
      <c r="E1957" t="s">
        <v>783</v>
      </c>
      <c r="F1957">
        <v>66803</v>
      </c>
      <c r="G1957">
        <v>8</v>
      </c>
      <c r="H1957">
        <v>21668</v>
      </c>
      <c r="I1957">
        <v>0</v>
      </c>
      <c r="J1957">
        <v>0</v>
      </c>
      <c r="K1957">
        <v>0</v>
      </c>
      <c r="L1957">
        <v>0</v>
      </c>
      <c r="M1957">
        <v>3</v>
      </c>
      <c r="N1957">
        <v>0</v>
      </c>
      <c r="O1957">
        <v>2</v>
      </c>
      <c r="P1957">
        <v>0</v>
      </c>
      <c r="Q1957">
        <v>0</v>
      </c>
      <c r="R1957">
        <v>14.204224999999999</v>
      </c>
      <c r="S1957" t="s">
        <v>154</v>
      </c>
      <c r="T1957">
        <v>71.519997000000004</v>
      </c>
      <c r="U1957">
        <v>71.709998999999996</v>
      </c>
      <c r="V1957">
        <v>0.190002</v>
      </c>
      <c r="X1957">
        <v>1.3380000000000001</v>
      </c>
      <c r="Y1957">
        <v>14.204224999999999</v>
      </c>
      <c r="Z1957">
        <v>0</v>
      </c>
      <c r="AA1957">
        <v>0</v>
      </c>
      <c r="AB1957">
        <v>0</v>
      </c>
      <c r="AC1957">
        <v>1.027973</v>
      </c>
      <c r="AD1957">
        <v>0.98940700000000004</v>
      </c>
      <c r="AE1957">
        <v>3.0839180000000002</v>
      </c>
      <c r="AF1957">
        <v>2.9682210000000002</v>
      </c>
      <c r="AH1957">
        <v>1.0365359999999999</v>
      </c>
      <c r="AI1957">
        <v>0.824272</v>
      </c>
      <c r="AJ1957">
        <v>3.109607</v>
      </c>
      <c r="AK1957">
        <v>2.472817</v>
      </c>
    </row>
    <row r="1958" spans="1:37" x14ac:dyDescent="0.25">
      <c r="A1958">
        <v>2222</v>
      </c>
      <c r="B1958">
        <v>420855</v>
      </c>
      <c r="C1958" t="s">
        <v>181</v>
      </c>
      <c r="D1958" t="s">
        <v>782</v>
      </c>
      <c r="E1958" t="s">
        <v>783</v>
      </c>
      <c r="F1958">
        <v>66803</v>
      </c>
      <c r="G1958">
        <v>8</v>
      </c>
      <c r="H1958">
        <v>21667</v>
      </c>
      <c r="I1958">
        <v>0</v>
      </c>
      <c r="J1958">
        <v>0</v>
      </c>
      <c r="K1958">
        <v>0</v>
      </c>
      <c r="L1958">
        <v>0</v>
      </c>
      <c r="M1958">
        <v>3</v>
      </c>
      <c r="N1958">
        <v>0</v>
      </c>
      <c r="O1958">
        <v>2</v>
      </c>
      <c r="P1958">
        <v>0</v>
      </c>
      <c r="Q1958">
        <v>0</v>
      </c>
      <c r="R1958">
        <v>14.25798</v>
      </c>
      <c r="S1958" t="s">
        <v>154</v>
      </c>
      <c r="T1958">
        <v>71.480002999999996</v>
      </c>
      <c r="U1958">
        <v>71.669998000000007</v>
      </c>
      <c r="V1958">
        <v>0.189995</v>
      </c>
      <c r="X1958">
        <v>1.333</v>
      </c>
      <c r="Y1958">
        <v>14.25798</v>
      </c>
      <c r="Z1958">
        <v>0</v>
      </c>
      <c r="AA1958">
        <v>0</v>
      </c>
      <c r="AB1958">
        <v>0</v>
      </c>
      <c r="AC1958">
        <v>1.0277639999999999</v>
      </c>
      <c r="AD1958">
        <v>0.98948599999999998</v>
      </c>
      <c r="AE1958">
        <v>3.0832920000000001</v>
      </c>
      <c r="AF1958">
        <v>2.968458</v>
      </c>
      <c r="AH1958">
        <v>1.0362629999999999</v>
      </c>
      <c r="AI1958">
        <v>0.82489299999999999</v>
      </c>
      <c r="AJ1958">
        <v>3.1087889999999998</v>
      </c>
      <c r="AK1958">
        <v>2.4746800000000002</v>
      </c>
    </row>
    <row r="1959" spans="1:37" x14ac:dyDescent="0.25">
      <c r="A1959">
        <v>2489</v>
      </c>
      <c r="B1959">
        <v>438598</v>
      </c>
      <c r="C1959" t="s">
        <v>181</v>
      </c>
      <c r="D1959" t="s">
        <v>1072</v>
      </c>
      <c r="E1959" t="s">
        <v>1073</v>
      </c>
      <c r="F1959">
        <v>67049</v>
      </c>
      <c r="G1959">
        <v>8</v>
      </c>
      <c r="H1959">
        <v>21703</v>
      </c>
      <c r="I1959">
        <v>0</v>
      </c>
      <c r="J1959">
        <v>0</v>
      </c>
      <c r="K1959">
        <v>0</v>
      </c>
      <c r="L1959">
        <v>0</v>
      </c>
      <c r="M1959">
        <v>3</v>
      </c>
      <c r="N1959">
        <v>0</v>
      </c>
      <c r="O1959">
        <v>3</v>
      </c>
      <c r="P1959">
        <v>0</v>
      </c>
      <c r="Q1959">
        <v>0</v>
      </c>
      <c r="R1959">
        <v>12.396774000000001</v>
      </c>
      <c r="S1959" t="s">
        <v>73</v>
      </c>
      <c r="T1959">
        <v>80.25</v>
      </c>
      <c r="U1959">
        <v>80.410004000000001</v>
      </c>
      <c r="V1959">
        <v>0.16000400000000001</v>
      </c>
      <c r="X1959">
        <v>1.2909999999999999</v>
      </c>
      <c r="Y1959">
        <v>12.396774000000001</v>
      </c>
      <c r="Z1959">
        <v>0</v>
      </c>
      <c r="AA1959">
        <v>1</v>
      </c>
      <c r="AB1959">
        <v>0</v>
      </c>
      <c r="AC1959">
        <v>1.0260419999999999</v>
      </c>
      <c r="AD1959">
        <v>0.99013799999999996</v>
      </c>
      <c r="AE1959">
        <v>3.0781260000000001</v>
      </c>
      <c r="AF1959">
        <v>2.9704139999999999</v>
      </c>
      <c r="AH1959">
        <v>1.034014</v>
      </c>
      <c r="AI1959">
        <v>0.83012200000000003</v>
      </c>
      <c r="AJ1959">
        <v>3.102042</v>
      </c>
      <c r="AK1959">
        <v>2.4903659999999999</v>
      </c>
    </row>
    <row r="1960" spans="1:37" x14ac:dyDescent="0.25">
      <c r="A1960">
        <v>3328</v>
      </c>
      <c r="B1960">
        <v>421284</v>
      </c>
      <c r="C1960" t="s">
        <v>181</v>
      </c>
      <c r="D1960" t="s">
        <v>1072</v>
      </c>
      <c r="E1960" t="s">
        <v>1073</v>
      </c>
      <c r="F1960">
        <v>67049</v>
      </c>
      <c r="G1960">
        <v>8</v>
      </c>
      <c r="H1960">
        <v>21717</v>
      </c>
      <c r="I1960">
        <v>0</v>
      </c>
      <c r="J1960">
        <v>0</v>
      </c>
      <c r="K1960">
        <v>0</v>
      </c>
      <c r="L1960">
        <v>0</v>
      </c>
      <c r="M1960">
        <v>3</v>
      </c>
      <c r="N1960">
        <v>0</v>
      </c>
      <c r="O1960">
        <v>4</v>
      </c>
      <c r="P1960">
        <v>0</v>
      </c>
      <c r="Q1960">
        <v>0</v>
      </c>
      <c r="R1960">
        <v>11.92686</v>
      </c>
      <c r="S1960" t="s">
        <v>126</v>
      </c>
      <c r="T1960">
        <v>79.660004000000001</v>
      </c>
      <c r="U1960">
        <v>79.809997999999993</v>
      </c>
      <c r="V1960">
        <v>0.14999399999999999</v>
      </c>
      <c r="X1960">
        <v>1.258</v>
      </c>
      <c r="Y1960">
        <v>11.92686</v>
      </c>
      <c r="Z1960">
        <v>0</v>
      </c>
      <c r="AA1960">
        <v>0</v>
      </c>
      <c r="AB1960">
        <v>0</v>
      </c>
      <c r="AC1960">
        <v>1.0247280000000001</v>
      </c>
      <c r="AD1960">
        <v>0.99063599999999996</v>
      </c>
      <c r="AE1960">
        <v>3.0741830000000001</v>
      </c>
      <c r="AF1960">
        <v>2.9719069999999999</v>
      </c>
      <c r="AH1960">
        <v>1.032297</v>
      </c>
      <c r="AI1960">
        <v>0.83424299999999996</v>
      </c>
      <c r="AJ1960">
        <v>3.096892</v>
      </c>
      <c r="AK1960">
        <v>2.5027300000000001</v>
      </c>
    </row>
    <row r="1961" spans="1:37" x14ac:dyDescent="0.25">
      <c r="A1961">
        <v>454</v>
      </c>
      <c r="B1961">
        <v>433637</v>
      </c>
      <c r="C1961" t="s">
        <v>181</v>
      </c>
      <c r="D1961" t="s">
        <v>1053</v>
      </c>
      <c r="E1961" t="s">
        <v>1054</v>
      </c>
      <c r="F1961">
        <v>66961</v>
      </c>
      <c r="G1961">
        <v>8</v>
      </c>
      <c r="H1961">
        <v>21588</v>
      </c>
      <c r="I1961">
        <v>0</v>
      </c>
      <c r="J1961">
        <v>0</v>
      </c>
      <c r="K1961">
        <v>0</v>
      </c>
      <c r="L1961">
        <v>0</v>
      </c>
      <c r="M1961">
        <v>3</v>
      </c>
      <c r="N1961">
        <v>0</v>
      </c>
      <c r="O1961">
        <v>3</v>
      </c>
      <c r="P1961">
        <v>0</v>
      </c>
      <c r="Q1961">
        <v>0</v>
      </c>
      <c r="R1961">
        <v>14.080128</v>
      </c>
      <c r="S1961" t="s">
        <v>73</v>
      </c>
      <c r="T1961">
        <v>67.690002000000007</v>
      </c>
      <c r="U1961">
        <v>67.860000999999997</v>
      </c>
      <c r="V1961">
        <v>0.16999800000000001</v>
      </c>
      <c r="X1961">
        <v>1.2070000000000001</v>
      </c>
      <c r="Y1961">
        <v>14.080128</v>
      </c>
      <c r="Z1961">
        <v>0</v>
      </c>
      <c r="AA1961">
        <v>0</v>
      </c>
      <c r="AB1961">
        <v>0</v>
      </c>
      <c r="AC1961">
        <v>1.0227630000000001</v>
      </c>
      <c r="AD1961">
        <v>0.99138000000000004</v>
      </c>
      <c r="AE1961">
        <v>3.0682900000000002</v>
      </c>
      <c r="AF1961">
        <v>2.9741390000000001</v>
      </c>
      <c r="AH1961">
        <v>1.0297320000000001</v>
      </c>
      <c r="AI1961">
        <v>0.84063500000000002</v>
      </c>
      <c r="AJ1961">
        <v>3.0891950000000001</v>
      </c>
      <c r="AK1961">
        <v>2.521906</v>
      </c>
    </row>
    <row r="1962" spans="1:37" x14ac:dyDescent="0.25">
      <c r="A1962">
        <v>789</v>
      </c>
      <c r="B1962">
        <v>420910</v>
      </c>
      <c r="C1962" t="s">
        <v>181</v>
      </c>
      <c r="D1962" t="s">
        <v>552</v>
      </c>
      <c r="E1962" t="s">
        <v>553</v>
      </c>
      <c r="F1962">
        <v>66802</v>
      </c>
      <c r="G1962">
        <v>8</v>
      </c>
      <c r="H1962">
        <v>21674</v>
      </c>
      <c r="I1962">
        <v>0</v>
      </c>
      <c r="J1962">
        <v>0</v>
      </c>
      <c r="K1962">
        <v>0</v>
      </c>
      <c r="L1962">
        <v>0</v>
      </c>
      <c r="M1962">
        <v>3</v>
      </c>
      <c r="N1962">
        <v>0</v>
      </c>
      <c r="O1962">
        <v>4</v>
      </c>
      <c r="P1962">
        <v>0</v>
      </c>
      <c r="Q1962">
        <v>0</v>
      </c>
      <c r="R1962">
        <v>14.356183</v>
      </c>
      <c r="S1962" t="s">
        <v>73</v>
      </c>
      <c r="T1962">
        <v>71.080001999999993</v>
      </c>
      <c r="U1962">
        <v>71.230002999999996</v>
      </c>
      <c r="V1962">
        <v>0.150002</v>
      </c>
      <c r="X1962">
        <v>1.0449999999999999</v>
      </c>
      <c r="Y1962">
        <v>14.356183</v>
      </c>
      <c r="Z1962">
        <v>0</v>
      </c>
      <c r="AA1962">
        <v>0</v>
      </c>
      <c r="AB1962">
        <v>0</v>
      </c>
      <c r="AC1962">
        <v>1.0170630000000001</v>
      </c>
      <c r="AD1962">
        <v>0.99353800000000003</v>
      </c>
      <c r="AE1962">
        <v>3.0511889999999999</v>
      </c>
      <c r="AF1962">
        <v>2.9806149999999998</v>
      </c>
      <c r="AH1962">
        <v>1.022286</v>
      </c>
      <c r="AI1962">
        <v>0.86112299999999997</v>
      </c>
      <c r="AJ1962">
        <v>3.066859</v>
      </c>
      <c r="AK1962">
        <v>2.5833699999999999</v>
      </c>
    </row>
    <row r="1963" spans="1:37" x14ac:dyDescent="0.25">
      <c r="A1963">
        <v>3065</v>
      </c>
      <c r="B1963">
        <v>431499</v>
      </c>
      <c r="C1963" t="s">
        <v>83</v>
      </c>
      <c r="D1963" t="s">
        <v>881</v>
      </c>
      <c r="E1963" t="s">
        <v>882</v>
      </c>
      <c r="F1963">
        <v>67042</v>
      </c>
      <c r="G1963">
        <v>8</v>
      </c>
      <c r="H1963">
        <v>22068</v>
      </c>
      <c r="I1963">
        <v>0</v>
      </c>
      <c r="J1963">
        <v>0</v>
      </c>
      <c r="K1963">
        <v>0</v>
      </c>
      <c r="L1963">
        <v>0</v>
      </c>
      <c r="M1963">
        <v>3</v>
      </c>
      <c r="N1963">
        <v>0</v>
      </c>
      <c r="O1963">
        <v>4</v>
      </c>
      <c r="P1963">
        <v>0</v>
      </c>
      <c r="Q1963">
        <v>0</v>
      </c>
      <c r="R1963">
        <v>10.536128</v>
      </c>
      <c r="S1963" t="s">
        <v>73</v>
      </c>
      <c r="T1963">
        <v>85.669998000000007</v>
      </c>
      <c r="U1963">
        <v>85.779999000000004</v>
      </c>
      <c r="V1963">
        <v>0.110001</v>
      </c>
      <c r="X1963">
        <v>1.044</v>
      </c>
      <c r="Y1963">
        <v>10.536128</v>
      </c>
      <c r="Z1963">
        <v>0</v>
      </c>
      <c r="AA1963">
        <v>0</v>
      </c>
      <c r="AB1963">
        <v>0</v>
      </c>
      <c r="AC1963">
        <v>1.0170300000000001</v>
      </c>
      <c r="AD1963">
        <v>0.99355099999999996</v>
      </c>
      <c r="AE1963">
        <v>3.051091</v>
      </c>
      <c r="AF1963">
        <v>2.9806520000000001</v>
      </c>
      <c r="AH1963">
        <v>1.0222439999999999</v>
      </c>
      <c r="AI1963">
        <v>0.86125099999999999</v>
      </c>
      <c r="AJ1963">
        <v>3.0667309999999999</v>
      </c>
      <c r="AK1963">
        <v>2.583752</v>
      </c>
    </row>
    <row r="1964" spans="1:37" x14ac:dyDescent="0.25">
      <c r="A1964">
        <v>1151</v>
      </c>
      <c r="B1964">
        <v>420860</v>
      </c>
      <c r="C1964" t="s">
        <v>181</v>
      </c>
      <c r="D1964" t="s">
        <v>652</v>
      </c>
      <c r="E1964" t="s">
        <v>653</v>
      </c>
      <c r="F1964">
        <v>66668</v>
      </c>
      <c r="G1964">
        <v>8</v>
      </c>
      <c r="H1964">
        <v>21566</v>
      </c>
      <c r="I1964">
        <v>0</v>
      </c>
      <c r="J1964">
        <v>0</v>
      </c>
      <c r="K1964">
        <v>0</v>
      </c>
      <c r="L1964">
        <v>0</v>
      </c>
      <c r="M1964">
        <v>3</v>
      </c>
      <c r="N1964">
        <v>0</v>
      </c>
      <c r="O1964">
        <v>4</v>
      </c>
      <c r="P1964">
        <v>0</v>
      </c>
      <c r="Q1964">
        <v>0</v>
      </c>
      <c r="R1964">
        <v>14.455795</v>
      </c>
      <c r="S1964" t="s">
        <v>73</v>
      </c>
      <c r="T1964">
        <v>79.849997999999999</v>
      </c>
      <c r="U1964">
        <v>80</v>
      </c>
      <c r="V1964">
        <v>0.150002</v>
      </c>
      <c r="X1964">
        <v>1.038</v>
      </c>
      <c r="Y1964">
        <v>14.455795</v>
      </c>
      <c r="Z1964">
        <v>0</v>
      </c>
      <c r="AA1964">
        <v>0</v>
      </c>
      <c r="AB1964">
        <v>0</v>
      </c>
      <c r="AC1964">
        <v>1.0168349999999999</v>
      </c>
      <c r="AD1964">
        <v>0.99362499999999998</v>
      </c>
      <c r="AE1964">
        <v>3.0505049999999998</v>
      </c>
      <c r="AF1964">
        <v>2.980874</v>
      </c>
      <c r="AH1964">
        <v>1.021989</v>
      </c>
      <c r="AI1964">
        <v>0.86201499999999998</v>
      </c>
      <c r="AJ1964">
        <v>3.065966</v>
      </c>
      <c r="AK1964">
        <v>2.5860439999999998</v>
      </c>
    </row>
    <row r="1965" spans="1:37" x14ac:dyDescent="0.25">
      <c r="A1965">
        <v>2544</v>
      </c>
      <c r="B1965">
        <v>420932</v>
      </c>
      <c r="C1965" t="s">
        <v>181</v>
      </c>
      <c r="D1965" t="s">
        <v>552</v>
      </c>
      <c r="E1965" t="s">
        <v>553</v>
      </c>
      <c r="F1965">
        <v>66802</v>
      </c>
      <c r="G1965">
        <v>8</v>
      </c>
      <c r="H1965">
        <v>22435</v>
      </c>
      <c r="I1965">
        <v>0</v>
      </c>
      <c r="J1965">
        <v>0</v>
      </c>
      <c r="K1965">
        <v>0</v>
      </c>
      <c r="L1965">
        <v>0</v>
      </c>
      <c r="M1965">
        <v>3</v>
      </c>
      <c r="N1965">
        <v>0</v>
      </c>
      <c r="O1965">
        <v>4</v>
      </c>
      <c r="P1965">
        <v>0</v>
      </c>
      <c r="Q1965">
        <v>0</v>
      </c>
      <c r="R1965">
        <v>14.470262999999999</v>
      </c>
      <c r="S1965" t="s">
        <v>73</v>
      </c>
      <c r="T1965">
        <v>85.290001000000004</v>
      </c>
      <c r="U1965">
        <v>85.440002000000007</v>
      </c>
      <c r="V1965">
        <v>0.150002</v>
      </c>
      <c r="X1965">
        <v>1.0369999999999999</v>
      </c>
      <c r="Y1965">
        <v>14.470262999999999</v>
      </c>
      <c r="Z1965">
        <v>0</v>
      </c>
      <c r="AA1965">
        <v>0</v>
      </c>
      <c r="AB1965">
        <v>0</v>
      </c>
      <c r="AC1965">
        <v>1.0168029999999999</v>
      </c>
      <c r="AD1965">
        <v>0.99363699999999999</v>
      </c>
      <c r="AE1965">
        <v>3.050408</v>
      </c>
      <c r="AF1965">
        <v>2.9809109999999999</v>
      </c>
      <c r="AH1965">
        <v>1.021946</v>
      </c>
      <c r="AI1965">
        <v>0.86214199999999996</v>
      </c>
      <c r="AJ1965">
        <v>3.065839</v>
      </c>
      <c r="AK1965">
        <v>2.586427</v>
      </c>
    </row>
    <row r="1966" spans="1:37" x14ac:dyDescent="0.25">
      <c r="A1966">
        <v>2093</v>
      </c>
      <c r="B1966">
        <v>433618</v>
      </c>
      <c r="C1966" t="s">
        <v>83</v>
      </c>
      <c r="D1966" t="s">
        <v>294</v>
      </c>
      <c r="E1966" t="s">
        <v>295</v>
      </c>
      <c r="F1966">
        <v>34471</v>
      </c>
      <c r="G1966">
        <v>8</v>
      </c>
      <c r="H1966">
        <v>7169</v>
      </c>
      <c r="I1966">
        <v>0</v>
      </c>
      <c r="J1966">
        <v>0</v>
      </c>
      <c r="K1966">
        <v>0</v>
      </c>
      <c r="L1966">
        <v>0</v>
      </c>
      <c r="M1966">
        <v>3</v>
      </c>
      <c r="N1966">
        <v>0</v>
      </c>
      <c r="O1966">
        <v>4</v>
      </c>
      <c r="P1966">
        <v>0</v>
      </c>
      <c r="Q1966">
        <v>0</v>
      </c>
      <c r="R1966">
        <v>14.57742</v>
      </c>
      <c r="S1966" t="s">
        <v>73</v>
      </c>
      <c r="T1966">
        <v>50.220001000000003</v>
      </c>
      <c r="U1966">
        <v>50.369999</v>
      </c>
      <c r="V1966">
        <v>0.14999799999999999</v>
      </c>
      <c r="X1966">
        <v>1.0289999999999999</v>
      </c>
      <c r="Y1966">
        <v>14.57742</v>
      </c>
      <c r="Z1966">
        <v>0</v>
      </c>
      <c r="AA1966">
        <v>1</v>
      </c>
      <c r="AB1966">
        <v>1</v>
      </c>
      <c r="AC1966">
        <v>1.0165439999999999</v>
      </c>
      <c r="AD1966">
        <v>0.99373500000000003</v>
      </c>
      <c r="AE1966">
        <v>3.049633</v>
      </c>
      <c r="AF1966">
        <v>2.981204</v>
      </c>
      <c r="AH1966">
        <v>1.021609</v>
      </c>
      <c r="AI1966">
        <v>0.86316199999999998</v>
      </c>
      <c r="AJ1966">
        <v>3.0648270000000002</v>
      </c>
      <c r="AK1966">
        <v>2.589486</v>
      </c>
    </row>
    <row r="1967" spans="1:37" x14ac:dyDescent="0.25">
      <c r="A1967">
        <v>2846</v>
      </c>
      <c r="B1967">
        <v>423760</v>
      </c>
      <c r="C1967" t="s">
        <v>181</v>
      </c>
      <c r="D1967" t="s">
        <v>782</v>
      </c>
      <c r="E1967" t="s">
        <v>783</v>
      </c>
      <c r="F1967">
        <v>66803</v>
      </c>
      <c r="G1967">
        <v>8</v>
      </c>
      <c r="H1967">
        <v>15507</v>
      </c>
      <c r="I1967">
        <v>0</v>
      </c>
      <c r="J1967">
        <v>0</v>
      </c>
      <c r="K1967">
        <v>0</v>
      </c>
      <c r="L1967">
        <v>0</v>
      </c>
      <c r="M1967">
        <v>3</v>
      </c>
      <c r="N1967">
        <v>0</v>
      </c>
      <c r="O1967">
        <v>4</v>
      </c>
      <c r="P1967">
        <v>0</v>
      </c>
      <c r="Q1967">
        <v>0</v>
      </c>
      <c r="R1967">
        <v>13.416408000000001</v>
      </c>
      <c r="S1967" t="s">
        <v>73</v>
      </c>
      <c r="T1967">
        <v>71.25</v>
      </c>
      <c r="U1967">
        <v>71.379997000000003</v>
      </c>
      <c r="V1967">
        <v>0.129997</v>
      </c>
      <c r="X1967">
        <v>0.96899999999999997</v>
      </c>
      <c r="Y1967">
        <v>13.416408000000001</v>
      </c>
      <c r="Z1967">
        <v>0</v>
      </c>
      <c r="AA1967">
        <v>0</v>
      </c>
      <c r="AB1967">
        <v>0</v>
      </c>
      <c r="AC1967">
        <v>1.0146710000000001</v>
      </c>
      <c r="AD1967">
        <v>0.99444399999999999</v>
      </c>
      <c r="AE1967">
        <v>3.0440140000000002</v>
      </c>
      <c r="AF1967">
        <v>2.9833319999999999</v>
      </c>
      <c r="AH1967">
        <v>1.0191619999999999</v>
      </c>
      <c r="AI1967">
        <v>0.87083100000000002</v>
      </c>
      <c r="AJ1967">
        <v>3.0574870000000001</v>
      </c>
      <c r="AK1967">
        <v>2.6124930000000002</v>
      </c>
    </row>
    <row r="1968" spans="1:37" x14ac:dyDescent="0.25">
      <c r="A1968">
        <v>730</v>
      </c>
      <c r="B1968">
        <v>433638</v>
      </c>
      <c r="C1968" t="s">
        <v>181</v>
      </c>
      <c r="D1968" t="s">
        <v>1053</v>
      </c>
      <c r="E1968" t="s">
        <v>1054</v>
      </c>
      <c r="F1968">
        <v>66961</v>
      </c>
      <c r="G1968">
        <v>8</v>
      </c>
      <c r="H1968">
        <v>21589</v>
      </c>
      <c r="I1968">
        <v>0</v>
      </c>
      <c r="J1968">
        <v>0</v>
      </c>
      <c r="K1968">
        <v>0</v>
      </c>
      <c r="L1968">
        <v>0</v>
      </c>
      <c r="M1968">
        <v>3</v>
      </c>
      <c r="N1968">
        <v>0</v>
      </c>
      <c r="O1968">
        <v>4</v>
      </c>
      <c r="P1968">
        <v>0</v>
      </c>
      <c r="Q1968">
        <v>0</v>
      </c>
      <c r="R1968">
        <v>11.860016999999999</v>
      </c>
      <c r="S1968" t="s">
        <v>73</v>
      </c>
      <c r="T1968">
        <v>69.360000999999997</v>
      </c>
      <c r="U1968">
        <v>69.470000999999996</v>
      </c>
      <c r="V1968">
        <v>0.110001</v>
      </c>
      <c r="X1968">
        <v>0.92700000000000005</v>
      </c>
      <c r="Y1968">
        <v>11.860016999999999</v>
      </c>
      <c r="Z1968">
        <v>1</v>
      </c>
      <c r="AA1968">
        <v>0</v>
      </c>
      <c r="AB1968">
        <v>0</v>
      </c>
      <c r="AC1968">
        <v>1.0134270000000001</v>
      </c>
      <c r="AD1968">
        <v>0.99491499999999999</v>
      </c>
      <c r="AE1968">
        <v>3.0402809999999998</v>
      </c>
      <c r="AF1968">
        <v>2.9847459999999999</v>
      </c>
      <c r="AH1968">
        <v>1.0175369999999999</v>
      </c>
      <c r="AI1968">
        <v>0.87622199999999995</v>
      </c>
      <c r="AJ1968">
        <v>3.0526119999999999</v>
      </c>
      <c r="AK1968">
        <v>2.6286670000000001</v>
      </c>
    </row>
    <row r="1969" spans="1:37" x14ac:dyDescent="0.25">
      <c r="A1969">
        <v>1517</v>
      </c>
      <c r="B1969">
        <v>438506</v>
      </c>
      <c r="C1969" t="s">
        <v>181</v>
      </c>
      <c r="D1969" t="s">
        <v>806</v>
      </c>
      <c r="E1969" t="s">
        <v>807</v>
      </c>
      <c r="F1969">
        <v>67025</v>
      </c>
      <c r="G1969">
        <v>8</v>
      </c>
      <c r="H1969">
        <v>22119</v>
      </c>
      <c r="I1969">
        <v>0</v>
      </c>
      <c r="J1969">
        <v>0</v>
      </c>
      <c r="K1969">
        <v>0</v>
      </c>
      <c r="L1969">
        <v>0</v>
      </c>
      <c r="M1969">
        <v>3</v>
      </c>
      <c r="N1969">
        <v>0</v>
      </c>
      <c r="O1969">
        <v>3</v>
      </c>
      <c r="P1969">
        <v>0</v>
      </c>
      <c r="Q1969">
        <v>0</v>
      </c>
      <c r="R1969">
        <v>13.318033</v>
      </c>
      <c r="S1969" t="s">
        <v>154</v>
      </c>
      <c r="T1969">
        <v>75.919998000000007</v>
      </c>
      <c r="U1969">
        <v>76.040001000000004</v>
      </c>
      <c r="V1969">
        <v>0.120003</v>
      </c>
      <c r="X1969">
        <v>0.90100000000000002</v>
      </c>
      <c r="Y1969">
        <v>13.318033</v>
      </c>
      <c r="Z1969">
        <v>1</v>
      </c>
      <c r="AA1969">
        <v>0</v>
      </c>
      <c r="AB1969">
        <v>0</v>
      </c>
      <c r="AC1969">
        <v>1.0126839999999999</v>
      </c>
      <c r="AD1969">
        <v>0.99519599999999997</v>
      </c>
      <c r="AE1969">
        <v>3.0380530000000001</v>
      </c>
      <c r="AF1969">
        <v>2.985589</v>
      </c>
      <c r="AH1969">
        <v>1.016567</v>
      </c>
      <c r="AI1969">
        <v>0.87956900000000005</v>
      </c>
      <c r="AJ1969">
        <v>3.0497019999999999</v>
      </c>
      <c r="AK1969">
        <v>2.6387079999999998</v>
      </c>
    </row>
    <row r="1970" spans="1:37" x14ac:dyDescent="0.25">
      <c r="A1970">
        <v>2664</v>
      </c>
      <c r="B1970">
        <v>438192</v>
      </c>
      <c r="C1970" t="s">
        <v>181</v>
      </c>
      <c r="D1970" t="s">
        <v>1189</v>
      </c>
      <c r="E1970" t="s">
        <v>1190</v>
      </c>
      <c r="F1970">
        <v>462</v>
      </c>
      <c r="G1970" t="s">
        <v>73</v>
      </c>
      <c r="H1970">
        <v>21444</v>
      </c>
      <c r="I1970">
        <v>0</v>
      </c>
      <c r="J1970">
        <v>0</v>
      </c>
      <c r="K1970">
        <v>0</v>
      </c>
      <c r="L1970">
        <v>0</v>
      </c>
      <c r="M1970">
        <v>3</v>
      </c>
      <c r="N1970">
        <v>0</v>
      </c>
      <c r="O1970">
        <v>4</v>
      </c>
      <c r="P1970">
        <v>0</v>
      </c>
      <c r="Q1970">
        <v>0</v>
      </c>
      <c r="R1970">
        <v>13.354524</v>
      </c>
      <c r="S1970" t="s">
        <v>73</v>
      </c>
      <c r="T1970">
        <v>5.16</v>
      </c>
      <c r="U1970">
        <v>5.26</v>
      </c>
      <c r="V1970">
        <v>0.1</v>
      </c>
      <c r="X1970">
        <v>0.749</v>
      </c>
      <c r="Y1970">
        <v>13.354524</v>
      </c>
      <c r="Z1970">
        <v>0</v>
      </c>
      <c r="AA1970">
        <v>0</v>
      </c>
      <c r="AB1970">
        <v>0</v>
      </c>
      <c r="AC1970">
        <v>1.0087660000000001</v>
      </c>
      <c r="AD1970">
        <v>0.99668000000000001</v>
      </c>
      <c r="AE1970">
        <v>3.026297</v>
      </c>
      <c r="AF1970">
        <v>2.9900410000000002</v>
      </c>
      <c r="AH1970">
        <v>1.011449</v>
      </c>
      <c r="AI1970">
        <v>0.89927999999999997</v>
      </c>
      <c r="AJ1970">
        <v>3.0343469999999999</v>
      </c>
      <c r="AK1970">
        <v>2.6978399999999998</v>
      </c>
    </row>
    <row r="1971" spans="1:37" x14ac:dyDescent="0.25">
      <c r="A1971">
        <v>1824</v>
      </c>
      <c r="B1971">
        <v>430056</v>
      </c>
      <c r="C1971" t="s">
        <v>83</v>
      </c>
      <c r="D1971" t="s">
        <v>103</v>
      </c>
      <c r="E1971" t="s">
        <v>104</v>
      </c>
      <c r="F1971">
        <v>67041</v>
      </c>
      <c r="G1971">
        <v>8</v>
      </c>
      <c r="H1971">
        <v>22033</v>
      </c>
      <c r="I1971">
        <v>0</v>
      </c>
      <c r="J1971">
        <v>0</v>
      </c>
      <c r="K1971">
        <v>0</v>
      </c>
      <c r="L1971">
        <v>0</v>
      </c>
      <c r="M1971">
        <v>3</v>
      </c>
      <c r="N1971">
        <v>0</v>
      </c>
      <c r="O1971">
        <v>4</v>
      </c>
      <c r="P1971">
        <v>0</v>
      </c>
      <c r="Q1971">
        <v>0</v>
      </c>
      <c r="R1971">
        <v>14.098227</v>
      </c>
      <c r="S1971" t="s">
        <v>73</v>
      </c>
      <c r="T1971">
        <v>89.230002999999996</v>
      </c>
      <c r="U1971">
        <v>89.330001999999993</v>
      </c>
      <c r="V1971">
        <v>9.9998000000000004E-2</v>
      </c>
      <c r="X1971">
        <v>0.70899999999999996</v>
      </c>
      <c r="Y1971">
        <v>14.098227</v>
      </c>
      <c r="Z1971">
        <v>1</v>
      </c>
      <c r="AA1971">
        <v>0</v>
      </c>
      <c r="AB1971">
        <v>0</v>
      </c>
      <c r="AC1971">
        <v>1.007854</v>
      </c>
      <c r="AD1971">
        <v>0.99702599999999997</v>
      </c>
      <c r="AE1971">
        <v>3.0235629999999998</v>
      </c>
      <c r="AF1971">
        <v>2.9910770000000002</v>
      </c>
      <c r="AH1971">
        <v>1.010259</v>
      </c>
      <c r="AI1971">
        <v>0.90450799999999998</v>
      </c>
      <c r="AJ1971">
        <v>3.0307759999999999</v>
      </c>
      <c r="AK1971">
        <v>2.7135229999999999</v>
      </c>
    </row>
    <row r="1972" spans="1:37" x14ac:dyDescent="0.25">
      <c r="A1972">
        <v>675</v>
      </c>
      <c r="B1972">
        <v>438447</v>
      </c>
      <c r="C1972" t="s">
        <v>83</v>
      </c>
      <c r="D1972" t="s">
        <v>756</v>
      </c>
      <c r="E1972" t="s">
        <v>757</v>
      </c>
      <c r="F1972">
        <v>67040</v>
      </c>
      <c r="G1972">
        <v>8</v>
      </c>
      <c r="H1972">
        <v>22019</v>
      </c>
      <c r="I1972">
        <v>0</v>
      </c>
      <c r="J1972">
        <v>0</v>
      </c>
      <c r="K1972">
        <v>0</v>
      </c>
      <c r="L1972">
        <v>0</v>
      </c>
      <c r="M1972">
        <v>3</v>
      </c>
      <c r="N1972">
        <v>0</v>
      </c>
      <c r="O1972">
        <v>4</v>
      </c>
      <c r="P1972">
        <v>0</v>
      </c>
      <c r="Q1972">
        <v>0</v>
      </c>
      <c r="R1972">
        <v>10.782393000000001</v>
      </c>
      <c r="S1972" t="s">
        <v>154</v>
      </c>
      <c r="T1972">
        <v>85.050003000000004</v>
      </c>
      <c r="U1972">
        <v>85.120002999999997</v>
      </c>
      <c r="V1972">
        <v>7.0000000000000007E-2</v>
      </c>
      <c r="X1972">
        <v>0.64900000000000002</v>
      </c>
      <c r="Y1972">
        <v>10.782393000000001</v>
      </c>
      <c r="Z1972">
        <v>1</v>
      </c>
      <c r="AA1972">
        <v>0</v>
      </c>
      <c r="AB1972">
        <v>0</v>
      </c>
      <c r="AC1972">
        <v>1.0065809999999999</v>
      </c>
      <c r="AD1972">
        <v>0.99750799999999995</v>
      </c>
      <c r="AE1972">
        <v>3.0197440000000002</v>
      </c>
      <c r="AF1972">
        <v>2.9925229999999998</v>
      </c>
      <c r="AH1972">
        <v>1.008596</v>
      </c>
      <c r="AI1972">
        <v>0.91238200000000003</v>
      </c>
      <c r="AJ1972">
        <v>3.0257879999999999</v>
      </c>
      <c r="AK1972">
        <v>2.7371449999999999</v>
      </c>
    </row>
    <row r="1973" spans="1:37" x14ac:dyDescent="0.25">
      <c r="A1973">
        <v>1038</v>
      </c>
      <c r="B1973">
        <v>438556</v>
      </c>
      <c r="C1973" t="s">
        <v>83</v>
      </c>
      <c r="D1973" t="s">
        <v>103</v>
      </c>
      <c r="E1973" t="s">
        <v>104</v>
      </c>
      <c r="F1973">
        <v>67041</v>
      </c>
      <c r="G1973">
        <v>8</v>
      </c>
      <c r="H1973">
        <v>22070</v>
      </c>
      <c r="I1973">
        <v>0</v>
      </c>
      <c r="J1973">
        <v>0</v>
      </c>
      <c r="K1973">
        <v>0</v>
      </c>
      <c r="L1973">
        <v>0</v>
      </c>
      <c r="M1973">
        <v>3</v>
      </c>
      <c r="N1973">
        <v>0</v>
      </c>
      <c r="O1973">
        <v>4</v>
      </c>
      <c r="P1973">
        <v>0</v>
      </c>
      <c r="Q1973">
        <v>0</v>
      </c>
      <c r="R1973">
        <v>14.029254999999999</v>
      </c>
      <c r="S1973" t="s">
        <v>126</v>
      </c>
      <c r="T1973">
        <v>89.080001999999993</v>
      </c>
      <c r="U1973">
        <v>89.169998000000007</v>
      </c>
      <c r="V1973">
        <v>8.9996000000000007E-2</v>
      </c>
      <c r="X1973">
        <v>0.64100000000000001</v>
      </c>
      <c r="Y1973">
        <v>14.029254999999999</v>
      </c>
      <c r="Z1973">
        <v>1</v>
      </c>
      <c r="AA1973">
        <v>0</v>
      </c>
      <c r="AB1973">
        <v>0</v>
      </c>
      <c r="AC1973">
        <v>1.0064200000000001</v>
      </c>
      <c r="AD1973">
        <v>0.99756900000000004</v>
      </c>
      <c r="AE1973">
        <v>3.0192600000000001</v>
      </c>
      <c r="AF1973">
        <v>2.9927060000000001</v>
      </c>
      <c r="AH1973">
        <v>1.0083850000000001</v>
      </c>
      <c r="AI1973">
        <v>0.91343399999999997</v>
      </c>
      <c r="AJ1973">
        <v>3.025156</v>
      </c>
      <c r="AK1973">
        <v>2.7403029999999999</v>
      </c>
    </row>
    <row r="1974" spans="1:37" x14ac:dyDescent="0.25">
      <c r="A1974">
        <v>3088</v>
      </c>
      <c r="B1974">
        <v>431091</v>
      </c>
      <c r="C1974" t="s">
        <v>109</v>
      </c>
      <c r="D1974" t="s">
        <v>988</v>
      </c>
      <c r="E1974" t="s">
        <v>989</v>
      </c>
      <c r="F1974">
        <v>100891</v>
      </c>
      <c r="G1974">
        <v>8</v>
      </c>
      <c r="H1974">
        <v>16341</v>
      </c>
      <c r="I1974">
        <v>0</v>
      </c>
      <c r="J1974">
        <v>0</v>
      </c>
      <c r="K1974">
        <v>0</v>
      </c>
      <c r="L1974">
        <v>0</v>
      </c>
      <c r="M1974">
        <v>3</v>
      </c>
      <c r="N1974">
        <v>0</v>
      </c>
      <c r="O1974">
        <v>4</v>
      </c>
      <c r="P1974">
        <v>0</v>
      </c>
      <c r="Q1974">
        <v>0</v>
      </c>
      <c r="R1974">
        <v>12.847179000000001</v>
      </c>
      <c r="S1974" t="s">
        <v>73</v>
      </c>
      <c r="T1974">
        <v>57.25</v>
      </c>
      <c r="U1974">
        <v>57.310001</v>
      </c>
      <c r="V1974">
        <v>6.0000999999999999E-2</v>
      </c>
      <c r="X1974">
        <v>0.46700000000000003</v>
      </c>
      <c r="Y1974">
        <v>12.847179000000001</v>
      </c>
      <c r="Z1974">
        <v>0</v>
      </c>
      <c r="AA1974">
        <v>0</v>
      </c>
      <c r="AB1974">
        <v>0</v>
      </c>
      <c r="AC1974">
        <v>1.0034080000000001</v>
      </c>
      <c r="AD1974">
        <v>0.99870999999999999</v>
      </c>
      <c r="AE1974">
        <v>3.0102229999999999</v>
      </c>
      <c r="AF1974">
        <v>2.9961289999999998</v>
      </c>
      <c r="AH1974">
        <v>1.004451</v>
      </c>
      <c r="AI1974">
        <v>0.9365</v>
      </c>
      <c r="AJ1974">
        <v>3.0133519999999998</v>
      </c>
      <c r="AK1974">
        <v>2.8094999999999999</v>
      </c>
    </row>
    <row r="1975" spans="1:37" x14ac:dyDescent="0.25">
      <c r="A1975">
        <v>1308</v>
      </c>
      <c r="B1975">
        <v>420888</v>
      </c>
      <c r="C1975" t="s">
        <v>181</v>
      </c>
      <c r="D1975" t="s">
        <v>652</v>
      </c>
      <c r="E1975" t="s">
        <v>653</v>
      </c>
      <c r="F1975">
        <v>66668</v>
      </c>
      <c r="G1975">
        <v>8</v>
      </c>
      <c r="H1975">
        <v>21562</v>
      </c>
      <c r="I1975">
        <v>0</v>
      </c>
      <c r="J1975">
        <v>0</v>
      </c>
      <c r="K1975">
        <v>0</v>
      </c>
      <c r="L1975">
        <v>0</v>
      </c>
      <c r="M1975">
        <v>3</v>
      </c>
      <c r="N1975">
        <v>0</v>
      </c>
      <c r="O1975">
        <v>4</v>
      </c>
      <c r="P1975">
        <v>0</v>
      </c>
      <c r="Q1975">
        <v>0</v>
      </c>
      <c r="R1975">
        <v>10.621205</v>
      </c>
      <c r="S1975" t="s">
        <v>73</v>
      </c>
      <c r="T1975">
        <v>75.599997999999999</v>
      </c>
      <c r="U1975">
        <v>75.629997000000003</v>
      </c>
      <c r="V1975">
        <v>2.9999000000000001E-2</v>
      </c>
      <c r="X1975">
        <v>0.28199999999999997</v>
      </c>
      <c r="Y1975">
        <v>10.621205</v>
      </c>
      <c r="Z1975">
        <v>0</v>
      </c>
      <c r="AA1975">
        <v>0</v>
      </c>
      <c r="AB1975">
        <v>0</v>
      </c>
      <c r="AC1975">
        <v>1.0012430000000001</v>
      </c>
      <c r="AD1975">
        <v>0.999529</v>
      </c>
      <c r="AE1975">
        <v>3.0037280000000002</v>
      </c>
      <c r="AF1975">
        <v>2.9985879999999998</v>
      </c>
      <c r="AH1975">
        <v>1.0016229999999999</v>
      </c>
      <c r="AI1975">
        <v>0.96137700000000004</v>
      </c>
      <c r="AJ1975">
        <v>3.0048689999999998</v>
      </c>
      <c r="AK1975">
        <v>2.8841320000000001</v>
      </c>
    </row>
    <row r="1976" spans="1:37" x14ac:dyDescent="0.25">
      <c r="A1976">
        <v>493</v>
      </c>
      <c r="B1976">
        <v>438573</v>
      </c>
      <c r="C1976" t="s">
        <v>181</v>
      </c>
      <c r="D1976" t="s">
        <v>1248</v>
      </c>
      <c r="E1976" t="s">
        <v>1249</v>
      </c>
      <c r="F1976">
        <v>67002</v>
      </c>
      <c r="G1976">
        <v>8</v>
      </c>
      <c r="H1976">
        <v>22162</v>
      </c>
      <c r="I1976">
        <v>0</v>
      </c>
      <c r="J1976">
        <v>0</v>
      </c>
      <c r="K1976">
        <v>0</v>
      </c>
      <c r="L1976">
        <v>0</v>
      </c>
      <c r="M1976">
        <v>3</v>
      </c>
      <c r="N1976">
        <v>0</v>
      </c>
      <c r="O1976">
        <v>4</v>
      </c>
      <c r="P1976">
        <v>0</v>
      </c>
      <c r="Q1976">
        <v>0</v>
      </c>
      <c r="R1976">
        <v>14.263590000000001</v>
      </c>
      <c r="S1976" t="s">
        <v>73</v>
      </c>
      <c r="T1976">
        <v>69.620002999999997</v>
      </c>
      <c r="U1976">
        <v>69.660004000000001</v>
      </c>
      <c r="V1976">
        <v>4.0001000000000002E-2</v>
      </c>
      <c r="X1976">
        <v>0.28000000000000003</v>
      </c>
      <c r="Y1976">
        <v>14.263590000000001</v>
      </c>
      <c r="Z1976">
        <v>0</v>
      </c>
      <c r="AA1976">
        <v>0</v>
      </c>
      <c r="AB1976">
        <v>0</v>
      </c>
      <c r="AC1976">
        <v>1.001225</v>
      </c>
      <c r="AD1976">
        <v>0.99953599999999998</v>
      </c>
      <c r="AE1976">
        <v>3.0036749999999999</v>
      </c>
      <c r="AF1976">
        <v>2.9986079999999999</v>
      </c>
      <c r="AH1976">
        <v>1.0016</v>
      </c>
      <c r="AI1976">
        <v>0.96164799999999995</v>
      </c>
      <c r="AJ1976">
        <v>3.0047999999999999</v>
      </c>
      <c r="AK1976">
        <v>2.8849450000000001</v>
      </c>
    </row>
    <row r="1977" spans="1:37" x14ac:dyDescent="0.25">
      <c r="A1977">
        <v>964</v>
      </c>
      <c r="B1977">
        <v>435756</v>
      </c>
      <c r="C1977" t="s">
        <v>95</v>
      </c>
      <c r="D1977" t="s">
        <v>1038</v>
      </c>
      <c r="E1977" t="s">
        <v>1039</v>
      </c>
      <c r="F1977">
        <v>34244</v>
      </c>
      <c r="G1977">
        <v>8</v>
      </c>
      <c r="H1977">
        <v>16693</v>
      </c>
      <c r="I1977">
        <v>0</v>
      </c>
      <c r="J1977">
        <v>0</v>
      </c>
      <c r="K1977">
        <v>0</v>
      </c>
      <c r="L1977">
        <v>0</v>
      </c>
      <c r="M1977">
        <v>3</v>
      </c>
      <c r="N1977">
        <v>0</v>
      </c>
      <c r="O1977">
        <v>4</v>
      </c>
      <c r="P1977">
        <v>1</v>
      </c>
      <c r="Q1977">
        <v>0</v>
      </c>
      <c r="R1977">
        <v>14.384019</v>
      </c>
      <c r="S1977" t="s">
        <v>73</v>
      </c>
      <c r="T1977">
        <v>14.4</v>
      </c>
      <c r="U1977">
        <v>14.44</v>
      </c>
      <c r="V1977">
        <v>0.04</v>
      </c>
      <c r="X1977">
        <v>0.27800000000000002</v>
      </c>
      <c r="Y1977">
        <v>14.384019</v>
      </c>
      <c r="Z1977">
        <v>0</v>
      </c>
      <c r="AA1977">
        <v>0</v>
      </c>
      <c r="AB1977">
        <v>0</v>
      </c>
      <c r="AC1977">
        <v>1.0012080000000001</v>
      </c>
      <c r="AD1977">
        <v>0.99954299999999996</v>
      </c>
      <c r="AE1977">
        <v>3.0036230000000002</v>
      </c>
      <c r="AF1977">
        <v>2.9986280000000001</v>
      </c>
      <c r="AH1977">
        <v>1.0015769999999999</v>
      </c>
      <c r="AI1977">
        <v>0.96191899999999997</v>
      </c>
      <c r="AJ1977">
        <v>3.0047320000000002</v>
      </c>
      <c r="AK1977">
        <v>2.885758</v>
      </c>
    </row>
    <row r="1978" spans="1:37" x14ac:dyDescent="0.25">
      <c r="A1978">
        <v>1003</v>
      </c>
      <c r="B1978">
        <v>438454</v>
      </c>
      <c r="C1978" t="s">
        <v>83</v>
      </c>
      <c r="D1978" t="s">
        <v>927</v>
      </c>
      <c r="E1978" t="s">
        <v>928</v>
      </c>
      <c r="F1978">
        <v>67032</v>
      </c>
      <c r="G1978">
        <v>8</v>
      </c>
      <c r="H1978">
        <v>22091</v>
      </c>
      <c r="I1978">
        <v>0</v>
      </c>
      <c r="J1978">
        <v>0</v>
      </c>
      <c r="K1978">
        <v>0</v>
      </c>
      <c r="L1978">
        <v>0</v>
      </c>
      <c r="M1978">
        <v>3</v>
      </c>
      <c r="N1978">
        <v>0</v>
      </c>
      <c r="O1978">
        <v>4</v>
      </c>
      <c r="P1978">
        <v>0</v>
      </c>
      <c r="Q1978">
        <v>0</v>
      </c>
      <c r="R1978">
        <v>10.822661</v>
      </c>
      <c r="S1978" t="s">
        <v>73</v>
      </c>
      <c r="T1978">
        <v>77.860000999999997</v>
      </c>
      <c r="U1978">
        <v>77.879997000000003</v>
      </c>
      <c r="V1978">
        <v>1.9997000000000001E-2</v>
      </c>
      <c r="X1978">
        <v>0.185</v>
      </c>
      <c r="Y1978">
        <v>10.822661</v>
      </c>
      <c r="Z1978">
        <v>0</v>
      </c>
      <c r="AA1978">
        <v>0</v>
      </c>
      <c r="AB1978">
        <v>0</v>
      </c>
      <c r="AC1978">
        <v>1.000535</v>
      </c>
      <c r="AD1978">
        <v>0.99979700000000005</v>
      </c>
      <c r="AE1978">
        <v>3.0016039999999999</v>
      </c>
      <c r="AF1978">
        <v>2.9993919999999998</v>
      </c>
      <c r="AH1978">
        <v>1.0006980000000001</v>
      </c>
      <c r="AI1978">
        <v>0.97456699999999996</v>
      </c>
      <c r="AJ1978">
        <v>3.0020950000000002</v>
      </c>
      <c r="AK1978">
        <v>2.9237009999999999</v>
      </c>
    </row>
    <row r="1979" spans="1:37" x14ac:dyDescent="0.25">
      <c r="A1979">
        <v>823</v>
      </c>
      <c r="B1979">
        <v>420849</v>
      </c>
      <c r="C1979" t="s">
        <v>181</v>
      </c>
      <c r="D1979" t="s">
        <v>552</v>
      </c>
      <c r="E1979" t="s">
        <v>553</v>
      </c>
      <c r="F1979">
        <v>66802</v>
      </c>
      <c r="G1979">
        <v>8</v>
      </c>
      <c r="H1979">
        <v>21662</v>
      </c>
      <c r="I1979">
        <v>0</v>
      </c>
      <c r="J1979">
        <v>0</v>
      </c>
      <c r="K1979">
        <v>0</v>
      </c>
      <c r="L1979">
        <v>0</v>
      </c>
      <c r="M1979">
        <v>3</v>
      </c>
      <c r="N1979">
        <v>0</v>
      </c>
      <c r="O1979">
        <v>3</v>
      </c>
      <c r="P1979">
        <v>0</v>
      </c>
      <c r="Q1979">
        <v>0</v>
      </c>
      <c r="R1979">
        <v>11.427161</v>
      </c>
      <c r="S1979" t="s">
        <v>154</v>
      </c>
      <c r="T1979">
        <v>69.620002999999997</v>
      </c>
      <c r="U1979">
        <v>69.629997000000003</v>
      </c>
      <c r="V1979">
        <v>9.9950000000000004E-3</v>
      </c>
      <c r="X1979">
        <v>8.6999999999999994E-2</v>
      </c>
      <c r="Y1979">
        <v>11.427161</v>
      </c>
      <c r="Z1979">
        <v>0</v>
      </c>
      <c r="AA1979">
        <v>0</v>
      </c>
      <c r="AB1979">
        <v>0</v>
      </c>
      <c r="AC1979">
        <v>1.0001180000000001</v>
      </c>
      <c r="AD1979">
        <v>0.99995500000000004</v>
      </c>
      <c r="AE1979">
        <v>3.0003549999999999</v>
      </c>
      <c r="AF1979">
        <v>2.9998659999999999</v>
      </c>
      <c r="AH1979">
        <v>1.000154</v>
      </c>
      <c r="AI1979">
        <v>0.98799400000000004</v>
      </c>
      <c r="AJ1979">
        <v>3.0004629999999999</v>
      </c>
      <c r="AK1979">
        <v>2.9639820000000001</v>
      </c>
    </row>
    <row r="1980" spans="1:37" x14ac:dyDescent="0.25">
      <c r="A1980">
        <v>2124</v>
      </c>
      <c r="B1980">
        <v>425547</v>
      </c>
      <c r="C1980" t="s">
        <v>181</v>
      </c>
      <c r="D1980" t="s">
        <v>546</v>
      </c>
      <c r="E1980" t="s">
        <v>547</v>
      </c>
      <c r="F1980">
        <v>66929</v>
      </c>
      <c r="G1980">
        <v>8</v>
      </c>
      <c r="H1980">
        <v>15751</v>
      </c>
      <c r="I1980">
        <v>0</v>
      </c>
      <c r="J1980">
        <v>0</v>
      </c>
      <c r="K1980">
        <v>0</v>
      </c>
      <c r="L1980">
        <v>0</v>
      </c>
      <c r="M1980">
        <v>3</v>
      </c>
      <c r="N1980">
        <v>0</v>
      </c>
      <c r="O1980">
        <v>4</v>
      </c>
      <c r="P1980">
        <v>0</v>
      </c>
      <c r="Q1980">
        <v>0</v>
      </c>
      <c r="R1980">
        <v>13.562746000000001</v>
      </c>
      <c r="S1980" t="s">
        <v>73</v>
      </c>
      <c r="T1980">
        <v>81.260002</v>
      </c>
      <c r="U1980">
        <v>81.260002</v>
      </c>
      <c r="V1980">
        <v>0</v>
      </c>
      <c r="X1980">
        <v>0</v>
      </c>
      <c r="Y1980">
        <v>13.562746000000001</v>
      </c>
      <c r="Z1980">
        <v>0</v>
      </c>
      <c r="AA1980">
        <v>0</v>
      </c>
      <c r="AB1980">
        <v>0</v>
      </c>
      <c r="AC1980">
        <v>1</v>
      </c>
      <c r="AD1980">
        <v>1</v>
      </c>
      <c r="AE1980">
        <v>3</v>
      </c>
      <c r="AF1980">
        <v>3</v>
      </c>
      <c r="AH1980">
        <v>1</v>
      </c>
      <c r="AI1980">
        <v>1</v>
      </c>
      <c r="AJ1980">
        <v>3</v>
      </c>
      <c r="AK1980">
        <v>3</v>
      </c>
    </row>
    <row r="1981" spans="1:37" x14ac:dyDescent="0.25">
      <c r="A1981">
        <v>2903</v>
      </c>
      <c r="B1981">
        <v>438485</v>
      </c>
      <c r="C1981" t="s">
        <v>181</v>
      </c>
      <c r="D1981" t="s">
        <v>884</v>
      </c>
      <c r="E1981" t="s">
        <v>885</v>
      </c>
      <c r="F1981">
        <v>67048</v>
      </c>
      <c r="G1981">
        <v>8</v>
      </c>
      <c r="H1981">
        <v>22111</v>
      </c>
      <c r="I1981">
        <v>0</v>
      </c>
      <c r="J1981">
        <v>0</v>
      </c>
      <c r="K1981">
        <v>0</v>
      </c>
      <c r="L1981">
        <v>0</v>
      </c>
      <c r="M1981">
        <v>3</v>
      </c>
      <c r="N1981">
        <v>0</v>
      </c>
      <c r="O1981">
        <v>4</v>
      </c>
      <c r="P1981">
        <v>0</v>
      </c>
      <c r="Q1981">
        <v>0</v>
      </c>
      <c r="R1981">
        <v>14.302797</v>
      </c>
      <c r="S1981" t="s">
        <v>154</v>
      </c>
      <c r="T1981">
        <v>80.769997000000004</v>
      </c>
      <c r="U1981">
        <v>80.769997000000004</v>
      </c>
      <c r="V1981">
        <v>0</v>
      </c>
      <c r="X1981">
        <v>0</v>
      </c>
      <c r="Y1981">
        <v>14.302797</v>
      </c>
      <c r="Z1981">
        <v>1</v>
      </c>
      <c r="AA1981">
        <v>0</v>
      </c>
      <c r="AB1981">
        <v>0</v>
      </c>
      <c r="AC1981">
        <v>1</v>
      </c>
      <c r="AD1981">
        <v>1</v>
      </c>
      <c r="AE1981">
        <v>3</v>
      </c>
      <c r="AF1981">
        <v>3</v>
      </c>
      <c r="AH1981">
        <v>1</v>
      </c>
      <c r="AI1981">
        <v>1</v>
      </c>
      <c r="AJ1981">
        <v>3</v>
      </c>
      <c r="AK1981">
        <v>3</v>
      </c>
    </row>
    <row r="1982" spans="1:37" x14ac:dyDescent="0.25">
      <c r="A1982">
        <v>159</v>
      </c>
      <c r="B1982">
        <v>435774</v>
      </c>
      <c r="C1982" t="s">
        <v>90</v>
      </c>
      <c r="D1982" t="s">
        <v>261</v>
      </c>
      <c r="E1982" t="s">
        <v>262</v>
      </c>
      <c r="F1982">
        <v>34206</v>
      </c>
      <c r="G1982">
        <v>8</v>
      </c>
      <c r="H1982">
        <v>7586</v>
      </c>
      <c r="I1982">
        <v>0</v>
      </c>
      <c r="J1982">
        <v>0</v>
      </c>
      <c r="K1982">
        <v>0</v>
      </c>
      <c r="L1982">
        <v>0</v>
      </c>
      <c r="M1982">
        <v>3</v>
      </c>
      <c r="N1982">
        <v>0</v>
      </c>
      <c r="O1982">
        <v>4</v>
      </c>
      <c r="P1982">
        <v>0</v>
      </c>
      <c r="Q1982">
        <v>0</v>
      </c>
      <c r="R1982">
        <v>14.202448</v>
      </c>
      <c r="S1982" t="s">
        <v>73</v>
      </c>
      <c r="T1982">
        <v>55</v>
      </c>
      <c r="U1982">
        <v>55</v>
      </c>
      <c r="V1982">
        <v>0</v>
      </c>
      <c r="X1982">
        <v>0</v>
      </c>
      <c r="Y1982">
        <v>14.202448</v>
      </c>
      <c r="Z1982">
        <v>0</v>
      </c>
      <c r="AA1982">
        <v>0</v>
      </c>
      <c r="AB1982">
        <v>0</v>
      </c>
      <c r="AC1982">
        <v>1</v>
      </c>
      <c r="AD1982">
        <v>1</v>
      </c>
      <c r="AE1982">
        <v>3</v>
      </c>
      <c r="AF1982">
        <v>3</v>
      </c>
      <c r="AH1982">
        <v>1</v>
      </c>
      <c r="AI1982">
        <v>1</v>
      </c>
      <c r="AJ1982">
        <v>3</v>
      </c>
      <c r="AK1982">
        <v>3</v>
      </c>
    </row>
    <row r="1983" spans="1:37" x14ac:dyDescent="0.25">
      <c r="A1983">
        <v>2666</v>
      </c>
      <c r="B1983">
        <v>433846</v>
      </c>
      <c r="C1983" t="s">
        <v>181</v>
      </c>
      <c r="D1983" t="s">
        <v>556</v>
      </c>
      <c r="E1983" t="s">
        <v>557</v>
      </c>
      <c r="F1983">
        <v>66931</v>
      </c>
      <c r="G1983">
        <v>8</v>
      </c>
      <c r="H1983">
        <v>21228</v>
      </c>
      <c r="I1983">
        <v>0</v>
      </c>
      <c r="J1983">
        <v>0</v>
      </c>
      <c r="K1983">
        <v>0</v>
      </c>
      <c r="L1983">
        <v>0</v>
      </c>
      <c r="M1983">
        <v>3</v>
      </c>
      <c r="N1983">
        <v>0</v>
      </c>
      <c r="O1983">
        <v>4</v>
      </c>
      <c r="P1983">
        <v>0</v>
      </c>
      <c r="Q1983">
        <v>0</v>
      </c>
      <c r="R1983">
        <v>11.060107</v>
      </c>
      <c r="S1983" t="s">
        <v>73</v>
      </c>
      <c r="T1983">
        <v>25</v>
      </c>
      <c r="U1983">
        <v>25</v>
      </c>
      <c r="V1983">
        <v>0</v>
      </c>
      <c r="X1983">
        <v>0</v>
      </c>
      <c r="Y1983">
        <v>11.060107</v>
      </c>
      <c r="Z1983">
        <v>0</v>
      </c>
      <c r="AA1983">
        <v>0</v>
      </c>
      <c r="AB1983">
        <v>0</v>
      </c>
      <c r="AC1983">
        <v>1</v>
      </c>
      <c r="AD1983">
        <v>1</v>
      </c>
      <c r="AE1983">
        <v>3</v>
      </c>
      <c r="AF1983">
        <v>3</v>
      </c>
      <c r="AH1983">
        <v>1</v>
      </c>
      <c r="AI1983">
        <v>1</v>
      </c>
      <c r="AJ1983">
        <v>3</v>
      </c>
      <c r="AK1983">
        <v>3</v>
      </c>
    </row>
    <row r="1984" spans="1:37" x14ac:dyDescent="0.25">
      <c r="A1984">
        <v>63</v>
      </c>
      <c r="B1984">
        <v>438493</v>
      </c>
      <c r="C1984" t="s">
        <v>83</v>
      </c>
      <c r="D1984" t="s">
        <v>756</v>
      </c>
      <c r="E1984" t="s">
        <v>757</v>
      </c>
      <c r="F1984">
        <v>67040</v>
      </c>
      <c r="G1984">
        <v>8</v>
      </c>
      <c r="H1984">
        <v>22054</v>
      </c>
      <c r="I1984">
        <v>0</v>
      </c>
      <c r="J1984">
        <v>0</v>
      </c>
      <c r="K1984">
        <v>0</v>
      </c>
      <c r="L1984">
        <v>0</v>
      </c>
      <c r="M1984">
        <v>3</v>
      </c>
      <c r="N1984">
        <v>0</v>
      </c>
      <c r="O1984">
        <v>4</v>
      </c>
      <c r="P1984">
        <v>0</v>
      </c>
      <c r="Q1984">
        <v>0</v>
      </c>
      <c r="R1984">
        <v>11.629702999999999</v>
      </c>
      <c r="S1984" t="s">
        <v>154</v>
      </c>
      <c r="T1984">
        <v>85</v>
      </c>
      <c r="U1984">
        <v>85</v>
      </c>
      <c r="V1984">
        <v>0</v>
      </c>
      <c r="X1984">
        <v>0</v>
      </c>
      <c r="Y1984">
        <v>11.629702999999999</v>
      </c>
      <c r="Z1984">
        <v>1</v>
      </c>
      <c r="AA1984">
        <v>0</v>
      </c>
      <c r="AB1984">
        <v>0</v>
      </c>
      <c r="AC1984">
        <v>1</v>
      </c>
      <c r="AD1984">
        <v>1</v>
      </c>
      <c r="AE1984">
        <v>3</v>
      </c>
      <c r="AF1984">
        <v>3</v>
      </c>
      <c r="AH1984">
        <v>1</v>
      </c>
      <c r="AI1984">
        <v>1</v>
      </c>
      <c r="AJ1984">
        <v>3</v>
      </c>
      <c r="AK1984">
        <v>3</v>
      </c>
    </row>
    <row r="1985" spans="1:37" x14ac:dyDescent="0.25">
      <c r="A1985">
        <v>2325</v>
      </c>
      <c r="B1985">
        <v>438499</v>
      </c>
      <c r="C1985" t="s">
        <v>83</v>
      </c>
      <c r="D1985" t="s">
        <v>764</v>
      </c>
      <c r="E1985" t="s">
        <v>765</v>
      </c>
      <c r="F1985">
        <v>67038</v>
      </c>
      <c r="G1985">
        <v>8</v>
      </c>
      <c r="H1985">
        <v>22060</v>
      </c>
      <c r="I1985">
        <v>0</v>
      </c>
      <c r="J1985">
        <v>0</v>
      </c>
      <c r="K1985">
        <v>0</v>
      </c>
      <c r="L1985">
        <v>0</v>
      </c>
      <c r="M1985">
        <v>3</v>
      </c>
      <c r="N1985">
        <v>0</v>
      </c>
      <c r="O1985">
        <v>4</v>
      </c>
      <c r="P1985">
        <v>0</v>
      </c>
      <c r="Q1985">
        <v>0</v>
      </c>
      <c r="R1985">
        <v>11.046265999999999</v>
      </c>
      <c r="S1985" t="s">
        <v>154</v>
      </c>
      <c r="T1985">
        <v>85</v>
      </c>
      <c r="U1985">
        <v>85</v>
      </c>
      <c r="V1985">
        <v>0</v>
      </c>
      <c r="X1985">
        <v>0</v>
      </c>
      <c r="Y1985">
        <v>11.046265999999999</v>
      </c>
      <c r="Z1985">
        <v>1</v>
      </c>
      <c r="AA1985">
        <v>0</v>
      </c>
      <c r="AB1985">
        <v>0</v>
      </c>
      <c r="AC1985">
        <v>1</v>
      </c>
      <c r="AD1985">
        <v>1</v>
      </c>
      <c r="AE1985">
        <v>3</v>
      </c>
      <c r="AF1985">
        <v>3</v>
      </c>
      <c r="AH1985">
        <v>1</v>
      </c>
      <c r="AI1985">
        <v>1</v>
      </c>
      <c r="AJ1985">
        <v>3</v>
      </c>
      <c r="AK1985">
        <v>3</v>
      </c>
    </row>
    <row r="1986" spans="1:37" x14ac:dyDescent="0.25">
      <c r="A1986">
        <v>2436</v>
      </c>
      <c r="B1986">
        <v>430053</v>
      </c>
      <c r="C1986" t="s">
        <v>83</v>
      </c>
      <c r="D1986" t="s">
        <v>756</v>
      </c>
      <c r="E1986" t="s">
        <v>757</v>
      </c>
      <c r="F1986">
        <v>67040</v>
      </c>
      <c r="G1986">
        <v>8</v>
      </c>
      <c r="H1986">
        <v>22028</v>
      </c>
      <c r="I1986">
        <v>0</v>
      </c>
      <c r="J1986">
        <v>0</v>
      </c>
      <c r="K1986">
        <v>0</v>
      </c>
      <c r="L1986">
        <v>0</v>
      </c>
      <c r="M1986">
        <v>3</v>
      </c>
      <c r="N1986">
        <v>0</v>
      </c>
      <c r="O1986">
        <v>4</v>
      </c>
      <c r="P1986">
        <v>0</v>
      </c>
      <c r="Q1986">
        <v>0</v>
      </c>
      <c r="R1986">
        <v>11.337107</v>
      </c>
      <c r="S1986" t="s">
        <v>126</v>
      </c>
      <c r="T1986">
        <v>85</v>
      </c>
      <c r="U1986">
        <v>85</v>
      </c>
      <c r="V1986">
        <v>0</v>
      </c>
      <c r="X1986">
        <v>0</v>
      </c>
      <c r="Y1986">
        <v>11.337107</v>
      </c>
      <c r="Z1986">
        <v>1</v>
      </c>
      <c r="AA1986">
        <v>0</v>
      </c>
      <c r="AB1986">
        <v>0</v>
      </c>
      <c r="AC1986">
        <v>1</v>
      </c>
      <c r="AD1986">
        <v>1</v>
      </c>
      <c r="AE1986">
        <v>3</v>
      </c>
      <c r="AF1986">
        <v>3</v>
      </c>
      <c r="AH1986">
        <v>1</v>
      </c>
      <c r="AI1986">
        <v>1</v>
      </c>
      <c r="AJ1986">
        <v>3</v>
      </c>
      <c r="AK1986">
        <v>3</v>
      </c>
    </row>
    <row r="1987" spans="1:37" x14ac:dyDescent="0.25">
      <c r="A1987">
        <v>2988</v>
      </c>
      <c r="B1987">
        <v>427881</v>
      </c>
      <c r="C1987" t="s">
        <v>145</v>
      </c>
      <c r="D1987" t="s">
        <v>998</v>
      </c>
      <c r="E1987" t="s">
        <v>999</v>
      </c>
      <c r="F1987">
        <v>100029</v>
      </c>
      <c r="G1987" t="s">
        <v>73</v>
      </c>
      <c r="H1987">
        <v>13346</v>
      </c>
      <c r="I1987">
        <v>0</v>
      </c>
      <c r="J1987">
        <v>0</v>
      </c>
      <c r="K1987">
        <v>0</v>
      </c>
      <c r="L1987">
        <v>0</v>
      </c>
      <c r="M1987">
        <v>3</v>
      </c>
      <c r="N1987">
        <v>0</v>
      </c>
      <c r="O1987">
        <v>3</v>
      </c>
      <c r="P1987">
        <v>0</v>
      </c>
      <c r="Q1987">
        <v>0</v>
      </c>
      <c r="R1987">
        <v>12.163054000000001</v>
      </c>
      <c r="S1987" t="s">
        <v>126</v>
      </c>
      <c r="T1987">
        <v>10</v>
      </c>
      <c r="U1987">
        <v>10</v>
      </c>
      <c r="V1987">
        <v>0</v>
      </c>
      <c r="X1987">
        <v>0</v>
      </c>
      <c r="Y1987">
        <v>12.163054000000001</v>
      </c>
      <c r="Z1987">
        <v>0</v>
      </c>
      <c r="AA1987">
        <v>0</v>
      </c>
      <c r="AB1987">
        <v>1</v>
      </c>
      <c r="AC1987">
        <v>1</v>
      </c>
      <c r="AD1987">
        <v>1</v>
      </c>
      <c r="AE1987">
        <v>3</v>
      </c>
      <c r="AF1987">
        <v>3</v>
      </c>
      <c r="AH1987">
        <v>1</v>
      </c>
      <c r="AI1987">
        <v>1</v>
      </c>
      <c r="AJ1987">
        <v>3</v>
      </c>
      <c r="AK1987">
        <v>3</v>
      </c>
    </row>
    <row r="1988" spans="1:37" x14ac:dyDescent="0.25">
      <c r="A1988">
        <v>3256</v>
      </c>
      <c r="B1988">
        <v>420826</v>
      </c>
      <c r="C1988" t="s">
        <v>181</v>
      </c>
      <c r="D1988" t="s">
        <v>546</v>
      </c>
      <c r="E1988" t="s">
        <v>547</v>
      </c>
      <c r="F1988">
        <v>66929</v>
      </c>
      <c r="G1988">
        <v>8</v>
      </c>
      <c r="H1988">
        <v>21555</v>
      </c>
      <c r="I1988">
        <v>0</v>
      </c>
      <c r="J1988">
        <v>0</v>
      </c>
      <c r="K1988">
        <v>0</v>
      </c>
      <c r="L1988">
        <v>0</v>
      </c>
      <c r="M1988">
        <v>3</v>
      </c>
      <c r="N1988">
        <v>0</v>
      </c>
      <c r="O1988">
        <v>3</v>
      </c>
      <c r="P1988">
        <v>0</v>
      </c>
      <c r="Q1988">
        <v>0</v>
      </c>
      <c r="R1988">
        <v>12.856127000000001</v>
      </c>
      <c r="S1988" t="s">
        <v>154</v>
      </c>
      <c r="T1988">
        <v>79.209998999999996</v>
      </c>
      <c r="U1988">
        <v>79.199996999999996</v>
      </c>
      <c r="V1988">
        <v>-1.0002E-2</v>
      </c>
      <c r="X1988">
        <v>-7.8E-2</v>
      </c>
      <c r="Y1988">
        <v>12.856127000000001</v>
      </c>
      <c r="Z1988">
        <v>0</v>
      </c>
      <c r="AA1988">
        <v>0</v>
      </c>
      <c r="AB1988">
        <v>0</v>
      </c>
      <c r="AC1988">
        <v>0.99996399999999996</v>
      </c>
      <c r="AD1988">
        <v>1.000095</v>
      </c>
      <c r="AE1988">
        <v>2.999892</v>
      </c>
      <c r="AF1988">
        <v>3.0002849999999999</v>
      </c>
      <c r="AH1988">
        <v>0.989232</v>
      </c>
      <c r="AI1988">
        <v>1.000124</v>
      </c>
      <c r="AJ1988">
        <v>2.9676969999999998</v>
      </c>
      <c r="AK1988">
        <v>3.000372</v>
      </c>
    </row>
    <row r="1989" spans="1:37" x14ac:dyDescent="0.25">
      <c r="A1989">
        <v>1862</v>
      </c>
      <c r="B1989">
        <v>438526</v>
      </c>
      <c r="C1989" t="s">
        <v>181</v>
      </c>
      <c r="D1989" t="s">
        <v>1248</v>
      </c>
      <c r="E1989" t="s">
        <v>1249</v>
      </c>
      <c r="F1989">
        <v>67002</v>
      </c>
      <c r="G1989">
        <v>8</v>
      </c>
      <c r="H1989">
        <v>22149</v>
      </c>
      <c r="I1989">
        <v>0</v>
      </c>
      <c r="J1989">
        <v>0</v>
      </c>
      <c r="K1989">
        <v>0</v>
      </c>
      <c r="L1989">
        <v>0</v>
      </c>
      <c r="M1989">
        <v>3</v>
      </c>
      <c r="N1989">
        <v>0</v>
      </c>
      <c r="O1989">
        <v>4</v>
      </c>
      <c r="P1989">
        <v>0</v>
      </c>
      <c r="Q1989">
        <v>0</v>
      </c>
      <c r="R1989">
        <v>10.917875</v>
      </c>
      <c r="S1989" t="s">
        <v>126</v>
      </c>
      <c r="T1989">
        <v>74.540001000000004</v>
      </c>
      <c r="U1989">
        <v>74.529999000000004</v>
      </c>
      <c r="V1989">
        <v>-1.0002E-2</v>
      </c>
      <c r="X1989">
        <v>-9.1999999999999998E-2</v>
      </c>
      <c r="Y1989">
        <v>10.917875</v>
      </c>
      <c r="Z1989">
        <v>0</v>
      </c>
      <c r="AA1989">
        <v>0</v>
      </c>
      <c r="AB1989">
        <v>0</v>
      </c>
      <c r="AC1989">
        <v>0.99995000000000001</v>
      </c>
      <c r="AD1989">
        <v>1.000132</v>
      </c>
      <c r="AE1989">
        <v>2.9998499999999999</v>
      </c>
      <c r="AF1989">
        <v>3.000397</v>
      </c>
      <c r="AH1989">
        <v>0.98730700000000005</v>
      </c>
      <c r="AI1989">
        <v>1.000173</v>
      </c>
      <c r="AJ1989">
        <v>2.9619200000000001</v>
      </c>
      <c r="AK1989">
        <v>3.000518</v>
      </c>
    </row>
    <row r="1990" spans="1:37" x14ac:dyDescent="0.25">
      <c r="A1990">
        <v>638</v>
      </c>
      <c r="B1990">
        <v>427558</v>
      </c>
      <c r="C1990" t="s">
        <v>73</v>
      </c>
      <c r="D1990" t="s">
        <v>1074</v>
      </c>
      <c r="E1990" t="s">
        <v>1074</v>
      </c>
      <c r="F1990">
        <v>66964</v>
      </c>
      <c r="G1990">
        <v>8</v>
      </c>
      <c r="H1990">
        <v>15739</v>
      </c>
      <c r="I1990">
        <v>0</v>
      </c>
      <c r="J1990">
        <v>0</v>
      </c>
      <c r="K1990">
        <v>0</v>
      </c>
      <c r="L1990">
        <v>0</v>
      </c>
      <c r="M1990">
        <v>3</v>
      </c>
      <c r="N1990">
        <v>0</v>
      </c>
      <c r="O1990">
        <v>4</v>
      </c>
      <c r="P1990">
        <v>0</v>
      </c>
      <c r="Q1990">
        <v>0</v>
      </c>
      <c r="R1990">
        <v>10.87318</v>
      </c>
      <c r="S1990" t="s">
        <v>73</v>
      </c>
      <c r="T1990">
        <v>74.870002999999997</v>
      </c>
      <c r="U1990">
        <v>74.860000999999997</v>
      </c>
      <c r="V1990">
        <v>-1.0002E-2</v>
      </c>
      <c r="X1990">
        <v>-9.1999999999999998E-2</v>
      </c>
      <c r="Y1990">
        <v>10.87318</v>
      </c>
      <c r="Z1990">
        <v>0</v>
      </c>
      <c r="AA1990">
        <v>0</v>
      </c>
      <c r="AB1990">
        <v>0</v>
      </c>
      <c r="AC1990">
        <v>0.99995000000000001</v>
      </c>
      <c r="AD1990">
        <v>1.000132</v>
      </c>
      <c r="AE1990">
        <v>2.9998499999999999</v>
      </c>
      <c r="AF1990">
        <v>3.000397</v>
      </c>
      <c r="AH1990">
        <v>0.98730700000000005</v>
      </c>
      <c r="AI1990">
        <v>1.000173</v>
      </c>
      <c r="AJ1990">
        <v>2.9619200000000001</v>
      </c>
      <c r="AK1990">
        <v>3.000518</v>
      </c>
    </row>
    <row r="1991" spans="1:37" x14ac:dyDescent="0.25">
      <c r="A1991">
        <v>2118</v>
      </c>
      <c r="B1991">
        <v>438585</v>
      </c>
      <c r="C1991" t="s">
        <v>181</v>
      </c>
      <c r="D1991" t="s">
        <v>1053</v>
      </c>
      <c r="E1991" t="s">
        <v>1054</v>
      </c>
      <c r="F1991">
        <v>66961</v>
      </c>
      <c r="G1991">
        <v>8</v>
      </c>
      <c r="H1991">
        <v>22175</v>
      </c>
      <c r="I1991">
        <v>0</v>
      </c>
      <c r="J1991">
        <v>0</v>
      </c>
      <c r="K1991">
        <v>0</v>
      </c>
      <c r="L1991">
        <v>0</v>
      </c>
      <c r="M1991">
        <v>3</v>
      </c>
      <c r="N1991">
        <v>0</v>
      </c>
      <c r="O1991">
        <v>2</v>
      </c>
      <c r="P1991">
        <v>0</v>
      </c>
      <c r="Q1991">
        <v>0</v>
      </c>
      <c r="R1991">
        <v>14.19049</v>
      </c>
      <c r="S1991" t="s">
        <v>154</v>
      </c>
      <c r="T1991">
        <v>68.599997999999999</v>
      </c>
      <c r="U1991">
        <v>68.580001999999993</v>
      </c>
      <c r="V1991">
        <v>-1.9997000000000001E-2</v>
      </c>
      <c r="X1991">
        <v>-0.14099999999999999</v>
      </c>
      <c r="Y1991">
        <v>14.19049</v>
      </c>
      <c r="Z1991">
        <v>0</v>
      </c>
      <c r="AA1991">
        <v>0</v>
      </c>
      <c r="AB1991">
        <v>0</v>
      </c>
      <c r="AC1991">
        <v>0.99988200000000005</v>
      </c>
      <c r="AD1991">
        <v>1.000311</v>
      </c>
      <c r="AE1991">
        <v>2.999647</v>
      </c>
      <c r="AF1991">
        <v>3.0009320000000002</v>
      </c>
      <c r="AH1991">
        <v>0.98058299999999998</v>
      </c>
      <c r="AI1991">
        <v>1.0004059999999999</v>
      </c>
      <c r="AJ1991">
        <v>2.941748</v>
      </c>
      <c r="AK1991">
        <v>3.001217</v>
      </c>
    </row>
    <row r="1992" spans="1:37" x14ac:dyDescent="0.25">
      <c r="A1992">
        <v>2686</v>
      </c>
      <c r="B1992">
        <v>438566</v>
      </c>
      <c r="C1992" t="s">
        <v>181</v>
      </c>
      <c r="D1992" t="s">
        <v>806</v>
      </c>
      <c r="E1992" t="s">
        <v>807</v>
      </c>
      <c r="F1992">
        <v>67025</v>
      </c>
      <c r="G1992">
        <v>8</v>
      </c>
      <c r="H1992">
        <v>22143</v>
      </c>
      <c r="I1992">
        <v>0</v>
      </c>
      <c r="J1992">
        <v>0</v>
      </c>
      <c r="K1992">
        <v>0</v>
      </c>
      <c r="L1992">
        <v>0</v>
      </c>
      <c r="M1992">
        <v>3</v>
      </c>
      <c r="N1992">
        <v>0</v>
      </c>
      <c r="O1992">
        <v>4</v>
      </c>
      <c r="P1992">
        <v>0</v>
      </c>
      <c r="Q1992">
        <v>0</v>
      </c>
      <c r="R1992">
        <v>13.926233999999999</v>
      </c>
      <c r="S1992" t="s">
        <v>126</v>
      </c>
      <c r="T1992">
        <v>74.75</v>
      </c>
      <c r="U1992">
        <v>74.730002999999996</v>
      </c>
      <c r="V1992">
        <v>-1.9997000000000001E-2</v>
      </c>
      <c r="X1992">
        <v>-0.14399999999999999</v>
      </c>
      <c r="Y1992">
        <v>13.926233999999999</v>
      </c>
      <c r="Z1992">
        <v>1</v>
      </c>
      <c r="AA1992">
        <v>0</v>
      </c>
      <c r="AB1992">
        <v>0</v>
      </c>
      <c r="AC1992">
        <v>0.99987700000000002</v>
      </c>
      <c r="AD1992">
        <v>1.000324</v>
      </c>
      <c r="AE1992">
        <v>2.9996320000000001</v>
      </c>
      <c r="AF1992">
        <v>3.000972</v>
      </c>
      <c r="AH1992">
        <v>0.98017200000000004</v>
      </c>
      <c r="AI1992">
        <v>1.0004230000000001</v>
      </c>
      <c r="AJ1992">
        <v>2.9405160000000001</v>
      </c>
      <c r="AK1992">
        <v>3.0012699999999999</v>
      </c>
    </row>
    <row r="1993" spans="1:37" x14ac:dyDescent="0.25">
      <c r="A1993">
        <v>2114</v>
      </c>
      <c r="B1993">
        <v>428596</v>
      </c>
      <c r="C1993" t="s">
        <v>621</v>
      </c>
      <c r="D1993" t="s">
        <v>622</v>
      </c>
      <c r="E1993" t="s">
        <v>623</v>
      </c>
      <c r="F1993">
        <v>500000</v>
      </c>
      <c r="G1993">
        <v>8</v>
      </c>
      <c r="H1993">
        <v>16002</v>
      </c>
      <c r="I1993">
        <v>0</v>
      </c>
      <c r="J1993">
        <v>0</v>
      </c>
      <c r="K1993">
        <v>0</v>
      </c>
      <c r="L1993">
        <v>0</v>
      </c>
      <c r="M1993">
        <v>3</v>
      </c>
      <c r="N1993">
        <v>0</v>
      </c>
      <c r="O1993">
        <v>4</v>
      </c>
      <c r="P1993">
        <v>0</v>
      </c>
      <c r="Q1993">
        <v>0</v>
      </c>
      <c r="R1993">
        <v>13.852076</v>
      </c>
      <c r="S1993" t="s">
        <v>73</v>
      </c>
      <c r="T1993">
        <v>69.330001999999993</v>
      </c>
      <c r="U1993">
        <v>69.309997999999993</v>
      </c>
      <c r="V1993">
        <v>-2.0004000000000001E-2</v>
      </c>
      <c r="X1993">
        <v>-0.14399999999999999</v>
      </c>
      <c r="Y1993">
        <v>13.852076</v>
      </c>
      <c r="Z1993">
        <v>0</v>
      </c>
      <c r="AA1993">
        <v>0</v>
      </c>
      <c r="AB1993">
        <v>0</v>
      </c>
      <c r="AC1993">
        <v>0.99987700000000002</v>
      </c>
      <c r="AD1993">
        <v>1.000324</v>
      </c>
      <c r="AE1993">
        <v>2.9996320000000001</v>
      </c>
      <c r="AF1993">
        <v>3.000972</v>
      </c>
      <c r="AH1993">
        <v>0.98017200000000004</v>
      </c>
      <c r="AI1993">
        <v>1.0004230000000001</v>
      </c>
      <c r="AJ1993">
        <v>2.9405160000000001</v>
      </c>
      <c r="AK1993">
        <v>3.0012699999999999</v>
      </c>
    </row>
    <row r="1994" spans="1:37" x14ac:dyDescent="0.25">
      <c r="A1994">
        <v>992</v>
      </c>
      <c r="B1994">
        <v>430960</v>
      </c>
      <c r="C1994" t="s">
        <v>181</v>
      </c>
      <c r="D1994" t="s">
        <v>1248</v>
      </c>
      <c r="E1994" t="s">
        <v>1249</v>
      </c>
      <c r="F1994">
        <v>67002</v>
      </c>
      <c r="G1994">
        <v>8</v>
      </c>
      <c r="H1994">
        <v>22123</v>
      </c>
      <c r="I1994">
        <v>0</v>
      </c>
      <c r="J1994">
        <v>0</v>
      </c>
      <c r="K1994">
        <v>0</v>
      </c>
      <c r="L1994">
        <v>0</v>
      </c>
      <c r="M1994">
        <v>3</v>
      </c>
      <c r="N1994">
        <v>0</v>
      </c>
      <c r="O1994">
        <v>4</v>
      </c>
      <c r="P1994">
        <v>0</v>
      </c>
      <c r="Q1994">
        <v>0</v>
      </c>
      <c r="R1994">
        <v>13.315028999999999</v>
      </c>
      <c r="S1994" t="s">
        <v>154</v>
      </c>
      <c r="T1994">
        <v>74.75</v>
      </c>
      <c r="U1994">
        <v>74.730002999999996</v>
      </c>
      <c r="V1994">
        <v>-1.9997000000000001E-2</v>
      </c>
      <c r="X1994">
        <v>-0.15</v>
      </c>
      <c r="Y1994">
        <v>13.315028999999999</v>
      </c>
      <c r="Z1994">
        <v>1</v>
      </c>
      <c r="AA1994">
        <v>0</v>
      </c>
      <c r="AB1994">
        <v>0</v>
      </c>
      <c r="AC1994">
        <v>0.99986699999999995</v>
      </c>
      <c r="AD1994">
        <v>1.0003519999999999</v>
      </c>
      <c r="AE1994">
        <v>2.9996010000000002</v>
      </c>
      <c r="AF1994">
        <v>3.001055</v>
      </c>
      <c r="AH1994">
        <v>0.97935099999999997</v>
      </c>
      <c r="AI1994">
        <v>1.000459</v>
      </c>
      <c r="AJ1994">
        <v>2.9380519999999999</v>
      </c>
      <c r="AK1994">
        <v>3.0013779999999999</v>
      </c>
    </row>
    <row r="1995" spans="1:37" x14ac:dyDescent="0.25">
      <c r="A1995">
        <v>1289</v>
      </c>
      <c r="B1995">
        <v>446751</v>
      </c>
      <c r="C1995" t="s">
        <v>181</v>
      </c>
      <c r="D1995" t="s">
        <v>652</v>
      </c>
      <c r="E1995" t="s">
        <v>653</v>
      </c>
      <c r="F1995">
        <v>66668</v>
      </c>
      <c r="G1995">
        <v>8</v>
      </c>
      <c r="H1995">
        <v>22802</v>
      </c>
      <c r="I1995">
        <v>0</v>
      </c>
      <c r="J1995">
        <v>0</v>
      </c>
      <c r="K1995">
        <v>0</v>
      </c>
      <c r="L1995">
        <v>0</v>
      </c>
      <c r="M1995">
        <v>3</v>
      </c>
      <c r="N1995">
        <v>0</v>
      </c>
      <c r="O1995">
        <v>3</v>
      </c>
      <c r="P1995">
        <v>0</v>
      </c>
      <c r="Q1995">
        <v>0</v>
      </c>
      <c r="R1995">
        <v>11.463419999999999</v>
      </c>
      <c r="S1995" t="s">
        <v>126</v>
      </c>
      <c r="T1995">
        <v>80.029999000000004</v>
      </c>
      <c r="U1995">
        <v>80.010002</v>
      </c>
      <c r="V1995">
        <v>-1.9997000000000001E-2</v>
      </c>
      <c r="X1995">
        <v>-0.17399999999999999</v>
      </c>
      <c r="Y1995">
        <v>11.463419999999999</v>
      </c>
      <c r="Z1995">
        <v>0</v>
      </c>
      <c r="AA1995">
        <v>0</v>
      </c>
      <c r="AB1995">
        <v>0</v>
      </c>
      <c r="AC1995">
        <v>0.99982099999999996</v>
      </c>
      <c r="AD1995">
        <v>1.0004729999999999</v>
      </c>
      <c r="AE1995">
        <v>2.999463</v>
      </c>
      <c r="AF1995">
        <v>3.0014189999999998</v>
      </c>
      <c r="AH1995">
        <v>0.97606899999999996</v>
      </c>
      <c r="AI1995">
        <v>1.000618</v>
      </c>
      <c r="AJ1995">
        <v>2.928207</v>
      </c>
      <c r="AK1995">
        <v>3.0018539999999998</v>
      </c>
    </row>
    <row r="1996" spans="1:37" x14ac:dyDescent="0.25">
      <c r="A1996">
        <v>278</v>
      </c>
      <c r="B1996">
        <v>425455</v>
      </c>
      <c r="C1996" t="s">
        <v>181</v>
      </c>
      <c r="D1996" t="s">
        <v>782</v>
      </c>
      <c r="E1996" t="s">
        <v>783</v>
      </c>
      <c r="F1996">
        <v>66803</v>
      </c>
      <c r="G1996">
        <v>8</v>
      </c>
      <c r="H1996">
        <v>22173</v>
      </c>
      <c r="I1996">
        <v>0</v>
      </c>
      <c r="J1996">
        <v>0</v>
      </c>
      <c r="K1996">
        <v>0</v>
      </c>
      <c r="L1996">
        <v>0</v>
      </c>
      <c r="M1996">
        <v>3</v>
      </c>
      <c r="N1996">
        <v>0</v>
      </c>
      <c r="O1996">
        <v>4</v>
      </c>
      <c r="P1996">
        <v>0</v>
      </c>
      <c r="Q1996">
        <v>0</v>
      </c>
      <c r="R1996">
        <v>11.261438999999999</v>
      </c>
      <c r="S1996" t="s">
        <v>126</v>
      </c>
      <c r="T1996">
        <v>74.480002999999996</v>
      </c>
      <c r="U1996">
        <v>74.459998999999996</v>
      </c>
      <c r="V1996">
        <v>-2.0004000000000001E-2</v>
      </c>
      <c r="X1996">
        <v>-0.17799999999999999</v>
      </c>
      <c r="Y1996">
        <v>11.261438999999999</v>
      </c>
      <c r="Z1996">
        <v>0</v>
      </c>
      <c r="AA1996">
        <v>0</v>
      </c>
      <c r="AB1996">
        <v>0</v>
      </c>
      <c r="AC1996">
        <v>0.99981299999999995</v>
      </c>
      <c r="AD1996">
        <v>1.0004949999999999</v>
      </c>
      <c r="AE1996">
        <v>2.999438</v>
      </c>
      <c r="AF1996">
        <v>3.0014850000000002</v>
      </c>
      <c r="AH1996">
        <v>0.97552300000000003</v>
      </c>
      <c r="AI1996">
        <v>1.0006470000000001</v>
      </c>
      <c r="AJ1996">
        <v>2.9265680000000001</v>
      </c>
      <c r="AK1996">
        <v>3.0019399999999998</v>
      </c>
    </row>
    <row r="1997" spans="1:37" x14ac:dyDescent="0.25">
      <c r="A1997">
        <v>847</v>
      </c>
      <c r="B1997">
        <v>432599</v>
      </c>
      <c r="C1997" t="s">
        <v>73</v>
      </c>
      <c r="D1997" t="s">
        <v>1069</v>
      </c>
      <c r="E1997" t="s">
        <v>1069</v>
      </c>
      <c r="F1997">
        <v>100031</v>
      </c>
      <c r="G1997">
        <v>8</v>
      </c>
      <c r="H1997">
        <v>15204</v>
      </c>
      <c r="I1997">
        <v>0</v>
      </c>
      <c r="J1997">
        <v>0</v>
      </c>
      <c r="K1997">
        <v>0</v>
      </c>
      <c r="L1997">
        <v>0</v>
      </c>
      <c r="M1997">
        <v>3</v>
      </c>
      <c r="N1997">
        <v>0</v>
      </c>
      <c r="O1997">
        <v>2</v>
      </c>
      <c r="P1997">
        <v>0</v>
      </c>
      <c r="Q1997">
        <v>0</v>
      </c>
      <c r="R1997">
        <v>11.072488</v>
      </c>
      <c r="S1997" t="s">
        <v>154</v>
      </c>
      <c r="T1997">
        <v>73.879997000000003</v>
      </c>
      <c r="U1997">
        <v>73.860000999999997</v>
      </c>
      <c r="V1997">
        <v>-1.9997000000000001E-2</v>
      </c>
      <c r="X1997">
        <v>-0.18099999999999999</v>
      </c>
      <c r="Y1997">
        <v>11.072488</v>
      </c>
      <c r="Z1997">
        <v>0</v>
      </c>
      <c r="AA1997">
        <v>0</v>
      </c>
      <c r="AB1997">
        <v>0</v>
      </c>
      <c r="AC1997">
        <v>0.99980599999999997</v>
      </c>
      <c r="AD1997">
        <v>1.0005120000000001</v>
      </c>
      <c r="AE1997">
        <v>2.9994179999999999</v>
      </c>
      <c r="AF1997">
        <v>3.0015360000000002</v>
      </c>
      <c r="AH1997">
        <v>0.97511300000000001</v>
      </c>
      <c r="AI1997">
        <v>1.000669</v>
      </c>
      <c r="AJ1997">
        <v>2.9253390000000001</v>
      </c>
      <c r="AK1997">
        <v>3.0020060000000002</v>
      </c>
    </row>
    <row r="1998" spans="1:37" x14ac:dyDescent="0.25">
      <c r="A1998">
        <v>1735</v>
      </c>
      <c r="B1998">
        <v>438486</v>
      </c>
      <c r="C1998" t="s">
        <v>181</v>
      </c>
      <c r="D1998" t="s">
        <v>884</v>
      </c>
      <c r="E1998" t="s">
        <v>885</v>
      </c>
      <c r="F1998">
        <v>67048</v>
      </c>
      <c r="G1998">
        <v>8</v>
      </c>
      <c r="H1998">
        <v>22112</v>
      </c>
      <c r="I1998">
        <v>0</v>
      </c>
      <c r="J1998">
        <v>0</v>
      </c>
      <c r="K1998">
        <v>0</v>
      </c>
      <c r="L1998">
        <v>0</v>
      </c>
      <c r="M1998">
        <v>3</v>
      </c>
      <c r="N1998">
        <v>0</v>
      </c>
      <c r="O1998">
        <v>4</v>
      </c>
      <c r="P1998">
        <v>0</v>
      </c>
      <c r="Q1998">
        <v>0</v>
      </c>
      <c r="R1998">
        <v>13.711674</v>
      </c>
      <c r="S1998" t="s">
        <v>126</v>
      </c>
      <c r="T1998">
        <v>80.970000999999996</v>
      </c>
      <c r="U1998">
        <v>80.940002000000007</v>
      </c>
      <c r="V1998">
        <v>-2.9999000000000001E-2</v>
      </c>
      <c r="X1998">
        <v>-0.219</v>
      </c>
      <c r="Y1998">
        <v>13.711674</v>
      </c>
      <c r="Z1998">
        <v>1</v>
      </c>
      <c r="AA1998">
        <v>0</v>
      </c>
      <c r="AB1998">
        <v>0</v>
      </c>
      <c r="AC1998">
        <v>0.99971600000000005</v>
      </c>
      <c r="AD1998">
        <v>1.0007490000000001</v>
      </c>
      <c r="AE1998">
        <v>2.9991490000000001</v>
      </c>
      <c r="AF1998">
        <v>3.0022479999999998</v>
      </c>
      <c r="AH1998">
        <v>0.96993200000000002</v>
      </c>
      <c r="AI1998">
        <v>1.0009790000000001</v>
      </c>
      <c r="AJ1998">
        <v>2.9097970000000002</v>
      </c>
      <c r="AK1998">
        <v>3.002936</v>
      </c>
    </row>
    <row r="1999" spans="1:37" x14ac:dyDescent="0.25">
      <c r="A1999">
        <v>1006</v>
      </c>
      <c r="B1999">
        <v>425084</v>
      </c>
      <c r="C1999" t="s">
        <v>181</v>
      </c>
      <c r="D1999" t="s">
        <v>437</v>
      </c>
      <c r="E1999" t="s">
        <v>438</v>
      </c>
      <c r="F1999">
        <v>66801</v>
      </c>
      <c r="G1999" t="s">
        <v>73</v>
      </c>
      <c r="H1999">
        <v>21457</v>
      </c>
      <c r="I1999">
        <v>0</v>
      </c>
      <c r="J1999">
        <v>0</v>
      </c>
      <c r="K1999">
        <v>0</v>
      </c>
      <c r="L1999">
        <v>0</v>
      </c>
      <c r="M1999">
        <v>3</v>
      </c>
      <c r="N1999">
        <v>0</v>
      </c>
      <c r="O1999">
        <v>2</v>
      </c>
      <c r="P1999">
        <v>0</v>
      </c>
      <c r="Q1999">
        <v>0</v>
      </c>
      <c r="R1999">
        <v>12.873631</v>
      </c>
      <c r="S1999" t="s">
        <v>126</v>
      </c>
      <c r="T1999">
        <v>100.3</v>
      </c>
      <c r="U1999">
        <v>100.27</v>
      </c>
      <c r="V1999">
        <v>-3.0006000000000001E-2</v>
      </c>
      <c r="X1999">
        <v>-0.23300000000000001</v>
      </c>
      <c r="Y1999">
        <v>12.873631</v>
      </c>
      <c r="Z1999">
        <v>0</v>
      </c>
      <c r="AA1999">
        <v>0</v>
      </c>
      <c r="AB1999">
        <v>0</v>
      </c>
      <c r="AC1999">
        <v>0.99967899999999998</v>
      </c>
      <c r="AD1999">
        <v>1.000848</v>
      </c>
      <c r="AE1999">
        <v>2.9990359999999998</v>
      </c>
      <c r="AF1999">
        <v>3.002545</v>
      </c>
      <c r="AH1999">
        <v>0.968028</v>
      </c>
      <c r="AI1999">
        <v>1.0011080000000001</v>
      </c>
      <c r="AJ1999">
        <v>2.904083</v>
      </c>
      <c r="AK1999">
        <v>3.0033240000000001</v>
      </c>
    </row>
    <row r="2000" spans="1:37" x14ac:dyDescent="0.25">
      <c r="A2000">
        <v>1075</v>
      </c>
      <c r="B2000">
        <v>430831</v>
      </c>
      <c r="C2000" t="s">
        <v>83</v>
      </c>
      <c r="D2000" t="s">
        <v>1357</v>
      </c>
      <c r="E2000" t="s">
        <v>1358</v>
      </c>
      <c r="F2000">
        <v>66951</v>
      </c>
      <c r="G2000">
        <v>8</v>
      </c>
      <c r="H2000">
        <v>4667</v>
      </c>
      <c r="I2000">
        <v>0</v>
      </c>
      <c r="J2000">
        <v>0</v>
      </c>
      <c r="K2000">
        <v>0</v>
      </c>
      <c r="L2000">
        <v>0</v>
      </c>
      <c r="M2000">
        <v>3</v>
      </c>
      <c r="N2000">
        <v>0</v>
      </c>
      <c r="O2000">
        <v>4</v>
      </c>
      <c r="P2000">
        <v>0</v>
      </c>
      <c r="Q2000">
        <v>0</v>
      </c>
      <c r="R2000">
        <v>12.701575</v>
      </c>
      <c r="S2000" t="s">
        <v>73</v>
      </c>
      <c r="T2000">
        <v>80.080001999999993</v>
      </c>
      <c r="U2000">
        <v>80.050003000000004</v>
      </c>
      <c r="V2000">
        <v>-2.9999000000000001E-2</v>
      </c>
      <c r="X2000">
        <v>-0.23599999999999999</v>
      </c>
      <c r="Y2000">
        <v>12.701575</v>
      </c>
      <c r="Z2000">
        <v>0</v>
      </c>
      <c r="AA2000">
        <v>0</v>
      </c>
      <c r="AB2000">
        <v>0</v>
      </c>
      <c r="AC2000">
        <v>0.99966999999999995</v>
      </c>
      <c r="AD2000">
        <v>1.0008699999999999</v>
      </c>
      <c r="AE2000">
        <v>2.9990109999999999</v>
      </c>
      <c r="AF2000">
        <v>3.0026109999999999</v>
      </c>
      <c r="AH2000">
        <v>0.96762000000000004</v>
      </c>
      <c r="AI2000">
        <v>1.0011369999999999</v>
      </c>
      <c r="AJ2000">
        <v>2.9028589999999999</v>
      </c>
      <c r="AK2000">
        <v>3.0034100000000001</v>
      </c>
    </row>
    <row r="2001" spans="1:37" x14ac:dyDescent="0.25">
      <c r="A2001">
        <v>1148</v>
      </c>
      <c r="B2001">
        <v>425456</v>
      </c>
      <c r="C2001" t="s">
        <v>181</v>
      </c>
      <c r="D2001" t="s">
        <v>782</v>
      </c>
      <c r="E2001" t="s">
        <v>783</v>
      </c>
      <c r="F2001">
        <v>66803</v>
      </c>
      <c r="G2001">
        <v>8</v>
      </c>
      <c r="H2001">
        <v>22174</v>
      </c>
      <c r="I2001">
        <v>0</v>
      </c>
      <c r="J2001">
        <v>0</v>
      </c>
      <c r="K2001">
        <v>0</v>
      </c>
      <c r="L2001">
        <v>0</v>
      </c>
      <c r="M2001">
        <v>3</v>
      </c>
      <c r="N2001">
        <v>0</v>
      </c>
      <c r="O2001">
        <v>4</v>
      </c>
      <c r="P2001">
        <v>0</v>
      </c>
      <c r="Q2001">
        <v>0</v>
      </c>
      <c r="R2001">
        <v>10.768936999999999</v>
      </c>
      <c r="S2001" t="s">
        <v>154</v>
      </c>
      <c r="T2001">
        <v>74.099997999999999</v>
      </c>
      <c r="U2001">
        <v>74.069999999999993</v>
      </c>
      <c r="V2001">
        <v>-2.9999000000000001E-2</v>
      </c>
      <c r="X2001">
        <v>-0.27900000000000003</v>
      </c>
      <c r="Y2001">
        <v>10.768936999999999</v>
      </c>
      <c r="Z2001">
        <v>0</v>
      </c>
      <c r="AA2001">
        <v>0</v>
      </c>
      <c r="AB2001">
        <v>0</v>
      </c>
      <c r="AC2001">
        <v>0.99953899999999996</v>
      </c>
      <c r="AD2001">
        <v>1.0012160000000001</v>
      </c>
      <c r="AE2001">
        <v>2.998618</v>
      </c>
      <c r="AF2001">
        <v>3.0036489999999998</v>
      </c>
      <c r="AH2001">
        <v>0.96178399999999997</v>
      </c>
      <c r="AI2001">
        <v>1.0015890000000001</v>
      </c>
      <c r="AJ2001">
        <v>2.885351</v>
      </c>
      <c r="AK2001">
        <v>3.004766</v>
      </c>
    </row>
    <row r="2002" spans="1:37" x14ac:dyDescent="0.25">
      <c r="A2002">
        <v>2874</v>
      </c>
      <c r="B2002">
        <v>438583</v>
      </c>
      <c r="C2002" t="s">
        <v>181</v>
      </c>
      <c r="D2002" t="s">
        <v>1303</v>
      </c>
      <c r="E2002" t="s">
        <v>1304</v>
      </c>
      <c r="F2002">
        <v>67003</v>
      </c>
      <c r="G2002">
        <v>8</v>
      </c>
      <c r="H2002">
        <v>22172</v>
      </c>
      <c r="I2002">
        <v>0</v>
      </c>
      <c r="J2002">
        <v>0</v>
      </c>
      <c r="K2002">
        <v>0</v>
      </c>
      <c r="L2002">
        <v>0</v>
      </c>
      <c r="M2002">
        <v>3</v>
      </c>
      <c r="N2002">
        <v>0</v>
      </c>
      <c r="O2002">
        <v>4</v>
      </c>
      <c r="P2002">
        <v>0</v>
      </c>
      <c r="Q2002">
        <v>0</v>
      </c>
      <c r="R2002">
        <v>13.711674</v>
      </c>
      <c r="S2002" t="s">
        <v>73</v>
      </c>
      <c r="T2002">
        <v>74.819999999999993</v>
      </c>
      <c r="U2002">
        <v>74.779999000000004</v>
      </c>
      <c r="V2002">
        <v>-4.0001000000000002E-2</v>
      </c>
      <c r="X2002">
        <v>-0.29199999999999998</v>
      </c>
      <c r="Y2002">
        <v>13.711674</v>
      </c>
      <c r="Z2002">
        <v>1</v>
      </c>
      <c r="AA2002">
        <v>0</v>
      </c>
      <c r="AB2002">
        <v>0</v>
      </c>
      <c r="AC2002">
        <v>0.99949500000000002</v>
      </c>
      <c r="AD2002">
        <v>1.0013320000000001</v>
      </c>
      <c r="AE2002">
        <v>2.9984860000000002</v>
      </c>
      <c r="AF2002">
        <v>3.003997</v>
      </c>
      <c r="AH2002">
        <v>0.96002299999999996</v>
      </c>
      <c r="AI2002">
        <v>1.0017400000000001</v>
      </c>
      <c r="AJ2002">
        <v>2.8800699999999999</v>
      </c>
      <c r="AK2002">
        <v>3.00522</v>
      </c>
    </row>
    <row r="2003" spans="1:37" x14ac:dyDescent="0.25">
      <c r="A2003">
        <v>3071</v>
      </c>
      <c r="B2003">
        <v>438507</v>
      </c>
      <c r="C2003" t="s">
        <v>181</v>
      </c>
      <c r="D2003" t="s">
        <v>1303</v>
      </c>
      <c r="E2003" t="s">
        <v>1304</v>
      </c>
      <c r="F2003">
        <v>67003</v>
      </c>
      <c r="G2003">
        <v>8</v>
      </c>
      <c r="H2003">
        <v>22121</v>
      </c>
      <c r="I2003">
        <v>0</v>
      </c>
      <c r="J2003">
        <v>0</v>
      </c>
      <c r="K2003">
        <v>0</v>
      </c>
      <c r="L2003">
        <v>0</v>
      </c>
      <c r="M2003">
        <v>3</v>
      </c>
      <c r="N2003">
        <v>0</v>
      </c>
      <c r="O2003">
        <v>4</v>
      </c>
      <c r="P2003">
        <v>0</v>
      </c>
      <c r="Q2003">
        <v>0</v>
      </c>
      <c r="R2003">
        <v>13.154847</v>
      </c>
      <c r="S2003" t="s">
        <v>73</v>
      </c>
      <c r="T2003">
        <v>74.860000999999997</v>
      </c>
      <c r="U2003">
        <v>74.819999999999993</v>
      </c>
      <c r="V2003">
        <v>-4.0001000000000002E-2</v>
      </c>
      <c r="W2003">
        <f>(U2003-T2003)/Y2003*100</f>
        <v>-0.30407803298665298</v>
      </c>
      <c r="X2003">
        <v>-0.30399999999999999</v>
      </c>
      <c r="Y2003">
        <v>13.154847</v>
      </c>
      <c r="Z2003">
        <v>1</v>
      </c>
      <c r="AA2003">
        <v>0</v>
      </c>
      <c r="AB2003">
        <v>0</v>
      </c>
      <c r="AC2003">
        <v>0.99945300000000004</v>
      </c>
      <c r="AD2003">
        <v>1.001444</v>
      </c>
      <c r="AE2003">
        <v>2.9983590000000002</v>
      </c>
      <c r="AF2003">
        <v>3.0043319999999998</v>
      </c>
      <c r="AH2003">
        <v>0.95840000000000003</v>
      </c>
      <c r="AI2003">
        <v>1.0018860000000001</v>
      </c>
      <c r="AJ2003">
        <v>2.8752</v>
      </c>
      <c r="AK2003">
        <v>3.0056579999999999</v>
      </c>
    </row>
    <row r="2004" spans="1:37" x14ac:dyDescent="0.25">
      <c r="A2004">
        <v>2994</v>
      </c>
      <c r="B2004">
        <v>426846</v>
      </c>
      <c r="C2004" t="s">
        <v>95</v>
      </c>
      <c r="D2004" t="s">
        <v>572</v>
      </c>
      <c r="E2004" t="s">
        <v>573</v>
      </c>
      <c r="F2004">
        <v>35067</v>
      </c>
      <c r="G2004">
        <v>8</v>
      </c>
      <c r="H2004">
        <v>16392</v>
      </c>
      <c r="I2004">
        <v>0</v>
      </c>
      <c r="J2004">
        <v>0</v>
      </c>
      <c r="K2004">
        <v>0</v>
      </c>
      <c r="L2004">
        <v>0</v>
      </c>
      <c r="M2004">
        <v>2</v>
      </c>
      <c r="N2004">
        <v>0</v>
      </c>
      <c r="O2004">
        <v>4</v>
      </c>
      <c r="P2004">
        <v>0</v>
      </c>
      <c r="Q2004">
        <v>0</v>
      </c>
      <c r="R2004">
        <v>8.8102210000000003</v>
      </c>
      <c r="S2004" t="s">
        <v>73</v>
      </c>
      <c r="T2004">
        <v>54.549999</v>
      </c>
      <c r="U2004">
        <v>55.029998999999997</v>
      </c>
      <c r="V2004">
        <v>0.48</v>
      </c>
      <c r="X2004">
        <v>5.4480000000000004</v>
      </c>
      <c r="Y2004">
        <v>8.8102210000000003</v>
      </c>
      <c r="Z2004">
        <v>0</v>
      </c>
      <c r="AA2004">
        <v>0</v>
      </c>
      <c r="AB2004">
        <v>0</v>
      </c>
      <c r="AC2004">
        <v>1.4637610000000001</v>
      </c>
      <c r="AD2004">
        <v>0.82437499999999997</v>
      </c>
      <c r="AE2004">
        <v>2.9275220000000002</v>
      </c>
      <c r="AF2004">
        <v>1.648749</v>
      </c>
      <c r="AH2004">
        <v>1.605729</v>
      </c>
      <c r="AI2004">
        <v>0.40372400000000003</v>
      </c>
      <c r="AJ2004">
        <v>3.2114569999999998</v>
      </c>
      <c r="AK2004">
        <v>0.80744899999999997</v>
      </c>
    </row>
    <row r="2005" spans="1:37" x14ac:dyDescent="0.25">
      <c r="A2005">
        <v>1209</v>
      </c>
      <c r="B2005">
        <v>421285</v>
      </c>
      <c r="C2005" t="s">
        <v>181</v>
      </c>
      <c r="D2005" t="s">
        <v>556</v>
      </c>
      <c r="E2005" t="s">
        <v>557</v>
      </c>
      <c r="F2005">
        <v>66931</v>
      </c>
      <c r="G2005">
        <v>8</v>
      </c>
      <c r="H2005">
        <v>21613</v>
      </c>
      <c r="I2005">
        <v>0</v>
      </c>
      <c r="J2005">
        <v>0</v>
      </c>
      <c r="K2005">
        <v>0</v>
      </c>
      <c r="L2005">
        <v>0</v>
      </c>
      <c r="M2005">
        <v>2</v>
      </c>
      <c r="N2005">
        <v>0</v>
      </c>
      <c r="O2005">
        <v>4</v>
      </c>
      <c r="P2005">
        <v>0</v>
      </c>
      <c r="Q2005">
        <v>0</v>
      </c>
      <c r="R2005">
        <v>8.9888820000000003</v>
      </c>
      <c r="S2005" t="s">
        <v>73</v>
      </c>
      <c r="T2005">
        <v>32.200001</v>
      </c>
      <c r="U2005">
        <v>32.619999</v>
      </c>
      <c r="V2005">
        <v>0.41999799999999998</v>
      </c>
      <c r="X2005">
        <v>4.6719999999999997</v>
      </c>
      <c r="Y2005">
        <v>8.9888820000000003</v>
      </c>
      <c r="Z2005">
        <v>0</v>
      </c>
      <c r="AA2005">
        <v>0</v>
      </c>
      <c r="AB2005">
        <v>0</v>
      </c>
      <c r="AC2005">
        <v>1.341056</v>
      </c>
      <c r="AD2005">
        <v>0.87084300000000003</v>
      </c>
      <c r="AE2005">
        <v>2.6821120000000001</v>
      </c>
      <c r="AF2005">
        <v>1.7416849999999999</v>
      </c>
      <c r="AH2005">
        <v>1.4454610000000001</v>
      </c>
      <c r="AI2005">
        <v>0.46934900000000002</v>
      </c>
      <c r="AJ2005">
        <v>2.8909220000000002</v>
      </c>
      <c r="AK2005">
        <v>0.93869899999999995</v>
      </c>
    </row>
    <row r="2006" spans="1:37" x14ac:dyDescent="0.25">
      <c r="A2006">
        <v>577</v>
      </c>
      <c r="B2006">
        <v>433327</v>
      </c>
      <c r="C2006" t="s">
        <v>181</v>
      </c>
      <c r="D2006" t="s">
        <v>546</v>
      </c>
      <c r="E2006" t="s">
        <v>547</v>
      </c>
      <c r="F2006">
        <v>66929</v>
      </c>
      <c r="G2006">
        <v>8</v>
      </c>
      <c r="H2006">
        <v>15762</v>
      </c>
      <c r="I2006">
        <v>0</v>
      </c>
      <c r="J2006">
        <v>0</v>
      </c>
      <c r="K2006">
        <v>0</v>
      </c>
      <c r="L2006">
        <v>0</v>
      </c>
      <c r="M2006">
        <v>2</v>
      </c>
      <c r="N2006">
        <v>0</v>
      </c>
      <c r="O2006">
        <v>4</v>
      </c>
      <c r="P2006">
        <v>0</v>
      </c>
      <c r="Q2006">
        <v>0</v>
      </c>
      <c r="R2006">
        <v>7.4303429999999997</v>
      </c>
      <c r="S2006" t="s">
        <v>73</v>
      </c>
      <c r="T2006">
        <v>83.889999000000003</v>
      </c>
      <c r="U2006">
        <v>84.199996999999996</v>
      </c>
      <c r="V2006">
        <v>0.309998</v>
      </c>
      <c r="X2006">
        <v>4.1719999999999997</v>
      </c>
      <c r="Y2006">
        <v>7.4303429999999997</v>
      </c>
      <c r="Z2006">
        <v>0</v>
      </c>
      <c r="AA2006">
        <v>0</v>
      </c>
      <c r="AB2006">
        <v>0</v>
      </c>
      <c r="AC2006">
        <v>1.271962</v>
      </c>
      <c r="AD2006">
        <v>0.89700800000000003</v>
      </c>
      <c r="AE2006">
        <v>2.5439240000000001</v>
      </c>
      <c r="AF2006">
        <v>1.794017</v>
      </c>
      <c r="AH2006">
        <v>1.355216</v>
      </c>
      <c r="AI2006">
        <v>0.51503100000000002</v>
      </c>
      <c r="AJ2006">
        <v>2.710432</v>
      </c>
      <c r="AK2006">
        <v>1.030062</v>
      </c>
    </row>
    <row r="2007" spans="1:37" x14ac:dyDescent="0.25">
      <c r="A2007">
        <v>623</v>
      </c>
      <c r="B2007">
        <v>438445</v>
      </c>
      <c r="C2007" t="s">
        <v>83</v>
      </c>
      <c r="D2007" t="s">
        <v>103</v>
      </c>
      <c r="E2007" t="s">
        <v>104</v>
      </c>
      <c r="F2007">
        <v>67041</v>
      </c>
      <c r="G2007">
        <v>8</v>
      </c>
      <c r="H2007">
        <v>22017</v>
      </c>
      <c r="I2007">
        <v>0</v>
      </c>
      <c r="J2007">
        <v>0</v>
      </c>
      <c r="K2007">
        <v>0</v>
      </c>
      <c r="L2007">
        <v>0</v>
      </c>
      <c r="M2007">
        <v>2</v>
      </c>
      <c r="N2007">
        <v>0</v>
      </c>
      <c r="O2007">
        <v>4</v>
      </c>
      <c r="P2007">
        <v>0</v>
      </c>
      <c r="Q2007">
        <v>0</v>
      </c>
      <c r="R2007">
        <v>9.5294279999999993</v>
      </c>
      <c r="S2007" t="s">
        <v>154</v>
      </c>
      <c r="T2007">
        <v>82.150002000000001</v>
      </c>
      <c r="U2007">
        <v>82.529999000000004</v>
      </c>
      <c r="V2007">
        <v>0.37999699999999997</v>
      </c>
      <c r="X2007">
        <v>3.988</v>
      </c>
      <c r="Y2007">
        <v>9.5294279999999993</v>
      </c>
      <c r="Z2007">
        <v>1</v>
      </c>
      <c r="AA2007">
        <v>0</v>
      </c>
      <c r="AB2007">
        <v>0</v>
      </c>
      <c r="AC2007">
        <v>1.248502</v>
      </c>
      <c r="AD2007">
        <v>0.90589299999999995</v>
      </c>
      <c r="AE2007">
        <v>2.497004</v>
      </c>
      <c r="AF2007">
        <v>1.811785</v>
      </c>
      <c r="AH2007">
        <v>1.3245739999999999</v>
      </c>
      <c r="AI2007">
        <v>0.53251199999999999</v>
      </c>
      <c r="AJ2007">
        <v>2.649149</v>
      </c>
      <c r="AK2007">
        <v>1.065024</v>
      </c>
    </row>
    <row r="2008" spans="1:37" x14ac:dyDescent="0.25">
      <c r="A2008">
        <v>2602</v>
      </c>
      <c r="B2008">
        <v>431084</v>
      </c>
      <c r="C2008" t="s">
        <v>181</v>
      </c>
      <c r="D2008" t="s">
        <v>782</v>
      </c>
      <c r="E2008" t="s">
        <v>783</v>
      </c>
      <c r="F2008">
        <v>66803</v>
      </c>
      <c r="G2008">
        <v>8</v>
      </c>
      <c r="H2008">
        <v>15559</v>
      </c>
      <c r="I2008">
        <v>0</v>
      </c>
      <c r="J2008">
        <v>0</v>
      </c>
      <c r="K2008">
        <v>0</v>
      </c>
      <c r="L2008">
        <v>0</v>
      </c>
      <c r="M2008">
        <v>2</v>
      </c>
      <c r="N2008">
        <v>0</v>
      </c>
      <c r="O2008">
        <v>4</v>
      </c>
      <c r="P2008">
        <v>0</v>
      </c>
      <c r="Q2008">
        <v>0</v>
      </c>
      <c r="R2008">
        <v>8.7298340000000003</v>
      </c>
      <c r="S2008" t="s">
        <v>73</v>
      </c>
      <c r="T2008">
        <v>72.199996999999996</v>
      </c>
      <c r="U2008">
        <v>72.540001000000004</v>
      </c>
      <c r="V2008">
        <v>0.34000399999999997</v>
      </c>
      <c r="X2008">
        <v>3.895</v>
      </c>
      <c r="Y2008">
        <v>8.7298340000000003</v>
      </c>
      <c r="Z2008">
        <v>1</v>
      </c>
      <c r="AA2008">
        <v>0</v>
      </c>
      <c r="AB2008">
        <v>0</v>
      </c>
      <c r="AC2008">
        <v>1.237047</v>
      </c>
      <c r="AD2008">
        <v>0.91023100000000001</v>
      </c>
      <c r="AE2008">
        <v>2.4740950000000002</v>
      </c>
      <c r="AF2008">
        <v>1.8204610000000001</v>
      </c>
      <c r="AH2008">
        <v>1.3096129999999999</v>
      </c>
      <c r="AI2008">
        <v>0.54148499999999999</v>
      </c>
      <c r="AJ2008">
        <v>2.6192250000000001</v>
      </c>
      <c r="AK2008">
        <v>1.08297</v>
      </c>
    </row>
    <row r="2009" spans="1:37" x14ac:dyDescent="0.25">
      <c r="A2009">
        <v>2871</v>
      </c>
      <c r="B2009">
        <v>436386</v>
      </c>
      <c r="C2009" t="s">
        <v>83</v>
      </c>
      <c r="D2009" t="s">
        <v>244</v>
      </c>
      <c r="E2009" t="s">
        <v>785</v>
      </c>
      <c r="F2009">
        <v>34524</v>
      </c>
      <c r="G2009">
        <v>8</v>
      </c>
      <c r="H2009">
        <v>16827</v>
      </c>
      <c r="I2009">
        <v>0</v>
      </c>
      <c r="J2009">
        <v>0</v>
      </c>
      <c r="K2009">
        <v>0</v>
      </c>
      <c r="L2009">
        <v>0</v>
      </c>
      <c r="M2009">
        <v>2</v>
      </c>
      <c r="N2009">
        <v>0</v>
      </c>
      <c r="O2009">
        <v>4</v>
      </c>
      <c r="P2009">
        <v>0</v>
      </c>
      <c r="Q2009">
        <v>0</v>
      </c>
      <c r="R2009">
        <v>9.0049989999999998</v>
      </c>
      <c r="S2009" t="s">
        <v>73</v>
      </c>
      <c r="T2009">
        <v>81.019997000000004</v>
      </c>
      <c r="U2009">
        <v>81.370002999999997</v>
      </c>
      <c r="V2009">
        <v>0.35000599999999998</v>
      </c>
      <c r="X2009">
        <v>3.887</v>
      </c>
      <c r="Y2009">
        <v>9.0049989999999998</v>
      </c>
      <c r="Z2009">
        <v>0</v>
      </c>
      <c r="AA2009">
        <v>1</v>
      </c>
      <c r="AB2009">
        <v>0</v>
      </c>
      <c r="AC2009">
        <v>1.236075</v>
      </c>
      <c r="AD2009">
        <v>0.91059900000000005</v>
      </c>
      <c r="AE2009">
        <v>2.4721489999999999</v>
      </c>
      <c r="AF2009">
        <v>1.8211980000000001</v>
      </c>
      <c r="AH2009">
        <v>1.3083419999999999</v>
      </c>
      <c r="AI2009">
        <v>0.54226099999999999</v>
      </c>
      <c r="AJ2009">
        <v>2.6166849999999999</v>
      </c>
      <c r="AK2009">
        <v>1.084522</v>
      </c>
    </row>
    <row r="2010" spans="1:37" x14ac:dyDescent="0.25">
      <c r="A2010">
        <v>2191</v>
      </c>
      <c r="B2010">
        <v>430469</v>
      </c>
      <c r="C2010" t="s">
        <v>83</v>
      </c>
      <c r="D2010" t="s">
        <v>103</v>
      </c>
      <c r="E2010" t="s">
        <v>104</v>
      </c>
      <c r="F2010">
        <v>67041</v>
      </c>
      <c r="G2010">
        <v>8</v>
      </c>
      <c r="H2010">
        <v>22079</v>
      </c>
      <c r="I2010">
        <v>0</v>
      </c>
      <c r="J2010">
        <v>0</v>
      </c>
      <c r="K2010">
        <v>0</v>
      </c>
      <c r="L2010">
        <v>0</v>
      </c>
      <c r="M2010">
        <v>2</v>
      </c>
      <c r="N2010">
        <v>0</v>
      </c>
      <c r="O2010">
        <v>4</v>
      </c>
      <c r="P2010">
        <v>0</v>
      </c>
      <c r="Q2010">
        <v>0</v>
      </c>
      <c r="R2010">
        <v>9.5880130000000001</v>
      </c>
      <c r="S2010" t="s">
        <v>126</v>
      </c>
      <c r="T2010">
        <v>82.440002000000007</v>
      </c>
      <c r="U2010">
        <v>82.809997999999993</v>
      </c>
      <c r="V2010">
        <v>0.36999500000000002</v>
      </c>
      <c r="X2010">
        <v>3.859</v>
      </c>
      <c r="Y2010">
        <v>9.5880130000000001</v>
      </c>
      <c r="Z2010">
        <v>1</v>
      </c>
      <c r="AA2010">
        <v>0</v>
      </c>
      <c r="AB2010">
        <v>0</v>
      </c>
      <c r="AC2010">
        <v>1.2326859999999999</v>
      </c>
      <c r="AD2010">
        <v>0.91188199999999997</v>
      </c>
      <c r="AE2010">
        <v>2.4653710000000002</v>
      </c>
      <c r="AF2010">
        <v>1.8237650000000001</v>
      </c>
      <c r="AH2010">
        <v>1.3039160000000001</v>
      </c>
      <c r="AI2010">
        <v>0.544983</v>
      </c>
      <c r="AJ2010">
        <v>2.6078320000000001</v>
      </c>
      <c r="AK2010">
        <v>1.089966</v>
      </c>
    </row>
    <row r="2011" spans="1:37" x14ac:dyDescent="0.25">
      <c r="A2011">
        <v>2382</v>
      </c>
      <c r="B2011">
        <v>430051</v>
      </c>
      <c r="C2011" t="s">
        <v>83</v>
      </c>
      <c r="D2011" t="s">
        <v>103</v>
      </c>
      <c r="E2011" t="s">
        <v>104</v>
      </c>
      <c r="F2011">
        <v>67041</v>
      </c>
      <c r="G2011">
        <v>8</v>
      </c>
      <c r="H2011">
        <v>22026</v>
      </c>
      <c r="I2011">
        <v>0</v>
      </c>
      <c r="J2011">
        <v>0</v>
      </c>
      <c r="K2011">
        <v>0</v>
      </c>
      <c r="L2011">
        <v>0</v>
      </c>
      <c r="M2011">
        <v>2</v>
      </c>
      <c r="N2011">
        <v>0</v>
      </c>
      <c r="O2011">
        <v>4</v>
      </c>
      <c r="P2011">
        <v>0</v>
      </c>
      <c r="Q2011">
        <v>0</v>
      </c>
      <c r="R2011">
        <v>10.376897</v>
      </c>
      <c r="S2011" t="s">
        <v>154</v>
      </c>
      <c r="T2011">
        <v>86.059997999999993</v>
      </c>
      <c r="U2011">
        <v>86.449996999999996</v>
      </c>
      <c r="V2011">
        <v>0.38999899999999998</v>
      </c>
      <c r="X2011">
        <v>3.758</v>
      </c>
      <c r="Y2011">
        <v>10.376897</v>
      </c>
      <c r="Z2011">
        <v>1</v>
      </c>
      <c r="AA2011">
        <v>0</v>
      </c>
      <c r="AB2011">
        <v>0</v>
      </c>
      <c r="AC2011">
        <v>1.2206649999999999</v>
      </c>
      <c r="AD2011">
        <v>0.916435</v>
      </c>
      <c r="AE2011">
        <v>2.4413299999999998</v>
      </c>
      <c r="AF2011">
        <v>1.8328690000000001</v>
      </c>
      <c r="AH2011">
        <v>1.288216</v>
      </c>
      <c r="AI2011">
        <v>0.55486999999999997</v>
      </c>
      <c r="AJ2011">
        <v>2.5764309999999999</v>
      </c>
      <c r="AK2011">
        <v>1.1097410000000001</v>
      </c>
    </row>
    <row r="2012" spans="1:37" x14ac:dyDescent="0.25">
      <c r="A2012">
        <v>2052</v>
      </c>
      <c r="B2012">
        <v>433550</v>
      </c>
      <c r="C2012" t="s">
        <v>95</v>
      </c>
      <c r="D2012" t="s">
        <v>188</v>
      </c>
      <c r="E2012" t="s">
        <v>189</v>
      </c>
      <c r="F2012">
        <v>34408</v>
      </c>
      <c r="G2012">
        <v>8</v>
      </c>
      <c r="H2012">
        <v>16810</v>
      </c>
      <c r="I2012">
        <v>0</v>
      </c>
      <c r="J2012">
        <v>0</v>
      </c>
      <c r="K2012">
        <v>0</v>
      </c>
      <c r="L2012">
        <v>0</v>
      </c>
      <c r="M2012">
        <v>2</v>
      </c>
      <c r="N2012">
        <v>0</v>
      </c>
      <c r="O2012">
        <v>4</v>
      </c>
      <c r="P2012">
        <v>0</v>
      </c>
      <c r="Q2012">
        <v>0</v>
      </c>
      <c r="R2012">
        <v>9.0801979999999993</v>
      </c>
      <c r="S2012" t="s">
        <v>73</v>
      </c>
      <c r="T2012">
        <v>40.220001000000003</v>
      </c>
      <c r="U2012">
        <v>40.549999</v>
      </c>
      <c r="V2012">
        <v>0.32999800000000001</v>
      </c>
      <c r="X2012">
        <v>3.6339999999999999</v>
      </c>
      <c r="Y2012">
        <v>9.0801979999999993</v>
      </c>
      <c r="Z2012">
        <v>0</v>
      </c>
      <c r="AA2012">
        <v>0</v>
      </c>
      <c r="AB2012">
        <v>0</v>
      </c>
      <c r="AC2012">
        <v>1.2063429999999999</v>
      </c>
      <c r="AD2012">
        <v>0.92185799999999996</v>
      </c>
      <c r="AE2012">
        <v>2.4126859999999999</v>
      </c>
      <c r="AF2012">
        <v>1.8437170000000001</v>
      </c>
      <c r="AH2012">
        <v>1.269509</v>
      </c>
      <c r="AI2012">
        <v>0.56715800000000005</v>
      </c>
      <c r="AJ2012">
        <v>2.5390190000000001</v>
      </c>
      <c r="AK2012">
        <v>1.134317</v>
      </c>
    </row>
    <row r="2013" spans="1:37" x14ac:dyDescent="0.25">
      <c r="A2013">
        <v>2092</v>
      </c>
      <c r="B2013">
        <v>433328</v>
      </c>
      <c r="C2013" t="s">
        <v>181</v>
      </c>
      <c r="D2013" t="s">
        <v>546</v>
      </c>
      <c r="E2013" t="s">
        <v>547</v>
      </c>
      <c r="F2013">
        <v>66929</v>
      </c>
      <c r="G2013">
        <v>8</v>
      </c>
      <c r="H2013">
        <v>15766</v>
      </c>
      <c r="I2013">
        <v>0</v>
      </c>
      <c r="J2013">
        <v>0</v>
      </c>
      <c r="K2013">
        <v>0</v>
      </c>
      <c r="L2013">
        <v>0</v>
      </c>
      <c r="M2013">
        <v>2</v>
      </c>
      <c r="N2013">
        <v>0</v>
      </c>
      <c r="O2013">
        <v>4</v>
      </c>
      <c r="P2013">
        <v>0</v>
      </c>
      <c r="Q2013">
        <v>0</v>
      </c>
      <c r="R2013">
        <v>8.6034880000000005</v>
      </c>
      <c r="S2013" t="s">
        <v>73</v>
      </c>
      <c r="T2013">
        <v>83.610000999999997</v>
      </c>
      <c r="U2013">
        <v>83.889999000000003</v>
      </c>
      <c r="V2013">
        <v>0.279999</v>
      </c>
      <c r="X2013">
        <v>3.254</v>
      </c>
      <c r="Y2013">
        <v>8.6034880000000005</v>
      </c>
      <c r="Z2013">
        <v>0</v>
      </c>
      <c r="AA2013">
        <v>0</v>
      </c>
      <c r="AB2013">
        <v>0</v>
      </c>
      <c r="AC2013">
        <v>1.165446</v>
      </c>
      <c r="AD2013">
        <v>0.93734600000000001</v>
      </c>
      <c r="AE2013">
        <v>2.3308909999999998</v>
      </c>
      <c r="AF2013">
        <v>1.874692</v>
      </c>
      <c r="AH2013">
        <v>1.216092</v>
      </c>
      <c r="AI2013">
        <v>0.60583500000000001</v>
      </c>
      <c r="AJ2013">
        <v>2.4321839999999999</v>
      </c>
      <c r="AK2013">
        <v>1.2116690000000001</v>
      </c>
    </row>
    <row r="2014" spans="1:37" x14ac:dyDescent="0.25">
      <c r="A2014">
        <v>490</v>
      </c>
      <c r="B2014">
        <v>430471</v>
      </c>
      <c r="C2014" t="s">
        <v>83</v>
      </c>
      <c r="D2014" t="s">
        <v>395</v>
      </c>
      <c r="E2014" t="s">
        <v>396</v>
      </c>
      <c r="F2014">
        <v>67037</v>
      </c>
      <c r="G2014">
        <v>8</v>
      </c>
      <c r="H2014">
        <v>22081</v>
      </c>
      <c r="I2014">
        <v>0</v>
      </c>
      <c r="J2014">
        <v>0</v>
      </c>
      <c r="K2014">
        <v>0</v>
      </c>
      <c r="L2014">
        <v>0</v>
      </c>
      <c r="M2014">
        <v>2</v>
      </c>
      <c r="N2014">
        <v>0</v>
      </c>
      <c r="O2014">
        <v>4</v>
      </c>
      <c r="P2014">
        <v>0</v>
      </c>
      <c r="Q2014">
        <v>0</v>
      </c>
      <c r="R2014">
        <v>9.9282430000000002</v>
      </c>
      <c r="S2014" t="s">
        <v>126</v>
      </c>
      <c r="T2014">
        <v>82.150002000000001</v>
      </c>
      <c r="U2014">
        <v>82.440002000000007</v>
      </c>
      <c r="V2014">
        <v>0.29000100000000001</v>
      </c>
      <c r="X2014">
        <v>2.9209999999999998</v>
      </c>
      <c r="Y2014">
        <v>9.9282430000000002</v>
      </c>
      <c r="Z2014">
        <v>1</v>
      </c>
      <c r="AA2014">
        <v>0</v>
      </c>
      <c r="AB2014">
        <v>0</v>
      </c>
      <c r="AC2014">
        <v>1.133316</v>
      </c>
      <c r="AD2014">
        <v>0.94951300000000005</v>
      </c>
      <c r="AE2014">
        <v>2.2666330000000001</v>
      </c>
      <c r="AF2014">
        <v>1.899027</v>
      </c>
      <c r="AH2014">
        <v>1.1741269999999999</v>
      </c>
      <c r="AI2014">
        <v>0.64099200000000001</v>
      </c>
      <c r="AJ2014">
        <v>2.348255</v>
      </c>
      <c r="AK2014">
        <v>1.281984</v>
      </c>
    </row>
    <row r="2015" spans="1:37" x14ac:dyDescent="0.25">
      <c r="A2015">
        <v>2129</v>
      </c>
      <c r="B2015">
        <v>430470</v>
      </c>
      <c r="C2015" t="s">
        <v>83</v>
      </c>
      <c r="D2015" t="s">
        <v>395</v>
      </c>
      <c r="E2015" t="s">
        <v>396</v>
      </c>
      <c r="F2015">
        <v>67037</v>
      </c>
      <c r="G2015">
        <v>8</v>
      </c>
      <c r="H2015">
        <v>22080</v>
      </c>
      <c r="I2015">
        <v>0</v>
      </c>
      <c r="J2015">
        <v>0</v>
      </c>
      <c r="K2015">
        <v>0</v>
      </c>
      <c r="L2015">
        <v>0</v>
      </c>
      <c r="M2015">
        <v>2</v>
      </c>
      <c r="N2015">
        <v>0</v>
      </c>
      <c r="O2015">
        <v>4</v>
      </c>
      <c r="P2015">
        <v>0</v>
      </c>
      <c r="Q2015">
        <v>0</v>
      </c>
      <c r="R2015">
        <v>10.241581999999999</v>
      </c>
      <c r="S2015" t="s">
        <v>154</v>
      </c>
      <c r="T2015">
        <v>82.529999000000004</v>
      </c>
      <c r="U2015">
        <v>82.809997999999993</v>
      </c>
      <c r="V2015">
        <v>0.279999</v>
      </c>
      <c r="X2015">
        <v>2.734</v>
      </c>
      <c r="Y2015">
        <v>10.241581999999999</v>
      </c>
      <c r="Z2015">
        <v>1</v>
      </c>
      <c r="AA2015">
        <v>0</v>
      </c>
      <c r="AB2015">
        <v>0</v>
      </c>
      <c r="AC2015">
        <v>1.1167929999999999</v>
      </c>
      <c r="AD2015">
        <v>0.95577100000000004</v>
      </c>
      <c r="AE2015">
        <v>2.2335859999999998</v>
      </c>
      <c r="AF2015">
        <v>1.9115409999999999</v>
      </c>
      <c r="AH2015">
        <v>1.1525460000000001</v>
      </c>
      <c r="AI2015">
        <v>0.66125299999999998</v>
      </c>
      <c r="AJ2015">
        <v>2.3050920000000001</v>
      </c>
      <c r="AK2015">
        <v>1.322505</v>
      </c>
    </row>
    <row r="2016" spans="1:37" x14ac:dyDescent="0.25">
      <c r="A2016">
        <v>1059</v>
      </c>
      <c r="B2016">
        <v>438451</v>
      </c>
      <c r="C2016" t="s">
        <v>83</v>
      </c>
      <c r="D2016" t="s">
        <v>927</v>
      </c>
      <c r="E2016" t="s">
        <v>928</v>
      </c>
      <c r="F2016">
        <v>67032</v>
      </c>
      <c r="G2016">
        <v>8</v>
      </c>
      <c r="H2016">
        <v>22088</v>
      </c>
      <c r="I2016">
        <v>0</v>
      </c>
      <c r="J2016">
        <v>0</v>
      </c>
      <c r="K2016">
        <v>0</v>
      </c>
      <c r="L2016">
        <v>0</v>
      </c>
      <c r="M2016">
        <v>2</v>
      </c>
      <c r="N2016">
        <v>0</v>
      </c>
      <c r="O2016">
        <v>4</v>
      </c>
      <c r="P2016">
        <v>0</v>
      </c>
      <c r="Q2016">
        <v>0</v>
      </c>
      <c r="R2016">
        <v>10.221546</v>
      </c>
      <c r="S2016" t="s">
        <v>73</v>
      </c>
      <c r="T2016">
        <v>78.569999999999993</v>
      </c>
      <c r="U2016">
        <v>78.839995999999999</v>
      </c>
      <c r="V2016">
        <v>0.26999699999999999</v>
      </c>
      <c r="X2016">
        <v>2.641</v>
      </c>
      <c r="Y2016">
        <v>10.221546</v>
      </c>
      <c r="Z2016">
        <v>0</v>
      </c>
      <c r="AA2016">
        <v>0</v>
      </c>
      <c r="AB2016">
        <v>0</v>
      </c>
      <c r="AC2016">
        <v>1.1089830000000001</v>
      </c>
      <c r="AD2016">
        <v>0.95872900000000005</v>
      </c>
      <c r="AE2016">
        <v>2.217965</v>
      </c>
      <c r="AF2016">
        <v>1.917457</v>
      </c>
      <c r="AH2016">
        <v>1.1423449999999999</v>
      </c>
      <c r="AI2016">
        <v>0.67146700000000004</v>
      </c>
      <c r="AJ2016">
        <v>2.2846890000000002</v>
      </c>
      <c r="AK2016">
        <v>1.342935</v>
      </c>
    </row>
    <row r="2017" spans="1:37" x14ac:dyDescent="0.25">
      <c r="A2017">
        <v>3299</v>
      </c>
      <c r="B2017">
        <v>427230</v>
      </c>
      <c r="C2017" t="s">
        <v>151</v>
      </c>
      <c r="D2017" t="s">
        <v>798</v>
      </c>
      <c r="E2017" t="s">
        <v>799</v>
      </c>
      <c r="F2017">
        <v>66994</v>
      </c>
      <c r="G2017">
        <v>8</v>
      </c>
      <c r="H2017">
        <v>19149</v>
      </c>
      <c r="I2017">
        <v>0</v>
      </c>
      <c r="J2017">
        <v>0</v>
      </c>
      <c r="K2017">
        <v>0</v>
      </c>
      <c r="L2017">
        <v>0</v>
      </c>
      <c r="M2017">
        <v>2</v>
      </c>
      <c r="N2017">
        <v>0</v>
      </c>
      <c r="O2017">
        <v>3</v>
      </c>
      <c r="P2017">
        <v>0</v>
      </c>
      <c r="Q2017">
        <v>0</v>
      </c>
      <c r="R2017">
        <v>9.7416630000000008</v>
      </c>
      <c r="S2017" t="s">
        <v>154</v>
      </c>
      <c r="T2017">
        <v>84.199996999999996</v>
      </c>
      <c r="U2017">
        <v>84.449996999999996</v>
      </c>
      <c r="V2017">
        <v>0.25</v>
      </c>
      <c r="X2017">
        <v>2.5659999999999998</v>
      </c>
      <c r="Y2017">
        <v>9.7416630000000008</v>
      </c>
      <c r="Z2017">
        <v>0</v>
      </c>
      <c r="AA2017">
        <v>0</v>
      </c>
      <c r="AB2017">
        <v>0</v>
      </c>
      <c r="AC2017">
        <v>1.102881</v>
      </c>
      <c r="AD2017">
        <v>0.96103899999999998</v>
      </c>
      <c r="AE2017">
        <v>2.2057609999999999</v>
      </c>
      <c r="AF2017">
        <v>1.9220790000000001</v>
      </c>
      <c r="AH2017">
        <v>1.1343749999999999</v>
      </c>
      <c r="AI2017">
        <v>0.67977200000000004</v>
      </c>
      <c r="AJ2017">
        <v>2.2687490000000001</v>
      </c>
      <c r="AK2017">
        <v>1.359545</v>
      </c>
    </row>
    <row r="2018" spans="1:37" x14ac:dyDescent="0.25">
      <c r="A2018">
        <v>2885</v>
      </c>
      <c r="B2018">
        <v>437027</v>
      </c>
      <c r="C2018" t="s">
        <v>83</v>
      </c>
      <c r="D2018" t="s">
        <v>383</v>
      </c>
      <c r="E2018" t="s">
        <v>384</v>
      </c>
      <c r="F2018">
        <v>67044</v>
      </c>
      <c r="G2018">
        <v>8</v>
      </c>
      <c r="H2018">
        <v>22012</v>
      </c>
      <c r="I2018">
        <v>0</v>
      </c>
      <c r="J2018">
        <v>0</v>
      </c>
      <c r="K2018">
        <v>0</v>
      </c>
      <c r="L2018">
        <v>0</v>
      </c>
      <c r="M2018">
        <v>2</v>
      </c>
      <c r="N2018">
        <v>0</v>
      </c>
      <c r="O2018">
        <v>4</v>
      </c>
      <c r="P2018">
        <v>0</v>
      </c>
      <c r="Q2018">
        <v>0</v>
      </c>
      <c r="R2018">
        <v>10.155294</v>
      </c>
      <c r="S2018" t="s">
        <v>73</v>
      </c>
      <c r="T2018">
        <v>71.029999000000004</v>
      </c>
      <c r="U2018">
        <v>71.220000999999996</v>
      </c>
      <c r="V2018">
        <v>0.190002</v>
      </c>
      <c r="X2018">
        <v>1.871</v>
      </c>
      <c r="Y2018">
        <v>10.155294</v>
      </c>
      <c r="Z2018">
        <v>0</v>
      </c>
      <c r="AA2018">
        <v>0</v>
      </c>
      <c r="AB2018">
        <v>0</v>
      </c>
      <c r="AC2018">
        <v>1.0546979999999999</v>
      </c>
      <c r="AD2018">
        <v>0.97928599999999999</v>
      </c>
      <c r="AE2018">
        <v>2.1093950000000001</v>
      </c>
      <c r="AF2018">
        <v>1.958572</v>
      </c>
      <c r="AH2018">
        <v>1.071442</v>
      </c>
      <c r="AI2018">
        <v>0.75958099999999995</v>
      </c>
      <c r="AJ2018">
        <v>2.1428829999999999</v>
      </c>
      <c r="AK2018">
        <v>1.5191619999999999</v>
      </c>
    </row>
    <row r="2019" spans="1:37" x14ac:dyDescent="0.25">
      <c r="A2019">
        <v>177</v>
      </c>
      <c r="B2019">
        <v>432241</v>
      </c>
      <c r="C2019" t="s">
        <v>145</v>
      </c>
      <c r="D2019" t="s">
        <v>923</v>
      </c>
      <c r="E2019" t="s">
        <v>924</v>
      </c>
      <c r="F2019">
        <v>66930</v>
      </c>
      <c r="G2019">
        <v>8</v>
      </c>
      <c r="H2019">
        <v>15750</v>
      </c>
      <c r="I2019">
        <v>0</v>
      </c>
      <c r="J2019">
        <v>0</v>
      </c>
      <c r="K2019">
        <v>0</v>
      </c>
      <c r="L2019">
        <v>0</v>
      </c>
      <c r="M2019">
        <v>2</v>
      </c>
      <c r="N2019">
        <v>0</v>
      </c>
      <c r="O2019">
        <v>2</v>
      </c>
      <c r="P2019">
        <v>0</v>
      </c>
      <c r="Q2019">
        <v>0</v>
      </c>
      <c r="R2019">
        <v>9.6104109999999991</v>
      </c>
      <c r="S2019" t="s">
        <v>154</v>
      </c>
      <c r="T2019">
        <v>81.550003000000004</v>
      </c>
      <c r="U2019">
        <v>81.699996999999996</v>
      </c>
      <c r="V2019">
        <v>0.14999399999999999</v>
      </c>
      <c r="X2019">
        <v>1.5609999999999999</v>
      </c>
      <c r="Y2019">
        <v>9.6104109999999991</v>
      </c>
      <c r="Z2019">
        <v>0</v>
      </c>
      <c r="AA2019">
        <v>0</v>
      </c>
      <c r="AB2019">
        <v>0</v>
      </c>
      <c r="AC2019">
        <v>1.0380739999999999</v>
      </c>
      <c r="AD2019">
        <v>0.98558199999999996</v>
      </c>
      <c r="AE2019">
        <v>2.0761479999999999</v>
      </c>
      <c r="AF2019">
        <v>1.971163</v>
      </c>
      <c r="AH2019">
        <v>1.0497289999999999</v>
      </c>
      <c r="AI2019">
        <v>0.79683800000000005</v>
      </c>
      <c r="AJ2019">
        <v>2.0994579999999998</v>
      </c>
      <c r="AK2019">
        <v>1.5936760000000001</v>
      </c>
    </row>
    <row r="2020" spans="1:37" x14ac:dyDescent="0.25">
      <c r="A2020">
        <v>147</v>
      </c>
      <c r="B2020">
        <v>425057</v>
      </c>
      <c r="C2020" t="s">
        <v>83</v>
      </c>
      <c r="D2020" t="s">
        <v>1127</v>
      </c>
      <c r="E2020" t="s">
        <v>1128</v>
      </c>
      <c r="F2020">
        <v>66784</v>
      </c>
      <c r="G2020">
        <v>8</v>
      </c>
      <c r="H2020">
        <v>3960</v>
      </c>
      <c r="I2020">
        <v>0</v>
      </c>
      <c r="J2020">
        <v>0</v>
      </c>
      <c r="K2020">
        <v>0</v>
      </c>
      <c r="L2020">
        <v>0</v>
      </c>
      <c r="M2020">
        <v>2</v>
      </c>
      <c r="N2020">
        <v>0</v>
      </c>
      <c r="O2020">
        <v>4</v>
      </c>
      <c r="P2020">
        <v>0</v>
      </c>
      <c r="Q2020">
        <v>0</v>
      </c>
      <c r="R2020">
        <v>7.9</v>
      </c>
      <c r="S2020" t="s">
        <v>73</v>
      </c>
      <c r="T2020">
        <v>57.549999</v>
      </c>
      <c r="U2020">
        <v>57.639999000000003</v>
      </c>
      <c r="V2020">
        <v>0.09</v>
      </c>
      <c r="X2020">
        <v>1.139</v>
      </c>
      <c r="Y2020">
        <v>7.9</v>
      </c>
      <c r="Z2020">
        <v>1</v>
      </c>
      <c r="AA2020">
        <v>0</v>
      </c>
      <c r="AB2020">
        <v>0</v>
      </c>
      <c r="AC2020">
        <v>1.0202709999999999</v>
      </c>
      <c r="AD2020">
        <v>0.99232399999999998</v>
      </c>
      <c r="AE2020">
        <v>2.0405410000000002</v>
      </c>
      <c r="AF2020">
        <v>1.984647</v>
      </c>
      <c r="AH2020">
        <v>1.0264759999999999</v>
      </c>
      <c r="AI2020">
        <v>0.84920099999999998</v>
      </c>
      <c r="AJ2020">
        <v>2.0529519999999999</v>
      </c>
      <c r="AK2020">
        <v>1.698402</v>
      </c>
    </row>
    <row r="2021" spans="1:37" x14ac:dyDescent="0.25">
      <c r="A2021">
        <v>3136</v>
      </c>
      <c r="B2021">
        <v>422435</v>
      </c>
      <c r="C2021" t="s">
        <v>73</v>
      </c>
      <c r="D2021" t="s">
        <v>1069</v>
      </c>
      <c r="E2021" t="s">
        <v>1069</v>
      </c>
      <c r="F2021">
        <v>100031</v>
      </c>
      <c r="G2021">
        <v>8</v>
      </c>
      <c r="H2021">
        <v>16093</v>
      </c>
      <c r="I2021">
        <v>0</v>
      </c>
      <c r="J2021">
        <v>0</v>
      </c>
      <c r="K2021">
        <v>0</v>
      </c>
      <c r="L2021">
        <v>0</v>
      </c>
      <c r="M2021">
        <v>2</v>
      </c>
      <c r="N2021">
        <v>0</v>
      </c>
      <c r="O2021">
        <v>2</v>
      </c>
      <c r="P2021">
        <v>0</v>
      </c>
      <c r="Q2021">
        <v>0</v>
      </c>
      <c r="R2021">
        <v>9.5919229999999995</v>
      </c>
      <c r="S2021" t="s">
        <v>154</v>
      </c>
      <c r="T2021">
        <v>73.319999999999993</v>
      </c>
      <c r="U2021">
        <v>73.419998000000007</v>
      </c>
      <c r="V2021">
        <v>9.9998000000000004E-2</v>
      </c>
      <c r="X2021">
        <v>1.0429999999999999</v>
      </c>
      <c r="Y2021">
        <v>9.5919229999999995</v>
      </c>
      <c r="Z2021">
        <v>0</v>
      </c>
      <c r="AA2021">
        <v>0</v>
      </c>
      <c r="AB2021">
        <v>0</v>
      </c>
      <c r="AC2021">
        <v>1.0169980000000001</v>
      </c>
      <c r="AD2021">
        <v>0.99356299999999997</v>
      </c>
      <c r="AE2021">
        <v>2.033995</v>
      </c>
      <c r="AF2021">
        <v>1.9871259999999999</v>
      </c>
      <c r="AH2021">
        <v>1.0222009999999999</v>
      </c>
      <c r="AI2021">
        <v>0.86137799999999998</v>
      </c>
      <c r="AJ2021">
        <v>2.0444019999999998</v>
      </c>
      <c r="AK2021">
        <v>1.722756</v>
      </c>
    </row>
    <row r="2022" spans="1:37" x14ac:dyDescent="0.25">
      <c r="A2022">
        <v>855</v>
      </c>
      <c r="B2022">
        <v>427694</v>
      </c>
      <c r="C2022" t="s">
        <v>83</v>
      </c>
      <c r="D2022" t="s">
        <v>1143</v>
      </c>
      <c r="E2022" t="s">
        <v>1144</v>
      </c>
      <c r="F2022">
        <v>66792</v>
      </c>
      <c r="G2022">
        <v>8</v>
      </c>
      <c r="H2022">
        <v>3880</v>
      </c>
      <c r="I2022">
        <v>0</v>
      </c>
      <c r="J2022">
        <v>0</v>
      </c>
      <c r="K2022">
        <v>0</v>
      </c>
      <c r="L2022">
        <v>0</v>
      </c>
      <c r="M2022">
        <v>2</v>
      </c>
      <c r="N2022">
        <v>0</v>
      </c>
      <c r="O2022">
        <v>4</v>
      </c>
      <c r="P2022">
        <v>0</v>
      </c>
      <c r="Q2022">
        <v>0</v>
      </c>
      <c r="R2022">
        <v>9.8005099999999992</v>
      </c>
      <c r="S2022" t="s">
        <v>73</v>
      </c>
      <c r="T2022">
        <v>58.279998999999997</v>
      </c>
      <c r="U2022">
        <v>58.380001</v>
      </c>
      <c r="V2022">
        <v>0.10000199999999999</v>
      </c>
      <c r="X2022">
        <v>1.02</v>
      </c>
      <c r="Y2022">
        <v>9.8005099999999992</v>
      </c>
      <c r="Z2022">
        <v>1</v>
      </c>
      <c r="AA2022">
        <v>0</v>
      </c>
      <c r="AB2022">
        <v>0</v>
      </c>
      <c r="AC2022">
        <v>1.016256</v>
      </c>
      <c r="AD2022">
        <v>0.99384399999999995</v>
      </c>
      <c r="AE2022">
        <v>2.0325120000000001</v>
      </c>
      <c r="AF2022">
        <v>1.9876879999999999</v>
      </c>
      <c r="AH2022">
        <v>1.0212330000000001</v>
      </c>
      <c r="AI2022">
        <v>0.86431000000000002</v>
      </c>
      <c r="AJ2022">
        <v>2.042465</v>
      </c>
      <c r="AK2022">
        <v>1.72862</v>
      </c>
    </row>
    <row r="2023" spans="1:37" x14ac:dyDescent="0.25">
      <c r="A2023">
        <v>1802</v>
      </c>
      <c r="B2023">
        <v>438496</v>
      </c>
      <c r="C2023" t="s">
        <v>83</v>
      </c>
      <c r="D2023" t="s">
        <v>395</v>
      </c>
      <c r="E2023" t="s">
        <v>396</v>
      </c>
      <c r="F2023">
        <v>67037</v>
      </c>
      <c r="G2023">
        <v>8</v>
      </c>
      <c r="H2023">
        <v>22057</v>
      </c>
      <c r="I2023">
        <v>0</v>
      </c>
      <c r="J2023">
        <v>0</v>
      </c>
      <c r="K2023">
        <v>0</v>
      </c>
      <c r="L2023">
        <v>0</v>
      </c>
      <c r="M2023">
        <v>2</v>
      </c>
      <c r="N2023">
        <v>0</v>
      </c>
      <c r="O2023">
        <v>4</v>
      </c>
      <c r="P2023">
        <v>0</v>
      </c>
      <c r="Q2023">
        <v>0</v>
      </c>
      <c r="R2023">
        <v>9.2135770000000008</v>
      </c>
      <c r="S2023" t="s">
        <v>126</v>
      </c>
      <c r="T2023">
        <v>85.050003000000004</v>
      </c>
      <c r="U2023">
        <v>85.129997000000003</v>
      </c>
      <c r="V2023">
        <v>7.9993999999999996E-2</v>
      </c>
      <c r="X2023">
        <v>0.86799999999999999</v>
      </c>
      <c r="Y2023">
        <v>9.2135770000000008</v>
      </c>
      <c r="Z2023">
        <v>1</v>
      </c>
      <c r="AA2023">
        <v>0</v>
      </c>
      <c r="AB2023">
        <v>0</v>
      </c>
      <c r="AC2023">
        <v>1.0117719999999999</v>
      </c>
      <c r="AD2023">
        <v>0.99554200000000004</v>
      </c>
      <c r="AE2023">
        <v>2.0235439999999998</v>
      </c>
      <c r="AF2023">
        <v>1.9910840000000001</v>
      </c>
      <c r="AH2023">
        <v>1.0153760000000001</v>
      </c>
      <c r="AI2023">
        <v>0.88382799999999995</v>
      </c>
      <c r="AJ2023">
        <v>2.0307520000000001</v>
      </c>
      <c r="AK2023">
        <v>1.767655</v>
      </c>
    </row>
    <row r="2024" spans="1:37" x14ac:dyDescent="0.25">
      <c r="A2024">
        <v>2393</v>
      </c>
      <c r="B2024">
        <v>438495</v>
      </c>
      <c r="C2024" t="s">
        <v>83</v>
      </c>
      <c r="D2024" t="s">
        <v>395</v>
      </c>
      <c r="E2024" t="s">
        <v>396</v>
      </c>
      <c r="F2024">
        <v>67037</v>
      </c>
      <c r="G2024">
        <v>8</v>
      </c>
      <c r="H2024">
        <v>22056</v>
      </c>
      <c r="I2024">
        <v>0</v>
      </c>
      <c r="J2024">
        <v>0</v>
      </c>
      <c r="K2024">
        <v>0</v>
      </c>
      <c r="L2024">
        <v>0</v>
      </c>
      <c r="M2024">
        <v>2</v>
      </c>
      <c r="N2024">
        <v>0</v>
      </c>
      <c r="O2024">
        <v>4</v>
      </c>
      <c r="P2024">
        <v>0</v>
      </c>
      <c r="Q2024">
        <v>0</v>
      </c>
      <c r="R2024">
        <v>9.3059119999999993</v>
      </c>
      <c r="S2024" t="s">
        <v>73</v>
      </c>
      <c r="T2024">
        <v>85.120002999999997</v>
      </c>
      <c r="U2024">
        <v>85.18</v>
      </c>
      <c r="V2024">
        <v>5.9998000000000003E-2</v>
      </c>
      <c r="X2024">
        <v>0.64500000000000002</v>
      </c>
      <c r="Y2024">
        <v>9.3059119999999993</v>
      </c>
      <c r="Z2024">
        <v>1</v>
      </c>
      <c r="AA2024">
        <v>0</v>
      </c>
      <c r="AB2024">
        <v>0</v>
      </c>
      <c r="AC2024">
        <v>1.0065</v>
      </c>
      <c r="AD2024">
        <v>0.99753800000000004</v>
      </c>
      <c r="AE2024">
        <v>2.013001</v>
      </c>
      <c r="AF2024">
        <v>1.995077</v>
      </c>
      <c r="AH2024">
        <v>1.0084900000000001</v>
      </c>
      <c r="AI2024">
        <v>0.91290800000000005</v>
      </c>
      <c r="AJ2024">
        <v>2.0169809999999999</v>
      </c>
      <c r="AK2024">
        <v>1.8258160000000001</v>
      </c>
    </row>
    <row r="2025" spans="1:37" x14ac:dyDescent="0.25">
      <c r="A2025">
        <v>1993</v>
      </c>
      <c r="B2025">
        <v>445469</v>
      </c>
      <c r="C2025" t="s">
        <v>151</v>
      </c>
      <c r="D2025" t="s">
        <v>1021</v>
      </c>
      <c r="E2025" t="s">
        <v>1042</v>
      </c>
      <c r="F2025">
        <v>101439</v>
      </c>
      <c r="G2025">
        <v>8</v>
      </c>
      <c r="H2025">
        <v>16661</v>
      </c>
      <c r="I2025">
        <v>0</v>
      </c>
      <c r="J2025">
        <v>0</v>
      </c>
      <c r="K2025">
        <v>0</v>
      </c>
      <c r="L2025">
        <v>0</v>
      </c>
      <c r="M2025">
        <v>2</v>
      </c>
      <c r="N2025">
        <v>0</v>
      </c>
      <c r="O2025">
        <v>3</v>
      </c>
      <c r="P2025">
        <v>0</v>
      </c>
      <c r="Q2025">
        <v>0</v>
      </c>
      <c r="R2025">
        <v>6.3311729999999997</v>
      </c>
      <c r="S2025" t="s">
        <v>154</v>
      </c>
      <c r="T2025">
        <v>69.949996999999996</v>
      </c>
      <c r="U2025">
        <v>69.989998</v>
      </c>
      <c r="V2025">
        <v>4.0001000000000002E-2</v>
      </c>
      <c r="X2025">
        <v>0.63200000000000001</v>
      </c>
      <c r="Y2025">
        <v>6.3311729999999997</v>
      </c>
      <c r="Z2025">
        <v>0</v>
      </c>
      <c r="AA2025">
        <v>0</v>
      </c>
      <c r="AB2025">
        <v>0</v>
      </c>
      <c r="AC2025">
        <v>1.0062409999999999</v>
      </c>
      <c r="AD2025">
        <v>0.997637</v>
      </c>
      <c r="AE2025">
        <v>2.0124819999999999</v>
      </c>
      <c r="AF2025">
        <v>1.9952730000000001</v>
      </c>
      <c r="AH2025">
        <v>1.0081519999999999</v>
      </c>
      <c r="AI2025">
        <v>0.91461899999999996</v>
      </c>
      <c r="AJ2025">
        <v>2.0163030000000002</v>
      </c>
      <c r="AK2025">
        <v>1.8292390000000001</v>
      </c>
    </row>
    <row r="2026" spans="1:37" x14ac:dyDescent="0.25">
      <c r="A2026">
        <v>2316</v>
      </c>
      <c r="B2026">
        <v>421179</v>
      </c>
      <c r="C2026" t="s">
        <v>181</v>
      </c>
      <c r="D2026" t="s">
        <v>656</v>
      </c>
      <c r="E2026" t="s">
        <v>657</v>
      </c>
      <c r="F2026">
        <v>67052</v>
      </c>
      <c r="G2026">
        <v>8</v>
      </c>
      <c r="H2026">
        <v>5306</v>
      </c>
      <c r="I2026">
        <v>0</v>
      </c>
      <c r="J2026">
        <v>0</v>
      </c>
      <c r="K2026">
        <v>0</v>
      </c>
      <c r="L2026">
        <v>0</v>
      </c>
      <c r="M2026">
        <v>2</v>
      </c>
      <c r="N2026">
        <v>0</v>
      </c>
      <c r="O2026">
        <v>3</v>
      </c>
      <c r="P2026">
        <v>0</v>
      </c>
      <c r="Q2026">
        <v>0</v>
      </c>
      <c r="R2026">
        <v>8.1737760000000002</v>
      </c>
      <c r="S2026" t="s">
        <v>154</v>
      </c>
      <c r="T2026">
        <v>83.620002999999997</v>
      </c>
      <c r="U2026">
        <v>83.669998000000007</v>
      </c>
      <c r="V2026">
        <v>4.9994999999999998E-2</v>
      </c>
      <c r="X2026">
        <v>0.61199999999999999</v>
      </c>
      <c r="Y2026">
        <v>8.1737760000000002</v>
      </c>
      <c r="Z2026">
        <v>0</v>
      </c>
      <c r="AA2026">
        <v>0</v>
      </c>
      <c r="AB2026">
        <v>1</v>
      </c>
      <c r="AC2026">
        <v>1.005852</v>
      </c>
      <c r="AD2026">
        <v>0.997784</v>
      </c>
      <c r="AE2026">
        <v>2.0117039999999999</v>
      </c>
      <c r="AF2026">
        <v>1.995568</v>
      </c>
      <c r="AH2026">
        <v>1.007644</v>
      </c>
      <c r="AI2026">
        <v>0.91725599999999996</v>
      </c>
      <c r="AJ2026">
        <v>2.015288</v>
      </c>
      <c r="AK2026">
        <v>1.8345119999999999</v>
      </c>
    </row>
    <row r="2027" spans="1:37" x14ac:dyDescent="0.25">
      <c r="A2027">
        <v>3280</v>
      </c>
      <c r="B2027">
        <v>434849</v>
      </c>
      <c r="C2027" t="s">
        <v>83</v>
      </c>
      <c r="D2027" t="s">
        <v>756</v>
      </c>
      <c r="E2027" t="s">
        <v>757</v>
      </c>
      <c r="F2027">
        <v>67040</v>
      </c>
      <c r="G2027">
        <v>8</v>
      </c>
      <c r="H2027">
        <v>22051</v>
      </c>
      <c r="I2027">
        <v>0</v>
      </c>
      <c r="J2027">
        <v>0</v>
      </c>
      <c r="K2027">
        <v>0</v>
      </c>
      <c r="L2027">
        <v>0</v>
      </c>
      <c r="M2027">
        <v>2</v>
      </c>
      <c r="N2027">
        <v>0</v>
      </c>
      <c r="O2027">
        <v>4</v>
      </c>
      <c r="P2027">
        <v>0</v>
      </c>
      <c r="Q2027">
        <v>0</v>
      </c>
      <c r="R2027">
        <v>10.383158999999999</v>
      </c>
      <c r="S2027" t="s">
        <v>126</v>
      </c>
      <c r="T2027">
        <v>85.129997000000003</v>
      </c>
      <c r="U2027">
        <v>85.18</v>
      </c>
      <c r="V2027">
        <v>5.0002999999999999E-2</v>
      </c>
      <c r="X2027">
        <v>0.48199999999999998</v>
      </c>
      <c r="Y2027">
        <v>10.383158999999999</v>
      </c>
      <c r="Z2027">
        <v>1</v>
      </c>
      <c r="AA2027">
        <v>0</v>
      </c>
      <c r="AB2027">
        <v>0</v>
      </c>
      <c r="AC2027">
        <v>1.00363</v>
      </c>
      <c r="AD2027">
        <v>0.99862499999999998</v>
      </c>
      <c r="AE2027">
        <v>2.00726</v>
      </c>
      <c r="AF2027">
        <v>1.9972510000000001</v>
      </c>
      <c r="AH2027">
        <v>1.0047410000000001</v>
      </c>
      <c r="AI2027">
        <v>0.93449899999999997</v>
      </c>
      <c r="AJ2027">
        <v>2.0094829999999999</v>
      </c>
      <c r="AK2027">
        <v>1.8689979999999999</v>
      </c>
    </row>
    <row r="2028" spans="1:37" x14ac:dyDescent="0.25">
      <c r="A2028">
        <v>3033</v>
      </c>
      <c r="B2028">
        <v>0</v>
      </c>
      <c r="C2028" t="s">
        <v>73</v>
      </c>
      <c r="D2028" t="s">
        <v>73</v>
      </c>
      <c r="E2028" t="s">
        <v>73</v>
      </c>
      <c r="F2028" t="s">
        <v>73</v>
      </c>
      <c r="G2028" t="s">
        <v>73</v>
      </c>
      <c r="H2028" t="s">
        <v>73</v>
      </c>
      <c r="I2028">
        <v>0</v>
      </c>
      <c r="J2028">
        <v>0</v>
      </c>
      <c r="K2028">
        <v>0</v>
      </c>
      <c r="L2028">
        <v>0</v>
      </c>
      <c r="M2028">
        <v>2</v>
      </c>
      <c r="N2028">
        <v>0</v>
      </c>
      <c r="O2028">
        <v>4</v>
      </c>
      <c r="P2028">
        <v>0</v>
      </c>
      <c r="Q2028">
        <v>1</v>
      </c>
      <c r="R2028">
        <v>9.1508149999999997</v>
      </c>
      <c r="S2028" t="s">
        <v>73</v>
      </c>
      <c r="T2028">
        <v>109.89</v>
      </c>
      <c r="U2028">
        <v>109.93</v>
      </c>
      <c r="V2028">
        <v>4.0001000000000002E-2</v>
      </c>
      <c r="X2028">
        <v>0.437</v>
      </c>
      <c r="Y2028">
        <v>9.1508149999999997</v>
      </c>
      <c r="Z2028">
        <v>1</v>
      </c>
      <c r="AA2028">
        <v>0</v>
      </c>
      <c r="AB2028">
        <v>0</v>
      </c>
      <c r="AC2028">
        <v>1.0029840000000001</v>
      </c>
      <c r="AD2028">
        <v>0.99887000000000004</v>
      </c>
      <c r="AE2028">
        <v>2.0059680000000002</v>
      </c>
      <c r="AF2028">
        <v>1.9977400000000001</v>
      </c>
      <c r="AH2028">
        <v>1.003897</v>
      </c>
      <c r="AI2028">
        <v>0.94050900000000004</v>
      </c>
      <c r="AJ2028">
        <v>2.0077950000000002</v>
      </c>
      <c r="AK2028">
        <v>1.881019</v>
      </c>
    </row>
    <row r="2029" spans="1:37" x14ac:dyDescent="0.25">
      <c r="A2029">
        <v>3159</v>
      </c>
      <c r="B2029">
        <v>446752</v>
      </c>
      <c r="C2029" t="s">
        <v>181</v>
      </c>
      <c r="D2029" t="s">
        <v>652</v>
      </c>
      <c r="E2029" t="s">
        <v>653</v>
      </c>
      <c r="F2029">
        <v>66668</v>
      </c>
      <c r="G2029">
        <v>8</v>
      </c>
      <c r="H2029">
        <v>21558</v>
      </c>
      <c r="I2029">
        <v>0</v>
      </c>
      <c r="J2029">
        <v>0</v>
      </c>
      <c r="K2029">
        <v>0</v>
      </c>
      <c r="L2029">
        <v>0</v>
      </c>
      <c r="M2029">
        <v>2</v>
      </c>
      <c r="N2029">
        <v>0</v>
      </c>
      <c r="O2029">
        <v>4</v>
      </c>
      <c r="P2029">
        <v>0</v>
      </c>
      <c r="Q2029">
        <v>0</v>
      </c>
      <c r="R2029">
        <v>10.040418000000001</v>
      </c>
      <c r="S2029" t="s">
        <v>73</v>
      </c>
      <c r="T2029">
        <v>80</v>
      </c>
      <c r="U2029">
        <v>80.029999000000004</v>
      </c>
      <c r="V2029">
        <v>2.9999000000000001E-2</v>
      </c>
      <c r="X2029">
        <v>0.29899999999999999</v>
      </c>
      <c r="Y2029">
        <v>10.040418000000001</v>
      </c>
      <c r="Z2029">
        <v>0</v>
      </c>
      <c r="AA2029">
        <v>0</v>
      </c>
      <c r="AB2029">
        <v>0</v>
      </c>
      <c r="AC2029">
        <v>1.0013970000000001</v>
      </c>
      <c r="AD2029">
        <v>0.999471</v>
      </c>
      <c r="AE2029">
        <v>2.0027940000000002</v>
      </c>
      <c r="AF2029">
        <v>1.998942</v>
      </c>
      <c r="AH2029">
        <v>1.001825</v>
      </c>
      <c r="AI2029">
        <v>0.95907600000000004</v>
      </c>
      <c r="AJ2029">
        <v>2.0036489999999998</v>
      </c>
      <c r="AK2029">
        <v>1.9181520000000001</v>
      </c>
    </row>
    <row r="2030" spans="1:37" x14ac:dyDescent="0.25">
      <c r="A2030">
        <v>2659</v>
      </c>
      <c r="B2030">
        <v>422982</v>
      </c>
      <c r="C2030" t="s">
        <v>83</v>
      </c>
      <c r="D2030" t="s">
        <v>565</v>
      </c>
      <c r="E2030" t="s">
        <v>566</v>
      </c>
      <c r="F2030">
        <v>67043</v>
      </c>
      <c r="G2030">
        <v>8</v>
      </c>
      <c r="H2030">
        <v>15882</v>
      </c>
      <c r="I2030">
        <v>0</v>
      </c>
      <c r="J2030">
        <v>0</v>
      </c>
      <c r="K2030">
        <v>0</v>
      </c>
      <c r="L2030">
        <v>0</v>
      </c>
      <c r="M2030">
        <v>2</v>
      </c>
      <c r="N2030">
        <v>0</v>
      </c>
      <c r="O2030">
        <v>4</v>
      </c>
      <c r="P2030">
        <v>0</v>
      </c>
      <c r="Q2030">
        <v>0</v>
      </c>
      <c r="R2030">
        <v>7.0292250000000003</v>
      </c>
      <c r="S2030" t="s">
        <v>73</v>
      </c>
      <c r="T2030">
        <v>85</v>
      </c>
      <c r="U2030">
        <v>85.019997000000004</v>
      </c>
      <c r="V2030">
        <v>1.9997000000000001E-2</v>
      </c>
      <c r="X2030">
        <v>0.28399999999999997</v>
      </c>
      <c r="Y2030">
        <v>7.0292250000000003</v>
      </c>
      <c r="Z2030">
        <v>0</v>
      </c>
      <c r="AA2030">
        <v>0</v>
      </c>
      <c r="AB2030">
        <v>0</v>
      </c>
      <c r="AC2030">
        <v>1.00126</v>
      </c>
      <c r="AD2030">
        <v>0.99952300000000005</v>
      </c>
      <c r="AE2030">
        <v>2.0025210000000002</v>
      </c>
      <c r="AF2030">
        <v>1.999045</v>
      </c>
      <c r="AH2030">
        <v>1.001646</v>
      </c>
      <c r="AI2030">
        <v>0.96110600000000002</v>
      </c>
      <c r="AJ2030">
        <v>2.0032920000000001</v>
      </c>
      <c r="AK2030">
        <v>1.9222129999999999</v>
      </c>
    </row>
    <row r="2031" spans="1:37" x14ac:dyDescent="0.25">
      <c r="A2031">
        <v>1299</v>
      </c>
      <c r="B2031">
        <v>437205</v>
      </c>
      <c r="C2031" t="s">
        <v>181</v>
      </c>
      <c r="D2031" t="s">
        <v>782</v>
      </c>
      <c r="E2031" t="s">
        <v>783</v>
      </c>
      <c r="F2031">
        <v>66803</v>
      </c>
      <c r="G2031">
        <v>8</v>
      </c>
      <c r="H2031">
        <v>4524</v>
      </c>
      <c r="I2031">
        <v>0</v>
      </c>
      <c r="J2031">
        <v>0</v>
      </c>
      <c r="K2031">
        <v>0</v>
      </c>
      <c r="L2031">
        <v>0</v>
      </c>
      <c r="M2031">
        <v>2</v>
      </c>
      <c r="N2031">
        <v>0</v>
      </c>
      <c r="O2031">
        <v>4</v>
      </c>
      <c r="P2031">
        <v>0</v>
      </c>
      <c r="Q2031">
        <v>0</v>
      </c>
      <c r="R2031">
        <v>8.4053550000000001</v>
      </c>
      <c r="S2031" t="s">
        <v>73</v>
      </c>
      <c r="T2031">
        <v>73.900002000000001</v>
      </c>
      <c r="U2031">
        <v>73.919998000000007</v>
      </c>
      <c r="V2031">
        <v>1.9997000000000001E-2</v>
      </c>
      <c r="X2031">
        <v>0.23799999999999999</v>
      </c>
      <c r="Y2031">
        <v>8.4053550000000001</v>
      </c>
      <c r="Z2031">
        <v>0</v>
      </c>
      <c r="AA2031">
        <v>0</v>
      </c>
      <c r="AB2031">
        <v>0</v>
      </c>
      <c r="AC2031">
        <v>1.000885</v>
      </c>
      <c r="AD2031">
        <v>0.99966500000000003</v>
      </c>
      <c r="AE2031">
        <v>2.00177</v>
      </c>
      <c r="AF2031">
        <v>1.9993300000000001</v>
      </c>
      <c r="AH2031">
        <v>1.0011559999999999</v>
      </c>
      <c r="AI2031">
        <v>0.96734799999999999</v>
      </c>
      <c r="AJ2031">
        <v>2.0023119999999999</v>
      </c>
      <c r="AK2031">
        <v>1.934696</v>
      </c>
    </row>
    <row r="2032" spans="1:37" x14ac:dyDescent="0.25">
      <c r="A2032">
        <v>1094</v>
      </c>
      <c r="B2032">
        <v>432216</v>
      </c>
      <c r="C2032" t="s">
        <v>83</v>
      </c>
      <c r="D2032" t="s">
        <v>1262</v>
      </c>
      <c r="E2032" t="s">
        <v>1263</v>
      </c>
      <c r="F2032">
        <v>66785</v>
      </c>
      <c r="G2032">
        <v>8</v>
      </c>
      <c r="H2032">
        <v>4039</v>
      </c>
      <c r="I2032">
        <v>0</v>
      </c>
      <c r="J2032">
        <v>0</v>
      </c>
      <c r="K2032">
        <v>0</v>
      </c>
      <c r="L2032">
        <v>0</v>
      </c>
      <c r="M2032">
        <v>2</v>
      </c>
      <c r="N2032">
        <v>0</v>
      </c>
      <c r="O2032">
        <v>4</v>
      </c>
      <c r="P2032">
        <v>0</v>
      </c>
      <c r="Q2032">
        <v>0</v>
      </c>
      <c r="R2032">
        <v>8.7091910000000006</v>
      </c>
      <c r="S2032" t="s">
        <v>73</v>
      </c>
      <c r="T2032">
        <v>58.68</v>
      </c>
      <c r="U2032">
        <v>58.700001</v>
      </c>
      <c r="V2032">
        <v>0.02</v>
      </c>
      <c r="X2032">
        <v>0.23</v>
      </c>
      <c r="Y2032">
        <v>8.7091910000000006</v>
      </c>
      <c r="Z2032">
        <v>1</v>
      </c>
      <c r="AA2032">
        <v>0</v>
      </c>
      <c r="AB2032">
        <v>0</v>
      </c>
      <c r="AC2032">
        <v>1.0008269999999999</v>
      </c>
      <c r="AD2032">
        <v>0.99968699999999999</v>
      </c>
      <c r="AE2032">
        <v>2.0016530000000001</v>
      </c>
      <c r="AF2032">
        <v>1.999374</v>
      </c>
      <c r="AH2032">
        <v>1.00108</v>
      </c>
      <c r="AI2032">
        <v>0.96843599999999996</v>
      </c>
      <c r="AJ2032">
        <v>2.0021589999999998</v>
      </c>
      <c r="AK2032">
        <v>1.936871</v>
      </c>
    </row>
    <row r="2033" spans="1:37" x14ac:dyDescent="0.25">
      <c r="A2033">
        <v>23</v>
      </c>
      <c r="B2033">
        <v>426094</v>
      </c>
      <c r="C2033" t="s">
        <v>145</v>
      </c>
      <c r="D2033" t="s">
        <v>949</v>
      </c>
      <c r="E2033" t="s">
        <v>950</v>
      </c>
      <c r="F2033">
        <v>67369</v>
      </c>
      <c r="G2033">
        <v>8</v>
      </c>
      <c r="H2033">
        <v>5420</v>
      </c>
      <c r="I2033">
        <v>0</v>
      </c>
      <c r="J2033">
        <v>0</v>
      </c>
      <c r="K2033">
        <v>0</v>
      </c>
      <c r="L2033">
        <v>0</v>
      </c>
      <c r="M2033">
        <v>2</v>
      </c>
      <c r="N2033">
        <v>0</v>
      </c>
      <c r="O2033">
        <v>2</v>
      </c>
      <c r="P2033">
        <v>0</v>
      </c>
      <c r="Q2033">
        <v>0</v>
      </c>
      <c r="R2033">
        <v>10.207190000000001</v>
      </c>
      <c r="S2033" t="s">
        <v>154</v>
      </c>
      <c r="T2033">
        <v>66.430000000000007</v>
      </c>
      <c r="U2033">
        <v>66.449996999999996</v>
      </c>
      <c r="V2033">
        <v>1.9997000000000001E-2</v>
      </c>
      <c r="X2033">
        <v>0.19600000000000001</v>
      </c>
      <c r="Y2033">
        <v>10.207190000000001</v>
      </c>
      <c r="Z2033">
        <v>0</v>
      </c>
      <c r="AA2033">
        <v>0</v>
      </c>
      <c r="AB2033">
        <v>0</v>
      </c>
      <c r="AC2033">
        <v>1.0005999999999999</v>
      </c>
      <c r="AD2033">
        <v>0.99977300000000002</v>
      </c>
      <c r="AE2033">
        <v>2.0011999999999999</v>
      </c>
      <c r="AF2033">
        <v>1.9995449999999999</v>
      </c>
      <c r="AH2033">
        <v>1.0007839999999999</v>
      </c>
      <c r="AI2033">
        <v>0.97306599999999999</v>
      </c>
      <c r="AJ2033">
        <v>2.0015679999999998</v>
      </c>
      <c r="AK2033">
        <v>1.946132</v>
      </c>
    </row>
    <row r="2034" spans="1:37" x14ac:dyDescent="0.25">
      <c r="A2034">
        <v>1307</v>
      </c>
      <c r="B2034">
        <v>431473</v>
      </c>
      <c r="C2034" t="s">
        <v>83</v>
      </c>
      <c r="D2034" t="s">
        <v>1055</v>
      </c>
      <c r="E2034" t="s">
        <v>1056</v>
      </c>
      <c r="F2034">
        <v>67024</v>
      </c>
      <c r="G2034">
        <v>8</v>
      </c>
      <c r="H2034">
        <v>15734</v>
      </c>
      <c r="I2034">
        <v>0</v>
      </c>
      <c r="J2034">
        <v>0</v>
      </c>
      <c r="K2034">
        <v>0</v>
      </c>
      <c r="L2034">
        <v>0</v>
      </c>
      <c r="M2034">
        <v>2</v>
      </c>
      <c r="N2034">
        <v>0</v>
      </c>
      <c r="O2034">
        <v>4</v>
      </c>
      <c r="P2034">
        <v>0</v>
      </c>
      <c r="Q2034">
        <v>0</v>
      </c>
      <c r="R2034">
        <v>7.0263790000000004</v>
      </c>
      <c r="S2034" t="s">
        <v>73</v>
      </c>
      <c r="T2034">
        <v>74.849997999999999</v>
      </c>
      <c r="U2034">
        <v>74.860000999999997</v>
      </c>
      <c r="V2034">
        <v>1.0002E-2</v>
      </c>
      <c r="X2034">
        <v>0.14199999999999999</v>
      </c>
      <c r="Y2034">
        <v>7.0263790000000004</v>
      </c>
      <c r="Z2034">
        <v>0</v>
      </c>
      <c r="AA2034">
        <v>0</v>
      </c>
      <c r="AB2034">
        <v>0</v>
      </c>
      <c r="AC2034">
        <v>1.0003150000000001</v>
      </c>
      <c r="AD2034">
        <v>0.99988100000000002</v>
      </c>
      <c r="AE2034">
        <v>2.0006300000000001</v>
      </c>
      <c r="AF2034">
        <v>1.9997609999999999</v>
      </c>
      <c r="AH2034">
        <v>1.0004120000000001</v>
      </c>
      <c r="AI2034">
        <v>0.98044600000000004</v>
      </c>
      <c r="AJ2034">
        <v>2.000823</v>
      </c>
      <c r="AK2034">
        <v>1.9608920000000001</v>
      </c>
    </row>
    <row r="2035" spans="1:37" x14ac:dyDescent="0.25">
      <c r="A2035">
        <v>409</v>
      </c>
      <c r="B2035">
        <v>420831</v>
      </c>
      <c r="C2035" t="s">
        <v>181</v>
      </c>
      <c r="D2035" t="s">
        <v>652</v>
      </c>
      <c r="E2035" t="s">
        <v>653</v>
      </c>
      <c r="F2035">
        <v>66668</v>
      </c>
      <c r="G2035">
        <v>8</v>
      </c>
      <c r="H2035">
        <v>21559</v>
      </c>
      <c r="I2035">
        <v>0</v>
      </c>
      <c r="J2035">
        <v>0</v>
      </c>
      <c r="K2035">
        <v>0</v>
      </c>
      <c r="L2035">
        <v>0</v>
      </c>
      <c r="M2035">
        <v>2</v>
      </c>
      <c r="N2035">
        <v>0</v>
      </c>
      <c r="O2035">
        <v>4</v>
      </c>
      <c r="P2035">
        <v>0</v>
      </c>
      <c r="Q2035">
        <v>0</v>
      </c>
      <c r="R2035">
        <v>9.7575610000000008</v>
      </c>
      <c r="S2035" t="s">
        <v>73</v>
      </c>
      <c r="T2035">
        <v>80</v>
      </c>
      <c r="U2035">
        <v>80</v>
      </c>
      <c r="V2035">
        <v>0</v>
      </c>
      <c r="X2035">
        <v>0</v>
      </c>
      <c r="Y2035">
        <v>9.7575610000000008</v>
      </c>
      <c r="Z2035">
        <v>0</v>
      </c>
      <c r="AA2035">
        <v>0</v>
      </c>
      <c r="AB2035">
        <v>0</v>
      </c>
      <c r="AC2035">
        <v>1</v>
      </c>
      <c r="AD2035">
        <v>1</v>
      </c>
      <c r="AE2035">
        <v>2</v>
      </c>
      <c r="AF2035">
        <v>2</v>
      </c>
      <c r="AH2035">
        <v>1</v>
      </c>
      <c r="AI2035">
        <v>1</v>
      </c>
      <c r="AJ2035">
        <v>2</v>
      </c>
      <c r="AK2035">
        <v>2</v>
      </c>
    </row>
    <row r="2036" spans="1:37" x14ac:dyDescent="0.25">
      <c r="A2036">
        <v>1907</v>
      </c>
      <c r="B2036">
        <v>438481</v>
      </c>
      <c r="C2036" t="s">
        <v>95</v>
      </c>
      <c r="D2036" t="s">
        <v>257</v>
      </c>
      <c r="E2036" t="s">
        <v>971</v>
      </c>
      <c r="F2036">
        <v>67094</v>
      </c>
      <c r="G2036">
        <v>8</v>
      </c>
      <c r="H2036">
        <v>22107</v>
      </c>
      <c r="I2036">
        <v>0</v>
      </c>
      <c r="J2036">
        <v>0</v>
      </c>
      <c r="K2036">
        <v>0</v>
      </c>
      <c r="L2036">
        <v>0</v>
      </c>
      <c r="M2036">
        <v>2</v>
      </c>
      <c r="N2036">
        <v>0</v>
      </c>
      <c r="O2036">
        <v>3</v>
      </c>
      <c r="P2036">
        <v>0</v>
      </c>
      <c r="Q2036">
        <v>0</v>
      </c>
      <c r="R2036">
        <v>10.0387</v>
      </c>
      <c r="S2036" t="s">
        <v>154</v>
      </c>
      <c r="T2036">
        <v>70</v>
      </c>
      <c r="U2036">
        <v>70</v>
      </c>
      <c r="V2036">
        <v>0</v>
      </c>
      <c r="X2036">
        <v>0</v>
      </c>
      <c r="Y2036">
        <v>10.0387</v>
      </c>
      <c r="Z2036">
        <v>0</v>
      </c>
      <c r="AA2036">
        <v>0</v>
      </c>
      <c r="AB2036">
        <v>0</v>
      </c>
      <c r="AC2036">
        <v>1</v>
      </c>
      <c r="AD2036">
        <v>1</v>
      </c>
      <c r="AE2036">
        <v>2</v>
      </c>
      <c r="AF2036">
        <v>2</v>
      </c>
      <c r="AH2036">
        <v>1</v>
      </c>
      <c r="AI2036">
        <v>1</v>
      </c>
      <c r="AJ2036">
        <v>2</v>
      </c>
      <c r="AK2036">
        <v>2</v>
      </c>
    </row>
    <row r="2037" spans="1:37" x14ac:dyDescent="0.25">
      <c r="A2037">
        <v>562</v>
      </c>
      <c r="B2037">
        <v>432774</v>
      </c>
      <c r="C2037" t="s">
        <v>181</v>
      </c>
      <c r="D2037" t="s">
        <v>552</v>
      </c>
      <c r="E2037" t="s">
        <v>553</v>
      </c>
      <c r="F2037">
        <v>66802</v>
      </c>
      <c r="G2037">
        <v>8</v>
      </c>
      <c r="H2037">
        <v>15274</v>
      </c>
      <c r="I2037">
        <v>0</v>
      </c>
      <c r="J2037">
        <v>0</v>
      </c>
      <c r="K2037">
        <v>0</v>
      </c>
      <c r="L2037">
        <v>0</v>
      </c>
      <c r="M2037">
        <v>2</v>
      </c>
      <c r="N2037">
        <v>0</v>
      </c>
      <c r="O2037">
        <v>3</v>
      </c>
      <c r="P2037">
        <v>0</v>
      </c>
      <c r="Q2037">
        <v>0</v>
      </c>
      <c r="R2037">
        <v>9.9984999999999999</v>
      </c>
      <c r="S2037" t="s">
        <v>126</v>
      </c>
      <c r="T2037">
        <v>69.889999000000003</v>
      </c>
      <c r="U2037">
        <v>69.889999000000003</v>
      </c>
      <c r="V2037">
        <v>0</v>
      </c>
      <c r="X2037">
        <v>0</v>
      </c>
      <c r="Y2037">
        <v>9.9984999999999999</v>
      </c>
      <c r="Z2037">
        <v>0</v>
      </c>
      <c r="AA2037">
        <v>0</v>
      </c>
      <c r="AB2037">
        <v>0</v>
      </c>
      <c r="AC2037">
        <v>1</v>
      </c>
      <c r="AD2037">
        <v>1</v>
      </c>
      <c r="AE2037">
        <v>2</v>
      </c>
      <c r="AF2037">
        <v>2</v>
      </c>
      <c r="AH2037">
        <v>1</v>
      </c>
      <c r="AI2037">
        <v>1</v>
      </c>
      <c r="AJ2037">
        <v>2</v>
      </c>
      <c r="AK2037">
        <v>2</v>
      </c>
    </row>
    <row r="2038" spans="1:37" x14ac:dyDescent="0.25">
      <c r="A2038">
        <v>1864</v>
      </c>
      <c r="B2038">
        <v>438498</v>
      </c>
      <c r="C2038" t="s">
        <v>83</v>
      </c>
      <c r="D2038" t="s">
        <v>764</v>
      </c>
      <c r="E2038" t="s">
        <v>765</v>
      </c>
      <c r="F2038">
        <v>67038</v>
      </c>
      <c r="G2038">
        <v>8</v>
      </c>
      <c r="H2038">
        <v>22059</v>
      </c>
      <c r="I2038">
        <v>0</v>
      </c>
      <c r="J2038">
        <v>0</v>
      </c>
      <c r="K2038">
        <v>0</v>
      </c>
      <c r="L2038">
        <v>0</v>
      </c>
      <c r="M2038">
        <v>2</v>
      </c>
      <c r="N2038">
        <v>0</v>
      </c>
      <c r="O2038">
        <v>4</v>
      </c>
      <c r="P2038">
        <v>0</v>
      </c>
      <c r="Q2038">
        <v>0</v>
      </c>
      <c r="R2038">
        <v>10.113358</v>
      </c>
      <c r="S2038" t="s">
        <v>126</v>
      </c>
      <c r="T2038">
        <v>85</v>
      </c>
      <c r="U2038">
        <v>85</v>
      </c>
      <c r="V2038">
        <v>0</v>
      </c>
      <c r="X2038">
        <v>0</v>
      </c>
      <c r="Y2038">
        <v>10.113358</v>
      </c>
      <c r="Z2038">
        <v>1</v>
      </c>
      <c r="AA2038">
        <v>0</v>
      </c>
      <c r="AB2038">
        <v>0</v>
      </c>
      <c r="AC2038">
        <v>1</v>
      </c>
      <c r="AD2038">
        <v>1</v>
      </c>
      <c r="AE2038">
        <v>2</v>
      </c>
      <c r="AF2038">
        <v>2</v>
      </c>
      <c r="AH2038">
        <v>1</v>
      </c>
      <c r="AI2038">
        <v>1</v>
      </c>
      <c r="AJ2038">
        <v>2</v>
      </c>
      <c r="AK2038">
        <v>2</v>
      </c>
    </row>
    <row r="2039" spans="1:37" x14ac:dyDescent="0.25">
      <c r="A2039">
        <v>2424</v>
      </c>
      <c r="B2039">
        <v>421309</v>
      </c>
      <c r="C2039" t="s">
        <v>83</v>
      </c>
      <c r="D2039" t="s">
        <v>959</v>
      </c>
      <c r="E2039" t="s">
        <v>960</v>
      </c>
      <c r="F2039">
        <v>714</v>
      </c>
      <c r="G2039">
        <v>8</v>
      </c>
      <c r="H2039">
        <v>21601</v>
      </c>
      <c r="I2039">
        <v>0</v>
      </c>
      <c r="J2039">
        <v>0</v>
      </c>
      <c r="K2039">
        <v>0</v>
      </c>
      <c r="L2039">
        <v>0</v>
      </c>
      <c r="M2039">
        <v>2</v>
      </c>
      <c r="N2039">
        <v>0</v>
      </c>
      <c r="O2039">
        <v>4</v>
      </c>
      <c r="P2039">
        <v>0</v>
      </c>
      <c r="Q2039">
        <v>0</v>
      </c>
      <c r="R2039">
        <v>9.5524869999999993</v>
      </c>
      <c r="S2039" t="s">
        <v>73</v>
      </c>
      <c r="T2039">
        <v>56.860000999999997</v>
      </c>
      <c r="U2039">
        <v>56.84</v>
      </c>
      <c r="V2039">
        <v>-0.02</v>
      </c>
      <c r="X2039">
        <v>-0.20899999999999999</v>
      </c>
      <c r="Y2039">
        <v>9.5524869999999993</v>
      </c>
      <c r="Z2039">
        <v>0</v>
      </c>
      <c r="AA2039">
        <v>0</v>
      </c>
      <c r="AB2039">
        <v>0</v>
      </c>
      <c r="AC2039">
        <v>0.99974200000000002</v>
      </c>
      <c r="AD2039">
        <v>1.000683</v>
      </c>
      <c r="AE2039">
        <v>1.9994829999999999</v>
      </c>
      <c r="AF2039">
        <v>2.0013649999999998</v>
      </c>
      <c r="AH2039">
        <v>0.97129399999999999</v>
      </c>
      <c r="AI2039">
        <v>1.000891</v>
      </c>
      <c r="AJ2039">
        <v>1.942588</v>
      </c>
      <c r="AK2039">
        <v>2.0017830000000001</v>
      </c>
    </row>
    <row r="2040" spans="1:37" x14ac:dyDescent="0.25">
      <c r="A2040">
        <v>699</v>
      </c>
      <c r="B2040">
        <v>438540</v>
      </c>
      <c r="C2040" t="s">
        <v>83</v>
      </c>
      <c r="D2040" t="s">
        <v>1055</v>
      </c>
      <c r="E2040" t="s">
        <v>1056</v>
      </c>
      <c r="F2040">
        <v>67024</v>
      </c>
      <c r="G2040">
        <v>8</v>
      </c>
      <c r="H2040">
        <v>22128</v>
      </c>
      <c r="I2040">
        <v>0</v>
      </c>
      <c r="J2040">
        <v>0</v>
      </c>
      <c r="K2040">
        <v>0</v>
      </c>
      <c r="L2040">
        <v>0</v>
      </c>
      <c r="M2040">
        <v>2</v>
      </c>
      <c r="N2040">
        <v>0</v>
      </c>
      <c r="O2040">
        <v>3</v>
      </c>
      <c r="P2040">
        <v>0</v>
      </c>
      <c r="Q2040">
        <v>0</v>
      </c>
      <c r="R2040">
        <v>9.0620089999999998</v>
      </c>
      <c r="S2040" t="s">
        <v>154</v>
      </c>
      <c r="T2040">
        <v>74.970000999999996</v>
      </c>
      <c r="U2040">
        <v>74.949996999999996</v>
      </c>
      <c r="V2040">
        <v>-2.0004000000000001E-2</v>
      </c>
      <c r="X2040">
        <v>-0.221</v>
      </c>
      <c r="Y2040">
        <v>9.0620089999999998</v>
      </c>
      <c r="Z2040">
        <v>0</v>
      </c>
      <c r="AA2040">
        <v>0</v>
      </c>
      <c r="AB2040">
        <v>0</v>
      </c>
      <c r="AC2040">
        <v>0.99971100000000002</v>
      </c>
      <c r="AD2040">
        <v>1.0007630000000001</v>
      </c>
      <c r="AE2040">
        <v>1.999422</v>
      </c>
      <c r="AF2040">
        <v>2.0015260000000001</v>
      </c>
      <c r="AH2040">
        <v>0.96965999999999997</v>
      </c>
      <c r="AI2040">
        <v>1.0009969999999999</v>
      </c>
      <c r="AJ2040">
        <v>1.9393199999999999</v>
      </c>
      <c r="AK2040">
        <v>2.0019939999999998</v>
      </c>
    </row>
    <row r="2041" spans="1:37" x14ac:dyDescent="0.25">
      <c r="A2041">
        <v>2446</v>
      </c>
      <c r="B2041">
        <v>421300</v>
      </c>
      <c r="C2041" t="s">
        <v>181</v>
      </c>
      <c r="D2041" t="s">
        <v>556</v>
      </c>
      <c r="E2041" t="s">
        <v>557</v>
      </c>
      <c r="F2041">
        <v>66931</v>
      </c>
      <c r="G2041">
        <v>8</v>
      </c>
      <c r="H2041">
        <v>21592</v>
      </c>
      <c r="I2041">
        <v>0</v>
      </c>
      <c r="J2041">
        <v>0</v>
      </c>
      <c r="K2041">
        <v>0</v>
      </c>
      <c r="L2041">
        <v>0</v>
      </c>
      <c r="M2041">
        <v>2</v>
      </c>
      <c r="N2041">
        <v>0</v>
      </c>
      <c r="O2041">
        <v>4</v>
      </c>
      <c r="P2041">
        <v>0</v>
      </c>
      <c r="Q2041">
        <v>0</v>
      </c>
      <c r="R2041">
        <v>8.0305669999999996</v>
      </c>
      <c r="S2041" t="s">
        <v>73</v>
      </c>
      <c r="T2041">
        <v>60.02</v>
      </c>
      <c r="U2041">
        <v>60</v>
      </c>
      <c r="V2041">
        <v>-0.02</v>
      </c>
      <c r="X2041">
        <v>-0.249</v>
      </c>
      <c r="Y2041">
        <v>8.0305669999999996</v>
      </c>
      <c r="Z2041">
        <v>0</v>
      </c>
      <c r="AA2041">
        <v>0</v>
      </c>
      <c r="AB2041">
        <v>0</v>
      </c>
      <c r="AC2041">
        <v>0.99963299999999999</v>
      </c>
      <c r="AD2041">
        <v>1.000969</v>
      </c>
      <c r="AE2041">
        <v>1.999266</v>
      </c>
      <c r="AF2041">
        <v>2.001938</v>
      </c>
      <c r="AH2041">
        <v>0.96585299999999996</v>
      </c>
      <c r="AI2041">
        <v>1.0012650000000001</v>
      </c>
      <c r="AJ2041">
        <v>1.9317070000000001</v>
      </c>
      <c r="AK2041">
        <v>2.0025309999999998</v>
      </c>
    </row>
    <row r="2042" spans="1:37" x14ac:dyDescent="0.25">
      <c r="A2042">
        <v>758</v>
      </c>
      <c r="B2042">
        <v>425258</v>
      </c>
      <c r="C2042" t="s">
        <v>74</v>
      </c>
      <c r="D2042" t="s">
        <v>155</v>
      </c>
      <c r="E2042" t="s">
        <v>156</v>
      </c>
      <c r="F2042">
        <v>34402</v>
      </c>
      <c r="G2042">
        <v>8</v>
      </c>
      <c r="H2042">
        <v>16709</v>
      </c>
      <c r="I2042">
        <v>0</v>
      </c>
      <c r="J2042">
        <v>0</v>
      </c>
      <c r="K2042">
        <v>0</v>
      </c>
      <c r="L2042">
        <v>0</v>
      </c>
      <c r="M2042">
        <v>1</v>
      </c>
      <c r="N2042">
        <v>0</v>
      </c>
      <c r="O2042">
        <v>4</v>
      </c>
      <c r="P2042">
        <v>0</v>
      </c>
      <c r="Q2042">
        <v>0</v>
      </c>
      <c r="R2042">
        <v>2.6</v>
      </c>
      <c r="S2042" t="s">
        <v>73</v>
      </c>
      <c r="T2042">
        <v>20.049999</v>
      </c>
      <c r="U2042">
        <v>20.190000999999999</v>
      </c>
      <c r="V2042">
        <v>0.14000099999999999</v>
      </c>
      <c r="X2042">
        <v>5.3849999999999998</v>
      </c>
      <c r="Y2042">
        <v>2.6</v>
      </c>
      <c r="Z2042">
        <v>0</v>
      </c>
      <c r="AA2042">
        <v>1</v>
      </c>
      <c r="AB2042">
        <v>0</v>
      </c>
      <c r="AC2042">
        <v>1.4530970000000001</v>
      </c>
      <c r="AD2042">
        <v>0.82841299999999995</v>
      </c>
      <c r="AE2042">
        <v>1.4530970000000001</v>
      </c>
      <c r="AF2042">
        <v>0.82841299999999995</v>
      </c>
      <c r="AH2042">
        <v>1.591801</v>
      </c>
      <c r="AI2042">
        <v>0.40881299999999998</v>
      </c>
      <c r="AJ2042">
        <v>1.591801</v>
      </c>
      <c r="AK2042">
        <v>0.40881299999999998</v>
      </c>
    </row>
    <row r="2043" spans="1:37" x14ac:dyDescent="0.25">
      <c r="A2043">
        <v>1399</v>
      </c>
      <c r="B2043">
        <v>427541</v>
      </c>
      <c r="C2043" t="s">
        <v>145</v>
      </c>
      <c r="D2043" t="s">
        <v>848</v>
      </c>
      <c r="E2043" t="s">
        <v>849</v>
      </c>
      <c r="F2043">
        <v>679</v>
      </c>
      <c r="G2043">
        <v>8</v>
      </c>
      <c r="H2043">
        <v>6236</v>
      </c>
      <c r="I2043">
        <v>0</v>
      </c>
      <c r="J2043">
        <v>0</v>
      </c>
      <c r="K2043">
        <v>0</v>
      </c>
      <c r="L2043">
        <v>0</v>
      </c>
      <c r="M2043">
        <v>1</v>
      </c>
      <c r="N2043">
        <v>0</v>
      </c>
      <c r="O2043">
        <v>4</v>
      </c>
      <c r="P2043">
        <v>0</v>
      </c>
      <c r="Q2043">
        <v>0</v>
      </c>
      <c r="R2043">
        <v>5.3150729999999999</v>
      </c>
      <c r="S2043" t="s">
        <v>73</v>
      </c>
      <c r="T2043">
        <v>58.700001</v>
      </c>
      <c r="U2043">
        <v>58.869999</v>
      </c>
      <c r="V2043">
        <v>0.16999800000000001</v>
      </c>
      <c r="X2043">
        <v>3.198</v>
      </c>
      <c r="Y2043">
        <v>5.3150729999999999</v>
      </c>
      <c r="Z2043">
        <v>0</v>
      </c>
      <c r="AA2043">
        <v>0</v>
      </c>
      <c r="AB2043">
        <v>0</v>
      </c>
      <c r="AC2043">
        <v>1.1597999999999999</v>
      </c>
      <c r="AD2043">
        <v>0.93948399999999999</v>
      </c>
      <c r="AE2043">
        <v>1.1597999999999999</v>
      </c>
      <c r="AF2043">
        <v>0.93948399999999999</v>
      </c>
      <c r="AH2043">
        <v>1.208718</v>
      </c>
      <c r="AI2043">
        <v>0.61166399999999999</v>
      </c>
      <c r="AJ2043">
        <v>1.208718</v>
      </c>
      <c r="AK2043">
        <v>0.61166399999999999</v>
      </c>
    </row>
    <row r="2044" spans="1:37" x14ac:dyDescent="0.25">
      <c r="A2044">
        <v>2387</v>
      </c>
      <c r="B2044">
        <v>437626</v>
      </c>
      <c r="C2044" t="s">
        <v>83</v>
      </c>
      <c r="D2044" t="s">
        <v>84</v>
      </c>
      <c r="E2044" t="s">
        <v>85</v>
      </c>
      <c r="F2044">
        <v>34412</v>
      </c>
      <c r="G2044">
        <v>8</v>
      </c>
      <c r="H2044">
        <v>21065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v>0</v>
      </c>
      <c r="O2044">
        <v>4</v>
      </c>
      <c r="P2044">
        <v>0</v>
      </c>
      <c r="Q2044">
        <v>0</v>
      </c>
      <c r="R2044">
        <v>5.5758409999999996</v>
      </c>
      <c r="S2044" t="s">
        <v>73</v>
      </c>
      <c r="T2044">
        <v>40.369999</v>
      </c>
      <c r="U2044">
        <v>40.520000000000003</v>
      </c>
      <c r="V2044">
        <v>0.150002</v>
      </c>
      <c r="X2044">
        <v>2.69</v>
      </c>
      <c r="Y2044">
        <v>5.5758409999999996</v>
      </c>
      <c r="Z2044">
        <v>0</v>
      </c>
      <c r="AA2044">
        <v>0</v>
      </c>
      <c r="AB2044">
        <v>0</v>
      </c>
      <c r="AC2044">
        <v>1.1130640000000001</v>
      </c>
      <c r="AD2044">
        <v>0.95718300000000001</v>
      </c>
      <c r="AE2044">
        <v>1.1130640000000001</v>
      </c>
      <c r="AF2044">
        <v>0.95718300000000001</v>
      </c>
      <c r="AH2044">
        <v>1.1476759999999999</v>
      </c>
      <c r="AI2044">
        <v>0.66607400000000005</v>
      </c>
      <c r="AJ2044">
        <v>1.1476759999999999</v>
      </c>
      <c r="AK2044">
        <v>0.66607400000000005</v>
      </c>
    </row>
    <row r="2045" spans="1:37" x14ac:dyDescent="0.25">
      <c r="A2045">
        <v>1013</v>
      </c>
      <c r="B2045">
        <v>433404</v>
      </c>
      <c r="C2045" t="s">
        <v>83</v>
      </c>
      <c r="D2045" t="s">
        <v>96</v>
      </c>
      <c r="E2045" t="s">
        <v>983</v>
      </c>
      <c r="F2045">
        <v>34403</v>
      </c>
      <c r="G2045">
        <v>8</v>
      </c>
      <c r="H2045">
        <v>8317</v>
      </c>
      <c r="I2045">
        <v>0</v>
      </c>
      <c r="J2045">
        <v>0</v>
      </c>
      <c r="K2045">
        <v>0</v>
      </c>
      <c r="L2045">
        <v>0</v>
      </c>
      <c r="M2045">
        <v>1</v>
      </c>
      <c r="N2045">
        <v>0</v>
      </c>
      <c r="O2045">
        <v>4</v>
      </c>
      <c r="P2045">
        <v>0</v>
      </c>
      <c r="Q2045">
        <v>0</v>
      </c>
      <c r="R2045">
        <v>4.1496139999999997</v>
      </c>
      <c r="S2045" t="s">
        <v>73</v>
      </c>
      <c r="T2045">
        <v>27.459999</v>
      </c>
      <c r="U2045">
        <v>27.559999000000001</v>
      </c>
      <c r="V2045">
        <v>0.1</v>
      </c>
      <c r="X2045">
        <v>2.41</v>
      </c>
      <c r="Y2045">
        <v>4.1496139999999997</v>
      </c>
      <c r="Z2045">
        <v>0</v>
      </c>
      <c r="AA2045">
        <v>0</v>
      </c>
      <c r="AB2045">
        <v>0</v>
      </c>
      <c r="AC2045">
        <v>1.0907519999999999</v>
      </c>
      <c r="AD2045">
        <v>0.96563299999999996</v>
      </c>
      <c r="AE2045">
        <v>1.0907519999999999</v>
      </c>
      <c r="AF2045">
        <v>0.96563299999999996</v>
      </c>
      <c r="AH2045">
        <v>1.118533</v>
      </c>
      <c r="AI2045">
        <v>0.69723800000000002</v>
      </c>
      <c r="AJ2045">
        <v>1.118533</v>
      </c>
      <c r="AK2045">
        <v>0.69723800000000002</v>
      </c>
    </row>
    <row r="2046" spans="1:37" x14ac:dyDescent="0.25">
      <c r="A2046">
        <v>1967</v>
      </c>
      <c r="B2046">
        <v>425257</v>
      </c>
      <c r="C2046" t="s">
        <v>95</v>
      </c>
      <c r="D2046" t="s">
        <v>331</v>
      </c>
      <c r="E2046" t="s">
        <v>332</v>
      </c>
      <c r="F2046">
        <v>34397</v>
      </c>
      <c r="G2046">
        <v>8</v>
      </c>
      <c r="H2046">
        <v>8483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v>0</v>
      </c>
      <c r="O2046">
        <v>4</v>
      </c>
      <c r="P2046">
        <v>0</v>
      </c>
      <c r="Q2046">
        <v>0</v>
      </c>
      <c r="R2046">
        <v>5.57315</v>
      </c>
      <c r="S2046" t="s">
        <v>73</v>
      </c>
      <c r="T2046">
        <v>24.91</v>
      </c>
      <c r="U2046">
        <v>24.98</v>
      </c>
      <c r="V2046">
        <v>7.0000000000000007E-2</v>
      </c>
      <c r="X2046">
        <v>1.256</v>
      </c>
      <c r="Y2046">
        <v>5.57315</v>
      </c>
      <c r="Z2046">
        <v>0</v>
      </c>
      <c r="AA2046">
        <v>0</v>
      </c>
      <c r="AB2046">
        <v>0</v>
      </c>
      <c r="AC2046">
        <v>1.0246489999999999</v>
      </c>
      <c r="AD2046">
        <v>0.99066500000000002</v>
      </c>
      <c r="AE2046">
        <v>1.0246489999999999</v>
      </c>
      <c r="AF2046">
        <v>0.99066500000000002</v>
      </c>
      <c r="AH2046">
        <v>1.032195</v>
      </c>
      <c r="AI2046">
        <v>0.83449300000000004</v>
      </c>
      <c r="AJ2046">
        <v>1.032195</v>
      </c>
      <c r="AK2046">
        <v>0.83449300000000004</v>
      </c>
    </row>
    <row r="2047" spans="1:37" x14ac:dyDescent="0.25">
      <c r="A2047">
        <v>2636</v>
      </c>
      <c r="B2047">
        <v>421290</v>
      </c>
      <c r="C2047" t="s">
        <v>181</v>
      </c>
      <c r="D2047" t="s">
        <v>556</v>
      </c>
      <c r="E2047" t="s">
        <v>557</v>
      </c>
      <c r="F2047">
        <v>66931</v>
      </c>
      <c r="G2047">
        <v>8</v>
      </c>
      <c r="H2047">
        <v>21617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v>0</v>
      </c>
      <c r="O2047">
        <v>4</v>
      </c>
      <c r="P2047">
        <v>0</v>
      </c>
      <c r="Q2047">
        <v>0</v>
      </c>
      <c r="R2047">
        <v>5.4083269999999999</v>
      </c>
      <c r="S2047" t="s">
        <v>73</v>
      </c>
      <c r="T2047">
        <v>23.9</v>
      </c>
      <c r="U2047">
        <v>23.93</v>
      </c>
      <c r="V2047">
        <v>3.0001E-2</v>
      </c>
      <c r="X2047">
        <v>0.55500000000000005</v>
      </c>
      <c r="Y2047">
        <v>5.4083269999999999</v>
      </c>
      <c r="Z2047">
        <v>0</v>
      </c>
      <c r="AA2047">
        <v>0</v>
      </c>
      <c r="AB2047">
        <v>0</v>
      </c>
      <c r="AC2047">
        <v>1.004813</v>
      </c>
      <c r="AD2047">
        <v>0.99817699999999998</v>
      </c>
      <c r="AE2047">
        <v>1.004813</v>
      </c>
      <c r="AF2047">
        <v>0.99817699999999998</v>
      </c>
      <c r="AH2047">
        <v>1.006286</v>
      </c>
      <c r="AI2047">
        <v>0.924794</v>
      </c>
      <c r="AJ2047">
        <v>1.006286</v>
      </c>
      <c r="AK2047">
        <v>0.924794</v>
      </c>
    </row>
    <row r="2048" spans="1:37" x14ac:dyDescent="0.25">
      <c r="A2048">
        <v>1600</v>
      </c>
      <c r="B2048">
        <v>420908</v>
      </c>
      <c r="C2048" t="s">
        <v>181</v>
      </c>
      <c r="D2048" t="s">
        <v>556</v>
      </c>
      <c r="E2048" t="s">
        <v>557</v>
      </c>
      <c r="F2048">
        <v>66931</v>
      </c>
      <c r="G2048">
        <v>8</v>
      </c>
      <c r="H2048">
        <v>21612</v>
      </c>
      <c r="I2048">
        <v>0</v>
      </c>
      <c r="J2048">
        <v>0</v>
      </c>
      <c r="K2048">
        <v>0</v>
      </c>
      <c r="L2048">
        <v>0</v>
      </c>
      <c r="M2048">
        <v>1</v>
      </c>
      <c r="N2048">
        <v>0</v>
      </c>
      <c r="O2048">
        <v>4</v>
      </c>
      <c r="P2048">
        <v>0</v>
      </c>
      <c r="Q2048">
        <v>0</v>
      </c>
      <c r="R2048">
        <v>5.0039980000000002</v>
      </c>
      <c r="S2048" t="s">
        <v>73</v>
      </c>
      <c r="T2048">
        <v>35</v>
      </c>
      <c r="U2048">
        <v>35</v>
      </c>
      <c r="V2048">
        <v>0</v>
      </c>
      <c r="X2048">
        <v>0</v>
      </c>
      <c r="Y2048">
        <v>5.0039980000000002</v>
      </c>
      <c r="Z2048">
        <v>0</v>
      </c>
      <c r="AA2048">
        <v>1</v>
      </c>
      <c r="AB2048">
        <v>0</v>
      </c>
      <c r="AC2048">
        <v>1</v>
      </c>
      <c r="AD2048">
        <v>1</v>
      </c>
      <c r="AE2048">
        <v>1</v>
      </c>
      <c r="AF2048">
        <v>1</v>
      </c>
      <c r="AH2048">
        <v>1</v>
      </c>
      <c r="AI2048">
        <v>1</v>
      </c>
      <c r="AJ2048">
        <v>1</v>
      </c>
      <c r="AK2048">
        <v>1</v>
      </c>
    </row>
    <row r="2049" spans="1:37" x14ac:dyDescent="0.25">
      <c r="A2049">
        <v>820</v>
      </c>
      <c r="B2049">
        <v>432292</v>
      </c>
      <c r="C2049" t="s">
        <v>83</v>
      </c>
      <c r="D2049" t="s">
        <v>912</v>
      </c>
      <c r="E2049" t="s">
        <v>913</v>
      </c>
      <c r="F2049">
        <v>34253</v>
      </c>
      <c r="G2049">
        <v>8</v>
      </c>
      <c r="H2049">
        <v>19354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4</v>
      </c>
      <c r="P2049">
        <v>0</v>
      </c>
      <c r="Q2049">
        <v>0</v>
      </c>
      <c r="R2049">
        <v>1.029563</v>
      </c>
      <c r="S2049" t="s">
        <v>73</v>
      </c>
      <c r="T2049">
        <v>28.809999000000001</v>
      </c>
      <c r="U2049">
        <v>28.809999000000001</v>
      </c>
      <c r="V2049">
        <v>0</v>
      </c>
      <c r="X2049">
        <v>0</v>
      </c>
      <c r="Y2049">
        <v>1.029563</v>
      </c>
      <c r="Z2049">
        <v>0</v>
      </c>
      <c r="AA2049">
        <v>0</v>
      </c>
      <c r="AB2049">
        <v>0</v>
      </c>
      <c r="AC2049">
        <v>1</v>
      </c>
      <c r="AD2049">
        <v>1</v>
      </c>
      <c r="AE2049">
        <v>1</v>
      </c>
      <c r="AF2049">
        <v>1</v>
      </c>
      <c r="AH2049">
        <v>1</v>
      </c>
      <c r="AI2049">
        <v>1</v>
      </c>
      <c r="AJ2049">
        <v>1</v>
      </c>
      <c r="AK2049">
        <v>1</v>
      </c>
    </row>
  </sheetData>
  <autoFilter ref="B1:AK1" xr:uid="{00000000-0009-0000-0000-000002000000}">
    <sortState xmlns:xlrd2="http://schemas.microsoft.com/office/spreadsheetml/2017/richdata2" ref="B2:AK2049">
      <sortCondition descending="1" ref="A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Félix</dc:creator>
  <cp:lastModifiedBy>Rosa Felix</cp:lastModifiedBy>
  <dcterms:created xsi:type="dcterms:W3CDTF">2012-07-17T18:16:40Z</dcterms:created>
  <dcterms:modified xsi:type="dcterms:W3CDTF">2021-04-05T23:57:02Z</dcterms:modified>
</cp:coreProperties>
</file>