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reviplus-my.sharepoint.com/personal/admin_reviplus_onmicrosoft_com/Documents/škola/Bakalářka/vypracování/"/>
    </mc:Choice>
  </mc:AlternateContent>
  <xr:revisionPtr revIDLastSave="1" documentId="11_AD4D80C4656A4B7AC02E74AB7B1D555A5ADEDD80" xr6:coauthVersionLast="47" xr6:coauthVersionMax="47" xr10:uidLastSave="{832DC093-FEC7-4956-B7C3-AD7A749ACC88}"/>
  <bookViews>
    <workbookView xWindow="28680" yWindow="-120" windowWidth="29040" windowHeight="15840" xr2:uid="{00000000-000D-0000-FFFF-FFFF00000000}"/>
  </bookViews>
  <sheets>
    <sheet name="Dynam. prog.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C13" i="2"/>
  <c r="D13" i="2"/>
  <c r="D23" i="2" s="1"/>
  <c r="E13" i="2"/>
  <c r="E23" i="2" s="1"/>
  <c r="F13" i="2"/>
  <c r="G13" i="2"/>
  <c r="C14" i="2"/>
  <c r="D14" i="2"/>
  <c r="E14" i="2"/>
  <c r="F14" i="2"/>
  <c r="G14" i="2"/>
  <c r="D15" i="2"/>
  <c r="E15" i="2"/>
  <c r="F15" i="2"/>
  <c r="G15" i="2"/>
  <c r="L15" i="2"/>
  <c r="F24" i="2" s="1"/>
  <c r="E16" i="2"/>
  <c r="F16" i="2"/>
  <c r="G16" i="2"/>
  <c r="F17" i="2"/>
  <c r="G17" i="2"/>
  <c r="G18" i="2"/>
  <c r="B23" i="2"/>
  <c r="C23" i="2"/>
  <c r="F23" i="2"/>
  <c r="G23" i="2"/>
  <c r="E24" i="2"/>
  <c r="G24" i="2" l="1"/>
  <c r="C24" i="2"/>
  <c r="L16" i="2" s="1"/>
  <c r="D24" i="2"/>
  <c r="B10" i="2"/>
  <c r="B9" i="2" s="1"/>
  <c r="L17" i="2" l="1"/>
  <c r="F25" i="2"/>
  <c r="D25" i="2"/>
  <c r="E25" i="2"/>
  <c r="G25" i="2"/>
  <c r="C10" i="2"/>
  <c r="C9" i="2" s="1"/>
  <c r="D10" i="2" l="1"/>
  <c r="D9" i="2" s="1"/>
  <c r="G26" i="2"/>
  <c r="E26" i="2"/>
  <c r="L18" i="2" s="1"/>
  <c r="F26" i="2"/>
  <c r="G27" i="2" l="1"/>
  <c r="E10" i="2"/>
  <c r="E9" i="2" s="1"/>
  <c r="F27" i="2"/>
  <c r="L19" i="2" s="1"/>
  <c r="F10" i="2" l="1"/>
  <c r="F9" i="2" s="1"/>
  <c r="G28" i="2"/>
  <c r="L20" i="2" s="1"/>
  <c r="G10" i="2" s="1"/>
  <c r="G9" i="2" s="1"/>
</calcChain>
</file>

<file path=xl/sharedStrings.xml><?xml version="1.0" encoding="utf-8"?>
<sst xmlns="http://schemas.openxmlformats.org/spreadsheetml/2006/main" count="25" uniqueCount="25">
  <si>
    <t>Optimální dodávky zboží, ze kterých nás zajímá minimum</t>
  </si>
  <si>
    <t>f6</t>
  </si>
  <si>
    <t>f5</t>
  </si>
  <si>
    <t>f4</t>
  </si>
  <si>
    <t>f3</t>
  </si>
  <si>
    <t>f2</t>
  </si>
  <si>
    <t>f1</t>
  </si>
  <si>
    <t>f0</t>
  </si>
  <si>
    <t>Hodnota účelové funkce</t>
  </si>
  <si>
    <t>Vyjádření souhrnných nákladů za nákup a skladování</t>
  </si>
  <si>
    <t>Počet jednotek</t>
  </si>
  <si>
    <t>Minimální náklady F(i)</t>
  </si>
  <si>
    <t>Doba předchozí objednávky</t>
  </si>
  <si>
    <t>Začátek období t(i)</t>
  </si>
  <si>
    <t>Výše poptávky Q(i)</t>
  </si>
  <si>
    <t>Číslo období t(i)</t>
  </si>
  <si>
    <t>G</t>
  </si>
  <si>
    <t>F</t>
  </si>
  <si>
    <t>E</t>
  </si>
  <si>
    <t>D</t>
  </si>
  <si>
    <t>C</t>
  </si>
  <si>
    <t>B</t>
  </si>
  <si>
    <t>A</t>
  </si>
  <si>
    <t>Skladovací cena (c1)</t>
  </si>
  <si>
    <t>Pořizovací cena (c2)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</si>
</sst>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0" borderId="0" xfId="0" applyFont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3" xfId="0" applyBorder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3" xfId="0" applyFont="1" applyFill="1" applyBorder="1"/>
    <xf numFmtId="0" fontId="0" fillId="3" borderId="3" xfId="0" applyFill="1" applyBorder="1"/>
    <xf numFmtId="0" fontId="1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42227-BAF8-42C4-973A-0516309298C9}">
  <dimension ref="A1:L28"/>
  <sheetViews>
    <sheetView tabSelected="1" workbookViewId="0">
      <selection activeCell="B10" sqref="B10"/>
    </sheetView>
  </sheetViews>
  <sheetFormatPr defaultRowHeight="15" x14ac:dyDescent="0.25"/>
  <cols>
    <col min="1" max="1" width="25.85546875" bestFit="1" customWidth="1"/>
    <col min="2" max="3" width="9.140625" customWidth="1"/>
    <col min="11" max="11" width="16.140625" customWidth="1"/>
    <col min="12" max="12" width="18.28515625" customWidth="1"/>
  </cols>
  <sheetData>
    <row r="1" spans="1:12" x14ac:dyDescent="0.25">
      <c r="A1" s="6" t="s">
        <v>24</v>
      </c>
      <c r="B1" s="6">
        <v>70</v>
      </c>
    </row>
    <row r="2" spans="1:12" x14ac:dyDescent="0.25">
      <c r="A2" s="6" t="s">
        <v>23</v>
      </c>
      <c r="B2" s="6">
        <v>0.9</v>
      </c>
    </row>
    <row r="5" spans="1:12" x14ac:dyDescent="0.25">
      <c r="A5" s="11" t="s">
        <v>22</v>
      </c>
      <c r="B5" s="11" t="s">
        <v>21</v>
      </c>
      <c r="C5" s="11" t="s">
        <v>20</v>
      </c>
      <c r="D5" s="11" t="s">
        <v>19</v>
      </c>
      <c r="E5" s="11" t="s">
        <v>18</v>
      </c>
      <c r="F5" s="11" t="s">
        <v>17</v>
      </c>
      <c r="G5" s="11" t="s">
        <v>16</v>
      </c>
    </row>
    <row r="6" spans="1:12" x14ac:dyDescent="0.25">
      <c r="A6" s="6" t="s">
        <v>15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</row>
    <row r="7" spans="1:12" x14ac:dyDescent="0.25">
      <c r="A7" s="10" t="s">
        <v>14</v>
      </c>
      <c r="B7" s="10">
        <v>50</v>
      </c>
      <c r="C7" s="10">
        <v>100</v>
      </c>
      <c r="D7" s="10">
        <v>250</v>
      </c>
      <c r="E7" s="10">
        <v>40</v>
      </c>
      <c r="F7" s="10">
        <v>30</v>
      </c>
      <c r="G7" s="10">
        <v>70</v>
      </c>
    </row>
    <row r="8" spans="1:12" x14ac:dyDescent="0.25">
      <c r="A8" s="10" t="s">
        <v>13</v>
      </c>
      <c r="B8" s="10">
        <v>0</v>
      </c>
      <c r="C8" s="10">
        <v>1</v>
      </c>
      <c r="D8" s="10">
        <v>4</v>
      </c>
      <c r="E8" s="10">
        <v>5</v>
      </c>
      <c r="F8" s="10">
        <v>6</v>
      </c>
      <c r="G8" s="10">
        <v>8</v>
      </c>
    </row>
    <row r="9" spans="1:12" x14ac:dyDescent="0.25">
      <c r="A9" s="9" t="s">
        <v>12</v>
      </c>
      <c r="B9" s="9">
        <f>MATCH(B10,B23,0)</f>
        <v>1</v>
      </c>
      <c r="C9" s="9">
        <f>MATCH(C10,C23:C24,0)</f>
        <v>2</v>
      </c>
      <c r="D9" s="9">
        <f>MATCH(D10,D23:D25,0)</f>
        <v>3</v>
      </c>
      <c r="E9" s="9">
        <f>MATCH(E10,E23:E26,0)</f>
        <v>3</v>
      </c>
      <c r="F9" s="9">
        <f>MATCH(F10,F23:F27,0)</f>
        <v>3</v>
      </c>
      <c r="G9" s="9">
        <f>MATCH(G10,G23:G28,0)</f>
        <v>6</v>
      </c>
    </row>
    <row r="10" spans="1:12" x14ac:dyDescent="0.25">
      <c r="A10" s="9" t="s">
        <v>11</v>
      </c>
      <c r="B10" s="9">
        <f>L15</f>
        <v>70</v>
      </c>
      <c r="C10" s="9">
        <f>L16</f>
        <v>140</v>
      </c>
      <c r="D10" s="9">
        <f>L17</f>
        <v>210</v>
      </c>
      <c r="E10" s="9">
        <f>L18</f>
        <v>246</v>
      </c>
      <c r="F10" s="9">
        <f>L19</f>
        <v>300</v>
      </c>
      <c r="G10" s="9">
        <f>L20</f>
        <v>370</v>
      </c>
    </row>
    <row r="11" spans="1:12" x14ac:dyDescent="0.25">
      <c r="A11" s="9" t="s">
        <v>10</v>
      </c>
      <c r="B11" s="9">
        <v>50</v>
      </c>
      <c r="C11" s="9">
        <v>100</v>
      </c>
      <c r="D11" s="9">
        <v>320</v>
      </c>
      <c r="E11" s="9">
        <v>0</v>
      </c>
      <c r="F11" s="9">
        <v>0</v>
      </c>
      <c r="G11" s="9">
        <v>70</v>
      </c>
    </row>
    <row r="12" spans="1:12" x14ac:dyDescent="0.25">
      <c r="B12" s="8" t="s">
        <v>9</v>
      </c>
      <c r="C12" s="8"/>
      <c r="D12" s="8"/>
      <c r="E12" s="8"/>
      <c r="F12" s="8"/>
      <c r="G12" s="8"/>
    </row>
    <row r="13" spans="1:12" x14ac:dyDescent="0.25">
      <c r="A13">
        <v>13</v>
      </c>
      <c r="B13" s="6">
        <f>B1+B2*(B7*(B8-B8))</f>
        <v>70</v>
      </c>
      <c r="C13" s="6">
        <f>B1+B2*(B7*(B8-B8)+C7*(C8-B8))</f>
        <v>160</v>
      </c>
      <c r="D13" s="6">
        <f>B1+B2*(B7*(B8-B8)+C7*(C8-B8)+D7*(D8-B8))</f>
        <v>1060</v>
      </c>
      <c r="E13" s="6">
        <f>B1+B2*(B7*(B8-B8)+C7*(C8-B8)+D7*(D8-B8)+E7*(E8-B8))</f>
        <v>1240</v>
      </c>
      <c r="F13" s="6">
        <f>B1+B2*(B7*(B8-B8)+C7*(C8-B8)+D7*(D8-B8)+E7*(E8-B8)+F7*(F8-B8))</f>
        <v>1402</v>
      </c>
      <c r="G13" s="6">
        <f>B1+B2*(B7*(B8-B8)+C7*(C8-B8)+D7*(D8-B8)+E7*(E8-B8)+F7*(F8-B8)+G7*(G8-B8))</f>
        <v>1906</v>
      </c>
      <c r="K13" s="7" t="s">
        <v>8</v>
      </c>
      <c r="L13" s="7"/>
    </row>
    <row r="14" spans="1:12" x14ac:dyDescent="0.25">
      <c r="A14">
        <v>14</v>
      </c>
      <c r="B14" s="6"/>
      <c r="C14" s="6">
        <f>B1+B2*(C7*(C8-C8))</f>
        <v>70</v>
      </c>
      <c r="D14" s="6">
        <f>B1+B2*(C7*(C8-C8)+D7*(D8-C8))</f>
        <v>745</v>
      </c>
      <c r="E14" s="6">
        <f>B1+B2*(C7*(C8-C8)+D7*(D8-C8)+E7*(E8-C8))</f>
        <v>889</v>
      </c>
      <c r="F14" s="6">
        <f>B1+B2*(C7*(C8-C8)+D7*(D8-C8)+E7*(E8-C8)+F7*(F8-C8))</f>
        <v>1024</v>
      </c>
      <c r="G14" s="6">
        <f>B1+B2*(C7*(C8-C8)+D7*(D8-C8)+E7*(E8-C8)+F7*(F8-C8)+G7*(G8-C8))</f>
        <v>1465</v>
      </c>
      <c r="K14" t="s">
        <v>7</v>
      </c>
      <c r="L14" s="5">
        <v>0</v>
      </c>
    </row>
    <row r="15" spans="1:12" x14ac:dyDescent="0.25">
      <c r="A15">
        <v>15</v>
      </c>
      <c r="B15" s="6"/>
      <c r="C15" s="6"/>
      <c r="D15" s="6">
        <f>B1+B2*(D7*(D8-D8))</f>
        <v>70</v>
      </c>
      <c r="E15" s="6">
        <f>B1+B2*(D7*(D8-D8)+E7*(E8-D8))</f>
        <v>106</v>
      </c>
      <c r="F15" s="6">
        <f>B1+B2*(D7*(D8-D8)+E7*(E8-D8)+F7*(F8-D8))</f>
        <v>160</v>
      </c>
      <c r="G15" s="6">
        <f>B1+B2*(D7*(D8-D8)+E7*(E8-D8)+F7*(F8-D8)+G7*(G8-D8))</f>
        <v>412</v>
      </c>
      <c r="K15" t="s">
        <v>6</v>
      </c>
      <c r="L15" s="5">
        <f>MIN(B13)</f>
        <v>70</v>
      </c>
    </row>
    <row r="16" spans="1:12" x14ac:dyDescent="0.25">
      <c r="A16">
        <v>16</v>
      </c>
      <c r="B16" s="6"/>
      <c r="C16" s="6"/>
      <c r="D16" s="6"/>
      <c r="E16" s="6">
        <f>B1+B2*(E7*(E8-E8))</f>
        <v>70</v>
      </c>
      <c r="F16" s="6">
        <f>B1+B2*(E7*(E8-E8)+F7*(F8-E8))</f>
        <v>97</v>
      </c>
      <c r="G16" s="6">
        <f>B1+B2*(E7*(E8-E8)+F7*(F8-E8)+G7*(G8-E8))</f>
        <v>286</v>
      </c>
      <c r="K16" t="s">
        <v>5</v>
      </c>
      <c r="L16" s="5">
        <f>MIN(C23:C24)</f>
        <v>140</v>
      </c>
    </row>
    <row r="17" spans="1:12" x14ac:dyDescent="0.25">
      <c r="A17">
        <v>17</v>
      </c>
      <c r="B17" s="6"/>
      <c r="C17" s="6"/>
      <c r="D17" s="6"/>
      <c r="E17" s="6"/>
      <c r="F17" s="6">
        <f>B1+B2*(F7*(F8-F8))</f>
        <v>70</v>
      </c>
      <c r="G17" s="6">
        <f>B1+B2*(F7*(F8-F8)+G7*(G8-F8))</f>
        <v>196</v>
      </c>
      <c r="K17" t="s">
        <v>4</v>
      </c>
      <c r="L17" s="5">
        <f>MIN(D23:D25)</f>
        <v>210</v>
      </c>
    </row>
    <row r="18" spans="1:12" x14ac:dyDescent="0.25">
      <c r="A18">
        <v>18</v>
      </c>
      <c r="B18" s="6"/>
      <c r="C18" s="6"/>
      <c r="D18" s="6"/>
      <c r="E18" s="6"/>
      <c r="F18" s="6"/>
      <c r="G18" s="6">
        <f>B1+B2*(G7*(G8-G8))</f>
        <v>70</v>
      </c>
      <c r="K18" t="s">
        <v>3</v>
      </c>
      <c r="L18" s="5">
        <f>MIN(E23:E26)</f>
        <v>246</v>
      </c>
    </row>
    <row r="19" spans="1:12" x14ac:dyDescent="0.25">
      <c r="K19" t="s">
        <v>2</v>
      </c>
      <c r="L19" s="5">
        <f>MIN(F23:F27)</f>
        <v>300</v>
      </c>
    </row>
    <row r="20" spans="1:12" x14ac:dyDescent="0.25">
      <c r="K20" t="s">
        <v>1</v>
      </c>
      <c r="L20" s="5">
        <f>MIN(G23:G28)</f>
        <v>370</v>
      </c>
    </row>
    <row r="21" spans="1:12" x14ac:dyDescent="0.25">
      <c r="B21" s="4"/>
      <c r="C21" s="4"/>
      <c r="D21" s="4"/>
      <c r="E21" s="4"/>
      <c r="F21" s="4"/>
      <c r="G21" s="4"/>
    </row>
    <row r="22" spans="1:12" x14ac:dyDescent="0.25">
      <c r="B22" s="3" t="s">
        <v>0</v>
      </c>
      <c r="C22" s="3"/>
      <c r="D22" s="3"/>
      <c r="E22" s="3"/>
      <c r="F22" s="3"/>
      <c r="G22" s="3"/>
      <c r="L22" s="2"/>
    </row>
    <row r="23" spans="1:12" x14ac:dyDescent="0.25">
      <c r="B23" s="1">
        <f>L14+B13</f>
        <v>70</v>
      </c>
      <c r="C23" s="1">
        <f>L14+C13</f>
        <v>160</v>
      </c>
      <c r="D23" s="1">
        <f>L14+D13</f>
        <v>1060</v>
      </c>
      <c r="E23" s="1">
        <f>L14+E13</f>
        <v>1240</v>
      </c>
      <c r="F23" s="1">
        <f>L14+F13</f>
        <v>1402</v>
      </c>
      <c r="G23" s="1">
        <f>L14+G13</f>
        <v>1906</v>
      </c>
      <c r="L23" s="2"/>
    </row>
    <row r="24" spans="1:12" x14ac:dyDescent="0.25">
      <c r="B24" s="1"/>
      <c r="C24" s="1">
        <f>L15+C14</f>
        <v>140</v>
      </c>
      <c r="D24" s="1">
        <f>L15+D14</f>
        <v>815</v>
      </c>
      <c r="E24" s="1">
        <f>L15+E14</f>
        <v>959</v>
      </c>
      <c r="F24" s="1">
        <f>L15+F14</f>
        <v>1094</v>
      </c>
      <c r="G24" s="1">
        <f>L15+G14</f>
        <v>1535</v>
      </c>
      <c r="L24" s="2"/>
    </row>
    <row r="25" spans="1:12" x14ac:dyDescent="0.25">
      <c r="B25" s="1"/>
      <c r="C25" s="1"/>
      <c r="D25" s="1">
        <f>L16+D15</f>
        <v>210</v>
      </c>
      <c r="E25" s="1">
        <f>L16+E15</f>
        <v>246</v>
      </c>
      <c r="F25" s="1">
        <f>L16+F15</f>
        <v>300</v>
      </c>
      <c r="G25" s="1">
        <f>L16+G15</f>
        <v>552</v>
      </c>
      <c r="L25" s="2"/>
    </row>
    <row r="26" spans="1:12" x14ac:dyDescent="0.25">
      <c r="B26" s="1"/>
      <c r="C26" s="1"/>
      <c r="D26" s="1"/>
      <c r="E26" s="1">
        <f>L17+E16</f>
        <v>280</v>
      </c>
      <c r="F26" s="1">
        <f>L17+F16</f>
        <v>307</v>
      </c>
      <c r="G26" s="1">
        <f>L17+G16</f>
        <v>496</v>
      </c>
      <c r="L26" s="2"/>
    </row>
    <row r="27" spans="1:12" x14ac:dyDescent="0.25">
      <c r="B27" s="1"/>
      <c r="C27" s="1"/>
      <c r="D27" s="1"/>
      <c r="E27" s="1"/>
      <c r="F27" s="1">
        <f>L18+F17</f>
        <v>316</v>
      </c>
      <c r="G27" s="1">
        <f>L18+G17</f>
        <v>442</v>
      </c>
      <c r="L27" s="2"/>
    </row>
    <row r="28" spans="1:12" x14ac:dyDescent="0.25">
      <c r="B28" s="1"/>
      <c r="C28" s="1"/>
      <c r="D28" s="1"/>
      <c r="E28" s="1"/>
      <c r="F28" s="1"/>
      <c r="G28" s="1">
        <f>L19+G18</f>
        <v>370</v>
      </c>
    </row>
  </sheetData>
  <mergeCells count="3">
    <mergeCell ref="K13:L13"/>
    <mergeCell ref="B12:G12"/>
    <mergeCell ref="B22:G2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Dynam. prog.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Revaj</dc:creator>
  <cp:lastModifiedBy>REVI PLUS s.r.o.</cp:lastModifiedBy>
  <dcterms:created xsi:type="dcterms:W3CDTF">2015-06-05T18:19:34Z</dcterms:created>
  <dcterms:modified xsi:type="dcterms:W3CDTF">2021-07-20T10:24:21Z</dcterms:modified>
</cp:coreProperties>
</file>