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wnload\"/>
    </mc:Choice>
  </mc:AlternateContent>
  <bookViews>
    <workbookView xWindow="75" yWindow="915" windowWidth="11805" windowHeight="8730"/>
  </bookViews>
  <sheets>
    <sheet name="год" sheetId="1" r:id="rId1"/>
    <sheet name="квартал" sheetId="3" r:id="rId2"/>
    <sheet name="месяц" sheetId="2" r:id="rId3"/>
  </sheets>
  <externalReferences>
    <externalReference r:id="rId4"/>
    <externalReference r:id="rId5"/>
    <externalReference r:id="rId6"/>
    <externalReference r:id="rId7"/>
  </externalReferences>
  <definedNames>
    <definedName name="XDO_?XDOFIELD18?">месяц!$D$7</definedName>
    <definedName name="XDO_?XDOFIELD5?">[1]стр.1_83!$D$14</definedName>
    <definedName name="_xlnm.Print_Area" localSheetId="0">год!$A$1:$O$38</definedName>
    <definedName name="_xlnm.Print_Area" localSheetId="1">квартал!$A$1:$AJ$35</definedName>
    <definedName name="_xlnm.Print_Area" localSheetId="2">месяц!$A$1:$DB$34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32" i="2" l="1"/>
  <c r="DB7" i="2"/>
  <c r="DB33" i="2" s="1"/>
  <c r="DB14" i="2" l="1"/>
  <c r="DA32" i="2"/>
  <c r="DA7" i="2" l="1"/>
  <c r="DA33" i="2" l="1"/>
  <c r="DA14" i="2"/>
  <c r="AJ33" i="3"/>
  <c r="AJ32" i="3"/>
  <c r="AJ7" i="3"/>
  <c r="AJ14" i="3" s="1"/>
  <c r="CZ32" i="2" l="1"/>
  <c r="CZ7" i="2"/>
  <c r="CZ33" i="2" s="1"/>
  <c r="CZ14" i="2" l="1"/>
  <c r="CY32" i="2"/>
  <c r="CY7" i="2" l="1"/>
  <c r="CY33" i="2" l="1"/>
  <c r="CY14" i="2"/>
  <c r="CX33" i="2"/>
  <c r="CX32" i="2"/>
  <c r="CX7" i="2"/>
  <c r="CX14" i="2" l="1"/>
  <c r="AI32" i="3" l="1"/>
  <c r="AI7" i="3"/>
  <c r="AI33" i="3" s="1"/>
  <c r="AI14" i="3" l="1"/>
  <c r="CW32" i="2"/>
  <c r="CW7" i="2"/>
  <c r="CW14" i="2" s="1"/>
  <c r="CW33" i="2" l="1"/>
  <c r="AH32" i="3"/>
  <c r="AH7" i="3"/>
  <c r="AH33" i="3" s="1"/>
  <c r="CT32" i="2"/>
  <c r="AH14" i="3" l="1"/>
  <c r="CV32" i="2" l="1"/>
  <c r="CV7" i="2" l="1"/>
  <c r="CV33" i="2" l="1"/>
  <c r="CV14" i="2"/>
  <c r="CU32" i="2" l="1"/>
  <c r="CU7" i="2" l="1"/>
  <c r="CU14" i="2" l="1"/>
  <c r="CU33" i="2"/>
  <c r="CT7" i="2"/>
  <c r="CT14" i="2" l="1"/>
  <c r="CT33" i="2"/>
  <c r="CS32" i="2"/>
  <c r="CS7" i="2" l="1"/>
  <c r="CS14" i="2" l="1"/>
  <c r="CS33" i="2"/>
  <c r="CR33" i="2"/>
  <c r="CR32" i="2"/>
  <c r="CR7" i="2"/>
  <c r="CR14" i="2" s="1"/>
  <c r="AG32" i="3" l="1"/>
  <c r="AG7" i="3"/>
  <c r="AG33" i="3" s="1"/>
  <c r="CQ32" i="2"/>
  <c r="AG14" i="3" l="1"/>
  <c r="CQ7" i="2"/>
  <c r="CQ14" i="2" l="1"/>
  <c r="CQ33" i="2"/>
  <c r="CP32" i="2"/>
  <c r="CP7" i="2" l="1"/>
  <c r="CP33" i="2" s="1"/>
  <c r="CP14" i="2" l="1"/>
  <c r="CO33" i="2"/>
  <c r="CO32" i="2"/>
  <c r="CO14" i="2"/>
  <c r="CO7" i="2"/>
  <c r="AF32" i="3" l="1"/>
  <c r="AF7" i="3"/>
  <c r="AF33" i="3" s="1"/>
  <c r="CN32" i="2"/>
  <c r="CN7" i="2"/>
  <c r="CN14" i="2" s="1"/>
  <c r="CN33" i="2" l="1"/>
  <c r="AF14" i="3"/>
  <c r="AE5" i="3"/>
  <c r="AE32" i="3" s="1"/>
  <c r="AE7" i="3" l="1"/>
  <c r="CM32" i="2"/>
  <c r="CM7" i="2"/>
  <c r="CM33" i="2" s="1"/>
  <c r="AE33" i="3" l="1"/>
  <c r="AE14" i="3"/>
  <c r="CM14" i="2"/>
  <c r="CL32" i="2" l="1"/>
  <c r="CL7" i="2"/>
  <c r="CL33" i="2" s="1"/>
  <c r="CL14" i="2" l="1"/>
  <c r="CH32" i="2" l="1"/>
  <c r="CK5" i="2" l="1"/>
  <c r="CK7" i="2" s="1"/>
  <c r="CK33" i="2" s="1"/>
  <c r="CK32" i="2" l="1"/>
  <c r="CK14" i="2"/>
  <c r="CJ32" i="2"/>
  <c r="CJ7" i="2"/>
  <c r="CJ33" i="2" s="1"/>
  <c r="CJ14" i="2" l="1"/>
  <c r="CI7" i="2"/>
  <c r="CI33" i="2" l="1"/>
  <c r="CI32" i="2"/>
  <c r="CI14" i="2"/>
  <c r="CH7" i="2" l="1"/>
  <c r="CH33" i="2" l="1"/>
  <c r="CH14" i="2"/>
  <c r="CG32" i="2"/>
  <c r="CG7" i="2"/>
  <c r="CG33" i="2" s="1"/>
  <c r="CG14" i="2" l="1"/>
  <c r="CF32" i="2"/>
  <c r="CF7" i="2"/>
  <c r="CF33" i="2" s="1"/>
  <c r="CF14" i="2" l="1"/>
  <c r="CE32" i="2"/>
  <c r="CE7" i="2" l="1"/>
  <c r="CE33" i="2" l="1"/>
  <c r="CE14" i="2"/>
  <c r="CD32" i="2"/>
  <c r="CC7" i="2" l="1"/>
  <c r="CD7" i="2"/>
  <c r="CD33" i="2" l="1"/>
  <c r="CD14" i="2"/>
  <c r="CC32" i="2"/>
  <c r="CC33" i="2"/>
  <c r="AB6" i="3" l="1"/>
  <c r="AB8" i="3"/>
  <c r="AB9" i="3"/>
  <c r="AB10" i="3"/>
  <c r="AB11" i="3"/>
  <c r="AB12" i="3"/>
  <c r="AB13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5" i="3"/>
  <c r="AA6" i="3"/>
  <c r="AA8" i="3"/>
  <c r="AA9" i="3"/>
  <c r="AA10" i="3"/>
  <c r="AA11" i="3"/>
  <c r="AA12" i="3"/>
  <c r="AA13" i="3"/>
  <c r="AA14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BY16" i="2"/>
  <c r="AA16" i="3" s="1"/>
  <c r="BY5" i="2"/>
  <c r="BZ16" i="2"/>
  <c r="BZ5" i="2" l="1"/>
  <c r="CA7" i="2" l="1"/>
  <c r="BZ7" i="2"/>
  <c r="CB16" i="2" l="1"/>
  <c r="AB16" i="3" s="1"/>
  <c r="CB7" i="2" l="1"/>
  <c r="BY7" i="2"/>
  <c r="AA7" i="3" s="1"/>
  <c r="AB14" i="3" l="1"/>
  <c r="AB7" i="3"/>
  <c r="CB33" i="2"/>
  <c r="AB33" i="3" s="1"/>
  <c r="BZ33" i="2"/>
  <c r="CA33" i="2"/>
  <c r="BZ32" i="2"/>
  <c r="CA32" i="2"/>
  <c r="CB32" i="2"/>
  <c r="AB32" i="3" s="1"/>
  <c r="AA5" i="3" l="1"/>
  <c r="BY32" i="2"/>
  <c r="AA32" i="3" s="1"/>
  <c r="BY33" i="2"/>
  <c r="AA33" i="3" s="1"/>
  <c r="BX32" i="2" l="1"/>
  <c r="BX7" i="2"/>
  <c r="BX33" i="2" s="1"/>
  <c r="M29" i="1"/>
  <c r="M30" i="1"/>
  <c r="M31" i="1"/>
  <c r="M32" i="1"/>
  <c r="M28" i="1"/>
  <c r="M26" i="1"/>
  <c r="M20" i="1"/>
  <c r="M21" i="1"/>
  <c r="M22" i="1"/>
  <c r="M23" i="1"/>
  <c r="M24" i="1"/>
  <c r="M19" i="1"/>
  <c r="M17" i="1"/>
  <c r="M16" i="1"/>
  <c r="M6" i="1"/>
  <c r="M8" i="1"/>
  <c r="M9" i="1"/>
  <c r="M10" i="1"/>
  <c r="M11" i="1"/>
  <c r="M12" i="1"/>
  <c r="M13" i="1"/>
  <c r="M5" i="1"/>
  <c r="Z6" i="3"/>
  <c r="Z8" i="3"/>
  <c r="Z9" i="3"/>
  <c r="Z10" i="3"/>
  <c r="Z11" i="3"/>
  <c r="Z12" i="3"/>
  <c r="Z13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M35" i="1" l="1"/>
  <c r="BW32" i="2"/>
  <c r="BW7" i="2"/>
  <c r="BV7" i="2"/>
  <c r="BV32" i="2"/>
  <c r="Z32" i="3" s="1"/>
  <c r="BU32" i="2"/>
  <c r="BU7" i="2"/>
  <c r="BU33" i="2" s="1"/>
  <c r="BW33" i="2" l="1"/>
  <c r="BV33" i="2"/>
  <c r="Z33" i="3" s="1"/>
  <c r="M7" i="1"/>
  <c r="M36" i="1" s="1"/>
  <c r="Z7" i="3"/>
  <c r="BV14" i="2"/>
  <c r="BU14" i="2"/>
  <c r="BT32" i="2"/>
  <c r="BT7" i="2"/>
  <c r="M14" i="1" l="1"/>
  <c r="Z14" i="3"/>
  <c r="BT14" i="2"/>
  <c r="BT33" i="2"/>
  <c r="Y6" i="3"/>
  <c r="Y8" i="3"/>
  <c r="Y9" i="3"/>
  <c r="Y10" i="3"/>
  <c r="Y11" i="3"/>
  <c r="Y12" i="3"/>
  <c r="Y13" i="3"/>
  <c r="Y16" i="3"/>
  <c r="Y5" i="3"/>
  <c r="BS7" i="2"/>
  <c r="Y7" i="3" s="1"/>
  <c r="BS32" i="2"/>
  <c r="Y32" i="3" s="1"/>
  <c r="BS33" i="2" l="1"/>
  <c r="Y33" i="3" s="1"/>
  <c r="BS14" i="2"/>
  <c r="Y14" i="3" s="1"/>
  <c r="BR32" i="2"/>
  <c r="BR7" i="2"/>
  <c r="BR33" i="2" s="1"/>
  <c r="BR14" i="2" l="1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BQ7" i="2" l="1"/>
  <c r="BQ32" i="2"/>
  <c r="BQ14" i="2" l="1"/>
  <c r="BQ33" i="2"/>
  <c r="X6" i="3"/>
  <c r="X8" i="3"/>
  <c r="X9" i="3"/>
  <c r="X10" i="3"/>
  <c r="X11" i="3"/>
  <c r="X12" i="3"/>
  <c r="X13" i="3"/>
  <c r="X16" i="3"/>
  <c r="X5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BP32" i="2" l="1"/>
  <c r="X32" i="3" s="1"/>
  <c r="BP7" i="2"/>
  <c r="BP14" i="2" l="1"/>
  <c r="X14" i="3" s="1"/>
  <c r="X7" i="3"/>
  <c r="BP33" i="2"/>
  <c r="X33" i="3" s="1"/>
  <c r="BO32" i="2"/>
  <c r="BO7" i="2"/>
  <c r="BO14" i="2" l="1"/>
  <c r="BO33" i="2"/>
  <c r="BN32" i="2"/>
  <c r="BN7" i="2" l="1"/>
  <c r="BN33" i="2" l="1"/>
  <c r="BN14" i="2"/>
  <c r="BJ6" i="2"/>
  <c r="W6" i="3" l="1"/>
  <c r="W8" i="3"/>
  <c r="W9" i="3"/>
  <c r="W10" i="3"/>
  <c r="W11" i="3"/>
  <c r="W12" i="3"/>
  <c r="W13" i="3"/>
  <c r="W16" i="3"/>
  <c r="W5" i="3"/>
  <c r="BM32" i="2"/>
  <c r="W32" i="3" s="1"/>
  <c r="BM7" i="2"/>
  <c r="W7" i="3" s="1"/>
  <c r="BM14" i="2" l="1"/>
  <c r="W14" i="3" s="1"/>
  <c r="BM33" i="2"/>
  <c r="W33" i="3" s="1"/>
  <c r="BL32" i="2"/>
  <c r="BL7" i="2"/>
  <c r="BL33" i="2" s="1"/>
  <c r="BL14" i="2" l="1"/>
  <c r="BK7" i="2"/>
  <c r="BK14" i="2" s="1"/>
  <c r="BK32" i="2"/>
  <c r="L29" i="1"/>
  <c r="L30" i="1"/>
  <c r="L31" i="1"/>
  <c r="L32" i="1"/>
  <c r="L28" i="1"/>
  <c r="L26" i="1"/>
  <c r="L20" i="1"/>
  <c r="L21" i="1"/>
  <c r="L22" i="1"/>
  <c r="L23" i="1"/>
  <c r="L24" i="1"/>
  <c r="L19" i="1"/>
  <c r="L17" i="1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BK33" i="2" l="1"/>
  <c r="L13" i="1" l="1"/>
  <c r="L16" i="1" l="1"/>
  <c r="L6" i="1"/>
  <c r="L8" i="1"/>
  <c r="L9" i="1"/>
  <c r="L10" i="1"/>
  <c r="L11" i="1"/>
  <c r="L12" i="1"/>
  <c r="L5" i="1"/>
  <c r="V6" i="3"/>
  <c r="V8" i="3"/>
  <c r="V9" i="3"/>
  <c r="V10" i="3"/>
  <c r="V11" i="3"/>
  <c r="V12" i="3"/>
  <c r="V13" i="3"/>
  <c r="V16" i="3"/>
  <c r="V5" i="3"/>
  <c r="BH27" i="2"/>
  <c r="BJ7" i="2" l="1"/>
  <c r="BJ32" i="2"/>
  <c r="V32" i="3" s="1"/>
  <c r="BJ33" i="2" l="1"/>
  <c r="V33" i="3" s="1"/>
  <c r="L7" i="1"/>
  <c r="V7" i="3"/>
  <c r="BJ14" i="2"/>
  <c r="BI7" i="2"/>
  <c r="BI33" i="2" s="1"/>
  <c r="BI32" i="2"/>
  <c r="V14" i="3" l="1"/>
  <c r="L14" i="1"/>
  <c r="BI14" i="2"/>
  <c r="BH7" i="2"/>
  <c r="BH14" i="2" l="1"/>
  <c r="BH33" i="2"/>
  <c r="BH32" i="2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G9" i="3"/>
  <c r="H9" i="3"/>
  <c r="I9" i="3"/>
  <c r="K9" i="3"/>
  <c r="L9" i="3"/>
  <c r="M9" i="3"/>
  <c r="O9" i="3"/>
  <c r="P9" i="3"/>
  <c r="Q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K13" i="3"/>
  <c r="L13" i="3"/>
  <c r="M13" i="3"/>
  <c r="O13" i="3"/>
  <c r="P13" i="3"/>
  <c r="Q13" i="3"/>
  <c r="S13" i="3"/>
  <c r="T13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C19" i="3"/>
  <c r="D19" i="3"/>
  <c r="E19" i="3"/>
  <c r="G19" i="3"/>
  <c r="H19" i="3"/>
  <c r="I19" i="3"/>
  <c r="K19" i="3"/>
  <c r="L19" i="3"/>
  <c r="M19" i="3"/>
  <c r="O19" i="3"/>
  <c r="P19" i="3"/>
  <c r="Q19" i="3"/>
  <c r="S19" i="3"/>
  <c r="T19" i="3"/>
  <c r="C20" i="3"/>
  <c r="D20" i="3"/>
  <c r="E20" i="3"/>
  <c r="G20" i="3"/>
  <c r="H20" i="3"/>
  <c r="I20" i="3"/>
  <c r="K20" i="3"/>
  <c r="L20" i="3"/>
  <c r="M20" i="3"/>
  <c r="O20" i="3"/>
  <c r="P20" i="3"/>
  <c r="Q20" i="3"/>
  <c r="S20" i="3"/>
  <c r="T20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C25" i="3"/>
  <c r="D25" i="3"/>
  <c r="E25" i="3"/>
  <c r="G25" i="3"/>
  <c r="H25" i="3"/>
  <c r="I25" i="3"/>
  <c r="K25" i="3"/>
  <c r="L25" i="3"/>
  <c r="M25" i="3"/>
  <c r="O25" i="3"/>
  <c r="P25" i="3"/>
  <c r="Q25" i="3"/>
  <c r="S25" i="3"/>
  <c r="T25" i="3"/>
  <c r="C26" i="3"/>
  <c r="D26" i="3"/>
  <c r="E26" i="3"/>
  <c r="G26" i="3"/>
  <c r="H26" i="3"/>
  <c r="I26" i="3"/>
  <c r="K26" i="3"/>
  <c r="L26" i="3"/>
  <c r="M26" i="3"/>
  <c r="O26" i="3"/>
  <c r="P26" i="3"/>
  <c r="Q26" i="3"/>
  <c r="S26" i="3"/>
  <c r="T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C29" i="3"/>
  <c r="D29" i="3"/>
  <c r="E29" i="3"/>
  <c r="G29" i="3"/>
  <c r="H29" i="3"/>
  <c r="I29" i="3"/>
  <c r="K29" i="3"/>
  <c r="L29" i="3"/>
  <c r="M29" i="3"/>
  <c r="O29" i="3"/>
  <c r="P29" i="3"/>
  <c r="Q29" i="3"/>
  <c r="S29" i="3"/>
  <c r="T29" i="3"/>
  <c r="U6" i="3"/>
  <c r="U8" i="3"/>
  <c r="U9" i="3"/>
  <c r="U10" i="3"/>
  <c r="U11" i="3"/>
  <c r="U12" i="3"/>
  <c r="U13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5" i="3"/>
  <c r="T5" i="3"/>
  <c r="S5" i="3"/>
  <c r="Q5" i="3"/>
  <c r="P5" i="3"/>
  <c r="O5" i="3"/>
  <c r="M5" i="3"/>
  <c r="L5" i="3"/>
  <c r="K5" i="3"/>
  <c r="I5" i="3"/>
  <c r="H5" i="3"/>
  <c r="G5" i="3"/>
  <c r="E5" i="3"/>
  <c r="D5" i="3"/>
  <c r="C5" i="3"/>
  <c r="AX11" i="2"/>
  <c r="R11" i="3" s="1"/>
  <c r="AL9" i="2"/>
  <c r="N9" i="3" s="1"/>
  <c r="D32" i="3" l="1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C32" i="3"/>
  <c r="M32" i="2"/>
  <c r="J32" i="2"/>
  <c r="F32" i="2"/>
  <c r="F7" i="2"/>
  <c r="E32" i="2"/>
  <c r="G7" i="2"/>
  <c r="H7" i="2"/>
  <c r="D7" i="3" s="1"/>
  <c r="I7" i="2"/>
  <c r="K7" i="2"/>
  <c r="E7" i="3" s="1"/>
  <c r="E33" i="3" s="1"/>
  <c r="L7" i="2"/>
  <c r="L33" i="2" s="1"/>
  <c r="M7" i="2"/>
  <c r="O7" i="2"/>
  <c r="P7" i="2"/>
  <c r="Q7" i="2"/>
  <c r="G7" i="3" s="1"/>
  <c r="S7" i="2"/>
  <c r="U7" i="2"/>
  <c r="W7" i="2"/>
  <c r="I7" i="3" s="1"/>
  <c r="I33" i="3" s="1"/>
  <c r="X7" i="2"/>
  <c r="Y7" i="2"/>
  <c r="Y33" i="2" s="1"/>
  <c r="AA7" i="2"/>
  <c r="AB7" i="2"/>
  <c r="AC7" i="2"/>
  <c r="AE7" i="2"/>
  <c r="AF7" i="2"/>
  <c r="L7" i="3" s="1"/>
  <c r="AG7" i="2"/>
  <c r="AI7" i="2"/>
  <c r="M7" i="3" s="1"/>
  <c r="M33" i="3" s="1"/>
  <c r="AK7" i="2"/>
  <c r="AM7" i="2"/>
  <c r="AN7" i="2"/>
  <c r="AO7" i="2"/>
  <c r="O7" i="3" s="1"/>
  <c r="AQ7" i="2"/>
  <c r="AR7" i="2"/>
  <c r="P7" i="3" s="1"/>
  <c r="P33" i="3" s="1"/>
  <c r="AS7" i="2"/>
  <c r="AS33" i="2" s="1"/>
  <c r="AU7" i="2"/>
  <c r="Q7" i="3" s="1"/>
  <c r="Q33" i="3" s="1"/>
  <c r="AV7" i="2"/>
  <c r="AW7" i="2"/>
  <c r="AY7" i="2"/>
  <c r="BA7" i="2"/>
  <c r="S7" i="3" s="1"/>
  <c r="BC7" i="2"/>
  <c r="BD7" i="2"/>
  <c r="T7" i="3" s="1"/>
  <c r="BE7" i="2"/>
  <c r="BE33" i="2" s="1"/>
  <c r="BG7" i="2"/>
  <c r="U7" i="3" s="1"/>
  <c r="U33" i="3" s="1"/>
  <c r="D7" i="2"/>
  <c r="J7" i="2"/>
  <c r="R7" i="2"/>
  <c r="T7" i="2"/>
  <c r="H7" i="3" s="1"/>
  <c r="H33" i="3" s="1"/>
  <c r="V7" i="2"/>
  <c r="AD7" i="2"/>
  <c r="AH7" i="2"/>
  <c r="AJ7" i="2"/>
  <c r="AP7" i="2"/>
  <c r="AP33" i="2" s="1"/>
  <c r="AT7" i="2"/>
  <c r="AT33" i="2" s="1"/>
  <c r="AZ7" i="2"/>
  <c r="BB7" i="2"/>
  <c r="BF7" i="2"/>
  <c r="AK32" i="2"/>
  <c r="O32" i="2"/>
  <c r="P32" i="2"/>
  <c r="Q32" i="2"/>
  <c r="R32" i="2"/>
  <c r="S32" i="2"/>
  <c r="T32" i="2"/>
  <c r="U32" i="2"/>
  <c r="V32" i="2"/>
  <c r="W32" i="2"/>
  <c r="X32" i="2"/>
  <c r="Y32" i="2"/>
  <c r="AA32" i="2"/>
  <c r="AB32" i="2"/>
  <c r="AC32" i="2"/>
  <c r="AD32" i="2"/>
  <c r="AE32" i="2"/>
  <c r="AF32" i="2"/>
  <c r="AG32" i="2"/>
  <c r="AH32" i="2"/>
  <c r="AI32" i="2"/>
  <c r="AJ32" i="2"/>
  <c r="AM32" i="2"/>
  <c r="AN32" i="2"/>
  <c r="AO32" i="2"/>
  <c r="AP32" i="2"/>
  <c r="AQ32" i="2"/>
  <c r="AR32" i="2"/>
  <c r="AS32" i="2"/>
  <c r="AT32" i="2"/>
  <c r="AU32" i="2"/>
  <c r="AV32" i="2"/>
  <c r="AW32" i="2"/>
  <c r="AY32" i="2"/>
  <c r="AZ32" i="2"/>
  <c r="BA32" i="2"/>
  <c r="BB32" i="2"/>
  <c r="BC32" i="2"/>
  <c r="BD32" i="2"/>
  <c r="BE32" i="2"/>
  <c r="BF32" i="2"/>
  <c r="BG32" i="2"/>
  <c r="C7" i="2"/>
  <c r="L32" i="2"/>
  <c r="AX29" i="2"/>
  <c r="R29" i="3" s="1"/>
  <c r="AX28" i="2"/>
  <c r="R28" i="3" s="1"/>
  <c r="AX27" i="2"/>
  <c r="R27" i="3" s="1"/>
  <c r="AX26" i="2"/>
  <c r="R26" i="3" s="1"/>
  <c r="AX25" i="2"/>
  <c r="R25" i="3" s="1"/>
  <c r="AX24" i="2"/>
  <c r="R24" i="3" s="1"/>
  <c r="AX23" i="2"/>
  <c r="R23" i="3" s="1"/>
  <c r="AX22" i="2"/>
  <c r="R22" i="3" s="1"/>
  <c r="AX21" i="2"/>
  <c r="R21" i="3" s="1"/>
  <c r="AX20" i="2"/>
  <c r="R20" i="3" s="1"/>
  <c r="AX19" i="2"/>
  <c r="R19" i="3" s="1"/>
  <c r="AX18" i="2"/>
  <c r="R18" i="3" s="1"/>
  <c r="AX17" i="2"/>
  <c r="R17" i="3" s="1"/>
  <c r="AX16" i="2"/>
  <c r="R16" i="3" s="1"/>
  <c r="AX13" i="2"/>
  <c r="R13" i="3" s="1"/>
  <c r="AX5" i="2"/>
  <c r="AL29" i="2"/>
  <c r="N29" i="3" s="1"/>
  <c r="AL28" i="2"/>
  <c r="N28" i="3" s="1"/>
  <c r="AL27" i="2"/>
  <c r="N27" i="3" s="1"/>
  <c r="AL26" i="2"/>
  <c r="N26" i="3" s="1"/>
  <c r="AL25" i="2"/>
  <c r="N25" i="3" s="1"/>
  <c r="AL24" i="2"/>
  <c r="N24" i="3" s="1"/>
  <c r="AL23" i="2"/>
  <c r="N23" i="3" s="1"/>
  <c r="AL22" i="2"/>
  <c r="N22" i="3" s="1"/>
  <c r="AL21" i="2"/>
  <c r="N21" i="3" s="1"/>
  <c r="AL20" i="2"/>
  <c r="N20" i="3" s="1"/>
  <c r="AL19" i="2"/>
  <c r="N19" i="3" s="1"/>
  <c r="AL18" i="2"/>
  <c r="N18" i="3" s="1"/>
  <c r="AL17" i="2"/>
  <c r="N17" i="3" s="1"/>
  <c r="AL16" i="2"/>
  <c r="N16" i="3" s="1"/>
  <c r="AL13" i="2"/>
  <c r="N13" i="3" s="1"/>
  <c r="AL5" i="2"/>
  <c r="Z29" i="2"/>
  <c r="J29" i="3" s="1"/>
  <c r="Z28" i="2"/>
  <c r="J28" i="3" s="1"/>
  <c r="Z27" i="2"/>
  <c r="J27" i="3" s="1"/>
  <c r="Z26" i="2"/>
  <c r="J26" i="3" s="1"/>
  <c r="Z25" i="2"/>
  <c r="J25" i="3" s="1"/>
  <c r="Z24" i="2"/>
  <c r="J24" i="3" s="1"/>
  <c r="Z23" i="2"/>
  <c r="J23" i="3" s="1"/>
  <c r="Z22" i="2"/>
  <c r="J22" i="3" s="1"/>
  <c r="Z21" i="2"/>
  <c r="J21" i="3" s="1"/>
  <c r="Z20" i="2"/>
  <c r="J20" i="3" s="1"/>
  <c r="Z19" i="2"/>
  <c r="J19" i="3" s="1"/>
  <c r="Z18" i="2"/>
  <c r="J18" i="3" s="1"/>
  <c r="Z17" i="2"/>
  <c r="J17" i="3" s="1"/>
  <c r="Z16" i="2"/>
  <c r="J16" i="3" s="1"/>
  <c r="Z13" i="2"/>
  <c r="J13" i="3" s="1"/>
  <c r="Z5" i="2"/>
  <c r="N29" i="2"/>
  <c r="F29" i="3" s="1"/>
  <c r="N28" i="2"/>
  <c r="F28" i="3" s="1"/>
  <c r="N27" i="2"/>
  <c r="F27" i="3" s="1"/>
  <c r="N26" i="2"/>
  <c r="F26" i="3" s="1"/>
  <c r="N25" i="2"/>
  <c r="F25" i="3" s="1"/>
  <c r="N24" i="2"/>
  <c r="F24" i="3" s="1"/>
  <c r="N23" i="2"/>
  <c r="F23" i="3" s="1"/>
  <c r="N22" i="2"/>
  <c r="F22" i="3" s="1"/>
  <c r="N21" i="2"/>
  <c r="F21" i="3" s="1"/>
  <c r="N20" i="2"/>
  <c r="F20" i="3" s="1"/>
  <c r="N19" i="2"/>
  <c r="F19" i="3" s="1"/>
  <c r="N18" i="2"/>
  <c r="F18" i="3" s="1"/>
  <c r="N17" i="2"/>
  <c r="F17" i="3" s="1"/>
  <c r="N16" i="2"/>
  <c r="F16" i="3" s="1"/>
  <c r="N13" i="2"/>
  <c r="F13" i="3" s="1"/>
  <c r="G7" i="1"/>
  <c r="F35" i="1"/>
  <c r="K35" i="1"/>
  <c r="AX32" i="2" s="1"/>
  <c r="L35" i="1"/>
  <c r="E7" i="1"/>
  <c r="F7" i="1"/>
  <c r="K7" i="1"/>
  <c r="AP14" i="2" l="1"/>
  <c r="AC33" i="2"/>
  <c r="K7" i="3"/>
  <c r="K33" i="3" s="1"/>
  <c r="Z7" i="2"/>
  <c r="J7" i="3" s="1"/>
  <c r="J33" i="3" s="1"/>
  <c r="J5" i="3"/>
  <c r="J32" i="3" s="1"/>
  <c r="AL7" i="2"/>
  <c r="N7" i="3" s="1"/>
  <c r="N33" i="3" s="1"/>
  <c r="N5" i="3"/>
  <c r="N32" i="3" s="1"/>
  <c r="AX7" i="2"/>
  <c r="R7" i="3" s="1"/>
  <c r="R33" i="3" s="1"/>
  <c r="R5" i="3"/>
  <c r="R32" i="3" s="1"/>
  <c r="K32" i="2"/>
  <c r="AJ14" i="2"/>
  <c r="P14" i="2"/>
  <c r="AT14" i="2"/>
  <c r="BF14" i="2"/>
  <c r="AH14" i="2"/>
  <c r="R14" i="2"/>
  <c r="AM14" i="2"/>
  <c r="AI14" i="2"/>
  <c r="M14" i="3" s="1"/>
  <c r="I32" i="2"/>
  <c r="T33" i="3"/>
  <c r="L33" i="3"/>
  <c r="D33" i="3"/>
  <c r="D7" i="1"/>
  <c r="D36" i="1" s="1"/>
  <c r="H7" i="1"/>
  <c r="H36" i="1" s="1"/>
  <c r="N33" i="2" s="1"/>
  <c r="BB14" i="2"/>
  <c r="AD14" i="2"/>
  <c r="V14" i="2"/>
  <c r="U14" i="2"/>
  <c r="Q14" i="2"/>
  <c r="G14" i="3" s="1"/>
  <c r="N5" i="2"/>
  <c r="BD14" i="2"/>
  <c r="T14" i="3" s="1"/>
  <c r="AZ14" i="2"/>
  <c r="AV14" i="2"/>
  <c r="AR14" i="2"/>
  <c r="P14" i="3" s="1"/>
  <c r="AN14" i="2"/>
  <c r="AF14" i="2"/>
  <c r="L14" i="3" s="1"/>
  <c r="AB14" i="2"/>
  <c r="X14" i="2"/>
  <c r="T14" i="2"/>
  <c r="H14" i="3" s="1"/>
  <c r="S33" i="3"/>
  <c r="O33" i="3"/>
  <c r="G33" i="3"/>
  <c r="E7" i="2"/>
  <c r="AW33" i="2"/>
  <c r="AW14" i="2"/>
  <c r="BG14" i="2"/>
  <c r="U14" i="3" s="1"/>
  <c r="BG33" i="2"/>
  <c r="BC14" i="2"/>
  <c r="BC33" i="2"/>
  <c r="AY33" i="2"/>
  <c r="AY14" i="2"/>
  <c r="AU14" i="2"/>
  <c r="Q14" i="3" s="1"/>
  <c r="AU33" i="2"/>
  <c r="AQ33" i="2"/>
  <c r="AQ14" i="2"/>
  <c r="AE14" i="2"/>
  <c r="AE33" i="2"/>
  <c r="AA33" i="2"/>
  <c r="AA14" i="2"/>
  <c r="W14" i="2"/>
  <c r="I14" i="3" s="1"/>
  <c r="W33" i="2"/>
  <c r="S14" i="2"/>
  <c r="S33" i="2"/>
  <c r="O14" i="2"/>
  <c r="O33" i="2"/>
  <c r="AK33" i="2"/>
  <c r="AK14" i="2"/>
  <c r="AG33" i="2"/>
  <c r="AG14" i="2"/>
  <c r="M33" i="2"/>
  <c r="BA33" i="2"/>
  <c r="BA14" i="2"/>
  <c r="S14" i="3" s="1"/>
  <c r="AO14" i="2"/>
  <c r="O14" i="3" s="1"/>
  <c r="AO33" i="2"/>
  <c r="BF33" i="2"/>
  <c r="BB33" i="2"/>
  <c r="AI33" i="2"/>
  <c r="AS14" i="2"/>
  <c r="R33" i="2"/>
  <c r="V33" i="2"/>
  <c r="AM33" i="2"/>
  <c r="AD33" i="2"/>
  <c r="AC14" i="2"/>
  <c r="K14" i="3" s="1"/>
  <c r="AH33" i="2"/>
  <c r="Q33" i="2"/>
  <c r="Y14" i="2"/>
  <c r="U33" i="2"/>
  <c r="BE14" i="2"/>
  <c r="BD33" i="2"/>
  <c r="AZ33" i="2"/>
  <c r="AV33" i="2"/>
  <c r="AR33" i="2"/>
  <c r="AN33" i="2"/>
  <c r="AJ33" i="2"/>
  <c r="AF33" i="2"/>
  <c r="AB33" i="2"/>
  <c r="X33" i="2"/>
  <c r="T33" i="2"/>
  <c r="P33" i="2"/>
  <c r="C33" i="2"/>
  <c r="G33" i="2"/>
  <c r="D33" i="2"/>
  <c r="H33" i="2"/>
  <c r="G32" i="2"/>
  <c r="I33" i="2"/>
  <c r="D32" i="2"/>
  <c r="H32" i="2"/>
  <c r="C32" i="2"/>
  <c r="K36" i="1"/>
  <c r="AX33" i="2" s="1"/>
  <c r="J35" i="1"/>
  <c r="AL32" i="2" s="1"/>
  <c r="J7" i="1"/>
  <c r="J36" i="1" s="1"/>
  <c r="AL33" i="2" s="1"/>
  <c r="I35" i="1"/>
  <c r="Z32" i="2" s="1"/>
  <c r="I7" i="1"/>
  <c r="I36" i="1" s="1"/>
  <c r="Z33" i="2" s="1"/>
  <c r="H35" i="1"/>
  <c r="N32" i="2" s="1"/>
  <c r="G36" i="1"/>
  <c r="G35" i="1"/>
  <c r="F36" i="1"/>
  <c r="E35" i="1"/>
  <c r="E36" i="1"/>
  <c r="D35" i="1"/>
  <c r="L36" i="1"/>
  <c r="E33" i="2" l="1"/>
  <c r="C7" i="3"/>
  <c r="C33" i="3" s="1"/>
  <c r="N7" i="2"/>
  <c r="F7" i="3" s="1"/>
  <c r="F33" i="3" s="1"/>
  <c r="F5" i="3"/>
  <c r="F32" i="3" s="1"/>
  <c r="K33" i="2"/>
  <c r="J33" i="2"/>
  <c r="F33" i="2"/>
  <c r="C35" i="1" l="1"/>
  <c r="C7" i="1" l="1"/>
  <c r="M14" i="2"/>
  <c r="J14" i="2"/>
  <c r="G14" i="2"/>
  <c r="D14" i="2"/>
  <c r="C14" i="2" l="1"/>
  <c r="F14" i="2"/>
  <c r="I14" i="2"/>
  <c r="L14" i="2"/>
  <c r="C36" i="1"/>
  <c r="C14" i="1"/>
  <c r="H14" i="2" l="1"/>
  <c r="D14" i="3" s="1"/>
  <c r="K14" i="2"/>
  <c r="E14" i="3" s="1"/>
  <c r="E14" i="2"/>
  <c r="C14" i="3" s="1"/>
  <c r="D14" i="1" l="1"/>
  <c r="E14" i="1"/>
  <c r="F14" i="1"/>
  <c r="G14" i="1"/>
  <c r="K14" i="1" l="1"/>
  <c r="AX14" i="2" s="1"/>
  <c r="R14" i="3" s="1"/>
  <c r="J14" i="1"/>
  <c r="AL14" i="2" s="1"/>
  <c r="N14" i="3" s="1"/>
  <c r="H14" i="1" l="1"/>
  <c r="N14" i="2" s="1"/>
  <c r="F14" i="3" s="1"/>
  <c r="I14" i="1"/>
  <c r="Z14" i="2" s="1"/>
  <c r="J14" i="3" s="1"/>
</calcChain>
</file>

<file path=xl/sharedStrings.xml><?xml version="1.0" encoding="utf-8"?>
<sst xmlns="http://schemas.openxmlformats.org/spreadsheetml/2006/main" count="212" uniqueCount="99">
  <si>
    <t>№ п/п</t>
  </si>
  <si>
    <t>Показатель</t>
  </si>
  <si>
    <t>РАЗДЕЛ I</t>
  </si>
  <si>
    <t>Доходы, всего</t>
  </si>
  <si>
    <t>1.1.</t>
  </si>
  <si>
    <t>Нефтегазовые доходы</t>
  </si>
  <si>
    <t>1.2.</t>
  </si>
  <si>
    <t>Ненефтегазовые доходы</t>
  </si>
  <si>
    <t>1.2.1.</t>
  </si>
  <si>
    <t>НДС</t>
  </si>
  <si>
    <t>1.2.2.</t>
  </si>
  <si>
    <t>Акцизы</t>
  </si>
  <si>
    <t>1.2.3.</t>
  </si>
  <si>
    <t>Налог на прибыль</t>
  </si>
  <si>
    <t>1.2.4.</t>
  </si>
  <si>
    <t>Налог на доходы физических лиц</t>
  </si>
  <si>
    <t>1.2.5.</t>
  </si>
  <si>
    <t>Ввозные пошлины</t>
  </si>
  <si>
    <t>1.2.6.</t>
  </si>
  <si>
    <t>1.2.7.</t>
  </si>
  <si>
    <t>Прочие</t>
  </si>
  <si>
    <t>РАЗДЕЛ II</t>
  </si>
  <si>
    <t>2.1.</t>
  </si>
  <si>
    <t>Общегосударственные вопросы</t>
  </si>
  <si>
    <t>2.2.</t>
  </si>
  <si>
    <t>Национальная оборона</t>
  </si>
  <si>
    <t>2.3.</t>
  </si>
  <si>
    <t>Национальная безопасность и правоохранительная деятельность</t>
  </si>
  <si>
    <t>2.4.</t>
  </si>
  <si>
    <t>Национальная экономика</t>
  </si>
  <si>
    <t>2.5.</t>
  </si>
  <si>
    <t>Жилищно-коммунальное хозяйство</t>
  </si>
  <si>
    <t>2.6.</t>
  </si>
  <si>
    <t>Охрана окружающей среды</t>
  </si>
  <si>
    <t>2.7.</t>
  </si>
  <si>
    <t>Образование</t>
  </si>
  <si>
    <t>2.8.</t>
  </si>
  <si>
    <t>Культура, кинематография</t>
  </si>
  <si>
    <t>2.9.</t>
  </si>
  <si>
    <t>Здравоохранение</t>
  </si>
  <si>
    <t>2.10.</t>
  </si>
  <si>
    <t>Социальная политика</t>
  </si>
  <si>
    <t>2.11.</t>
  </si>
  <si>
    <t>Физическая культура и спорт</t>
  </si>
  <si>
    <t>2.12.</t>
  </si>
  <si>
    <t>Средства массовой информации</t>
  </si>
  <si>
    <t>2.13.</t>
  </si>
  <si>
    <t>Обслуживание государственного и муниципального долга</t>
  </si>
  <si>
    <t>РАЗДЕЛ III</t>
  </si>
  <si>
    <t>Дефицит (-)/Профицит (+)</t>
  </si>
  <si>
    <t>3.1.</t>
  </si>
  <si>
    <t>Ненефтегазовый дефицит</t>
  </si>
  <si>
    <t>Приложение 8.1</t>
  </si>
  <si>
    <t>Краткая информация об исполнении консолидированного бюджета Российской Федерации и государственых внебюджетных фондов (млрд. руб.)</t>
  </si>
  <si>
    <t>в т.ч. обслуживание государственного и муниципального долга*</t>
  </si>
  <si>
    <t>Расходы, всего</t>
  </si>
  <si>
    <t>Культура, кинематография и средства массовой информации*</t>
  </si>
  <si>
    <t>Здравоохранение и спорт*</t>
  </si>
  <si>
    <t>* Функциональная классификация расходов, действовавшая в период до 2011 года</t>
  </si>
  <si>
    <t>Страховые взносы на обязательное социальное страхование</t>
  </si>
  <si>
    <t>Приложение 8.3</t>
  </si>
  <si>
    <t>1 кв.2011</t>
  </si>
  <si>
    <t>2 кв.2011</t>
  </si>
  <si>
    <t>3 кв.2011</t>
  </si>
  <si>
    <t>4 кв.2011</t>
  </si>
  <si>
    <t>1 кв.2012</t>
  </si>
  <si>
    <t>2 кв.2012</t>
  </si>
  <si>
    <t>3 кв.2012</t>
  </si>
  <si>
    <t>4 кв.2012</t>
  </si>
  <si>
    <t>1 кв.2013</t>
  </si>
  <si>
    <t>2 кв.2013</t>
  </si>
  <si>
    <t>3 кв.2013</t>
  </si>
  <si>
    <t>4 кв.2013</t>
  </si>
  <si>
    <t>1 кв.2014</t>
  </si>
  <si>
    <t>2 кв.2014</t>
  </si>
  <si>
    <t>3 кв.2014</t>
  </si>
  <si>
    <t>4 кв.2014</t>
  </si>
  <si>
    <t>1 кв.2015</t>
  </si>
  <si>
    <t>2 кв.2015</t>
  </si>
  <si>
    <t>3 кв.2015</t>
  </si>
  <si>
    <t>Приложение 8.2</t>
  </si>
  <si>
    <t>4 кв.2015</t>
  </si>
  <si>
    <t>Краткая информация об исполнении консолидированного бюджета Российской Федерации и государственных внебюджетных фондов, накоплено с начала года (млрд. руб.)</t>
  </si>
  <si>
    <t>1 кв.2016</t>
  </si>
  <si>
    <t>2 кв.2016</t>
  </si>
  <si>
    <t>3 кв.2016</t>
  </si>
  <si>
    <t>4 кв.2016</t>
  </si>
  <si>
    <t>1 кв.2017</t>
  </si>
  <si>
    <t>2 кв.2017</t>
  </si>
  <si>
    <t>3 кв.2017</t>
  </si>
  <si>
    <t>1 кв.2018</t>
  </si>
  <si>
    <t>4 кв.2017</t>
  </si>
  <si>
    <t>2 кв.2018</t>
  </si>
  <si>
    <t>3 кв.2018</t>
  </si>
  <si>
    <t>2.14.</t>
  </si>
  <si>
    <t>Межбюджетные трансферты общего характера бюджетам субъектов Российской Федерации и муниципальных образований</t>
  </si>
  <si>
    <t>4 кв.2018</t>
  </si>
  <si>
    <t>1 кв.2019</t>
  </si>
  <si>
    <t>2 кв.2019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</si>
</sst>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sz val="11"/>
      <color rgb="FF00206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164" fontId="3" fillId="0" borderId="1" xfId="0" applyNumberFormat="1" applyFon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17" fontId="7" fillId="0" borderId="1" xfId="0" applyNumberFormat="1" applyFont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164" fontId="2" fillId="3" borderId="1" xfId="0" applyNumberFormat="1" applyFont="1" applyFill="1" applyBorder="1"/>
    <xf numFmtId="164" fontId="1" fillId="3" borderId="1" xfId="0" applyNumberFormat="1" applyFont="1" applyFill="1" applyBorder="1"/>
    <xf numFmtId="0" fontId="2" fillId="3" borderId="1" xfId="0" applyFont="1" applyFill="1" applyBorder="1" applyAlignment="1"/>
    <xf numFmtId="164" fontId="3" fillId="3" borderId="1" xfId="0" applyNumberFormat="1" applyFont="1" applyFill="1" applyBorder="1"/>
    <xf numFmtId="0" fontId="7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1" fillId="4" borderId="0" xfId="0" applyFont="1" applyFill="1"/>
    <xf numFmtId="17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5" fillId="4" borderId="1" xfId="0" applyNumberFormat="1" applyFont="1" applyFill="1" applyBorder="1"/>
    <xf numFmtId="164" fontId="2" fillId="4" borderId="1" xfId="0" applyNumberFormat="1" applyFont="1" applyFill="1" applyBorder="1"/>
    <xf numFmtId="164" fontId="1" fillId="4" borderId="1" xfId="0" applyNumberFormat="1" applyFont="1" applyFill="1" applyBorder="1"/>
    <xf numFmtId="0" fontId="2" fillId="4" borderId="1" xfId="0" applyFont="1" applyFill="1" applyBorder="1" applyAlignment="1"/>
    <xf numFmtId="164" fontId="3" fillId="4" borderId="1" xfId="0" applyNumberFormat="1" applyFont="1" applyFill="1" applyBorder="1"/>
    <xf numFmtId="0" fontId="4" fillId="0" borderId="0" xfId="0" applyFont="1" applyAlignment="1">
      <alignment wrapText="1"/>
    </xf>
    <xf numFmtId="0" fontId="1" fillId="0" borderId="1" xfId="0" applyFont="1" applyBorder="1"/>
    <xf numFmtId="0" fontId="6" fillId="0" borderId="5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09/AppData/Local/Temp/7zO8AFE4B8F/&#1092;.%200507021_01.04.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09/AppData/Local/Temp/7zO0D94EC73/0507021_0104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09/AppData/Local/Temp/7zO418AD2D9/0507021_9500_01052017_M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0;&#1102;&#1085;&#1100;-&#1092;&#1080;&#1085;&#1072;&#1083;&#1100;&#1085;&#1099;&#1077;%20&#1076;&#1072;&#1085;&#1085;&#1099;&#1077;/0507021_9500_0107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.1_83"/>
      <sheetName val="стр.84_86"/>
      <sheetName val="стр.87_97"/>
      <sheetName val="стр.98"/>
      <sheetName val="XDO_METADATA"/>
    </sheetNames>
    <sheetDataSet>
      <sheetData sheetId="0">
        <row r="14">
          <cell r="D14">
            <v>7803392650121.2598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01042017"/>
    </sheetNames>
    <definedNames>
      <definedName name="XDO_?DATA004_S1?" refersTo="='1'!$D$14"/>
      <definedName name="XDO_?DATA004_S2?" refersTo="='2'!$D$6"/>
    </definedNames>
    <sheetDataSet>
      <sheetData sheetId="0"/>
      <sheetData sheetId="1">
        <row r="14">
          <cell r="D14">
            <v>7036553632284.7695</v>
          </cell>
        </row>
      </sheetData>
      <sheetData sheetId="2">
        <row r="6">
          <cell r="D6">
            <v>6892438794371.3496</v>
          </cell>
        </row>
        <row r="14">
          <cell r="D14">
            <v>46451674903.209999</v>
          </cell>
        </row>
      </sheetData>
      <sheetData sheetId="3">
        <row r="6">
          <cell r="D6">
            <v>-144114837913.42001</v>
          </cell>
        </row>
        <row r="14">
          <cell r="D14">
            <v>69177000</v>
          </cell>
        </row>
      </sheetData>
      <sheetData sheetId="4">
        <row r="6">
          <cell r="D6">
            <v>6057664400.0600004</v>
          </cell>
        </row>
        <row r="14">
          <cell r="D14" t="str">
            <v>Х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9500_01052017_M(1)"/>
    </sheetNames>
    <definedNames>
      <definedName name="XDO_?DATA004_S1?" refersTo="='1'!$D$14"/>
      <definedName name="XDO_?DATA004_S2?" refersTo="='2'!$D$6"/>
    </definedNames>
    <sheetDataSet>
      <sheetData sheetId="0"/>
      <sheetData sheetId="1">
        <row r="14">
          <cell r="D14">
            <v>9505974386225.1191</v>
          </cell>
        </row>
      </sheetData>
      <sheetData sheetId="2">
        <row r="6">
          <cell r="D6">
            <v>9518492734597.1309</v>
          </cell>
        </row>
      </sheetData>
      <sheetData sheetId="3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9500_01072017"/>
    </sheetNames>
    <definedNames>
      <definedName name="XDO_?DATA004_S2?" refersTo="='2'!$D$6"/>
    </definedNames>
    <sheetDataSet>
      <sheetData sheetId="0"/>
      <sheetData sheetId="1">
        <row r="14">
          <cell r="D14" t="str">
            <v>14 507 547 170 744,05</v>
          </cell>
        </row>
      </sheetData>
      <sheetData sheetId="2">
        <row r="6">
          <cell r="D6">
            <v>14443016339121.4</v>
          </cell>
        </row>
      </sheetData>
      <sheetData sheetId="3">
        <row r="6">
          <cell r="D6">
            <v>-64530831622.650002</v>
          </cell>
        </row>
      </sheetData>
      <sheetData sheetId="4">
        <row r="6">
          <cell r="D6">
            <v>6986132199.0200005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view="pageBreakPreview" zoomScale="80" zoomScaleNormal="85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6" sqref="S16"/>
    </sheetView>
  </sheetViews>
  <sheetFormatPr defaultColWidth="9.140625" defaultRowHeight="15" x14ac:dyDescent="0.25"/>
  <cols>
    <col min="1" max="1" width="9.140625" style="1"/>
    <col min="2" max="2" width="71.28515625" style="1" customWidth="1"/>
    <col min="3" max="13" width="9.85546875" style="1" customWidth="1"/>
    <col min="14" max="16384" width="9.140625" style="1"/>
  </cols>
  <sheetData>
    <row r="1" spans="1:15" x14ac:dyDescent="0.25">
      <c r="A1" s="44" t="s">
        <v>52</v>
      </c>
      <c r="B1" s="44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 ht="30.75" customHeight="1" x14ac:dyDescent="0.25">
      <c r="A2" s="42" t="s">
        <v>53</v>
      </c>
      <c r="B2" s="43"/>
    </row>
    <row r="3" spans="1:15" x14ac:dyDescent="0.25">
      <c r="A3" s="2" t="s">
        <v>0</v>
      </c>
      <c r="B3" s="2" t="s">
        <v>1</v>
      </c>
      <c r="C3" s="14">
        <v>2006</v>
      </c>
      <c r="D3" s="14">
        <v>2007</v>
      </c>
      <c r="E3" s="14">
        <v>2008</v>
      </c>
      <c r="F3" s="14">
        <v>2009</v>
      </c>
      <c r="G3" s="14">
        <v>2010</v>
      </c>
      <c r="H3" s="14">
        <v>2011</v>
      </c>
      <c r="I3" s="14">
        <v>2012</v>
      </c>
      <c r="J3" s="14">
        <v>2013</v>
      </c>
      <c r="K3" s="14">
        <v>2014</v>
      </c>
      <c r="L3" s="14">
        <v>2015</v>
      </c>
      <c r="M3" s="14">
        <v>2016</v>
      </c>
      <c r="N3" s="14">
        <v>2017</v>
      </c>
      <c r="O3" s="14">
        <v>2018</v>
      </c>
    </row>
    <row r="4" spans="1:15" x14ac:dyDescent="0.25">
      <c r="B4" s="1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4" customFormat="1" ht="14.25" x14ac:dyDescent="0.2">
      <c r="A5" s="2">
        <v>1</v>
      </c>
      <c r="B5" s="12" t="s">
        <v>3</v>
      </c>
      <c r="C5" s="15">
        <v>10625.812014400741</v>
      </c>
      <c r="D5" s="15">
        <v>13368.2623033734</v>
      </c>
      <c r="E5" s="15">
        <v>16169.0991793713</v>
      </c>
      <c r="F5" s="15">
        <v>13599.718233580499</v>
      </c>
      <c r="G5" s="15">
        <v>16031.929794403599</v>
      </c>
      <c r="H5" s="15">
        <v>20855.368359925102</v>
      </c>
      <c r="I5" s="15">
        <v>23435.104726842801</v>
      </c>
      <c r="J5" s="15">
        <v>24442.685772888999</v>
      </c>
      <c r="K5" s="15">
        <v>26766.079773249101</v>
      </c>
      <c r="L5" s="15">
        <f>месяц!BJ5</f>
        <v>26922.009990231501</v>
      </c>
      <c r="M5" s="15">
        <f>месяц!BV5</f>
        <v>28181.540396000397</v>
      </c>
      <c r="N5" s="15">
        <v>31046.673596435001</v>
      </c>
      <c r="O5" s="15">
        <v>37320.349995011398</v>
      </c>
    </row>
    <row r="6" spans="1:15" s="6" customFormat="1" x14ac:dyDescent="0.25">
      <c r="A6" s="5" t="s">
        <v>4</v>
      </c>
      <c r="B6" s="3" t="s">
        <v>5</v>
      </c>
      <c r="C6" s="16">
        <v>2943.5415900869198</v>
      </c>
      <c r="D6" s="16">
        <v>2897.3731880502896</v>
      </c>
      <c r="E6" s="16">
        <v>4389.4336985895798</v>
      </c>
      <c r="F6" s="16">
        <v>2983.95625983738</v>
      </c>
      <c r="G6" s="16">
        <v>3830.6727895331601</v>
      </c>
      <c r="H6" s="16">
        <v>5641.7694506325697</v>
      </c>
      <c r="I6" s="16">
        <v>6453.1842335819301</v>
      </c>
      <c r="J6" s="16">
        <v>6534.0358043310898</v>
      </c>
      <c r="K6" s="16">
        <v>7433.8058276081993</v>
      </c>
      <c r="L6" s="16">
        <f>месяц!BJ6</f>
        <v>5862.6509999999998</v>
      </c>
      <c r="M6" s="16">
        <f>месяц!BV6</f>
        <v>4844.0285376100701</v>
      </c>
      <c r="N6" s="16">
        <v>5971.9</v>
      </c>
      <c r="O6" s="16">
        <v>9017.7999999999993</v>
      </c>
    </row>
    <row r="7" spans="1:15" s="6" customFormat="1" x14ac:dyDescent="0.25">
      <c r="A7" s="5" t="s">
        <v>6</v>
      </c>
      <c r="B7" s="3" t="s">
        <v>7</v>
      </c>
      <c r="C7" s="16">
        <f>C5-C6</f>
        <v>7682.2704243138214</v>
      </c>
      <c r="D7" s="16">
        <f t="shared" ref="D7:K7" si="0">D5-D6</f>
        <v>10470.889115323111</v>
      </c>
      <c r="E7" s="16">
        <f t="shared" si="0"/>
        <v>11779.665480781721</v>
      </c>
      <c r="F7" s="16">
        <f t="shared" si="0"/>
        <v>10615.76197374312</v>
      </c>
      <c r="G7" s="16">
        <f t="shared" si="0"/>
        <v>12201.257004870438</v>
      </c>
      <c r="H7" s="16">
        <f t="shared" si="0"/>
        <v>15213.598909292532</v>
      </c>
      <c r="I7" s="16">
        <f t="shared" si="0"/>
        <v>16981.92049326087</v>
      </c>
      <c r="J7" s="16">
        <f t="shared" si="0"/>
        <v>17908.649968557911</v>
      </c>
      <c r="K7" s="16">
        <f t="shared" si="0"/>
        <v>19332.273945640904</v>
      </c>
      <c r="L7" s="16">
        <f>месяц!BJ7</f>
        <v>21059.3589902315</v>
      </c>
      <c r="M7" s="16">
        <f>месяц!BV7</f>
        <v>23337.511858390328</v>
      </c>
      <c r="N7" s="16">
        <v>25074.773596434999</v>
      </c>
      <c r="O7" s="16">
        <v>28302.549995011399</v>
      </c>
    </row>
    <row r="8" spans="1:15" x14ac:dyDescent="0.25">
      <c r="A8" s="7" t="s">
        <v>8</v>
      </c>
      <c r="B8" s="8" t="s">
        <v>9</v>
      </c>
      <c r="C8" s="19">
        <v>1510.9034059726398</v>
      </c>
      <c r="D8" s="19">
        <v>2261.4770828379401</v>
      </c>
      <c r="E8" s="19">
        <v>2132.2029553320199</v>
      </c>
      <c r="F8" s="19">
        <v>2049.9632237450301</v>
      </c>
      <c r="G8" s="19">
        <v>2498.2638446127298</v>
      </c>
      <c r="H8" s="19">
        <v>3250.41196412516</v>
      </c>
      <c r="I8" s="19">
        <v>3545.79590266676</v>
      </c>
      <c r="J8" s="19">
        <v>3539.0130342254297</v>
      </c>
      <c r="K8" s="19">
        <v>3931.6567375320196</v>
      </c>
      <c r="L8" s="19">
        <f>месяц!BJ8</f>
        <v>4233.9881394383801</v>
      </c>
      <c r="M8" s="19">
        <f>месяц!BV8</f>
        <v>4571.3152964455094</v>
      </c>
      <c r="N8" s="19">
        <v>5137.5823506132401</v>
      </c>
      <c r="O8" s="19">
        <v>6017.0493755652496</v>
      </c>
    </row>
    <row r="9" spans="1:15" x14ac:dyDescent="0.25">
      <c r="A9" s="7" t="s">
        <v>10</v>
      </c>
      <c r="B9" s="8" t="s">
        <v>11</v>
      </c>
      <c r="C9" s="19">
        <v>270.57239581567001</v>
      </c>
      <c r="D9" s="19">
        <v>314.38201131435</v>
      </c>
      <c r="E9" s="19">
        <v>349.93405662010002</v>
      </c>
      <c r="F9" s="19">
        <v>347.2450116087</v>
      </c>
      <c r="G9" s="19">
        <v>471.41820910527997</v>
      </c>
      <c r="H9" s="19">
        <v>650.46132008245991</v>
      </c>
      <c r="I9" s="19">
        <v>837.02989108731992</v>
      </c>
      <c r="J9" s="19">
        <v>1015.83830803712</v>
      </c>
      <c r="K9" s="19">
        <v>1072.2012083416801</v>
      </c>
      <c r="L9" s="19">
        <f>месяц!BJ9</f>
        <v>1068.37194572466</v>
      </c>
      <c r="M9" s="19">
        <f>месяц!BV9</f>
        <v>1355.96467607199</v>
      </c>
      <c r="N9" s="19">
        <v>1521.2699309908201</v>
      </c>
      <c r="O9" s="19">
        <v>1589.5104290289401</v>
      </c>
    </row>
    <row r="10" spans="1:15" x14ac:dyDescent="0.25">
      <c r="A10" s="7" t="s">
        <v>12</v>
      </c>
      <c r="B10" s="8" t="s">
        <v>13</v>
      </c>
      <c r="C10" s="19">
        <v>1670.5930030491002</v>
      </c>
      <c r="D10" s="19">
        <v>2172.0341105520001</v>
      </c>
      <c r="E10" s="19">
        <v>2513.1720697228498</v>
      </c>
      <c r="F10" s="19">
        <v>1264.6442726107698</v>
      </c>
      <c r="G10" s="19">
        <v>1774.57108171085</v>
      </c>
      <c r="H10" s="19">
        <v>2270.5447320610601</v>
      </c>
      <c r="I10" s="19">
        <v>2355.70255850174</v>
      </c>
      <c r="J10" s="19">
        <v>2071.88504907892</v>
      </c>
      <c r="K10" s="19">
        <v>2375.3203195963602</v>
      </c>
      <c r="L10" s="19">
        <f>месяц!BJ10</f>
        <v>2598.9827830040999</v>
      </c>
      <c r="M10" s="19">
        <f>месяц!BV10</f>
        <v>2770.3206136120402</v>
      </c>
      <c r="N10" s="19">
        <v>3290.13178037956</v>
      </c>
      <c r="O10" s="19">
        <v>995.53968433322996</v>
      </c>
    </row>
    <row r="11" spans="1:15" x14ac:dyDescent="0.25">
      <c r="A11" s="7" t="s">
        <v>14</v>
      </c>
      <c r="B11" s="8" t="s">
        <v>15</v>
      </c>
      <c r="C11" s="19">
        <v>930.38060536231001</v>
      </c>
      <c r="D11" s="19">
        <v>1266.6161699407101</v>
      </c>
      <c r="E11" s="19">
        <v>1666.3215410651201</v>
      </c>
      <c r="F11" s="19">
        <v>1665.82450296006</v>
      </c>
      <c r="G11" s="19">
        <v>1790.49801765649</v>
      </c>
      <c r="H11" s="19">
        <v>1995.8090624840199</v>
      </c>
      <c r="I11" s="19">
        <v>2261.4825095330802</v>
      </c>
      <c r="J11" s="19">
        <v>2499.05238451999</v>
      </c>
      <c r="K11" s="19">
        <v>2702.6477889275898</v>
      </c>
      <c r="L11" s="19">
        <f>месяц!BJ11</f>
        <v>2807.7966831202903</v>
      </c>
      <c r="M11" s="19">
        <f>месяц!BV11</f>
        <v>3018.5053746642702</v>
      </c>
      <c r="N11" s="19">
        <v>3252.3185094747996</v>
      </c>
      <c r="O11" s="19">
        <v>3654.1966134324302</v>
      </c>
    </row>
    <row r="12" spans="1:15" x14ac:dyDescent="0.25">
      <c r="A12" s="7" t="s">
        <v>16</v>
      </c>
      <c r="B12" s="8" t="s">
        <v>17</v>
      </c>
      <c r="C12" s="19">
        <v>341.58806832670001</v>
      </c>
      <c r="D12" s="19">
        <v>488.04611426608</v>
      </c>
      <c r="E12" s="19">
        <v>625.57437660618007</v>
      </c>
      <c r="F12" s="19">
        <v>467.20661158262999</v>
      </c>
      <c r="G12" s="19">
        <v>587.50272127282005</v>
      </c>
      <c r="H12" s="19">
        <v>692.92867271882005</v>
      </c>
      <c r="I12" s="19">
        <v>732.75882674454999</v>
      </c>
      <c r="J12" s="19">
        <v>683.82562440737991</v>
      </c>
      <c r="K12" s="19">
        <v>652.52402493092006</v>
      </c>
      <c r="L12" s="19">
        <f>месяц!BJ12</f>
        <v>565.16730325917001</v>
      </c>
      <c r="M12" s="19">
        <f>месяц!BV12</f>
        <v>563.94614095938005</v>
      </c>
      <c r="N12" s="19">
        <v>588.46119763676006</v>
      </c>
      <c r="O12" s="19">
        <v>673.04901069832999</v>
      </c>
    </row>
    <row r="13" spans="1:15" x14ac:dyDescent="0.25">
      <c r="A13" s="7" t="s">
        <v>18</v>
      </c>
      <c r="B13" s="8" t="s">
        <v>59</v>
      </c>
      <c r="C13" s="19">
        <v>1441.2590407646101</v>
      </c>
      <c r="D13" s="19">
        <v>1980.7678833143</v>
      </c>
      <c r="E13" s="19">
        <v>2279.0148323060603</v>
      </c>
      <c r="F13" s="19">
        <v>2300.5446619475001</v>
      </c>
      <c r="G13" s="19">
        <v>2477.0719640166499</v>
      </c>
      <c r="H13" s="19">
        <v>3528.3309968487201</v>
      </c>
      <c r="I13" s="19">
        <v>4103.7252639540202</v>
      </c>
      <c r="J13" s="19">
        <v>4694.16358118059</v>
      </c>
      <c r="K13" s="19">
        <v>5035.7192326718796</v>
      </c>
      <c r="L13" s="19">
        <f>месяц!BJ13</f>
        <v>5636.2743378280193</v>
      </c>
      <c r="M13" s="19">
        <f>месяц!BV13</f>
        <v>6326.0068595313896</v>
      </c>
      <c r="N13" s="19">
        <v>6783.9938600378</v>
      </c>
      <c r="O13" s="19">
        <v>7476.9027109425897</v>
      </c>
    </row>
    <row r="14" spans="1:15" s="6" customFormat="1" x14ac:dyDescent="0.25">
      <c r="A14" s="7" t="s">
        <v>19</v>
      </c>
      <c r="B14" s="8" t="s">
        <v>20</v>
      </c>
      <c r="C14" s="19">
        <f>C7-C8-C9-C10-C11-C12-C13</f>
        <v>1516.9739050227906</v>
      </c>
      <c r="D14" s="19">
        <f t="shared" ref="D14:K14" si="1">D7-D8-D9-D10-D11-D12-D13</f>
        <v>1987.5657430977294</v>
      </c>
      <c r="E14" s="19">
        <f t="shared" si="1"/>
        <v>2213.4456491293895</v>
      </c>
      <c r="F14" s="19">
        <f t="shared" si="1"/>
        <v>2520.3336892884295</v>
      </c>
      <c r="G14" s="19">
        <f t="shared" si="1"/>
        <v>2601.9311664956185</v>
      </c>
      <c r="H14" s="19">
        <f t="shared" si="1"/>
        <v>2825.1121609722913</v>
      </c>
      <c r="I14" s="19">
        <f t="shared" si="1"/>
        <v>3145.4255407733999</v>
      </c>
      <c r="J14" s="19">
        <f t="shared" si="1"/>
        <v>3404.8719871084813</v>
      </c>
      <c r="K14" s="19">
        <f t="shared" si="1"/>
        <v>3562.2046336404546</v>
      </c>
      <c r="L14" s="19">
        <f>месяц!BJ14</f>
        <v>4148.7777978568793</v>
      </c>
      <c r="M14" s="19">
        <f>месяц!BV14</f>
        <v>4731.4528971057443</v>
      </c>
      <c r="N14" s="19">
        <v>4501.015967302018</v>
      </c>
      <c r="O14" s="19">
        <v>7896.3021710106259</v>
      </c>
    </row>
    <row r="15" spans="1:15" x14ac:dyDescent="0.25">
      <c r="B15" s="14" t="s">
        <v>21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s="4" customFormat="1" ht="14.25" x14ac:dyDescent="0.2">
      <c r="A16" s="2">
        <v>2</v>
      </c>
      <c r="B16" s="3" t="s">
        <v>55</v>
      </c>
      <c r="C16" s="16">
        <v>8375.227657764799</v>
      </c>
      <c r="D16" s="16">
        <v>11378.578091532499</v>
      </c>
      <c r="E16" s="16">
        <v>14157.027085161901</v>
      </c>
      <c r="F16" s="16">
        <v>16048.336462667801</v>
      </c>
      <c r="G16" s="16">
        <v>17616.6555178331</v>
      </c>
      <c r="H16" s="16">
        <v>19994.644767498103</v>
      </c>
      <c r="I16" s="16">
        <v>23174.717651219802</v>
      </c>
      <c r="J16" s="16">
        <v>25290.909431342698</v>
      </c>
      <c r="K16" s="16">
        <v>27611.666262488001</v>
      </c>
      <c r="L16" s="16">
        <f>месяц!BJ16</f>
        <v>29741.5033025011</v>
      </c>
      <c r="M16" s="16">
        <f>месяц!BV16</f>
        <v>31323.678557880499</v>
      </c>
      <c r="N16" s="16">
        <v>32395.747290466101</v>
      </c>
      <c r="O16" s="16">
        <v>34284.708922708502</v>
      </c>
    </row>
    <row r="17" spans="1:15" x14ac:dyDescent="0.25">
      <c r="A17" s="7" t="s">
        <v>22</v>
      </c>
      <c r="B17" s="9" t="s">
        <v>23</v>
      </c>
      <c r="C17" s="19">
        <v>827.41708936829002</v>
      </c>
      <c r="D17" s="19">
        <v>1171.26740367448</v>
      </c>
      <c r="E17" s="19">
        <v>1290.96518759268</v>
      </c>
      <c r="F17" s="19">
        <v>1313.80183598183</v>
      </c>
      <c r="G17" s="19">
        <v>1440.6386733038501</v>
      </c>
      <c r="H17" s="19">
        <v>1357.03036522305</v>
      </c>
      <c r="I17" s="19">
        <v>1437.94907652044</v>
      </c>
      <c r="J17" s="19">
        <v>1525.9167482090902</v>
      </c>
      <c r="K17" s="19">
        <v>1640.38115130253</v>
      </c>
      <c r="L17" s="19">
        <f>месяц!BJ17</f>
        <v>1848.15516216949</v>
      </c>
      <c r="M17" s="19">
        <f>месяц!BV17</f>
        <v>1849.91436381733</v>
      </c>
      <c r="N17" s="19">
        <v>1952.5935934192501</v>
      </c>
      <c r="O17" s="19">
        <v>2131.6211875906397</v>
      </c>
    </row>
    <row r="18" spans="1:15" x14ac:dyDescent="0.25">
      <c r="A18" s="7"/>
      <c r="B18" s="13" t="s">
        <v>54</v>
      </c>
      <c r="C18" s="20">
        <v>202.55406836665</v>
      </c>
      <c r="D18" s="20">
        <v>175.12535224270002</v>
      </c>
      <c r="E18" s="20">
        <v>188.21468020770999</v>
      </c>
      <c r="F18" s="20">
        <v>236.34012396973998</v>
      </c>
      <c r="G18" s="20">
        <v>260.72498644718002</v>
      </c>
      <c r="H18" s="20"/>
      <c r="I18" s="20"/>
      <c r="J18" s="20"/>
      <c r="K18" s="20"/>
      <c r="L18" s="20"/>
      <c r="M18" s="20"/>
      <c r="N18" s="20"/>
      <c r="O18" s="20"/>
    </row>
    <row r="19" spans="1:15" x14ac:dyDescent="0.25">
      <c r="A19" s="7" t="s">
        <v>24</v>
      </c>
      <c r="B19" s="9" t="s">
        <v>25</v>
      </c>
      <c r="C19" s="19">
        <v>683.36210776659993</v>
      </c>
      <c r="D19" s="19">
        <v>833.96530831651</v>
      </c>
      <c r="E19" s="19">
        <v>1043.61495814558</v>
      </c>
      <c r="F19" s="19">
        <v>1191.1898948195701</v>
      </c>
      <c r="G19" s="19">
        <v>1279.6670387459299</v>
      </c>
      <c r="H19" s="19">
        <v>1517.17191436283</v>
      </c>
      <c r="I19" s="19">
        <v>1814.05772534721</v>
      </c>
      <c r="J19" s="19">
        <v>2105.50018159916</v>
      </c>
      <c r="K19" s="19">
        <v>2480.66612240319</v>
      </c>
      <c r="L19" s="19">
        <f>месяц!BJ18</f>
        <v>3182.6925521235098</v>
      </c>
      <c r="M19" s="19">
        <f>месяц!BV18</f>
        <v>3777.5641285094102</v>
      </c>
      <c r="N19" s="19">
        <v>2854.2073035175599</v>
      </c>
      <c r="O19" s="19">
        <v>2828.4028546434802</v>
      </c>
    </row>
    <row r="20" spans="1:15" x14ac:dyDescent="0.25">
      <c r="A20" s="7" t="s">
        <v>26</v>
      </c>
      <c r="B20" s="9" t="s">
        <v>27</v>
      </c>
      <c r="C20" s="19">
        <v>714.14640011357994</v>
      </c>
      <c r="D20" s="19">
        <v>864.30073992792006</v>
      </c>
      <c r="E20" s="19">
        <v>1092.0911887280099</v>
      </c>
      <c r="F20" s="19">
        <v>1245.91738764198</v>
      </c>
      <c r="G20" s="19">
        <v>1339.43949040802</v>
      </c>
      <c r="H20" s="19">
        <v>1518.58844647913</v>
      </c>
      <c r="I20" s="19">
        <v>1929.2100150811102</v>
      </c>
      <c r="J20" s="19">
        <v>2159.3425799491902</v>
      </c>
      <c r="K20" s="19">
        <v>2192.9346480426398</v>
      </c>
      <c r="L20" s="19">
        <f>месяц!BJ19</f>
        <v>2072.1681558026698</v>
      </c>
      <c r="M20" s="19">
        <f>месяц!BV19</f>
        <v>2011.4187525473201</v>
      </c>
      <c r="N20" s="19">
        <v>2034.1132878641899</v>
      </c>
      <c r="O20" s="19">
        <v>2110.4871317412399</v>
      </c>
    </row>
    <row r="21" spans="1:15" x14ac:dyDescent="0.25">
      <c r="A21" s="7" t="s">
        <v>28</v>
      </c>
      <c r="B21" s="9" t="s">
        <v>29</v>
      </c>
      <c r="C21" s="19">
        <v>948.90801337158996</v>
      </c>
      <c r="D21" s="19">
        <v>1557.95774267108</v>
      </c>
      <c r="E21" s="19">
        <v>2258.5696057822202</v>
      </c>
      <c r="F21" s="19">
        <v>2782.0773974006497</v>
      </c>
      <c r="G21" s="19">
        <v>2323.3210353197701</v>
      </c>
      <c r="H21" s="19">
        <v>2793.3560352465001</v>
      </c>
      <c r="I21" s="19">
        <v>3273.61294462365</v>
      </c>
      <c r="J21" s="19">
        <v>3281.6801302081699</v>
      </c>
      <c r="K21" s="19">
        <v>4543.1107621426399</v>
      </c>
      <c r="L21" s="19">
        <f>месяц!BJ20</f>
        <v>3774.4160394619598</v>
      </c>
      <c r="M21" s="19">
        <f>месяц!BV20</f>
        <v>3889.83668847845</v>
      </c>
      <c r="N21" s="19">
        <v>4332.0240485452596</v>
      </c>
      <c r="O21" s="19">
        <v>4442.9116755146606</v>
      </c>
    </row>
    <row r="22" spans="1:15" x14ac:dyDescent="0.25">
      <c r="A22" s="7" t="s">
        <v>30</v>
      </c>
      <c r="B22" s="9" t="s">
        <v>31</v>
      </c>
      <c r="C22" s="19">
        <v>631.68107993088006</v>
      </c>
      <c r="D22" s="19">
        <v>1102.2972446234498</v>
      </c>
      <c r="E22" s="19">
        <v>1153.22970179601</v>
      </c>
      <c r="F22" s="19">
        <v>1006.1377260942801</v>
      </c>
      <c r="G22" s="19">
        <v>1071.4191108370899</v>
      </c>
      <c r="H22" s="19">
        <v>1195.0222519966999</v>
      </c>
      <c r="I22" s="19">
        <v>1075.04413113961</v>
      </c>
      <c r="J22" s="19">
        <v>1052.7097723469301</v>
      </c>
      <c r="K22" s="19">
        <v>1004.7489424889101</v>
      </c>
      <c r="L22" s="19">
        <f>месяц!BJ21</f>
        <v>979.89267590252007</v>
      </c>
      <c r="M22" s="19">
        <f>месяц!BV21</f>
        <v>992.60782995320994</v>
      </c>
      <c r="N22" s="19">
        <v>1209.8804462230501</v>
      </c>
      <c r="O22" s="19">
        <v>1324.0974351953898</v>
      </c>
    </row>
    <row r="23" spans="1:15" x14ac:dyDescent="0.25">
      <c r="A23" s="7" t="s">
        <v>32</v>
      </c>
      <c r="B23" s="9" t="s">
        <v>33</v>
      </c>
      <c r="C23" s="19">
        <v>23.313418735199999</v>
      </c>
      <c r="D23" s="19">
        <v>26.488326820459999</v>
      </c>
      <c r="E23" s="19">
        <v>31.227933479880001</v>
      </c>
      <c r="F23" s="19">
        <v>29.57462800327</v>
      </c>
      <c r="G23" s="19">
        <v>28.32642695517</v>
      </c>
      <c r="H23" s="19">
        <v>38.593601313809998</v>
      </c>
      <c r="I23" s="19">
        <v>43.160008183949998</v>
      </c>
      <c r="J23" s="19">
        <v>47.047085911730001</v>
      </c>
      <c r="K23" s="19">
        <v>70.206601426109998</v>
      </c>
      <c r="L23" s="19">
        <f>месяц!BJ22</f>
        <v>71.711706911999997</v>
      </c>
      <c r="M23" s="19">
        <f>месяц!BV22</f>
        <v>83.975112086149991</v>
      </c>
      <c r="N23" s="19">
        <v>116.28243122994999</v>
      </c>
      <c r="O23" s="19">
        <v>148.25214674132002</v>
      </c>
    </row>
    <row r="24" spans="1:15" x14ac:dyDescent="0.25">
      <c r="A24" s="7" t="s">
        <v>34</v>
      </c>
      <c r="B24" s="9" t="s">
        <v>35</v>
      </c>
      <c r="C24" s="19">
        <v>1036.43614718049</v>
      </c>
      <c r="D24" s="19">
        <v>1342.9765534267499</v>
      </c>
      <c r="E24" s="19">
        <v>1664.2034543801801</v>
      </c>
      <c r="F24" s="19">
        <v>1783.5063593011698</v>
      </c>
      <c r="G24" s="19">
        <v>1893.85982111721</v>
      </c>
      <c r="H24" s="19">
        <v>2231.75503608791</v>
      </c>
      <c r="I24" s="19">
        <v>2558.36055946836</v>
      </c>
      <c r="J24" s="19">
        <v>2888.7771905825002</v>
      </c>
      <c r="K24" s="19">
        <v>3037.2907951612401</v>
      </c>
      <c r="L24" s="19">
        <f>месяц!BJ23</f>
        <v>3034.5654135532204</v>
      </c>
      <c r="M24" s="19">
        <f>месяц!BV23</f>
        <v>3103.1118313571301</v>
      </c>
      <c r="N24" s="19">
        <v>3264.2036840496203</v>
      </c>
      <c r="O24" s="19">
        <v>3668.58114090971</v>
      </c>
    </row>
    <row r="25" spans="1:15" x14ac:dyDescent="0.25">
      <c r="A25" s="7" t="s">
        <v>36</v>
      </c>
      <c r="B25" s="9" t="s">
        <v>56</v>
      </c>
      <c r="C25" s="19">
        <v>188.61748499782999</v>
      </c>
      <c r="D25" s="19">
        <v>246.21896027169001</v>
      </c>
      <c r="E25" s="19">
        <v>310.59973731869002</v>
      </c>
      <c r="F25" s="19">
        <v>324.38488740713001</v>
      </c>
      <c r="G25" s="19">
        <v>353.43653680560999</v>
      </c>
      <c r="H25" s="19"/>
      <c r="I25" s="19"/>
      <c r="J25" s="19"/>
      <c r="K25" s="19"/>
      <c r="L25" s="19"/>
      <c r="M25" s="19"/>
      <c r="N25" s="40"/>
      <c r="O25" s="40"/>
    </row>
    <row r="26" spans="1:15" x14ac:dyDescent="0.25">
      <c r="A26" s="7"/>
      <c r="B26" s="9" t="s">
        <v>37</v>
      </c>
      <c r="C26" s="19"/>
      <c r="D26" s="19"/>
      <c r="E26" s="19"/>
      <c r="F26" s="19"/>
      <c r="G26" s="19"/>
      <c r="H26" s="19">
        <v>310.58536277829</v>
      </c>
      <c r="I26" s="19">
        <v>340.21290587349</v>
      </c>
      <c r="J26" s="19">
        <v>376.95269907814003</v>
      </c>
      <c r="K26" s="19">
        <v>410.00188369765999</v>
      </c>
      <c r="L26" s="19">
        <f>месяц!BJ24</f>
        <v>395.62707580021004</v>
      </c>
      <c r="M26" s="19">
        <f>месяц!BV24</f>
        <v>422.76316214890005</v>
      </c>
      <c r="N26" s="19">
        <v>492.90685620617</v>
      </c>
      <c r="O26" s="36">
        <v>528.17717691071005</v>
      </c>
    </row>
    <row r="27" spans="1:15" x14ac:dyDescent="0.25">
      <c r="A27" s="7" t="s">
        <v>38</v>
      </c>
      <c r="B27" s="9" t="s">
        <v>57</v>
      </c>
      <c r="C27" s="19">
        <v>962.18657561981991</v>
      </c>
      <c r="D27" s="19">
        <v>1381.5314395797</v>
      </c>
      <c r="E27" s="19">
        <v>1546.2543581038001</v>
      </c>
      <c r="F27" s="19">
        <v>1652.9542015162901</v>
      </c>
      <c r="G27" s="19">
        <v>1708.8046354788501</v>
      </c>
      <c r="H27" s="19"/>
      <c r="I27" s="19"/>
      <c r="J27" s="19"/>
      <c r="K27" s="19"/>
      <c r="L27" s="19"/>
      <c r="M27" s="19"/>
      <c r="N27" s="19"/>
      <c r="O27" s="19"/>
    </row>
    <row r="28" spans="1:15" x14ac:dyDescent="0.25">
      <c r="A28" s="7"/>
      <c r="B28" s="9" t="s">
        <v>39</v>
      </c>
      <c r="C28" s="19"/>
      <c r="D28" s="19"/>
      <c r="E28" s="19"/>
      <c r="F28" s="19"/>
      <c r="G28" s="19"/>
      <c r="H28" s="19">
        <v>1933.1276674737901</v>
      </c>
      <c r="I28" s="19">
        <v>2283.3483874887102</v>
      </c>
      <c r="J28" s="19">
        <v>2317.98014240565</v>
      </c>
      <c r="K28" s="19">
        <v>2532.7198087402799</v>
      </c>
      <c r="L28" s="19">
        <f>месяц!BJ25</f>
        <v>2860.9898566523102</v>
      </c>
      <c r="M28" s="19">
        <f>месяц!BV25</f>
        <v>3124.3932894648901</v>
      </c>
      <c r="N28" s="19">
        <v>2820.9368879593903</v>
      </c>
      <c r="O28" s="36">
        <v>3315.9184878484102</v>
      </c>
    </row>
    <row r="29" spans="1:15" x14ac:dyDescent="0.25">
      <c r="A29" s="7" t="s">
        <v>40</v>
      </c>
      <c r="B29" s="9" t="s">
        <v>41</v>
      </c>
      <c r="C29" s="19">
        <v>2359.13616997691</v>
      </c>
      <c r="D29" s="19">
        <v>2851.5741524454602</v>
      </c>
      <c r="E29" s="19">
        <v>3766.27007868089</v>
      </c>
      <c r="F29" s="19">
        <v>4718.7843112547598</v>
      </c>
      <c r="G29" s="19">
        <v>6177.7426788616604</v>
      </c>
      <c r="H29" s="19">
        <v>6512.2225648856202</v>
      </c>
      <c r="I29" s="19">
        <v>7730.8975113167098</v>
      </c>
      <c r="J29" s="19">
        <v>8757.1860712392008</v>
      </c>
      <c r="K29" s="19">
        <v>8803.2692385912596</v>
      </c>
      <c r="L29" s="19">
        <f>месяц!BJ26</f>
        <v>10479.746800662901</v>
      </c>
      <c r="M29" s="19">
        <f>месяц!BV26</f>
        <v>10914.1511358156</v>
      </c>
      <c r="N29" s="19">
        <v>12022.543349408401</v>
      </c>
      <c r="O29" s="36">
        <v>12402.1647310518</v>
      </c>
    </row>
    <row r="30" spans="1:15" x14ac:dyDescent="0.25">
      <c r="A30" s="7" t="s">
        <v>42</v>
      </c>
      <c r="B30" s="9" t="s">
        <v>43</v>
      </c>
      <c r="C30" s="19"/>
      <c r="D30" s="19"/>
      <c r="E30" s="19"/>
      <c r="F30" s="19"/>
      <c r="G30" s="19"/>
      <c r="H30" s="19">
        <v>162.93627253477999</v>
      </c>
      <c r="I30" s="19">
        <v>186.73585847895998</v>
      </c>
      <c r="J30" s="19">
        <v>219.28491935301</v>
      </c>
      <c r="K30" s="19">
        <v>253.60862543360997</v>
      </c>
      <c r="L30" s="19">
        <f>месяц!BJ27</f>
        <v>254.87409648173002</v>
      </c>
      <c r="M30" s="19">
        <f>месяц!BV27</f>
        <v>262.25254568960003</v>
      </c>
      <c r="N30" s="19">
        <v>327.01642035815001</v>
      </c>
      <c r="O30" s="36">
        <v>331.44894869683003</v>
      </c>
    </row>
    <row r="31" spans="1:15" x14ac:dyDescent="0.25">
      <c r="A31" s="7" t="s">
        <v>44</v>
      </c>
      <c r="B31" s="9" t="s">
        <v>45</v>
      </c>
      <c r="C31" s="19"/>
      <c r="D31" s="19"/>
      <c r="E31" s="19"/>
      <c r="F31" s="19"/>
      <c r="G31" s="19"/>
      <c r="H31" s="19">
        <v>95.317449326309998</v>
      </c>
      <c r="I31" s="19">
        <v>115.68179811525999</v>
      </c>
      <c r="J31" s="19">
        <v>117.8071595853</v>
      </c>
      <c r="K31" s="19">
        <v>117.35721587938001</v>
      </c>
      <c r="L31" s="19">
        <f>месяц!BJ28</f>
        <v>125.70275779878999</v>
      </c>
      <c r="M31" s="19">
        <f>месяц!BV28</f>
        <v>119.85921192275001</v>
      </c>
      <c r="N31" s="19">
        <v>127.27188735781</v>
      </c>
      <c r="O31" s="36">
        <v>136.52840058941999</v>
      </c>
    </row>
    <row r="32" spans="1:15" x14ac:dyDescent="0.25">
      <c r="A32" s="7" t="s">
        <v>46</v>
      </c>
      <c r="B32" s="9" t="s">
        <v>47</v>
      </c>
      <c r="C32" s="19"/>
      <c r="D32" s="19"/>
      <c r="E32" s="19"/>
      <c r="F32" s="19"/>
      <c r="G32" s="19"/>
      <c r="H32" s="19">
        <v>328.93676788369999</v>
      </c>
      <c r="I32" s="19">
        <v>386.28982560089003</v>
      </c>
      <c r="J32" s="19">
        <v>440.72475087468001</v>
      </c>
      <c r="K32" s="19">
        <v>525.36484732138001</v>
      </c>
      <c r="L32" s="19">
        <f>месяц!BJ29</f>
        <v>660.96100917984995</v>
      </c>
      <c r="M32" s="19">
        <f>месяц!BV29</f>
        <v>771.76190491303998</v>
      </c>
      <c r="N32" s="19">
        <v>841.75033669842003</v>
      </c>
      <c r="O32" s="36">
        <v>916.11760527484</v>
      </c>
    </row>
    <row r="33" spans="1:15" ht="30" x14ac:dyDescent="0.25">
      <c r="A33" s="7" t="s">
        <v>94</v>
      </c>
      <c r="B33" s="9" t="s">
        <v>95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6">
        <v>0</v>
      </c>
    </row>
    <row r="34" spans="1:15" x14ac:dyDescent="0.25">
      <c r="B34" s="14" t="s">
        <v>48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s="4" customFormat="1" ht="14.25" x14ac:dyDescent="0.2">
      <c r="A35" s="2">
        <v>3</v>
      </c>
      <c r="B35" s="3" t="s">
        <v>49</v>
      </c>
      <c r="C35" s="16">
        <f>C5-C16</f>
        <v>2250.5843566359417</v>
      </c>
      <c r="D35" s="16">
        <f t="shared" ref="D35:L35" si="2">D5-D16</f>
        <v>1989.6842118409004</v>
      </c>
      <c r="E35" s="16">
        <f t="shared" si="2"/>
        <v>2012.0720942093994</v>
      </c>
      <c r="F35" s="16">
        <f t="shared" si="2"/>
        <v>-2448.6182290873021</v>
      </c>
      <c r="G35" s="16">
        <f t="shared" si="2"/>
        <v>-1584.7257234295012</v>
      </c>
      <c r="H35" s="16">
        <f t="shared" si="2"/>
        <v>860.72359242699895</v>
      </c>
      <c r="I35" s="16">
        <f t="shared" si="2"/>
        <v>260.38707562299896</v>
      </c>
      <c r="J35" s="16">
        <f t="shared" si="2"/>
        <v>-848.22365845369859</v>
      </c>
      <c r="K35" s="16">
        <f t="shared" si="2"/>
        <v>-845.58648923889996</v>
      </c>
      <c r="L35" s="16">
        <f t="shared" si="2"/>
        <v>-2819.4933122695984</v>
      </c>
      <c r="M35" s="16">
        <f t="shared" ref="M35" si="3">M5-M16</f>
        <v>-3142.1381618801024</v>
      </c>
      <c r="N35" s="16">
        <v>-1349.0736940310999</v>
      </c>
      <c r="O35" s="35">
        <v>3035.6410723028966</v>
      </c>
    </row>
    <row r="36" spans="1:15" s="6" customFormat="1" x14ac:dyDescent="0.25">
      <c r="A36" s="5" t="s">
        <v>50</v>
      </c>
      <c r="B36" s="10" t="s">
        <v>51</v>
      </c>
      <c r="C36" s="18">
        <f>C7-C16</f>
        <v>-692.95723345097758</v>
      </c>
      <c r="D36" s="18">
        <f t="shared" ref="D36:L36" si="4">D7-D16</f>
        <v>-907.68897620938878</v>
      </c>
      <c r="E36" s="18">
        <f t="shared" si="4"/>
        <v>-2377.3616043801794</v>
      </c>
      <c r="F36" s="18">
        <f t="shared" si="4"/>
        <v>-5432.5744889246816</v>
      </c>
      <c r="G36" s="18">
        <f t="shared" si="4"/>
        <v>-5415.3985129626617</v>
      </c>
      <c r="H36" s="18">
        <f>H7-H16</f>
        <v>-4781.0458582055708</v>
      </c>
      <c r="I36" s="18">
        <f t="shared" si="4"/>
        <v>-6192.7971579589321</v>
      </c>
      <c r="J36" s="18">
        <f t="shared" si="4"/>
        <v>-7382.2594627847866</v>
      </c>
      <c r="K36" s="18">
        <f t="shared" si="4"/>
        <v>-8279.3923168470974</v>
      </c>
      <c r="L36" s="18">
        <f t="shared" si="4"/>
        <v>-8682.1443122696001</v>
      </c>
      <c r="M36" s="18">
        <f t="shared" ref="M36" si="5">M7-M16</f>
        <v>-7986.1666994901716</v>
      </c>
      <c r="N36" s="18">
        <v>-7320.9736940311013</v>
      </c>
      <c r="O36" s="38">
        <v>-5982.1589276971026</v>
      </c>
    </row>
    <row r="37" spans="1:15" x14ac:dyDescent="0.25">
      <c r="A37" s="45" t="s">
        <v>58</v>
      </c>
      <c r="B37" s="45"/>
    </row>
    <row r="38" spans="1:15" x14ac:dyDescent="0.25">
      <c r="A38" s="46"/>
      <c r="B38" s="46"/>
    </row>
    <row r="39" spans="1:15" x14ac:dyDescent="0.25">
      <c r="B39" s="39"/>
    </row>
  </sheetData>
  <mergeCells count="4">
    <mergeCell ref="A2:B2"/>
    <mergeCell ref="A1:B1"/>
    <mergeCell ref="A37:B37"/>
    <mergeCell ref="A38:B38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view="pageBreakPreview" zoomScale="60" zoomScaleNormal="85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AN3" sqref="AN3"/>
    </sheetView>
  </sheetViews>
  <sheetFormatPr defaultColWidth="9.140625" defaultRowHeight="15" x14ac:dyDescent="0.25"/>
  <cols>
    <col min="1" max="1" width="9.140625" style="1"/>
    <col min="2" max="2" width="67.140625" style="1" customWidth="1"/>
    <col min="3" max="27" width="9.85546875" style="1" customWidth="1"/>
    <col min="28" max="29" width="9.140625" style="1"/>
    <col min="30" max="30" width="10.140625" style="1" customWidth="1"/>
    <col min="31" max="31" width="9.140625" style="1"/>
    <col min="32" max="32" width="9.85546875" style="1" customWidth="1"/>
    <col min="33" max="33" width="9.140625" style="1"/>
    <col min="34" max="34" width="9.85546875" style="1" customWidth="1"/>
    <col min="35" max="35" width="11.28515625" style="1" customWidth="1"/>
    <col min="36" max="36" width="10.28515625" style="1" customWidth="1"/>
    <col min="37" max="16384" width="9.140625" style="1"/>
  </cols>
  <sheetData>
    <row r="1" spans="1:36" x14ac:dyDescent="0.25">
      <c r="A1" s="44" t="s">
        <v>80</v>
      </c>
      <c r="B1" s="44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36" ht="45.75" customHeight="1" x14ac:dyDescent="0.25">
      <c r="A2" s="42" t="s">
        <v>82</v>
      </c>
      <c r="B2" s="43"/>
    </row>
    <row r="3" spans="1:36" x14ac:dyDescent="0.25">
      <c r="A3" s="2" t="s">
        <v>0</v>
      </c>
      <c r="B3" s="2" t="s">
        <v>1</v>
      </c>
      <c r="C3" s="29" t="s">
        <v>61</v>
      </c>
      <c r="D3" s="29" t="s">
        <v>62</v>
      </c>
      <c r="E3" s="29" t="s">
        <v>63</v>
      </c>
      <c r="F3" s="22" t="s">
        <v>64</v>
      </c>
      <c r="G3" s="29" t="s">
        <v>65</v>
      </c>
      <c r="H3" s="29" t="s">
        <v>66</v>
      </c>
      <c r="I3" s="29" t="s">
        <v>67</v>
      </c>
      <c r="J3" s="22" t="s">
        <v>68</v>
      </c>
      <c r="K3" s="29" t="s">
        <v>69</v>
      </c>
      <c r="L3" s="29" t="s">
        <v>70</v>
      </c>
      <c r="M3" s="29" t="s">
        <v>71</v>
      </c>
      <c r="N3" s="22" t="s">
        <v>72</v>
      </c>
      <c r="O3" s="29" t="s">
        <v>73</v>
      </c>
      <c r="P3" s="29" t="s">
        <v>74</v>
      </c>
      <c r="Q3" s="29" t="s">
        <v>75</v>
      </c>
      <c r="R3" s="22" t="s">
        <v>76</v>
      </c>
      <c r="S3" s="29" t="s">
        <v>77</v>
      </c>
      <c r="T3" s="29" t="s">
        <v>78</v>
      </c>
      <c r="U3" s="29" t="s">
        <v>79</v>
      </c>
      <c r="V3" s="22" t="s">
        <v>81</v>
      </c>
      <c r="W3" s="29" t="s">
        <v>83</v>
      </c>
      <c r="X3" s="29" t="s">
        <v>84</v>
      </c>
      <c r="Y3" s="29" t="s">
        <v>85</v>
      </c>
      <c r="Z3" s="22" t="s">
        <v>86</v>
      </c>
      <c r="AA3" s="29" t="s">
        <v>87</v>
      </c>
      <c r="AB3" s="29" t="s">
        <v>88</v>
      </c>
      <c r="AC3" s="29" t="s">
        <v>89</v>
      </c>
      <c r="AD3" s="22" t="s">
        <v>91</v>
      </c>
      <c r="AE3" s="29" t="s">
        <v>90</v>
      </c>
      <c r="AF3" s="29" t="s">
        <v>92</v>
      </c>
      <c r="AG3" s="29" t="s">
        <v>93</v>
      </c>
      <c r="AH3" s="22" t="s">
        <v>96</v>
      </c>
      <c r="AI3" s="29" t="s">
        <v>97</v>
      </c>
      <c r="AJ3" s="29" t="s">
        <v>98</v>
      </c>
    </row>
    <row r="4" spans="1:36" x14ac:dyDescent="0.25">
      <c r="B4" s="14" t="s">
        <v>2</v>
      </c>
      <c r="C4" s="3"/>
      <c r="D4" s="3"/>
      <c r="E4" s="3"/>
      <c r="F4" s="23"/>
      <c r="G4" s="3"/>
      <c r="H4" s="3"/>
      <c r="I4" s="3"/>
      <c r="J4" s="23"/>
      <c r="K4" s="3"/>
      <c r="L4" s="3"/>
      <c r="M4" s="3"/>
      <c r="N4" s="23"/>
      <c r="O4" s="3"/>
      <c r="P4" s="3"/>
      <c r="Q4" s="3"/>
      <c r="R4" s="23"/>
      <c r="S4" s="3"/>
      <c r="T4" s="3"/>
      <c r="U4" s="3"/>
      <c r="V4" s="23"/>
      <c r="W4" s="3"/>
      <c r="X4" s="3"/>
      <c r="Y4" s="3"/>
      <c r="Z4" s="23"/>
      <c r="AA4" s="3"/>
      <c r="AB4" s="3"/>
      <c r="AC4" s="3"/>
      <c r="AD4" s="23"/>
      <c r="AE4" s="33"/>
      <c r="AF4" s="33"/>
      <c r="AG4" s="33"/>
      <c r="AH4" s="23"/>
      <c r="AI4" s="40"/>
      <c r="AJ4" s="33"/>
    </row>
    <row r="5" spans="1:36" s="4" customFormat="1" ht="14.25" x14ac:dyDescent="0.2">
      <c r="A5" s="2">
        <v>1</v>
      </c>
      <c r="B5" s="12" t="s">
        <v>3</v>
      </c>
      <c r="C5" s="15">
        <f>месяц!E5</f>
        <v>4392.4903507811005</v>
      </c>
      <c r="D5" s="15">
        <f>месяц!H5</f>
        <v>9885.1010261273004</v>
      </c>
      <c r="E5" s="15">
        <f>месяц!K5</f>
        <v>15170.775896356499</v>
      </c>
      <c r="F5" s="24">
        <f>месяц!N5</f>
        <v>20855.368359925102</v>
      </c>
      <c r="G5" s="15">
        <f>месяц!Q5</f>
        <v>5103.4884450231502</v>
      </c>
      <c r="H5" s="15">
        <f>месяц!T5</f>
        <v>11101.469421493699</v>
      </c>
      <c r="I5" s="15">
        <f>месяц!W5</f>
        <v>16685.238280322101</v>
      </c>
      <c r="J5" s="24">
        <f>месяц!Z5</f>
        <v>23435.104726842801</v>
      </c>
      <c r="K5" s="15">
        <f>месяц!AC5</f>
        <v>5401.5588170647998</v>
      </c>
      <c r="L5" s="15">
        <f>месяц!AF5</f>
        <v>11370.691888269001</v>
      </c>
      <c r="M5" s="15">
        <f>месяц!AI5</f>
        <v>17417.497558072198</v>
      </c>
      <c r="N5" s="24">
        <f>месяц!AL5</f>
        <v>24442.685772888999</v>
      </c>
      <c r="O5" s="15">
        <f>месяц!AO5</f>
        <v>5960.4217233137306</v>
      </c>
      <c r="P5" s="15">
        <f>месяц!AR5</f>
        <v>12671.169743073699</v>
      </c>
      <c r="Q5" s="15">
        <f>месяц!AU5</f>
        <v>19221.4233304835</v>
      </c>
      <c r="R5" s="24">
        <f>месяц!AX5</f>
        <v>26766.079773249101</v>
      </c>
      <c r="S5" s="15">
        <f>месяц!BA5</f>
        <v>6044.5561454072003</v>
      </c>
      <c r="T5" s="15">
        <f>месяц!BD5</f>
        <v>12748.636494497801</v>
      </c>
      <c r="U5" s="15">
        <f>месяц!BG5</f>
        <v>19496.187409834398</v>
      </c>
      <c r="V5" s="24">
        <f>месяц!BJ5</f>
        <v>26922.009990231501</v>
      </c>
      <c r="W5" s="15">
        <f>месяц!BM5</f>
        <v>5876.1342275994903</v>
      </c>
      <c r="X5" s="15">
        <f>месяц!BP5</f>
        <v>12521.520599936801</v>
      </c>
      <c r="Y5" s="15">
        <f>месяц!BS5</f>
        <v>19374.538494648397</v>
      </c>
      <c r="Z5" s="24">
        <f>месяц!BV5</f>
        <v>28181.540396000397</v>
      </c>
      <c r="AA5" s="15">
        <f>месяц!BY5</f>
        <v>7036.5536322847693</v>
      </c>
      <c r="AB5" s="15">
        <f>месяц!CB5</f>
        <v>14507.547170743999</v>
      </c>
      <c r="AC5" s="15">
        <v>22069.019832161699</v>
      </c>
      <c r="AD5" s="24">
        <v>31046.673596435001</v>
      </c>
      <c r="AE5" s="34">
        <f>XDO_?XDOFIELD5?/1000000000</f>
        <v>7803.39265012126</v>
      </c>
      <c r="AF5" s="34">
        <v>16770.583867447698</v>
      </c>
      <c r="AG5" s="34">
        <v>26367.9056912618</v>
      </c>
      <c r="AH5" s="24">
        <v>37320.349995011398</v>
      </c>
      <c r="AI5" s="34">
        <v>8693.3615009939203</v>
      </c>
      <c r="AJ5" s="34">
        <v>18583.517849439399</v>
      </c>
    </row>
    <row r="6" spans="1:36" s="6" customFormat="1" x14ac:dyDescent="0.25">
      <c r="A6" s="5" t="s">
        <v>4</v>
      </c>
      <c r="B6" s="3" t="s">
        <v>5</v>
      </c>
      <c r="C6" s="16">
        <f>месяц!E6</f>
        <v>1134.1361957873701</v>
      </c>
      <c r="D6" s="16">
        <f>месяц!H6</f>
        <v>2540.3852728028301</v>
      </c>
      <c r="E6" s="16">
        <f>месяц!K6</f>
        <v>3989.9155848828595</v>
      </c>
      <c r="F6" s="25">
        <f>месяц!N6</f>
        <v>5641.7694506325697</v>
      </c>
      <c r="G6" s="16">
        <f>месяц!Q6</f>
        <v>1544.8553546465198</v>
      </c>
      <c r="H6" s="16">
        <f>месяц!T6</f>
        <v>3226.1095216445201</v>
      </c>
      <c r="I6" s="16">
        <f>месяц!W6</f>
        <v>4739.6514102393103</v>
      </c>
      <c r="J6" s="25">
        <f>месяц!Z6</f>
        <v>6453.1842335819301</v>
      </c>
      <c r="K6" s="16">
        <f>месяц!AC6</f>
        <v>1503.6689127750501</v>
      </c>
      <c r="L6" s="16">
        <f>месяц!AF6</f>
        <v>3099.10952594011</v>
      </c>
      <c r="M6" s="16">
        <f>месяц!AI6</f>
        <v>4774.1666092448904</v>
      </c>
      <c r="N6" s="25">
        <f>месяц!AL6</f>
        <v>6534.0358043310898</v>
      </c>
      <c r="O6" s="16">
        <f>месяц!AO6</f>
        <v>1826.6732543949902</v>
      </c>
      <c r="P6" s="16">
        <f>месяц!AR6</f>
        <v>3703.4385821405799</v>
      </c>
      <c r="Q6" s="16">
        <f>месяц!AU6</f>
        <v>5494.7339400361188</v>
      </c>
      <c r="R6" s="25">
        <f>месяц!AX6</f>
        <v>7433.8058276081993</v>
      </c>
      <c r="S6" s="16">
        <f>месяц!BA6</f>
        <v>1545.5565596107499</v>
      </c>
      <c r="T6" s="16">
        <f>месяц!BD6</f>
        <v>2976.01723696727</v>
      </c>
      <c r="U6" s="16">
        <f>месяц!BG6</f>
        <v>4511.5731763622898</v>
      </c>
      <c r="V6" s="25">
        <f>месяц!BJ6</f>
        <v>5862.6509999999998</v>
      </c>
      <c r="W6" s="16">
        <f>месяц!BM6</f>
        <v>992.18111794644005</v>
      </c>
      <c r="X6" s="16">
        <f>месяц!BP6</f>
        <v>2108.2373213894198</v>
      </c>
      <c r="Y6" s="16">
        <f>месяц!BS6</f>
        <v>3419.4103192180096</v>
      </c>
      <c r="Z6" s="25">
        <f>месяц!BV6</f>
        <v>4844.0285376100701</v>
      </c>
      <c r="AA6" s="16">
        <f>месяц!BY6</f>
        <v>1517.86520878738</v>
      </c>
      <c r="AB6" s="16">
        <f>месяц!CB6</f>
        <v>2888.5697498547001</v>
      </c>
      <c r="AC6" s="16">
        <v>4246.2</v>
      </c>
      <c r="AD6" s="25">
        <v>5971.9</v>
      </c>
      <c r="AE6" s="35">
        <v>1859.6527859468299</v>
      </c>
      <c r="AF6" s="35">
        <v>3935.0448950985001</v>
      </c>
      <c r="AG6" s="35">
        <v>6302.1</v>
      </c>
      <c r="AH6" s="25">
        <v>9017.7999999999993</v>
      </c>
      <c r="AI6" s="35">
        <v>1993.4003498532097</v>
      </c>
      <c r="AJ6" s="35">
        <v>4121.9014596663501</v>
      </c>
    </row>
    <row r="7" spans="1:36" s="6" customFormat="1" x14ac:dyDescent="0.25">
      <c r="A7" s="5" t="s">
        <v>6</v>
      </c>
      <c r="B7" s="3" t="s">
        <v>7</v>
      </c>
      <c r="C7" s="16">
        <f>месяц!E7</f>
        <v>3258.3541549937304</v>
      </c>
      <c r="D7" s="16">
        <f>месяц!H7</f>
        <v>7344.7157533244699</v>
      </c>
      <c r="E7" s="16">
        <f>месяц!K7</f>
        <v>11180.86031147364</v>
      </c>
      <c r="F7" s="25">
        <f>месяц!N7</f>
        <v>15213.598909292532</v>
      </c>
      <c r="G7" s="16">
        <f>месяц!Q7</f>
        <v>3558.6330903766302</v>
      </c>
      <c r="H7" s="16">
        <f>месяц!T7</f>
        <v>7875.3598998491789</v>
      </c>
      <c r="I7" s="16">
        <f>месяц!W7</f>
        <v>11945.58687008279</v>
      </c>
      <c r="J7" s="25">
        <f>месяц!Z7</f>
        <v>16981.92049326087</v>
      </c>
      <c r="K7" s="16">
        <f>месяц!AC7</f>
        <v>3897.8899042897497</v>
      </c>
      <c r="L7" s="16">
        <f>месяц!AF7</f>
        <v>8271.5823623288907</v>
      </c>
      <c r="M7" s="16">
        <f>месяц!AI7</f>
        <v>12643.330948827308</v>
      </c>
      <c r="N7" s="25">
        <f>месяц!AL7</f>
        <v>17908.649968557911</v>
      </c>
      <c r="O7" s="16">
        <f>месяц!AO7</f>
        <v>4133.7484689187404</v>
      </c>
      <c r="P7" s="16">
        <f>месяц!AR7</f>
        <v>8967.7311609331191</v>
      </c>
      <c r="Q7" s="16">
        <f>месяц!AU7</f>
        <v>13726.68939044738</v>
      </c>
      <c r="R7" s="25">
        <f>месяц!AX7</f>
        <v>19332.273945640904</v>
      </c>
      <c r="S7" s="16">
        <f>месяц!BA7</f>
        <v>4498.9995857964504</v>
      </c>
      <c r="T7" s="16">
        <f>месяц!BD7</f>
        <v>9772.6192575305322</v>
      </c>
      <c r="U7" s="16">
        <f>месяц!BG7</f>
        <v>14984.614233472108</v>
      </c>
      <c r="V7" s="25">
        <f>месяц!BJ7</f>
        <v>21059.3589902315</v>
      </c>
      <c r="W7" s="16">
        <f>месяц!BM7</f>
        <v>4883.95310965305</v>
      </c>
      <c r="X7" s="16">
        <f>месяц!BP7</f>
        <v>10413.28327854738</v>
      </c>
      <c r="Y7" s="16">
        <f>месяц!BS7</f>
        <v>15955.128175430387</v>
      </c>
      <c r="Z7" s="25">
        <f>месяц!BV7</f>
        <v>23337.511858390328</v>
      </c>
      <c r="AA7" s="16">
        <f>месяц!BY7</f>
        <v>5518.6884234973895</v>
      </c>
      <c r="AB7" s="16">
        <f>месяц!CB7</f>
        <v>11618.9774208893</v>
      </c>
      <c r="AC7" s="16">
        <v>17822.819832161698</v>
      </c>
      <c r="AD7" s="25">
        <v>25074.773596434999</v>
      </c>
      <c r="AE7" s="35">
        <f>AE5-AE6</f>
        <v>5943.7398641744303</v>
      </c>
      <c r="AF7" s="35">
        <f>AF5-AF6</f>
        <v>12835.538972349197</v>
      </c>
      <c r="AG7" s="35">
        <f t="shared" ref="AG7:AI7" si="0">AG5-AG6</f>
        <v>20065.805691261798</v>
      </c>
      <c r="AH7" s="25">
        <f t="shared" si="0"/>
        <v>28302.549995011399</v>
      </c>
      <c r="AI7" s="35">
        <f t="shared" si="0"/>
        <v>6699.9611511407111</v>
      </c>
      <c r="AJ7" s="35">
        <f>AJ5-AJ6</f>
        <v>14461.616389773048</v>
      </c>
    </row>
    <row r="8" spans="1:36" x14ac:dyDescent="0.25">
      <c r="A8" s="7" t="s">
        <v>8</v>
      </c>
      <c r="B8" s="8" t="s">
        <v>9</v>
      </c>
      <c r="C8" s="19">
        <f>месяц!E8</f>
        <v>724.30792864983005</v>
      </c>
      <c r="D8" s="19">
        <f>месяц!H8</f>
        <v>1550.47660344468</v>
      </c>
      <c r="E8" s="19">
        <f>месяц!K8</f>
        <v>2397.5682686518699</v>
      </c>
      <c r="F8" s="26">
        <f>месяц!N8</f>
        <v>3250.41196412516</v>
      </c>
      <c r="G8" s="19">
        <f>месяц!Q8</f>
        <v>811.14539308789995</v>
      </c>
      <c r="H8" s="19">
        <f>месяц!T8</f>
        <v>1735.1207501881299</v>
      </c>
      <c r="I8" s="19">
        <f>месяц!W8</f>
        <v>2644.2419956302401</v>
      </c>
      <c r="J8" s="26">
        <f>месяц!Z8</f>
        <v>3545.79590266676</v>
      </c>
      <c r="K8" s="19">
        <f>месяц!AC8</f>
        <v>852.54941710290996</v>
      </c>
      <c r="L8" s="19">
        <f>месяц!AF8</f>
        <v>1747.6681712613999</v>
      </c>
      <c r="M8" s="19">
        <f>месяц!AI8</f>
        <v>2616.4029897667701</v>
      </c>
      <c r="N8" s="26">
        <f>месяц!AL8</f>
        <v>3539.0130342254297</v>
      </c>
      <c r="O8" s="19">
        <f>месяц!AO8</f>
        <v>942.43548235019989</v>
      </c>
      <c r="P8" s="19">
        <f>месяц!AR8</f>
        <v>1962.66079183285</v>
      </c>
      <c r="Q8" s="19">
        <f>месяц!AU8</f>
        <v>2894.55563911644</v>
      </c>
      <c r="R8" s="26">
        <f>месяц!AX8</f>
        <v>3931.6567375320196</v>
      </c>
      <c r="S8" s="19">
        <f>месяц!BA8</f>
        <v>1081.7805490339399</v>
      </c>
      <c r="T8" s="19">
        <f>месяц!BD8</f>
        <v>2088.2018708391997</v>
      </c>
      <c r="U8" s="19">
        <f>месяц!BG8</f>
        <v>3167.9892122322799</v>
      </c>
      <c r="V8" s="26">
        <f>месяц!BJ8</f>
        <v>4233.9881394383801</v>
      </c>
      <c r="W8" s="19">
        <f>месяц!BM8</f>
        <v>1173.68958902277</v>
      </c>
      <c r="X8" s="19">
        <f>месяц!BP8</f>
        <v>2234.1904439246796</v>
      </c>
      <c r="Y8" s="19">
        <f>месяц!BS8</f>
        <v>3385.0006936351797</v>
      </c>
      <c r="Z8" s="26">
        <f>месяц!BV8</f>
        <v>4571.3152964455094</v>
      </c>
      <c r="AA8" s="19">
        <f>месяц!BY8</f>
        <v>1276.1604883553898</v>
      </c>
      <c r="AB8" s="19">
        <f>месяц!CB8</f>
        <v>2481.56567513245</v>
      </c>
      <c r="AC8" s="19">
        <v>3789.21944876612</v>
      </c>
      <c r="AD8" s="26">
        <v>5137.5823506132401</v>
      </c>
      <c r="AE8" s="36">
        <v>1460.7298061291201</v>
      </c>
      <c r="AF8" s="36">
        <v>2858.3574413820497</v>
      </c>
      <c r="AG8" s="36">
        <v>4401.2742843347096</v>
      </c>
      <c r="AH8" s="26">
        <v>6017.0493755652496</v>
      </c>
      <c r="AI8" s="36">
        <v>1673.2100249884102</v>
      </c>
      <c r="AJ8" s="36">
        <v>3358.9620857964696</v>
      </c>
    </row>
    <row r="9" spans="1:36" x14ac:dyDescent="0.25">
      <c r="A9" s="7" t="s">
        <v>10</v>
      </c>
      <c r="B9" s="8" t="s">
        <v>11</v>
      </c>
      <c r="C9" s="19">
        <f>месяц!E9</f>
        <v>132.07071162175001</v>
      </c>
      <c r="D9" s="19">
        <f>месяц!H9</f>
        <v>297.81843669551</v>
      </c>
      <c r="E9" s="19">
        <f>месяц!K9</f>
        <v>480.46687435055003</v>
      </c>
      <c r="F9" s="26">
        <v>650.46132008245991</v>
      </c>
      <c r="G9" s="19">
        <f>месяц!Q9</f>
        <v>178.02253063104001</v>
      </c>
      <c r="H9" s="19">
        <f>месяц!T9</f>
        <v>386.05582231024999</v>
      </c>
      <c r="I9" s="19">
        <f>месяц!W9</f>
        <v>615.11873042164007</v>
      </c>
      <c r="J9" s="26">
        <v>837.02989108731992</v>
      </c>
      <c r="K9" s="19">
        <f>месяц!AC9</f>
        <v>221.77330732902999</v>
      </c>
      <c r="L9" s="19">
        <f>месяц!AF9</f>
        <v>471.39858233371996</v>
      </c>
      <c r="M9" s="19">
        <f>месяц!AI9</f>
        <v>743.69917214906002</v>
      </c>
      <c r="N9" s="26">
        <f>месяц!AL9</f>
        <v>1015.83830803712</v>
      </c>
      <c r="O9" s="19">
        <f>месяц!AO9</f>
        <v>253.88596914631</v>
      </c>
      <c r="P9" s="19">
        <f>месяц!AR9</f>
        <v>490.46738573835</v>
      </c>
      <c r="Q9" s="19">
        <f>месяц!AU9</f>
        <v>784.50260296883994</v>
      </c>
      <c r="R9" s="26">
        <v>1072.2012083416801</v>
      </c>
      <c r="S9" s="19">
        <f>месяц!BA9</f>
        <v>273.71894416830003</v>
      </c>
      <c r="T9" s="19">
        <f>месяц!BD9</f>
        <v>500.06687066264999</v>
      </c>
      <c r="U9" s="19">
        <f>месяц!BG9</f>
        <v>783.91427555904988</v>
      </c>
      <c r="V9" s="26">
        <f>месяц!BJ9</f>
        <v>1068.37194572466</v>
      </c>
      <c r="W9" s="19">
        <f>месяц!BM9</f>
        <v>315.44048670295001</v>
      </c>
      <c r="X9" s="19">
        <f>месяц!BP9</f>
        <v>626.81690692191</v>
      </c>
      <c r="Y9" s="19">
        <f>месяц!BS9</f>
        <v>991.14645656261996</v>
      </c>
      <c r="Z9" s="26">
        <f>месяц!BV9</f>
        <v>1355.96467607199</v>
      </c>
      <c r="AA9" s="19">
        <f>месяц!BY9</f>
        <v>422.92298384663002</v>
      </c>
      <c r="AB9" s="19">
        <f>месяц!CB9</f>
        <v>751.96240328642</v>
      </c>
      <c r="AC9" s="19">
        <v>1126.35866327295</v>
      </c>
      <c r="AD9" s="26">
        <v>1521.2699309908201</v>
      </c>
      <c r="AE9" s="36">
        <v>309.18972853516999</v>
      </c>
      <c r="AF9" s="36">
        <v>747.57166795044998</v>
      </c>
      <c r="AG9" s="36">
        <v>1215.9485131368699</v>
      </c>
      <c r="AH9" s="26">
        <v>1589.5104290289401</v>
      </c>
      <c r="AI9" s="36">
        <v>317.83038301176003</v>
      </c>
      <c r="AJ9" s="36">
        <v>600.21947203229001</v>
      </c>
    </row>
    <row r="10" spans="1:36" x14ac:dyDescent="0.25">
      <c r="A10" s="7" t="s">
        <v>12</v>
      </c>
      <c r="B10" s="8" t="s">
        <v>13</v>
      </c>
      <c r="C10" s="19">
        <f>месяц!E10</f>
        <v>560.80098707088007</v>
      </c>
      <c r="D10" s="19">
        <f>месяц!H10</f>
        <v>1252.15418054168</v>
      </c>
      <c r="E10" s="19">
        <f>месяц!K10</f>
        <v>1772.7198647940902</v>
      </c>
      <c r="F10" s="26">
        <f>месяц!N10</f>
        <v>2270.5447320610601</v>
      </c>
      <c r="G10" s="19">
        <f>месяц!Q10</f>
        <v>568.81030452495997</v>
      </c>
      <c r="H10" s="19">
        <f>месяц!T10</f>
        <v>1297.6823488661701</v>
      </c>
      <c r="I10" s="19">
        <f>месяц!W10</f>
        <v>1731.5737561444801</v>
      </c>
      <c r="J10" s="26">
        <f>месяц!Z10</f>
        <v>2355.70255850174</v>
      </c>
      <c r="K10" s="19">
        <f>месяц!AC10</f>
        <v>548.45441797707997</v>
      </c>
      <c r="L10" s="19">
        <f>месяц!AF10</f>
        <v>995.3540940196101</v>
      </c>
      <c r="M10" s="19">
        <f>месяц!AI10</f>
        <v>1455.6326913897901</v>
      </c>
      <c r="N10" s="26">
        <f>месяц!AL10</f>
        <v>2071.88504907892</v>
      </c>
      <c r="O10" s="19">
        <f>месяц!AO10</f>
        <v>579.60819673104004</v>
      </c>
      <c r="P10" s="19">
        <f>месяц!AR10</f>
        <v>1157.6841131394001</v>
      </c>
      <c r="Q10" s="19">
        <f>месяц!AU10</f>
        <v>1803.9427245506999</v>
      </c>
      <c r="R10" s="26">
        <f>месяц!AX10</f>
        <v>2375.3203195963602</v>
      </c>
      <c r="S10" s="19">
        <f>месяц!BA10</f>
        <v>633.13506418988004</v>
      </c>
      <c r="T10" s="19">
        <f>месяц!BD10</f>
        <v>1501.8999170063098</v>
      </c>
      <c r="U10" s="19">
        <f>месяц!BG10</f>
        <v>2094.25298489739</v>
      </c>
      <c r="V10" s="26">
        <f>месяц!BJ10</f>
        <v>2598.9827830040999</v>
      </c>
      <c r="W10" s="19">
        <f>месяц!BM10</f>
        <v>640.92154089349003</v>
      </c>
      <c r="X10" s="19">
        <f>месяц!BP10</f>
        <v>1483.1642409121398</v>
      </c>
      <c r="Y10" s="19">
        <f>месяц!BS10</f>
        <v>2136.2236180834898</v>
      </c>
      <c r="Z10" s="26">
        <f>месяц!BV10</f>
        <v>2770.3206136120402</v>
      </c>
      <c r="AA10" s="19">
        <f>месяц!BY10</f>
        <v>1509.62932813779</v>
      </c>
      <c r="AB10" s="19">
        <f>месяц!CB10</f>
        <v>1755.8993839592699</v>
      </c>
      <c r="AC10" s="19">
        <v>2482.1401284398598</v>
      </c>
      <c r="AD10" s="26">
        <v>3290.13178037956</v>
      </c>
      <c r="AE10" s="36">
        <v>996.77292247254002</v>
      </c>
      <c r="AF10" s="36">
        <v>1979.6362443979699</v>
      </c>
      <c r="AG10" s="36">
        <v>2927.2917890002404</v>
      </c>
      <c r="AH10" s="26">
        <v>995.53968433322996</v>
      </c>
      <c r="AI10" s="36">
        <v>1136.8938697400501</v>
      </c>
      <c r="AJ10" s="36">
        <v>2375.6717059893899</v>
      </c>
    </row>
    <row r="11" spans="1:36" x14ac:dyDescent="0.25">
      <c r="A11" s="7" t="s">
        <v>14</v>
      </c>
      <c r="B11" s="8" t="s">
        <v>15</v>
      </c>
      <c r="C11" s="19">
        <f>месяц!E11</f>
        <v>398.32780557986001</v>
      </c>
      <c r="D11" s="19">
        <f>месяц!H11</f>
        <v>885.72366794844993</v>
      </c>
      <c r="E11" s="19">
        <f>месяц!K11</f>
        <v>1378.54523640976</v>
      </c>
      <c r="F11" s="26">
        <f>месяц!N11</f>
        <v>1995.8090624840199</v>
      </c>
      <c r="G11" s="19">
        <f>месяц!Q11</f>
        <v>457.73327683925999</v>
      </c>
      <c r="H11" s="19">
        <f>месяц!T11</f>
        <v>1006.40185358362</v>
      </c>
      <c r="I11" s="19">
        <f>месяц!W11</f>
        <v>1566.2085899381102</v>
      </c>
      <c r="J11" s="26">
        <f>месяц!Z11</f>
        <v>2261.4825095330802</v>
      </c>
      <c r="K11" s="19">
        <f>месяц!AC11</f>
        <v>506.82987318140999</v>
      </c>
      <c r="L11" s="19">
        <f>месяц!AF11</f>
        <v>1119.3117226752499</v>
      </c>
      <c r="M11" s="19">
        <f>месяц!AI11</f>
        <v>1735.00114297356</v>
      </c>
      <c r="N11" s="26">
        <f>месяц!AL11</f>
        <v>2499.05238451999</v>
      </c>
      <c r="O11" s="19">
        <f>месяц!AO11</f>
        <v>548.21091981821996</v>
      </c>
      <c r="P11" s="19">
        <f>месяц!AR11</f>
        <v>1200.94598788077</v>
      </c>
      <c r="Q11" s="19">
        <f>месяц!AU11</f>
        <v>1864.7317507959099</v>
      </c>
      <c r="R11" s="26">
        <f>месяц!AX11</f>
        <v>2702.6477889275898</v>
      </c>
      <c r="S11" s="19">
        <f>месяц!BA11</f>
        <v>570.22328241233993</v>
      </c>
      <c r="T11" s="19">
        <f>месяц!BD11</f>
        <v>1245.4301926200001</v>
      </c>
      <c r="U11" s="19">
        <f>месяц!BG11</f>
        <v>1953.1752955505201</v>
      </c>
      <c r="V11" s="26">
        <f>месяц!BJ11</f>
        <v>2807.7966831202903</v>
      </c>
      <c r="W11" s="19">
        <f>месяц!BM11</f>
        <v>616.28683840601002</v>
      </c>
      <c r="X11" s="19">
        <f>месяц!BP11</f>
        <v>1350.55029040823</v>
      </c>
      <c r="Y11" s="19">
        <f>месяц!BS11</f>
        <v>2103.11452292882</v>
      </c>
      <c r="Z11" s="26">
        <f>месяц!BV11</f>
        <v>3018.5053746642702</v>
      </c>
      <c r="AA11" s="19">
        <f>месяц!BY11</f>
        <v>658.38376176052998</v>
      </c>
      <c r="AB11" s="19">
        <f>месяц!CB11</f>
        <v>1461.74015291147</v>
      </c>
      <c r="AC11" s="19">
        <v>2268.20229155065</v>
      </c>
      <c r="AD11" s="26">
        <v>3252.3185094747996</v>
      </c>
      <c r="AE11" s="36">
        <v>750.37419324743007</v>
      </c>
      <c r="AF11" s="36">
        <v>1632.3144936556698</v>
      </c>
      <c r="AG11" s="36">
        <v>2543.3288209252</v>
      </c>
      <c r="AH11" s="26">
        <v>3654.1966134324302</v>
      </c>
      <c r="AI11" s="36">
        <v>808.82474493992004</v>
      </c>
      <c r="AJ11" s="36">
        <v>1776.1987845989599</v>
      </c>
    </row>
    <row r="12" spans="1:36" x14ac:dyDescent="0.25">
      <c r="A12" s="7" t="s">
        <v>16</v>
      </c>
      <c r="B12" s="8" t="s">
        <v>17</v>
      </c>
      <c r="C12" s="19">
        <f>месяц!E12</f>
        <v>141.31572695866001</v>
      </c>
      <c r="D12" s="19">
        <f>месяц!H12</f>
        <v>304.93419813414994</v>
      </c>
      <c r="E12" s="19">
        <f>месяц!K12</f>
        <v>480.49219401123997</v>
      </c>
      <c r="F12" s="26">
        <f>месяц!N12</f>
        <v>692.92867271882005</v>
      </c>
      <c r="G12" s="19">
        <f>месяц!Q12</f>
        <v>156.27019585350001</v>
      </c>
      <c r="H12" s="19">
        <f>месяц!T12</f>
        <v>346.98652648439997</v>
      </c>
      <c r="I12" s="19">
        <f>месяц!W12</f>
        <v>547.10982072179013</v>
      </c>
      <c r="J12" s="26">
        <f>месяц!Z12</f>
        <v>732.75882674454999</v>
      </c>
      <c r="K12" s="19">
        <f>месяц!AC12</f>
        <v>152.87103072170001</v>
      </c>
      <c r="L12" s="19">
        <f>месяц!AF12</f>
        <v>325.80539175886997</v>
      </c>
      <c r="M12" s="19">
        <f>месяц!AI12</f>
        <v>507.33388620061999</v>
      </c>
      <c r="N12" s="26">
        <f>месяц!AL12</f>
        <v>683.82562440737991</v>
      </c>
      <c r="O12" s="19">
        <f>месяц!AO12</f>
        <v>147.38609653995002</v>
      </c>
      <c r="P12" s="19">
        <f>месяц!AR12</f>
        <v>307.77525832944002</v>
      </c>
      <c r="Q12" s="19">
        <f>месяц!AU12</f>
        <v>469.45738389848992</v>
      </c>
      <c r="R12" s="26">
        <f>месяц!AX12</f>
        <v>652.52402493092006</v>
      </c>
      <c r="S12" s="19">
        <f>месяц!BA12</f>
        <v>139.77495455824999</v>
      </c>
      <c r="T12" s="19">
        <f>месяц!BD12</f>
        <v>263.89468266695997</v>
      </c>
      <c r="U12" s="19">
        <f>месяц!BG12</f>
        <v>416.70878238958994</v>
      </c>
      <c r="V12" s="26">
        <f>месяц!BJ12</f>
        <v>565.16730325917001</v>
      </c>
      <c r="W12" s="19">
        <f>месяц!BM12</f>
        <v>126.49307024052</v>
      </c>
      <c r="X12" s="19">
        <f>месяц!BP12</f>
        <v>265.26087104241003</v>
      </c>
      <c r="Y12" s="19">
        <f>месяц!BS12</f>
        <v>415.10244640066998</v>
      </c>
      <c r="Z12" s="26">
        <f>месяц!BV12</f>
        <v>563.94614095938005</v>
      </c>
      <c r="AA12" s="19">
        <f>месяц!BY12</f>
        <v>119.74065979972001</v>
      </c>
      <c r="AB12" s="19">
        <f>месяц!CB12</f>
        <v>262.30968084931999</v>
      </c>
      <c r="AC12" s="19">
        <v>416.86782244467003</v>
      </c>
      <c r="AD12" s="26">
        <v>588.46119763676006</v>
      </c>
      <c r="AE12" s="36">
        <v>139.71244352897</v>
      </c>
      <c r="AF12" s="36">
        <v>304.91148394703004</v>
      </c>
      <c r="AG12" s="36">
        <v>483.13111558775</v>
      </c>
      <c r="AH12" s="26">
        <v>673.04901069832999</v>
      </c>
      <c r="AI12" s="36">
        <v>155.42502605228</v>
      </c>
      <c r="AJ12" s="36">
        <v>335.88633329394003</v>
      </c>
    </row>
    <row r="13" spans="1:36" x14ac:dyDescent="0.25">
      <c r="A13" s="7" t="s">
        <v>18</v>
      </c>
      <c r="B13" s="8" t="s">
        <v>59</v>
      </c>
      <c r="C13" s="19">
        <f>месяц!E13</f>
        <v>728.53783686518</v>
      </c>
      <c r="D13" s="19">
        <f>месяц!H13</f>
        <v>1679.2680328275701</v>
      </c>
      <c r="E13" s="19">
        <f>месяц!K13</f>
        <v>2564.2599074108703</v>
      </c>
      <c r="F13" s="26">
        <f>месяц!N13</f>
        <v>3528.3309968487201</v>
      </c>
      <c r="G13" s="19">
        <f>месяц!Q13</f>
        <v>812.96137397062</v>
      </c>
      <c r="H13" s="19">
        <f>месяц!T13</f>
        <v>1826.25436834213</v>
      </c>
      <c r="I13" s="19">
        <f>месяц!W13</f>
        <v>2776.8239714069</v>
      </c>
      <c r="J13" s="26">
        <f>месяц!Z13</f>
        <v>4103.7252639540202</v>
      </c>
      <c r="K13" s="19">
        <f>месяц!AC13</f>
        <v>934.01868168042006</v>
      </c>
      <c r="L13" s="19">
        <f>месяц!AF13</f>
        <v>2086.4518296062802</v>
      </c>
      <c r="M13" s="19">
        <f>месяц!AI13</f>
        <v>3181.1177702883501</v>
      </c>
      <c r="N13" s="26">
        <f>месяц!AL13</f>
        <v>4694.16358118059</v>
      </c>
      <c r="O13" s="19">
        <f>месяц!AO13</f>
        <v>1035.52672006593</v>
      </c>
      <c r="P13" s="19">
        <f>месяц!AR13</f>
        <v>2282.6089191649503</v>
      </c>
      <c r="Q13" s="19">
        <f>месяц!AU13</f>
        <v>3449.8572291719502</v>
      </c>
      <c r="R13" s="26">
        <f>месяц!AX13</f>
        <v>5035.7192326718796</v>
      </c>
      <c r="S13" s="19">
        <f>месяц!BA13</f>
        <v>1104.9616925417399</v>
      </c>
      <c r="T13" s="19">
        <f>месяц!BD13</f>
        <v>2485.23755078046</v>
      </c>
      <c r="U13" s="19">
        <f>месяц!BG13</f>
        <v>3811.4777638045803</v>
      </c>
      <c r="V13" s="26">
        <f>месяц!BJ13</f>
        <v>5636.2743378280193</v>
      </c>
      <c r="W13" s="19">
        <f>месяц!BM13</f>
        <v>1252.44677290154</v>
      </c>
      <c r="X13" s="19">
        <f>месяц!BP13</f>
        <v>2741.29657514781</v>
      </c>
      <c r="Y13" s="19">
        <f>месяц!BS13</f>
        <v>4169.0152077563298</v>
      </c>
      <c r="Z13" s="26">
        <f>месяц!BV13</f>
        <v>6326.0068595313896</v>
      </c>
      <c r="AA13" s="19">
        <f>месяц!BY13</f>
        <v>1363.41651898229</v>
      </c>
      <c r="AB13" s="19">
        <f>месяц!CB13</f>
        <v>3046.39451431102</v>
      </c>
      <c r="AC13" s="19">
        <v>4664.1818733548798</v>
      </c>
      <c r="AD13" s="26">
        <v>6783.9938600378</v>
      </c>
      <c r="AE13" s="36">
        <v>1545.83408477531</v>
      </c>
      <c r="AF13" s="36">
        <v>3407.8498500968703</v>
      </c>
      <c r="AG13" s="36">
        <v>5193.0766350154099</v>
      </c>
      <c r="AH13" s="26">
        <v>7476.9027109425897</v>
      </c>
      <c r="AI13" s="36">
        <v>1696.4174272584801</v>
      </c>
      <c r="AJ13" s="36">
        <v>3724.3689328845999</v>
      </c>
    </row>
    <row r="14" spans="1:36" s="6" customFormat="1" x14ac:dyDescent="0.25">
      <c r="A14" s="7" t="s">
        <v>19</v>
      </c>
      <c r="B14" s="8" t="s">
        <v>20</v>
      </c>
      <c r="C14" s="19">
        <f>месяц!E14</f>
        <v>572.99315824757014</v>
      </c>
      <c r="D14" s="19">
        <f>месяц!H14</f>
        <v>1374.3406337324295</v>
      </c>
      <c r="E14" s="19">
        <f>месяц!K14</f>
        <v>2106.8079658452589</v>
      </c>
      <c r="F14" s="26">
        <f>месяц!N14</f>
        <v>2825.1121609722913</v>
      </c>
      <c r="G14" s="19">
        <f>месяц!Q14</f>
        <v>573.69001546935044</v>
      </c>
      <c r="H14" s="19">
        <f>месяц!T14</f>
        <v>1276.8582300744793</v>
      </c>
      <c r="I14" s="19">
        <f>месяц!W14</f>
        <v>2064.5100058196299</v>
      </c>
      <c r="J14" s="26">
        <f>месяц!Z14</f>
        <v>3145.4255407733999</v>
      </c>
      <c r="K14" s="19">
        <f>месяц!AC14</f>
        <v>681.39317629719949</v>
      </c>
      <c r="L14" s="19">
        <f>месяц!AF14</f>
        <v>1525.5925706737607</v>
      </c>
      <c r="M14" s="19">
        <f>месяц!AI14</f>
        <v>2404.1432960591578</v>
      </c>
      <c r="N14" s="26">
        <f>месяц!AL14</f>
        <v>3404.8719871084813</v>
      </c>
      <c r="O14" s="19">
        <f>месяц!AO14</f>
        <v>626.69508426709035</v>
      </c>
      <c r="P14" s="19">
        <f>месяц!AR14</f>
        <v>1565.5887048473587</v>
      </c>
      <c r="Q14" s="19">
        <f>месяц!AU14</f>
        <v>2459.6420599450521</v>
      </c>
      <c r="R14" s="26">
        <f>месяц!AX14</f>
        <v>3562.2046336404546</v>
      </c>
      <c r="S14" s="19">
        <f>месяц!BA14</f>
        <v>695.40509889200075</v>
      </c>
      <c r="T14" s="19">
        <f>месяц!BD14</f>
        <v>1687.888172954953</v>
      </c>
      <c r="U14" s="19">
        <f>месяц!BG14</f>
        <v>2757.0959190386989</v>
      </c>
      <c r="V14" s="26">
        <f>месяц!BJ14</f>
        <v>4148.7777978568793</v>
      </c>
      <c r="W14" s="19">
        <f>месяц!BM14</f>
        <v>758.67481148577053</v>
      </c>
      <c r="X14" s="19">
        <f>месяц!BP14</f>
        <v>1712.0039501902006</v>
      </c>
      <c r="Y14" s="19">
        <f>месяц!BS14</f>
        <v>2755.5252300632792</v>
      </c>
      <c r="Z14" s="26">
        <f>месяц!BV14</f>
        <v>4731.4528971057443</v>
      </c>
      <c r="AA14" s="19">
        <f>месяц!BY14</f>
        <v>168.43468261503926</v>
      </c>
      <c r="AB14" s="19">
        <f>месяц!CB14</f>
        <v>1859.1056104393506</v>
      </c>
      <c r="AC14" s="19">
        <v>3075.8496043325695</v>
      </c>
      <c r="AD14" s="26">
        <v>4501.015967302018</v>
      </c>
      <c r="AE14" s="36">
        <f>AE7-AE8-AE9-AE10-AE11-AE12-AE13</f>
        <v>741.12668548589022</v>
      </c>
      <c r="AF14" s="36">
        <f>AF7-AF8-AF9-AF10-AF11-AF12-AF13</f>
        <v>1904.8977909191576</v>
      </c>
      <c r="AG14" s="36">
        <f t="shared" ref="AG14" si="1">AG7-AG8-AG9-AG10-AG11-AG12-AG13</f>
        <v>3301.7545332616173</v>
      </c>
      <c r="AH14" s="26">
        <f>AH7-AH8-AH9-AH10-AH11-AH12-AH13</f>
        <v>7896.3021710106259</v>
      </c>
      <c r="AI14" s="36">
        <f t="shared" ref="AI14" si="2">AI7-AI8-AI9-AI10-AI11-AI12-AI13</f>
        <v>911.35967514981121</v>
      </c>
      <c r="AJ14" s="36">
        <f>AJ7-AJ8-AJ9-AJ10-AJ11-AJ12-AJ13</f>
        <v>2290.3090751773993</v>
      </c>
    </row>
    <row r="15" spans="1:36" x14ac:dyDescent="0.25">
      <c r="B15" s="14" t="s">
        <v>21</v>
      </c>
      <c r="C15" s="17"/>
      <c r="D15" s="17"/>
      <c r="E15" s="17"/>
      <c r="F15" s="27"/>
      <c r="G15" s="17"/>
      <c r="H15" s="17"/>
      <c r="I15" s="17"/>
      <c r="J15" s="27"/>
      <c r="K15" s="17"/>
      <c r="L15" s="17"/>
      <c r="M15" s="17"/>
      <c r="N15" s="27"/>
      <c r="O15" s="17"/>
      <c r="P15" s="17"/>
      <c r="Q15" s="17"/>
      <c r="R15" s="27"/>
      <c r="S15" s="17"/>
      <c r="T15" s="17"/>
      <c r="U15" s="17"/>
      <c r="V15" s="27"/>
      <c r="W15" s="17"/>
      <c r="X15" s="17"/>
      <c r="Y15" s="17"/>
      <c r="Z15" s="27"/>
      <c r="AA15" s="17"/>
      <c r="AB15" s="17"/>
      <c r="AC15" s="17"/>
      <c r="AD15" s="27"/>
      <c r="AE15" s="37"/>
      <c r="AF15" s="37"/>
      <c r="AG15" s="37"/>
      <c r="AH15" s="27"/>
      <c r="AI15" s="37"/>
      <c r="AJ15" s="37"/>
    </row>
    <row r="16" spans="1:36" s="4" customFormat="1" ht="14.25" x14ac:dyDescent="0.2">
      <c r="A16" s="2">
        <v>2</v>
      </c>
      <c r="B16" s="3" t="s">
        <v>55</v>
      </c>
      <c r="C16" s="16">
        <f>месяц!E16</f>
        <v>3575.4478197810199</v>
      </c>
      <c r="D16" s="16">
        <f>месяц!H16</f>
        <v>8138.7198215752805</v>
      </c>
      <c r="E16" s="16">
        <f>месяц!K16</f>
        <v>12745.4061785876</v>
      </c>
      <c r="F16" s="25">
        <f>месяц!N16</f>
        <v>19994.644767498103</v>
      </c>
      <c r="G16" s="16">
        <f>месяц!Q16</f>
        <v>4583.6326154341104</v>
      </c>
      <c r="H16" s="16">
        <f>месяц!T16</f>
        <v>9961.2348341278503</v>
      </c>
      <c r="I16" s="16">
        <f>месяц!W16</f>
        <v>15099.833948687099</v>
      </c>
      <c r="J16" s="25">
        <f>месяц!Z16</f>
        <v>23174.717651219802</v>
      </c>
      <c r="K16" s="16">
        <f>месяц!AC16</f>
        <v>5110.6820281252103</v>
      </c>
      <c r="L16" s="16">
        <f>месяц!AF16</f>
        <v>10835.3920078806</v>
      </c>
      <c r="M16" s="16">
        <f>месяц!AI16</f>
        <v>16504.241141502</v>
      </c>
      <c r="N16" s="25">
        <f>месяц!AL16</f>
        <v>25290.909431342698</v>
      </c>
      <c r="O16" s="16">
        <f>месяц!AO16</f>
        <v>5432.0439624029596</v>
      </c>
      <c r="P16" s="16">
        <f>месяц!AR16</f>
        <v>11583.5840165792</v>
      </c>
      <c r="Q16" s="16">
        <f>месяц!AU16</f>
        <v>17679.1037580915</v>
      </c>
      <c r="R16" s="25">
        <f>месяц!AX16</f>
        <v>27611.666262488001</v>
      </c>
      <c r="S16" s="16">
        <f>месяц!BA16</f>
        <v>6491.8354984466796</v>
      </c>
      <c r="T16" s="16">
        <f>месяц!BD16</f>
        <v>13631.4805599025</v>
      </c>
      <c r="U16" s="16">
        <f>месяц!BG16</f>
        <v>20248.018440265198</v>
      </c>
      <c r="V16" s="25">
        <f>месяц!BJ16</f>
        <v>29741.5033025011</v>
      </c>
      <c r="W16" s="16">
        <f>месяц!BM16</f>
        <v>6339.09479622241</v>
      </c>
      <c r="X16" s="16">
        <f>месяц!BP16</f>
        <v>13582.9253080213</v>
      </c>
      <c r="Y16" s="16">
        <f>месяц!BS16</f>
        <v>20493.581037499698</v>
      </c>
      <c r="Z16" s="25">
        <f>месяц!BV16</f>
        <v>31323.678557880499</v>
      </c>
      <c r="AA16" s="16">
        <f>месяц!BY16</f>
        <v>6892.43879437135</v>
      </c>
      <c r="AB16" s="16">
        <f>месяц!CB16</f>
        <v>14443.016339121401</v>
      </c>
      <c r="AC16" s="16">
        <v>21679.6645805552</v>
      </c>
      <c r="AD16" s="25">
        <v>32395.747290466101</v>
      </c>
      <c r="AE16" s="35">
        <v>7090.6790084505192</v>
      </c>
      <c r="AF16" s="35">
        <v>15255.887092735</v>
      </c>
      <c r="AG16" s="35">
        <v>22933.809973908999</v>
      </c>
      <c r="AH16" s="25">
        <v>34284.708922708502</v>
      </c>
      <c r="AI16" s="35">
        <v>7358.6249804481695</v>
      </c>
      <c r="AJ16" s="35">
        <v>15946.164712616401</v>
      </c>
    </row>
    <row r="17" spans="1:36" x14ac:dyDescent="0.25">
      <c r="A17" s="7" t="s">
        <v>22</v>
      </c>
      <c r="B17" s="9" t="s">
        <v>23</v>
      </c>
      <c r="C17" s="19">
        <f>месяц!E17</f>
        <v>231.6069333003</v>
      </c>
      <c r="D17" s="19">
        <f>месяц!H17</f>
        <v>552.03090309422998</v>
      </c>
      <c r="E17" s="19">
        <f>месяц!K17</f>
        <v>869.95901826314002</v>
      </c>
      <c r="F17" s="26">
        <f>месяц!N17</f>
        <v>1357.03036522305</v>
      </c>
      <c r="G17" s="19">
        <f>месяц!Q17</f>
        <v>272.12707493732</v>
      </c>
      <c r="H17" s="19">
        <f>месяц!T17</f>
        <v>621.05199542639002</v>
      </c>
      <c r="I17" s="19">
        <f>месяц!W17</f>
        <v>946.02258426829007</v>
      </c>
      <c r="J17" s="26">
        <f>месяц!Z17</f>
        <v>1437.94907652044</v>
      </c>
      <c r="K17" s="19">
        <f>месяц!AC17</f>
        <v>278.59461958897998</v>
      </c>
      <c r="L17" s="19">
        <f>месяц!AF17</f>
        <v>632.49721673166005</v>
      </c>
      <c r="M17" s="19">
        <f>месяц!AI17</f>
        <v>1001.682934609</v>
      </c>
      <c r="N17" s="26">
        <f>месяц!AL17</f>
        <v>1525.9167482090902</v>
      </c>
      <c r="O17" s="19">
        <f>месяц!AO17</f>
        <v>333.63733923384996</v>
      </c>
      <c r="P17" s="19">
        <f>месяц!AR17</f>
        <v>700.46659613685995</v>
      </c>
      <c r="Q17" s="19">
        <f>месяц!AU17</f>
        <v>1072.7388943242499</v>
      </c>
      <c r="R17" s="26">
        <f>месяц!AX17</f>
        <v>1640.38115130253</v>
      </c>
      <c r="S17" s="19">
        <f>месяц!BA17</f>
        <v>332.93226308502</v>
      </c>
      <c r="T17" s="19">
        <f>месяц!BD17</f>
        <v>761.02293267507991</v>
      </c>
      <c r="U17" s="19">
        <f>месяц!BG17</f>
        <v>1183.1497031981999</v>
      </c>
      <c r="V17" s="26">
        <f>месяц!BJ17</f>
        <v>1848.15516216949</v>
      </c>
      <c r="W17" s="19">
        <f>месяц!BM17</f>
        <v>325.60847176329997</v>
      </c>
      <c r="X17" s="19">
        <f>месяц!BP17</f>
        <v>795.10430961604004</v>
      </c>
      <c r="Y17" s="19">
        <f>месяц!BS17</f>
        <v>1243.63969714567</v>
      </c>
      <c r="Z17" s="26">
        <f>месяц!BV17</f>
        <v>1849.91436381733</v>
      </c>
      <c r="AA17" s="19">
        <f>месяц!BY17</f>
        <v>338.47853586552003</v>
      </c>
      <c r="AB17" s="19">
        <f>месяц!CB17</f>
        <v>791.93080084463998</v>
      </c>
      <c r="AC17" s="19">
        <v>1265.9255480448701</v>
      </c>
      <c r="AD17" s="26">
        <v>1952.5935934192501</v>
      </c>
      <c r="AE17" s="36">
        <v>400.62575936512002</v>
      </c>
      <c r="AF17" s="36">
        <v>896.41439551298004</v>
      </c>
      <c r="AG17" s="36">
        <v>1389.08877613251</v>
      </c>
      <c r="AH17" s="26">
        <v>2131.6211875906397</v>
      </c>
      <c r="AI17" s="36">
        <v>411.91516060395003</v>
      </c>
      <c r="AJ17" s="36">
        <v>927.51607779151004</v>
      </c>
    </row>
    <row r="18" spans="1:36" x14ac:dyDescent="0.25">
      <c r="A18" s="7" t="s">
        <v>24</v>
      </c>
      <c r="B18" s="9" t="s">
        <v>25</v>
      </c>
      <c r="C18" s="19">
        <f>месяц!E18</f>
        <v>262.33933683739997</v>
      </c>
      <c r="D18" s="19">
        <f>месяц!H18</f>
        <v>625.01918822168989</v>
      </c>
      <c r="E18" s="19">
        <f>месяц!K18</f>
        <v>908.42424422237002</v>
      </c>
      <c r="F18" s="26">
        <f>месяц!N18</f>
        <v>1517.17191436283</v>
      </c>
      <c r="G18" s="19">
        <f>месяц!Q18</f>
        <v>560.69413092550997</v>
      </c>
      <c r="H18" s="19">
        <f>месяц!T18</f>
        <v>966.42396555193989</v>
      </c>
      <c r="I18" s="19">
        <f>месяц!W18</f>
        <v>1216.7884465813402</v>
      </c>
      <c r="J18" s="26">
        <f>месяц!Z18</f>
        <v>1814.05772534721</v>
      </c>
      <c r="K18" s="19">
        <f>месяц!AC18</f>
        <v>687.43358425447002</v>
      </c>
      <c r="L18" s="19">
        <f>месяц!AF18</f>
        <v>1086.1082710670501</v>
      </c>
      <c r="M18" s="19">
        <f>месяц!AI18</f>
        <v>1400.74370730947</v>
      </c>
      <c r="N18" s="26">
        <f>месяц!AL18</f>
        <v>2105.50018159916</v>
      </c>
      <c r="O18" s="19">
        <f>месяц!AO18</f>
        <v>973.9450115845799</v>
      </c>
      <c r="P18" s="19">
        <f>месяц!AR18</f>
        <v>1414.8062680210701</v>
      </c>
      <c r="Q18" s="19">
        <f>месяц!AU18</f>
        <v>1822.5673885230001</v>
      </c>
      <c r="R18" s="26">
        <f>месяц!AX18</f>
        <v>2480.66612240319</v>
      </c>
      <c r="S18" s="19">
        <f>месяц!BA18</f>
        <v>1452.8128662229799</v>
      </c>
      <c r="T18" s="19">
        <f>месяц!BD18</f>
        <v>1912.6920712430901</v>
      </c>
      <c r="U18" s="19">
        <f>месяц!BG18</f>
        <v>2309.4789475159901</v>
      </c>
      <c r="V18" s="26">
        <f>месяц!BJ18</f>
        <v>3182.6925521235098</v>
      </c>
      <c r="W18" s="19">
        <f>месяц!BM18</f>
        <v>886.14478778677005</v>
      </c>
      <c r="X18" s="19">
        <f>месяц!BP18</f>
        <v>1471.5114699478502</v>
      </c>
      <c r="Y18" s="19">
        <f>месяц!BS18</f>
        <v>1953.1514006590101</v>
      </c>
      <c r="Z18" s="26">
        <f>месяц!BV18</f>
        <v>3777.5641285094102</v>
      </c>
      <c r="AA18" s="19">
        <f>месяц!BY18</f>
        <v>729.28893143118989</v>
      </c>
      <c r="AB18" s="19">
        <f>месяц!CB18</f>
        <v>1355.4997575228501</v>
      </c>
      <c r="AC18" s="19">
        <v>1799.3085515222599</v>
      </c>
      <c r="AD18" s="26">
        <v>2854.2073035175599</v>
      </c>
      <c r="AE18" s="36">
        <v>756.42732372134992</v>
      </c>
      <c r="AF18" s="36">
        <v>1434.8425135242801</v>
      </c>
      <c r="AG18" s="36">
        <v>1930.16271310717</v>
      </c>
      <c r="AH18" s="26">
        <v>2828.4028546434802</v>
      </c>
      <c r="AI18" s="36">
        <v>802.65437939966</v>
      </c>
      <c r="AJ18" s="36">
        <v>1354.6674259480201</v>
      </c>
    </row>
    <row r="19" spans="1:36" x14ac:dyDescent="0.25">
      <c r="A19" s="7" t="s">
        <v>26</v>
      </c>
      <c r="B19" s="9" t="s">
        <v>27</v>
      </c>
      <c r="C19" s="19">
        <f>месяц!E19</f>
        <v>290.50238935621002</v>
      </c>
      <c r="D19" s="19">
        <f>месяц!H19</f>
        <v>615.02634667375003</v>
      </c>
      <c r="E19" s="19">
        <f>месяц!K19</f>
        <v>944.83706714926006</v>
      </c>
      <c r="F19" s="26">
        <f>месяц!N19</f>
        <v>1518.58844647913</v>
      </c>
      <c r="G19" s="19">
        <f>месяц!Q19</f>
        <v>350.98571820331</v>
      </c>
      <c r="H19" s="19">
        <f>месяц!T19</f>
        <v>757.86363741865</v>
      </c>
      <c r="I19" s="19">
        <f>месяц!W19</f>
        <v>1177.79424260769</v>
      </c>
      <c r="J19" s="26">
        <f>месяц!Z19</f>
        <v>1929.2100150811102</v>
      </c>
      <c r="K19" s="19">
        <f>месяц!AC19</f>
        <v>390.7102542115</v>
      </c>
      <c r="L19" s="19">
        <f>месяц!AF19</f>
        <v>876.9470695680501</v>
      </c>
      <c r="M19" s="19">
        <f>месяц!AI19</f>
        <v>1373.9782103851899</v>
      </c>
      <c r="N19" s="26">
        <f>месяц!AL19</f>
        <v>2159.3425799491902</v>
      </c>
      <c r="O19" s="19">
        <f>месяц!AO19</f>
        <v>443.50746815411998</v>
      </c>
      <c r="P19" s="19">
        <f>месяц!AR19</f>
        <v>938.89948740742</v>
      </c>
      <c r="Q19" s="19">
        <f>месяц!AU19</f>
        <v>1439.26250398814</v>
      </c>
      <c r="R19" s="26">
        <f>месяц!AX19</f>
        <v>2192.9346480426398</v>
      </c>
      <c r="S19" s="19">
        <f>месяц!BA19</f>
        <v>429.33346781921</v>
      </c>
      <c r="T19" s="19">
        <f>месяц!BD19</f>
        <v>927.0027370514</v>
      </c>
      <c r="U19" s="19">
        <f>месяц!BG19</f>
        <v>1410.4231674524199</v>
      </c>
      <c r="V19" s="26">
        <f>месяц!BJ19</f>
        <v>2072.1681558026698</v>
      </c>
      <c r="W19" s="19">
        <f>месяц!BM19</f>
        <v>401.40857626349998</v>
      </c>
      <c r="X19" s="19">
        <f>месяц!BP19</f>
        <v>878.66261688996997</v>
      </c>
      <c r="Y19" s="19">
        <f>месяц!BS19</f>
        <v>1339.65821037827</v>
      </c>
      <c r="Z19" s="26">
        <f>месяц!BV19</f>
        <v>2011.4187525473201</v>
      </c>
      <c r="AA19" s="19">
        <f>месяц!BY19</f>
        <v>392.07257034938999</v>
      </c>
      <c r="AB19" s="19">
        <f>месяц!CB19</f>
        <v>852.07126139664001</v>
      </c>
      <c r="AC19" s="19">
        <v>1336.9054066948502</v>
      </c>
      <c r="AD19" s="26">
        <v>2034.1132878641899</v>
      </c>
      <c r="AE19" s="36">
        <v>417.76885662311997</v>
      </c>
      <c r="AF19" s="36">
        <v>904.51004574156991</v>
      </c>
      <c r="AG19" s="36">
        <v>1388.84142842396</v>
      </c>
      <c r="AH19" s="26">
        <v>2110.4871317412399</v>
      </c>
      <c r="AI19" s="36">
        <v>426.52001427916997</v>
      </c>
      <c r="AJ19" s="36">
        <v>921.81791693833998</v>
      </c>
    </row>
    <row r="20" spans="1:36" x14ac:dyDescent="0.25">
      <c r="A20" s="7" t="s">
        <v>28</v>
      </c>
      <c r="B20" s="9" t="s">
        <v>29</v>
      </c>
      <c r="C20" s="19">
        <f>месяц!E20</f>
        <v>347.70245669208003</v>
      </c>
      <c r="D20" s="19">
        <f>месяц!H20</f>
        <v>899.22449398764002</v>
      </c>
      <c r="E20" s="19">
        <f>месяц!K20</f>
        <v>1520.09881786349</v>
      </c>
      <c r="F20" s="26">
        <f>месяц!N20</f>
        <v>2793.3560352465001</v>
      </c>
      <c r="G20" s="19">
        <f>месяц!Q20</f>
        <v>446.40750452696</v>
      </c>
      <c r="H20" s="19">
        <f>месяц!T20</f>
        <v>1155.1611626405099</v>
      </c>
      <c r="I20" s="19">
        <f>месяц!W20</f>
        <v>1913.3695565903001</v>
      </c>
      <c r="J20" s="26">
        <f>месяц!Z20</f>
        <v>3273.61294462365</v>
      </c>
      <c r="K20" s="19">
        <f>месяц!AC20</f>
        <v>513.11172031670003</v>
      </c>
      <c r="L20" s="19">
        <f>месяц!AF20</f>
        <v>1128.0148380743601</v>
      </c>
      <c r="M20" s="19">
        <f>месяц!AI20</f>
        <v>1911.73651591775</v>
      </c>
      <c r="N20" s="26">
        <f>месяц!AL20</f>
        <v>3281.6801302081699</v>
      </c>
      <c r="O20" s="19">
        <f>месяц!AO20</f>
        <v>546.59424016175001</v>
      </c>
      <c r="P20" s="19">
        <f>месяц!AR20</f>
        <v>1299.5653222412</v>
      </c>
      <c r="Q20" s="19">
        <f>месяц!AU20</f>
        <v>2116.2840950701002</v>
      </c>
      <c r="R20" s="26">
        <f>месяц!AX20</f>
        <v>4543.1107621426399</v>
      </c>
      <c r="S20" s="19">
        <f>месяц!BA20</f>
        <v>593.59455907668007</v>
      </c>
      <c r="T20" s="19">
        <f>месяц!BD20</f>
        <v>1294.3390136389501</v>
      </c>
      <c r="U20" s="19">
        <f>месяц!BG20</f>
        <v>2294.5982582945799</v>
      </c>
      <c r="V20" s="26">
        <f>месяц!BJ20</f>
        <v>3774.4160394619598</v>
      </c>
      <c r="W20" s="19">
        <f>месяц!BM20</f>
        <v>461.5699126417</v>
      </c>
      <c r="X20" s="19">
        <f>месяц!BP20</f>
        <v>1353.68251037195</v>
      </c>
      <c r="Y20" s="19">
        <f>месяц!BS20</f>
        <v>2363.3783047785801</v>
      </c>
      <c r="Z20" s="26">
        <f>месяц!BV20</f>
        <v>3889.83668847845</v>
      </c>
      <c r="AA20" s="19">
        <f>месяц!BY20</f>
        <v>575.87831839339003</v>
      </c>
      <c r="AB20" s="19">
        <f>месяц!CB20</f>
        <v>1504.0069101413701</v>
      </c>
      <c r="AC20" s="19">
        <v>2549.6834768466601</v>
      </c>
      <c r="AD20" s="26">
        <v>4332.0240485452596</v>
      </c>
      <c r="AE20" s="36">
        <v>615.79453164270001</v>
      </c>
      <c r="AF20" s="36">
        <v>1522.78947411888</v>
      </c>
      <c r="AG20" s="36">
        <v>2571.03135170935</v>
      </c>
      <c r="AH20" s="26">
        <v>4442.9116755146606</v>
      </c>
      <c r="AI20" s="36">
        <v>588.40810872668999</v>
      </c>
      <c r="AJ20" s="36">
        <v>1554.1494489382501</v>
      </c>
    </row>
    <row r="21" spans="1:36" x14ac:dyDescent="0.25">
      <c r="A21" s="7" t="s">
        <v>30</v>
      </c>
      <c r="B21" s="9" t="s">
        <v>31</v>
      </c>
      <c r="C21" s="19">
        <f>месяц!E21</f>
        <v>140.54148903428</v>
      </c>
      <c r="D21" s="19">
        <f>месяц!H21</f>
        <v>359.42264715881998</v>
      </c>
      <c r="E21" s="19">
        <f>месяц!K21</f>
        <v>650.97864747885001</v>
      </c>
      <c r="F21" s="26">
        <f>месяц!N21</f>
        <v>1195.0222519966999</v>
      </c>
      <c r="G21" s="19">
        <f>месяц!Q21</f>
        <v>121.85246097785</v>
      </c>
      <c r="H21" s="19">
        <f>месяц!T21</f>
        <v>334.25340378672996</v>
      </c>
      <c r="I21" s="19">
        <f>месяц!W21</f>
        <v>579.92069266211001</v>
      </c>
      <c r="J21" s="26">
        <f>месяц!Z21</f>
        <v>1075.04413113961</v>
      </c>
      <c r="K21" s="19">
        <f>месяц!AC21</f>
        <v>116.94575921157001</v>
      </c>
      <c r="L21" s="19">
        <f>месяц!AF21</f>
        <v>348.20336193428005</v>
      </c>
      <c r="M21" s="19">
        <f>месяц!AI21</f>
        <v>593.63921863703001</v>
      </c>
      <c r="N21" s="26">
        <f>месяц!AL21</f>
        <v>1052.7097723469301</v>
      </c>
      <c r="O21" s="19">
        <f>месяц!AO21</f>
        <v>158.05317960054998</v>
      </c>
      <c r="P21" s="19">
        <f>месяц!AR21</f>
        <v>351.95757161440002</v>
      </c>
      <c r="Q21" s="19">
        <f>месяц!AU21</f>
        <v>608.84312276292007</v>
      </c>
      <c r="R21" s="26">
        <f>месяц!AX21</f>
        <v>1004.7489424889101</v>
      </c>
      <c r="S21" s="19">
        <f>месяц!BA21</f>
        <v>174.74713079181001</v>
      </c>
      <c r="T21" s="19">
        <f>месяц!BD21</f>
        <v>353.86537724899</v>
      </c>
      <c r="U21" s="19">
        <f>месяц!BG21</f>
        <v>577.16286114752006</v>
      </c>
      <c r="V21" s="26">
        <f>месяц!BJ21</f>
        <v>979.89267590252007</v>
      </c>
      <c r="W21" s="19">
        <f>месяц!BM21</f>
        <v>142.27900635097001</v>
      </c>
      <c r="X21" s="19">
        <f>месяц!BP21</f>
        <v>354.36481773554999</v>
      </c>
      <c r="Y21" s="19">
        <f>месяц!BS21</f>
        <v>588.20898006641005</v>
      </c>
      <c r="Z21" s="26">
        <f>месяц!BV21</f>
        <v>992.60782995320994</v>
      </c>
      <c r="AA21" s="19">
        <f>месяц!BY21</f>
        <v>181.13146194277999</v>
      </c>
      <c r="AB21" s="19">
        <f>месяц!CB21</f>
        <v>415.92340950805999</v>
      </c>
      <c r="AC21" s="19">
        <v>680.58706169740003</v>
      </c>
      <c r="AD21" s="26">
        <v>1209.8804462230501</v>
      </c>
      <c r="AE21" s="36">
        <v>199.60863316126998</v>
      </c>
      <c r="AF21" s="36">
        <v>447.48122957262001</v>
      </c>
      <c r="AG21" s="36">
        <v>733.14366752800004</v>
      </c>
      <c r="AH21" s="26">
        <v>1324.0974351953898</v>
      </c>
      <c r="AI21" s="36">
        <v>259.16970650090002</v>
      </c>
      <c r="AJ21" s="36">
        <v>567.36232969023001</v>
      </c>
    </row>
    <row r="22" spans="1:36" x14ac:dyDescent="0.25">
      <c r="A22" s="7" t="s">
        <v>32</v>
      </c>
      <c r="B22" s="9" t="s">
        <v>33</v>
      </c>
      <c r="C22" s="19">
        <f>месяц!E22</f>
        <v>4.1834950904500001</v>
      </c>
      <c r="D22" s="19">
        <f>месяц!H22</f>
        <v>11.22759398368</v>
      </c>
      <c r="E22" s="19">
        <f>месяц!K22</f>
        <v>19.577465372279999</v>
      </c>
      <c r="F22" s="26">
        <f>месяц!N22</f>
        <v>38.593601313809998</v>
      </c>
      <c r="G22" s="19">
        <f>месяц!Q22</f>
        <v>9.0257011607499997</v>
      </c>
      <c r="H22" s="19">
        <f>месяц!T22</f>
        <v>16.254532997089999</v>
      </c>
      <c r="I22" s="19">
        <f>месяц!W22</f>
        <v>27.11562312373</v>
      </c>
      <c r="J22" s="26">
        <f>месяц!Z22</f>
        <v>43.160008183949998</v>
      </c>
      <c r="K22" s="19">
        <f>месяц!AC22</f>
        <v>8.0537330033300005</v>
      </c>
      <c r="L22" s="19">
        <f>месяц!AF22</f>
        <v>19.67478833014</v>
      </c>
      <c r="M22" s="19">
        <f>месяц!AI22</f>
        <v>31.901762980729998</v>
      </c>
      <c r="N22" s="26">
        <f>месяц!AL22</f>
        <v>47.047085911730001</v>
      </c>
      <c r="O22" s="19">
        <f>месяц!AO22</f>
        <v>8.3911075797700008</v>
      </c>
      <c r="P22" s="19">
        <f>месяц!AR22</f>
        <v>26.397514299090002</v>
      </c>
      <c r="Q22" s="19">
        <f>месяц!AU22</f>
        <v>45.559656313349997</v>
      </c>
      <c r="R22" s="26">
        <f>месяц!AX22</f>
        <v>70.206601426109998</v>
      </c>
      <c r="S22" s="19">
        <f>месяц!BA22</f>
        <v>18.024671301560002</v>
      </c>
      <c r="T22" s="19">
        <f>месяц!BD22</f>
        <v>39.89302575264</v>
      </c>
      <c r="U22" s="19">
        <f>месяц!BG22</f>
        <v>54.702973605140002</v>
      </c>
      <c r="V22" s="26">
        <f>месяц!BJ22</f>
        <v>71.711706911999997</v>
      </c>
      <c r="W22" s="19">
        <f>месяц!BM22</f>
        <v>22.011892423900001</v>
      </c>
      <c r="X22" s="19">
        <f>месяц!BP22</f>
        <v>52.720366447750003</v>
      </c>
      <c r="Y22" s="19">
        <f>месяц!BS22</f>
        <v>65.377368452849993</v>
      </c>
      <c r="Z22" s="26">
        <f>месяц!BV22</f>
        <v>83.975112086149991</v>
      </c>
      <c r="AA22" s="19">
        <f>месяц!BY22</f>
        <v>40.232005213160001</v>
      </c>
      <c r="AB22" s="19">
        <f>месяц!CB22</f>
        <v>66.306259428019999</v>
      </c>
      <c r="AC22" s="19">
        <v>90.009724137809997</v>
      </c>
      <c r="AD22" s="26">
        <v>116.28243122994999</v>
      </c>
      <c r="AE22" s="36">
        <v>35.0029727119</v>
      </c>
      <c r="AF22" s="36">
        <v>79.909456745210008</v>
      </c>
      <c r="AG22" s="36">
        <v>107.92935692403999</v>
      </c>
      <c r="AH22" s="26">
        <v>148.25214674132002</v>
      </c>
      <c r="AI22" s="36">
        <v>67.019806155339992</v>
      </c>
      <c r="AJ22" s="36">
        <v>121.03064426016</v>
      </c>
    </row>
    <row r="23" spans="1:36" x14ac:dyDescent="0.25">
      <c r="A23" s="7" t="s">
        <v>34</v>
      </c>
      <c r="B23" s="9" t="s">
        <v>35</v>
      </c>
      <c r="C23" s="19">
        <f>месяц!E23</f>
        <v>374.74746252015001</v>
      </c>
      <c r="D23" s="19">
        <f>месяц!H23</f>
        <v>970.05853693257995</v>
      </c>
      <c r="E23" s="19">
        <f>месяц!K23</f>
        <v>1412.5276107007701</v>
      </c>
      <c r="F23" s="26">
        <f>месяц!N23</f>
        <v>2231.75503608791</v>
      </c>
      <c r="G23" s="19">
        <f>месяц!Q23</f>
        <v>553.09212179067003</v>
      </c>
      <c r="H23" s="19">
        <f>месяц!T23</f>
        <v>1264.46545278499</v>
      </c>
      <c r="I23" s="19">
        <f>месяц!W23</f>
        <v>1780.9955693475501</v>
      </c>
      <c r="J23" s="26">
        <f>месяц!Z23</f>
        <v>2558.36055946836</v>
      </c>
      <c r="K23" s="19">
        <f>месяц!AC23</f>
        <v>642.90538749727</v>
      </c>
      <c r="L23" s="19">
        <f>месяц!AF23</f>
        <v>1421.7088531464899</v>
      </c>
      <c r="M23" s="19">
        <f>месяц!AI23</f>
        <v>2008.06400076963</v>
      </c>
      <c r="N23" s="26">
        <f>месяц!AL23</f>
        <v>2888.7771905825002</v>
      </c>
      <c r="O23" s="19">
        <f>месяц!AO23</f>
        <v>629.508867248</v>
      </c>
      <c r="P23" s="19">
        <f>месяц!AR23</f>
        <v>1510.58977694291</v>
      </c>
      <c r="Q23" s="19">
        <f>месяц!AU23</f>
        <v>2121.8524566864198</v>
      </c>
      <c r="R23" s="26">
        <f>месяц!AX23</f>
        <v>3037.2907951612401</v>
      </c>
      <c r="S23" s="19">
        <f>месяц!BA23</f>
        <v>637.69397624102999</v>
      </c>
      <c r="T23" s="19">
        <f>месяц!BD23</f>
        <v>1555.1251244146201</v>
      </c>
      <c r="U23" s="19">
        <f>месяц!BG23</f>
        <v>2171.54828106485</v>
      </c>
      <c r="V23" s="26">
        <f>месяц!BJ23</f>
        <v>3034.5654135532204</v>
      </c>
      <c r="W23" s="19">
        <f>месяц!BM23</f>
        <v>655.76575345103004</v>
      </c>
      <c r="X23" s="19">
        <f>месяц!BP23</f>
        <v>1586.35275064353</v>
      </c>
      <c r="Y23" s="19">
        <f>месяц!BS23</f>
        <v>2163.8598213631599</v>
      </c>
      <c r="Z23" s="26">
        <f>месяц!BV23</f>
        <v>3103.1118313571301</v>
      </c>
      <c r="AA23" s="19">
        <f>месяц!BY23</f>
        <v>689.19576767583999</v>
      </c>
      <c r="AB23" s="19">
        <f>месяц!CB23</f>
        <v>1649.87816838866</v>
      </c>
      <c r="AC23" s="19">
        <v>2261.4456571769401</v>
      </c>
      <c r="AD23" s="26">
        <v>3264.2036840496203</v>
      </c>
      <c r="AE23" s="36">
        <v>771.68701810064999</v>
      </c>
      <c r="AF23" s="36">
        <v>1863.9747876073</v>
      </c>
      <c r="AG23" s="36">
        <v>2527.0474930646701</v>
      </c>
      <c r="AH23" s="26">
        <v>3668.58114090971</v>
      </c>
      <c r="AI23" s="36">
        <v>813.41351217616</v>
      </c>
      <c r="AJ23" s="36">
        <v>1990.6364368322299</v>
      </c>
    </row>
    <row r="24" spans="1:36" x14ac:dyDescent="0.25">
      <c r="A24" s="7" t="s">
        <v>36</v>
      </c>
      <c r="B24" s="9" t="s">
        <v>37</v>
      </c>
      <c r="C24" s="19">
        <f>месяц!E24</f>
        <v>46.313985958709999</v>
      </c>
      <c r="D24" s="19">
        <f>месяц!H24</f>
        <v>118.40044486142999</v>
      </c>
      <c r="E24" s="19">
        <f>месяц!K24</f>
        <v>188.32711063610998</v>
      </c>
      <c r="F24" s="26">
        <f>месяц!N24</f>
        <v>310.58536277829</v>
      </c>
      <c r="G24" s="19">
        <f>месяц!Q24</f>
        <v>65.533641594990002</v>
      </c>
      <c r="H24" s="19">
        <f>месяц!T24</f>
        <v>149.58979757485</v>
      </c>
      <c r="I24" s="19">
        <f>месяц!W24</f>
        <v>224.16478150200001</v>
      </c>
      <c r="J24" s="26">
        <f>месяц!Z24</f>
        <v>340.21290587349</v>
      </c>
      <c r="K24" s="19">
        <f>месяц!AC24</f>
        <v>62.775890876120002</v>
      </c>
      <c r="L24" s="19">
        <f>месяц!AF24</f>
        <v>153.98472191682001</v>
      </c>
      <c r="M24" s="19">
        <f>месяц!AI24</f>
        <v>242.18060063503</v>
      </c>
      <c r="N24" s="26">
        <f>месяц!AL24</f>
        <v>376.95269907814003</v>
      </c>
      <c r="O24" s="19">
        <f>месяц!AO24</f>
        <v>75.370983167120002</v>
      </c>
      <c r="P24" s="19">
        <f>месяц!AR24</f>
        <v>177.89998614468999</v>
      </c>
      <c r="Q24" s="19">
        <f>месяц!AU24</f>
        <v>275.33507363039001</v>
      </c>
      <c r="R24" s="26">
        <f>месяц!AX24</f>
        <v>410.00188369765999</v>
      </c>
      <c r="S24" s="19">
        <f>месяц!BA24</f>
        <v>80.323352394200001</v>
      </c>
      <c r="T24" s="19">
        <f>месяц!BD24</f>
        <v>180.30087321367</v>
      </c>
      <c r="U24" s="19">
        <f>месяц!BG24</f>
        <v>274.04319962760997</v>
      </c>
      <c r="V24" s="26">
        <f>месяц!BJ24</f>
        <v>395.62707580021004</v>
      </c>
      <c r="W24" s="19">
        <f>месяц!BM24</f>
        <v>74.746970773979996</v>
      </c>
      <c r="X24" s="19">
        <f>месяц!BP24</f>
        <v>177.71975390175001</v>
      </c>
      <c r="Y24" s="19">
        <f>месяц!BS24</f>
        <v>281.13109582628999</v>
      </c>
      <c r="Z24" s="26">
        <f>месяц!BV24</f>
        <v>422.76316214890005</v>
      </c>
      <c r="AA24" s="19">
        <f>месяц!BY24</f>
        <v>86.031171169779995</v>
      </c>
      <c r="AB24" s="19">
        <f>месяц!CB24</f>
        <v>199.33869600884</v>
      </c>
      <c r="AC24" s="19">
        <v>310.88776317648001</v>
      </c>
      <c r="AD24" s="26">
        <v>492.90685620617</v>
      </c>
      <c r="AE24" s="36">
        <v>106.72914464138999</v>
      </c>
      <c r="AF24" s="36">
        <v>237.28914487752999</v>
      </c>
      <c r="AG24" s="36">
        <v>358.59830932540996</v>
      </c>
      <c r="AH24" s="26">
        <v>528.17717691071005</v>
      </c>
      <c r="AI24" s="36">
        <v>109.55193461357001</v>
      </c>
      <c r="AJ24" s="36">
        <v>248.56899864406</v>
      </c>
    </row>
    <row r="25" spans="1:36" x14ac:dyDescent="0.25">
      <c r="A25" s="7" t="s">
        <v>38</v>
      </c>
      <c r="B25" s="9" t="s">
        <v>39</v>
      </c>
      <c r="C25" s="19">
        <f>месяц!E25</f>
        <v>319.46457735185999</v>
      </c>
      <c r="D25" s="19">
        <f>месяц!H25</f>
        <v>744.64028674438998</v>
      </c>
      <c r="E25" s="19">
        <f>месяц!K25</f>
        <v>1194.5060940487599</v>
      </c>
      <c r="F25" s="26">
        <f>месяц!N25</f>
        <v>1933.1276674737901</v>
      </c>
      <c r="G25" s="19">
        <f>месяц!Q25</f>
        <v>433.43791494941996</v>
      </c>
      <c r="H25" s="19">
        <f>месяц!T25</f>
        <v>969.48298945321994</v>
      </c>
      <c r="I25" s="19">
        <f>месяц!W25</f>
        <v>1472.3866715927199</v>
      </c>
      <c r="J25" s="26">
        <f>месяц!Z25</f>
        <v>2283.3483874887102</v>
      </c>
      <c r="K25" s="19">
        <f>месяц!AC25</f>
        <v>442.02938431746998</v>
      </c>
      <c r="L25" s="19">
        <f>месяц!AF25</f>
        <v>1005.7186707200699</v>
      </c>
      <c r="M25" s="19">
        <f>месяц!AI25</f>
        <v>1545.3835736502499</v>
      </c>
      <c r="N25" s="26">
        <f>месяц!AL25</f>
        <v>2317.98014240565</v>
      </c>
      <c r="O25" s="19">
        <f>месяц!AO25</f>
        <v>500.72412793199999</v>
      </c>
      <c r="P25" s="19">
        <f>месяц!AR25</f>
        <v>1087.2763673584</v>
      </c>
      <c r="Q25" s="19">
        <f>месяц!AU25</f>
        <v>1706.24981540504</v>
      </c>
      <c r="R25" s="26">
        <f>месяц!AX25</f>
        <v>2532.7198087402799</v>
      </c>
      <c r="S25" s="19">
        <f>месяц!BA25</f>
        <v>495.62365087527002</v>
      </c>
      <c r="T25" s="19">
        <f>месяц!BD25</f>
        <v>1196.9264898932799</v>
      </c>
      <c r="U25" s="19">
        <f>месяц!BG25</f>
        <v>1909.12710897539</v>
      </c>
      <c r="V25" s="26">
        <f>месяц!BJ25</f>
        <v>2860.9898566523102</v>
      </c>
      <c r="W25" s="19">
        <f>месяц!BM25</f>
        <v>580.3550929610501</v>
      </c>
      <c r="X25" s="19">
        <f>месяц!BP25</f>
        <v>1318.02376042073</v>
      </c>
      <c r="Y25" s="19">
        <f>месяц!BS25</f>
        <v>2075.42471819813</v>
      </c>
      <c r="Z25" s="26">
        <f>месяц!BV25</f>
        <v>3124.3932894648901</v>
      </c>
      <c r="AA25" s="19">
        <f>месяц!BY25</f>
        <v>542.96458219828003</v>
      </c>
      <c r="AB25" s="19">
        <f>месяц!CB25</f>
        <v>1246.3522701202</v>
      </c>
      <c r="AC25" s="19">
        <v>1927.5994493309099</v>
      </c>
      <c r="AD25" s="26">
        <v>2820.9368879593903</v>
      </c>
      <c r="AE25" s="36">
        <v>640.46480122731998</v>
      </c>
      <c r="AF25" s="36">
        <v>1464.6202032312701</v>
      </c>
      <c r="AG25" s="36">
        <v>2279.3153165312901</v>
      </c>
      <c r="AH25" s="26">
        <v>3315.9184878484102</v>
      </c>
      <c r="AI25" s="36">
        <v>704.34184755131002</v>
      </c>
      <c r="AJ25" s="36">
        <v>1633.1485173886201</v>
      </c>
    </row>
    <row r="26" spans="1:36" x14ac:dyDescent="0.25">
      <c r="A26" s="7" t="s">
        <v>40</v>
      </c>
      <c r="B26" s="9" t="s">
        <v>41</v>
      </c>
      <c r="C26" s="19">
        <f>месяц!E26</f>
        <v>1419.10346421948</v>
      </c>
      <c r="D26" s="19">
        <f>месяц!H26</f>
        <v>3000.3198318803502</v>
      </c>
      <c r="E26" s="19">
        <f>месяц!K26</f>
        <v>4617.3185203989196</v>
      </c>
      <c r="F26" s="26">
        <f>месяц!N26</f>
        <v>6512.2225648856202</v>
      </c>
      <c r="G26" s="19">
        <f>месяц!Q26</f>
        <v>1589.7856562018001</v>
      </c>
      <c r="H26" s="19">
        <f>месяц!T26</f>
        <v>3413.0648569908199</v>
      </c>
      <c r="I26" s="19">
        <f>месяц!W26</f>
        <v>5245.9388008257301</v>
      </c>
      <c r="J26" s="26">
        <f>месяц!Z26</f>
        <v>7730.8975113167098</v>
      </c>
      <c r="K26" s="19">
        <f>месяц!AC26</f>
        <v>1769.19055619495</v>
      </c>
      <c r="L26" s="19">
        <f>месяц!AF26</f>
        <v>3801.79545790668</v>
      </c>
      <c r="M26" s="19">
        <f>месяц!AI26</f>
        <v>5815.6551087530897</v>
      </c>
      <c r="N26" s="26">
        <f>месяц!AL26</f>
        <v>8757.1860712392008</v>
      </c>
      <c r="O26" s="19">
        <f>месяц!AO26</f>
        <v>1542.14487429619</v>
      </c>
      <c r="P26" s="19">
        <f>месяц!AR26</f>
        <v>3677.1839052908599</v>
      </c>
      <c r="Q26" s="19">
        <f>месяц!AU26</f>
        <v>5824.0135552192596</v>
      </c>
      <c r="R26" s="26">
        <f>месяц!AX26</f>
        <v>8803.2692385912596</v>
      </c>
      <c r="S26" s="19">
        <f>месяц!BA26</f>
        <v>2013.96133578678</v>
      </c>
      <c r="T26" s="19">
        <f>месяц!BD26</f>
        <v>4921.4830932099003</v>
      </c>
      <c r="U26" s="19">
        <f>месяц!BG26</f>
        <v>7307.8212827813095</v>
      </c>
      <c r="V26" s="26">
        <f>месяц!BJ26</f>
        <v>10479.746800662901</v>
      </c>
      <c r="W26" s="19">
        <f>месяц!BM26</f>
        <v>2493.14098533676</v>
      </c>
      <c r="X26" s="19">
        <f>месяц!BP26</f>
        <v>5055.1002178669805</v>
      </c>
      <c r="Y26" s="19">
        <f>месяц!BS26</f>
        <v>7564.8645232446697</v>
      </c>
      <c r="Z26" s="26">
        <f>месяц!BV26</f>
        <v>10914.1511358156</v>
      </c>
      <c r="AA26" s="19">
        <f>месяц!BY26</f>
        <v>3016.9204425017001</v>
      </c>
      <c r="AB26" s="19">
        <f>месяц!CB26</f>
        <v>5776.4843676928203</v>
      </c>
      <c r="AC26" s="19">
        <v>8521.8764648662709</v>
      </c>
      <c r="AD26" s="26">
        <v>12022.543349408401</v>
      </c>
      <c r="AE26" s="36">
        <v>2830.48305419914</v>
      </c>
      <c r="AF26" s="36">
        <v>5769.7014190418395</v>
      </c>
      <c r="AG26" s="36">
        <v>8643.2788689481804</v>
      </c>
      <c r="AH26" s="26">
        <v>12402.1647310518</v>
      </c>
      <c r="AI26" s="36">
        <v>2907.09156941732</v>
      </c>
      <c r="AJ26" s="36">
        <v>6018.5799377569001</v>
      </c>
    </row>
    <row r="27" spans="1:36" x14ac:dyDescent="0.25">
      <c r="A27" s="7" t="s">
        <v>42</v>
      </c>
      <c r="B27" s="9" t="s">
        <v>43</v>
      </c>
      <c r="C27" s="19">
        <f>месяц!E27</f>
        <v>25.384410870890001</v>
      </c>
      <c r="D27" s="19">
        <f>месяц!H27</f>
        <v>59.183225358739996</v>
      </c>
      <c r="E27" s="19">
        <f>месяц!K27</f>
        <v>96.867739857220002</v>
      </c>
      <c r="F27" s="26">
        <f>месяц!N27</f>
        <v>162.93627253477999</v>
      </c>
      <c r="G27" s="19">
        <f>месяц!Q27</f>
        <v>33.35619330574</v>
      </c>
      <c r="H27" s="19">
        <f>месяц!T27</f>
        <v>72.07417006000999</v>
      </c>
      <c r="I27" s="19">
        <f>месяц!W27</f>
        <v>110.59277746951</v>
      </c>
      <c r="J27" s="26">
        <f>месяц!Z27</f>
        <v>186.73585847895998</v>
      </c>
      <c r="K27" s="19">
        <f>месяц!AC27</f>
        <v>38.302935736290003</v>
      </c>
      <c r="L27" s="19">
        <f>месяц!AF27</f>
        <v>91.627906874250002</v>
      </c>
      <c r="M27" s="19">
        <f>месяц!AI27</f>
        <v>143.72242187261</v>
      </c>
      <c r="N27" s="26">
        <f>месяц!AL27</f>
        <v>219.28491935301</v>
      </c>
      <c r="O27" s="19">
        <f>месяц!AO27</f>
        <v>36.836445270500001</v>
      </c>
      <c r="P27" s="19">
        <f>месяц!AR27</f>
        <v>87.064894500250006</v>
      </c>
      <c r="Q27" s="19">
        <f>месяц!AU27</f>
        <v>143.08937413840999</v>
      </c>
      <c r="R27" s="26">
        <f>месяц!AX27</f>
        <v>253.60862543360997</v>
      </c>
      <c r="S27" s="19">
        <f>месяц!BA27</f>
        <v>44.241663512800002</v>
      </c>
      <c r="T27" s="19">
        <f>месяц!BD27</f>
        <v>96.256689393679991</v>
      </c>
      <c r="U27" s="19">
        <f>месяц!BG27</f>
        <v>164.42716691042003</v>
      </c>
      <c r="V27" s="26">
        <f>месяц!BJ27</f>
        <v>254.87409648173002</v>
      </c>
      <c r="W27" s="19">
        <f>месяц!BM27</f>
        <v>38.934605741059997</v>
      </c>
      <c r="X27" s="19">
        <f>месяц!BP27</f>
        <v>95.824353962949999</v>
      </c>
      <c r="Y27" s="19">
        <f>месяц!BS27</f>
        <v>160.21032731526998</v>
      </c>
      <c r="Z27" s="26">
        <f>месяц!BV27</f>
        <v>262.25254568960003</v>
      </c>
      <c r="AA27" s="19">
        <f>месяц!BY27</f>
        <v>50.922295022410005</v>
      </c>
      <c r="AB27" s="19">
        <f>месяц!CB27</f>
        <v>135.02522835777</v>
      </c>
      <c r="AC27" s="19">
        <v>209.63081866235001</v>
      </c>
      <c r="AD27" s="26">
        <v>327.01642035815001</v>
      </c>
      <c r="AE27" s="36">
        <v>56.756123695480007</v>
      </c>
      <c r="AF27" s="36">
        <v>134.15793935599001</v>
      </c>
      <c r="AG27" s="36">
        <v>207.38862558273999</v>
      </c>
      <c r="AH27" s="26">
        <v>331.44894869683003</v>
      </c>
      <c r="AI27" s="36">
        <v>57.728783891710002</v>
      </c>
      <c r="AJ27" s="36">
        <v>139.69900478329998</v>
      </c>
    </row>
    <row r="28" spans="1:36" x14ac:dyDescent="0.25">
      <c r="A28" s="7" t="s">
        <v>44</v>
      </c>
      <c r="B28" s="9" t="s">
        <v>45</v>
      </c>
      <c r="C28" s="19">
        <f>месяц!E28</f>
        <v>19.0224938462</v>
      </c>
      <c r="D28" s="19">
        <f>месяц!H28</f>
        <v>44.098719975169999</v>
      </c>
      <c r="E28" s="19">
        <f>месяц!K28</f>
        <v>61.716372313069996</v>
      </c>
      <c r="F28" s="26">
        <f>месяц!N28</f>
        <v>95.317449326309998</v>
      </c>
      <c r="G28" s="19">
        <f>месяц!Q28</f>
        <v>22.66652042666</v>
      </c>
      <c r="H28" s="19">
        <f>месяц!T28</f>
        <v>53.5948063178</v>
      </c>
      <c r="I28" s="19">
        <f>месяц!W28</f>
        <v>82.464604627979995</v>
      </c>
      <c r="J28" s="26">
        <f>месяц!Z28</f>
        <v>115.68179811525999</v>
      </c>
      <c r="K28" s="19">
        <f>месяц!AC28</f>
        <v>23.549250760180001</v>
      </c>
      <c r="L28" s="19">
        <f>месяц!AF28</f>
        <v>55.160651339499999</v>
      </c>
      <c r="M28" s="19">
        <f>месяц!AI28</f>
        <v>79.840245734029992</v>
      </c>
      <c r="N28" s="26">
        <f>месяц!AL28</f>
        <v>117.8071595853</v>
      </c>
      <c r="O28" s="19">
        <f>месяц!AO28</f>
        <v>26.08500704854</v>
      </c>
      <c r="P28" s="19">
        <f>месяц!AR28</f>
        <v>57.604817811319997</v>
      </c>
      <c r="Q28" s="19">
        <f>месяц!AU28</f>
        <v>83.048276006190008</v>
      </c>
      <c r="R28" s="26">
        <f>месяц!AX28</f>
        <v>117.35721587938001</v>
      </c>
      <c r="S28" s="19">
        <f>месяц!BA28</f>
        <v>24.309322056459997</v>
      </c>
      <c r="T28" s="19">
        <f>месяц!BD28</f>
        <v>58.800181674610002</v>
      </c>
      <c r="U28" s="19">
        <f>месяц!BG28</f>
        <v>98.321013421880011</v>
      </c>
      <c r="V28" s="26">
        <f>месяц!BJ28</f>
        <v>125.70275779878999</v>
      </c>
      <c r="W28" s="19">
        <f>месяц!BM28</f>
        <v>22.752436410409999</v>
      </c>
      <c r="X28" s="19">
        <f>месяц!BP28</f>
        <v>52.278715180250003</v>
      </c>
      <c r="Y28" s="19">
        <f>месяц!BS28</f>
        <v>81.923560628160004</v>
      </c>
      <c r="Z28" s="26">
        <f>месяц!BV28</f>
        <v>119.85921192275001</v>
      </c>
      <c r="AA28" s="19">
        <f>месяц!BY28</f>
        <v>20.54813542214</v>
      </c>
      <c r="AB28" s="19">
        <f>месяц!CB28</f>
        <v>51.473983650619999</v>
      </c>
      <c r="AC28" s="19">
        <v>82.132422109039993</v>
      </c>
      <c r="AD28" s="26">
        <v>127.27188735781</v>
      </c>
      <c r="AE28" s="36">
        <v>24.218093366639998</v>
      </c>
      <c r="AF28" s="36">
        <v>58.45551258215</v>
      </c>
      <c r="AG28" s="36">
        <v>93.622488856999993</v>
      </c>
      <c r="AH28" s="26">
        <v>136.52840058941999</v>
      </c>
      <c r="AI28" s="36">
        <v>24.795595153889998</v>
      </c>
      <c r="AJ28" s="36">
        <v>57.970230078019995</v>
      </c>
    </row>
    <row r="29" spans="1:36" x14ac:dyDescent="0.25">
      <c r="A29" s="7" t="s">
        <v>46</v>
      </c>
      <c r="B29" s="9" t="s">
        <v>47</v>
      </c>
      <c r="C29" s="19">
        <f>месяц!E29</f>
        <v>94.534660283009998</v>
      </c>
      <c r="D29" s="19">
        <f>месяц!H29</f>
        <v>140.06760270281001</v>
      </c>
      <c r="E29" s="19">
        <f>месяц!K29</f>
        <v>260.26680586344003</v>
      </c>
      <c r="F29" s="26">
        <f>месяц!N29</f>
        <v>328.93676788369999</v>
      </c>
      <c r="G29" s="19">
        <f>месяц!Q29</f>
        <v>124.66797643313001</v>
      </c>
      <c r="H29" s="19">
        <f>месяц!T29</f>
        <v>187.95194180485001</v>
      </c>
      <c r="I29" s="19">
        <f>месяц!W29</f>
        <v>322.02783511178001</v>
      </c>
      <c r="J29" s="26">
        <f>месяц!Z29</f>
        <v>386.28982560089003</v>
      </c>
      <c r="K29" s="19">
        <f>месяц!AC29</f>
        <v>137.07864615638002</v>
      </c>
      <c r="L29" s="19">
        <f>месяц!AF29</f>
        <v>213.94954027127</v>
      </c>
      <c r="M29" s="19">
        <f>месяц!AI29</f>
        <v>355.67803667718999</v>
      </c>
      <c r="N29" s="26">
        <f>месяц!AL29</f>
        <v>440.72475087468001</v>
      </c>
      <c r="O29" s="19">
        <f>месяц!AO29</f>
        <v>157.24531112598999</v>
      </c>
      <c r="P29" s="19">
        <f>месяц!AR29</f>
        <v>253.87148881077999</v>
      </c>
      <c r="Q29" s="19">
        <f>месяц!AU29</f>
        <v>420.25951260403997</v>
      </c>
      <c r="R29" s="26">
        <f>месяц!AX29</f>
        <v>525.36484732138001</v>
      </c>
      <c r="S29" s="19">
        <f>месяц!BA29</f>
        <v>194.23723928288001</v>
      </c>
      <c r="T29" s="19">
        <f>месяц!BD29</f>
        <v>333.77292457265997</v>
      </c>
      <c r="U29" s="19">
        <f>месяц!BG29</f>
        <v>493.21303287595003</v>
      </c>
      <c r="V29" s="26">
        <f>месяц!BJ29</f>
        <v>660.96100917984995</v>
      </c>
      <c r="W29" s="19">
        <f>месяц!BM29</f>
        <v>234.37623392798002</v>
      </c>
      <c r="X29" s="19">
        <f>месяц!BP29</f>
        <v>391.56952743609003</v>
      </c>
      <c r="Y29" s="19">
        <f>месяц!BS29</f>
        <v>612.75302944331997</v>
      </c>
      <c r="Z29" s="26">
        <f>месяц!BV29</f>
        <v>771.76190491303998</v>
      </c>
      <c r="AA29" s="19">
        <f>месяц!BY29</f>
        <v>228.77457718577</v>
      </c>
      <c r="AB29" s="19">
        <f>месяц!CB29</f>
        <v>398.72397814929997</v>
      </c>
      <c r="AC29" s="19">
        <v>643.70503663543002</v>
      </c>
      <c r="AD29" s="26">
        <v>841.75033669842003</v>
      </c>
      <c r="AE29" s="36">
        <v>235.11182099444</v>
      </c>
      <c r="AF29" s="36">
        <v>441.74097082344002</v>
      </c>
      <c r="AG29" s="36">
        <v>704.33300421289005</v>
      </c>
      <c r="AH29" s="26">
        <v>916.11760527484</v>
      </c>
      <c r="AI29" s="36">
        <v>186.01391984049999</v>
      </c>
      <c r="AJ29" s="36">
        <v>411.00923636953002</v>
      </c>
    </row>
    <row r="30" spans="1:36" ht="30" x14ac:dyDescent="0.25">
      <c r="A30" s="7" t="s">
        <v>94</v>
      </c>
      <c r="B30" s="9" t="s">
        <v>95</v>
      </c>
      <c r="C30" s="19"/>
      <c r="D30" s="19"/>
      <c r="E30" s="19"/>
      <c r="F30" s="26"/>
      <c r="G30" s="19"/>
      <c r="H30" s="19"/>
      <c r="I30" s="19"/>
      <c r="J30" s="26"/>
      <c r="K30" s="19"/>
      <c r="L30" s="19"/>
      <c r="M30" s="19"/>
      <c r="N30" s="26"/>
      <c r="O30" s="19"/>
      <c r="P30" s="19"/>
      <c r="Q30" s="19"/>
      <c r="R30" s="26"/>
      <c r="S30" s="19"/>
      <c r="T30" s="19"/>
      <c r="U30" s="19"/>
      <c r="V30" s="26"/>
      <c r="W30" s="19"/>
      <c r="X30" s="19"/>
      <c r="Y30" s="19"/>
      <c r="Z30" s="26"/>
      <c r="AA30" s="19"/>
      <c r="AB30" s="19"/>
      <c r="AC30" s="19"/>
      <c r="AD30" s="26"/>
      <c r="AE30" s="36">
        <v>0</v>
      </c>
      <c r="AF30" s="36">
        <v>0</v>
      </c>
      <c r="AG30" s="36">
        <v>5.0000000000000001E-4</v>
      </c>
      <c r="AH30" s="26">
        <v>0</v>
      </c>
      <c r="AI30" s="36">
        <v>6.42138E-4</v>
      </c>
      <c r="AJ30" s="36">
        <v>8.507197230000001E-3</v>
      </c>
    </row>
    <row r="31" spans="1:36" x14ac:dyDescent="0.25">
      <c r="B31" s="14" t="s">
        <v>48</v>
      </c>
      <c r="C31" s="17"/>
      <c r="D31" s="17"/>
      <c r="E31" s="17"/>
      <c r="F31" s="27"/>
      <c r="G31" s="17"/>
      <c r="H31" s="17"/>
      <c r="I31" s="17"/>
      <c r="J31" s="27"/>
      <c r="K31" s="17"/>
      <c r="L31" s="17"/>
      <c r="M31" s="17"/>
      <c r="N31" s="27"/>
      <c r="O31" s="17"/>
      <c r="P31" s="17"/>
      <c r="Q31" s="17"/>
      <c r="R31" s="27"/>
      <c r="S31" s="17"/>
      <c r="T31" s="17"/>
      <c r="U31" s="17"/>
      <c r="V31" s="27"/>
      <c r="W31" s="17"/>
      <c r="X31" s="17"/>
      <c r="Y31" s="17"/>
      <c r="Z31" s="27"/>
      <c r="AA31" s="17"/>
      <c r="AB31" s="17"/>
      <c r="AC31" s="17"/>
      <c r="AD31" s="27"/>
      <c r="AE31" s="37"/>
      <c r="AF31" s="37"/>
      <c r="AG31" s="37"/>
      <c r="AH31" s="27"/>
      <c r="AI31" s="37"/>
      <c r="AJ31" s="37"/>
    </row>
    <row r="32" spans="1:36" s="4" customFormat="1" ht="14.25" x14ac:dyDescent="0.2">
      <c r="A32" s="2">
        <v>3</v>
      </c>
      <c r="B32" s="3" t="s">
        <v>49</v>
      </c>
      <c r="C32" s="16">
        <f>C5-C16</f>
        <v>817.04253100008054</v>
      </c>
      <c r="D32" s="16">
        <f t="shared" ref="D32:U32" si="3">D5-D16</f>
        <v>1746.3812045520199</v>
      </c>
      <c r="E32" s="16">
        <f t="shared" si="3"/>
        <v>2425.3697177688991</v>
      </c>
      <c r="F32" s="25">
        <f t="shared" si="3"/>
        <v>860.72359242699895</v>
      </c>
      <c r="G32" s="16">
        <f t="shared" si="3"/>
        <v>519.85582958903979</v>
      </c>
      <c r="H32" s="16">
        <f t="shared" si="3"/>
        <v>1140.2345873658487</v>
      </c>
      <c r="I32" s="16">
        <f t="shared" si="3"/>
        <v>1585.4043316350017</v>
      </c>
      <c r="J32" s="25">
        <f t="shared" si="3"/>
        <v>260.38707562299896</v>
      </c>
      <c r="K32" s="16">
        <f t="shared" si="3"/>
        <v>290.87678893958946</v>
      </c>
      <c r="L32" s="16">
        <f t="shared" si="3"/>
        <v>535.2998803884002</v>
      </c>
      <c r="M32" s="16">
        <f t="shared" si="3"/>
        <v>913.25641657019878</v>
      </c>
      <c r="N32" s="25">
        <f t="shared" si="3"/>
        <v>-848.22365845369859</v>
      </c>
      <c r="O32" s="16">
        <f t="shared" si="3"/>
        <v>528.37776091077103</v>
      </c>
      <c r="P32" s="16">
        <f t="shared" si="3"/>
        <v>1087.5857264944989</v>
      </c>
      <c r="Q32" s="16">
        <f t="shared" si="3"/>
        <v>1542.3195723919998</v>
      </c>
      <c r="R32" s="25">
        <f t="shared" si="3"/>
        <v>-845.58648923889996</v>
      </c>
      <c r="S32" s="16">
        <f t="shared" si="3"/>
        <v>-447.27935303947925</v>
      </c>
      <c r="T32" s="16">
        <f t="shared" si="3"/>
        <v>-882.84406540469899</v>
      </c>
      <c r="U32" s="16">
        <f t="shared" si="3"/>
        <v>-751.83103043079973</v>
      </c>
      <c r="V32" s="25">
        <f>месяц!BJ32</f>
        <v>-2819.4933122695984</v>
      </c>
      <c r="W32" s="16">
        <f>месяц!BM32</f>
        <v>-462.96056862291971</v>
      </c>
      <c r="X32" s="16">
        <f>месяц!BP32</f>
        <v>-1061.4047080844994</v>
      </c>
      <c r="Y32" s="16">
        <f>месяц!BS32</f>
        <v>-1119.0425428513008</v>
      </c>
      <c r="Z32" s="25">
        <f>месяц!BV32</f>
        <v>-3142.1381618801024</v>
      </c>
      <c r="AA32" s="16">
        <f>месяц!BY32</f>
        <v>144.11483791341925</v>
      </c>
      <c r="AB32" s="16">
        <f>месяц!CB32</f>
        <v>64.530831622598271</v>
      </c>
      <c r="AC32" s="16">
        <v>389.35525160649922</v>
      </c>
      <c r="AD32" s="25">
        <v>-1349.0736940310999</v>
      </c>
      <c r="AE32" s="35">
        <f>AE5-AE16</f>
        <v>712.7136416707408</v>
      </c>
      <c r="AF32" s="35">
        <f t="shared" ref="AF32" si="4">AF5-AF16</f>
        <v>1514.6967747126982</v>
      </c>
      <c r="AG32" s="35">
        <f>AG5-AG16</f>
        <v>3434.0957173528004</v>
      </c>
      <c r="AH32" s="25">
        <f>AH5-AH16</f>
        <v>3035.6410723028966</v>
      </c>
      <c r="AI32" s="35">
        <f>AI5-AI16</f>
        <v>1334.7365205457509</v>
      </c>
      <c r="AJ32" s="35">
        <f>AJ5-AJ16</f>
        <v>2637.3531368229978</v>
      </c>
    </row>
    <row r="33" spans="1:36" s="6" customFormat="1" x14ac:dyDescent="0.25">
      <c r="A33" s="5" t="s">
        <v>50</v>
      </c>
      <c r="B33" s="10" t="s">
        <v>51</v>
      </c>
      <c r="C33" s="18">
        <f>C7-C16</f>
        <v>-317.09366478728953</v>
      </c>
      <c r="D33" s="18">
        <f t="shared" ref="D33:U33" si="5">D7-D16</f>
        <v>-794.00406825081063</v>
      </c>
      <c r="E33" s="18">
        <f t="shared" si="5"/>
        <v>-1564.5458671139604</v>
      </c>
      <c r="F33" s="28">
        <f t="shared" si="5"/>
        <v>-4781.0458582055708</v>
      </c>
      <c r="G33" s="18">
        <f t="shared" si="5"/>
        <v>-1024.9995250574802</v>
      </c>
      <c r="H33" s="18">
        <f t="shared" si="5"/>
        <v>-2085.8749342786714</v>
      </c>
      <c r="I33" s="18">
        <f t="shared" si="5"/>
        <v>-3154.2470786043086</v>
      </c>
      <c r="J33" s="28">
        <f t="shared" si="5"/>
        <v>-6192.7971579589321</v>
      </c>
      <c r="K33" s="18">
        <f t="shared" si="5"/>
        <v>-1212.7921238354606</v>
      </c>
      <c r="L33" s="18">
        <f t="shared" si="5"/>
        <v>-2563.8096455517098</v>
      </c>
      <c r="M33" s="18">
        <f t="shared" si="5"/>
        <v>-3860.9101926746916</v>
      </c>
      <c r="N33" s="28">
        <f t="shared" si="5"/>
        <v>-7382.2594627847866</v>
      </c>
      <c r="O33" s="18">
        <f t="shared" si="5"/>
        <v>-1298.2954934842192</v>
      </c>
      <c r="P33" s="18">
        <f t="shared" si="5"/>
        <v>-2615.8528556460806</v>
      </c>
      <c r="Q33" s="18">
        <f t="shared" si="5"/>
        <v>-3952.4143676441199</v>
      </c>
      <c r="R33" s="28">
        <f t="shared" si="5"/>
        <v>-8279.3923168470974</v>
      </c>
      <c r="S33" s="18">
        <f t="shared" si="5"/>
        <v>-1992.8359126502291</v>
      </c>
      <c r="T33" s="18">
        <f t="shared" si="5"/>
        <v>-3858.8613023719681</v>
      </c>
      <c r="U33" s="18">
        <f t="shared" si="5"/>
        <v>-5263.4042067930895</v>
      </c>
      <c r="V33" s="28">
        <f>месяц!BJ33</f>
        <v>-8682.1443122696001</v>
      </c>
      <c r="W33" s="18">
        <f>месяц!BM33</f>
        <v>-1455.14168656936</v>
      </c>
      <c r="X33" s="18">
        <f>месяц!BP33</f>
        <v>-3169.64202947392</v>
      </c>
      <c r="Y33" s="18">
        <f>месяц!BS33</f>
        <v>-4538.4528620693109</v>
      </c>
      <c r="Z33" s="28">
        <f>месяц!BV33</f>
        <v>-7986.1666994901716</v>
      </c>
      <c r="AA33" s="18">
        <f>месяц!BY33</f>
        <v>-1373.7503708739605</v>
      </c>
      <c r="AB33" s="18">
        <f>месяц!CB33</f>
        <v>-2824.0389182321014</v>
      </c>
      <c r="AC33" s="18">
        <v>-3856.8447483935015</v>
      </c>
      <c r="AD33" s="28">
        <v>-7320.9736940311013</v>
      </c>
      <c r="AE33" s="38">
        <f>AE7-AE16</f>
        <v>-1146.9391442760889</v>
      </c>
      <c r="AF33" s="38">
        <f t="shared" ref="AF33" si="6">AF7-AF16</f>
        <v>-2420.3481203858028</v>
      </c>
      <c r="AG33" s="38">
        <f>AG7-AG16</f>
        <v>-2868.0042826472018</v>
      </c>
      <c r="AH33" s="28">
        <f>AH7-AH16</f>
        <v>-5982.1589276971026</v>
      </c>
      <c r="AI33" s="38">
        <f>AI7-AI16</f>
        <v>-658.6638293074584</v>
      </c>
      <c r="AJ33" s="38">
        <f t="shared" ref="AJ33" si="7">AJ7-AJ16</f>
        <v>-1484.5483228433532</v>
      </c>
    </row>
    <row r="34" spans="1:36" x14ac:dyDescent="0.25">
      <c r="A34" s="45"/>
      <c r="B34" s="45"/>
    </row>
    <row r="35" spans="1:36" x14ac:dyDescent="0.25">
      <c r="A35" s="47"/>
      <c r="B35" s="48"/>
    </row>
    <row r="36" spans="1:36" x14ac:dyDescent="0.25">
      <c r="B36" s="39"/>
    </row>
  </sheetData>
  <mergeCells count="4">
    <mergeCell ref="A1:B1"/>
    <mergeCell ref="A2:B2"/>
    <mergeCell ref="A34:B34"/>
    <mergeCell ref="A35:B35"/>
  </mergeCells>
  <pageMargins left="0.7" right="0.7" top="0.75" bottom="0.75" header="0.3" footer="0.3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4"/>
  <sheetViews>
    <sheetView view="pageBreakPreview" zoomScale="90" zoomScaleNormal="85" zoomScaleSheetLayoutView="90" workbookViewId="0">
      <pane xSplit="2" ySplit="3" topLeftCell="CG4" activePane="bottomRight" state="frozen"/>
      <selection pane="topRight" activeCell="C1" sqref="C1"/>
      <selection pane="bottomLeft" activeCell="A4" sqref="A4"/>
      <selection pane="bottomRight" activeCell="DB5" sqref="DB5:DB33"/>
    </sheetView>
  </sheetViews>
  <sheetFormatPr defaultColWidth="9.140625" defaultRowHeight="15" x14ac:dyDescent="0.25"/>
  <cols>
    <col min="1" max="1" width="9.140625" style="1"/>
    <col min="2" max="2" width="67.140625" style="1" customWidth="1"/>
    <col min="3" max="77" width="9.85546875" style="1" customWidth="1"/>
    <col min="78" max="79" width="9.140625" style="1"/>
    <col min="80" max="81" width="9.140625" style="31"/>
    <col min="82" max="85" width="9.140625" style="1"/>
    <col min="86" max="86" width="8.7109375" style="1" customWidth="1"/>
    <col min="87" max="89" width="9.140625" style="1"/>
    <col min="90" max="90" width="9.7109375" style="1" bestFit="1" customWidth="1"/>
    <col min="91" max="93" width="9.140625" style="1"/>
    <col min="94" max="94" width="9" style="1" customWidth="1"/>
    <col min="95" max="16384" width="9.140625" style="1"/>
  </cols>
  <sheetData>
    <row r="1" spans="1:106" x14ac:dyDescent="0.25">
      <c r="A1" s="44" t="s">
        <v>60</v>
      </c>
      <c r="B1" s="44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</row>
    <row r="2" spans="1:106" ht="45.75" customHeight="1" x14ac:dyDescent="0.25">
      <c r="A2" s="42" t="s">
        <v>82</v>
      </c>
      <c r="B2" s="43"/>
    </row>
    <row r="3" spans="1:106" x14ac:dyDescent="0.25">
      <c r="A3" s="2" t="s">
        <v>0</v>
      </c>
      <c r="B3" s="2" t="s">
        <v>1</v>
      </c>
      <c r="C3" s="21">
        <v>40544</v>
      </c>
      <c r="D3" s="21">
        <v>40575</v>
      </c>
      <c r="E3" s="21">
        <v>40603</v>
      </c>
      <c r="F3" s="21">
        <v>40634</v>
      </c>
      <c r="G3" s="21">
        <v>40664</v>
      </c>
      <c r="H3" s="21">
        <v>40695</v>
      </c>
      <c r="I3" s="21">
        <v>40725</v>
      </c>
      <c r="J3" s="21">
        <v>40756</v>
      </c>
      <c r="K3" s="21">
        <v>40787</v>
      </c>
      <c r="L3" s="21">
        <v>40817</v>
      </c>
      <c r="M3" s="21">
        <v>40848</v>
      </c>
      <c r="N3" s="22">
        <v>40878</v>
      </c>
      <c r="O3" s="21">
        <v>40909</v>
      </c>
      <c r="P3" s="21">
        <v>40940</v>
      </c>
      <c r="Q3" s="21">
        <v>40969</v>
      </c>
      <c r="R3" s="21">
        <v>41000</v>
      </c>
      <c r="S3" s="21">
        <v>41030</v>
      </c>
      <c r="T3" s="21">
        <v>41061</v>
      </c>
      <c r="U3" s="21">
        <v>41091</v>
      </c>
      <c r="V3" s="21">
        <v>41122</v>
      </c>
      <c r="W3" s="21">
        <v>41153</v>
      </c>
      <c r="X3" s="21">
        <v>41183</v>
      </c>
      <c r="Y3" s="21">
        <v>41214</v>
      </c>
      <c r="Z3" s="22">
        <v>41244</v>
      </c>
      <c r="AA3" s="21">
        <v>41275</v>
      </c>
      <c r="AB3" s="21">
        <v>41306</v>
      </c>
      <c r="AC3" s="21">
        <v>41334</v>
      </c>
      <c r="AD3" s="21">
        <v>41365</v>
      </c>
      <c r="AE3" s="21">
        <v>41395</v>
      </c>
      <c r="AF3" s="21">
        <v>41426</v>
      </c>
      <c r="AG3" s="21">
        <v>41456</v>
      </c>
      <c r="AH3" s="21">
        <v>41487</v>
      </c>
      <c r="AI3" s="21">
        <v>41518</v>
      </c>
      <c r="AJ3" s="21">
        <v>41548</v>
      </c>
      <c r="AK3" s="21">
        <v>41579</v>
      </c>
      <c r="AL3" s="22">
        <v>41609</v>
      </c>
      <c r="AM3" s="21">
        <v>41640</v>
      </c>
      <c r="AN3" s="21">
        <v>41671</v>
      </c>
      <c r="AO3" s="21">
        <v>41699</v>
      </c>
      <c r="AP3" s="21">
        <v>41730</v>
      </c>
      <c r="AQ3" s="21">
        <v>41760</v>
      </c>
      <c r="AR3" s="21">
        <v>41791</v>
      </c>
      <c r="AS3" s="21">
        <v>41821</v>
      </c>
      <c r="AT3" s="21">
        <v>41852</v>
      </c>
      <c r="AU3" s="21">
        <v>41883</v>
      </c>
      <c r="AV3" s="21">
        <v>41913</v>
      </c>
      <c r="AW3" s="21">
        <v>41944</v>
      </c>
      <c r="AX3" s="22">
        <v>41974</v>
      </c>
      <c r="AY3" s="21">
        <v>42005</v>
      </c>
      <c r="AZ3" s="21">
        <v>42036</v>
      </c>
      <c r="BA3" s="21">
        <v>42064</v>
      </c>
      <c r="BB3" s="21">
        <v>42095</v>
      </c>
      <c r="BC3" s="21">
        <v>42125</v>
      </c>
      <c r="BD3" s="21">
        <v>42156</v>
      </c>
      <c r="BE3" s="21">
        <v>42186</v>
      </c>
      <c r="BF3" s="21">
        <v>42217</v>
      </c>
      <c r="BG3" s="21">
        <v>42248</v>
      </c>
      <c r="BH3" s="21">
        <v>42278</v>
      </c>
      <c r="BI3" s="21">
        <v>42309</v>
      </c>
      <c r="BJ3" s="22">
        <v>42339</v>
      </c>
      <c r="BK3" s="21">
        <v>42370</v>
      </c>
      <c r="BL3" s="21">
        <v>42401</v>
      </c>
      <c r="BM3" s="21">
        <v>42430</v>
      </c>
      <c r="BN3" s="21">
        <v>42461</v>
      </c>
      <c r="BO3" s="21">
        <v>42491</v>
      </c>
      <c r="BP3" s="21">
        <v>42522</v>
      </c>
      <c r="BQ3" s="21">
        <v>42552</v>
      </c>
      <c r="BR3" s="21">
        <v>42583</v>
      </c>
      <c r="BS3" s="21">
        <v>42614</v>
      </c>
      <c r="BT3" s="21">
        <v>42644</v>
      </c>
      <c r="BU3" s="21">
        <v>42675</v>
      </c>
      <c r="BV3" s="22">
        <v>42705</v>
      </c>
      <c r="BW3" s="21">
        <v>42736</v>
      </c>
      <c r="BX3" s="21">
        <v>42767</v>
      </c>
      <c r="BY3" s="21">
        <v>42795</v>
      </c>
      <c r="BZ3" s="30">
        <v>42826</v>
      </c>
      <c r="CA3" s="30">
        <v>42856</v>
      </c>
      <c r="CB3" s="32">
        <v>42887</v>
      </c>
      <c r="CC3" s="32">
        <v>42917</v>
      </c>
      <c r="CD3" s="32">
        <v>42948</v>
      </c>
      <c r="CE3" s="32">
        <v>42979</v>
      </c>
      <c r="CF3" s="32">
        <v>43009</v>
      </c>
      <c r="CG3" s="32">
        <v>43040</v>
      </c>
      <c r="CH3" s="22">
        <v>43070</v>
      </c>
      <c r="CI3" s="32">
        <v>43101</v>
      </c>
      <c r="CJ3" s="32">
        <v>43132</v>
      </c>
      <c r="CK3" s="32">
        <v>43160</v>
      </c>
      <c r="CL3" s="32">
        <v>43191</v>
      </c>
      <c r="CM3" s="32">
        <v>43221</v>
      </c>
      <c r="CN3" s="32">
        <v>43252</v>
      </c>
      <c r="CO3" s="32">
        <v>43282</v>
      </c>
      <c r="CP3" s="32">
        <v>43313</v>
      </c>
      <c r="CQ3" s="32">
        <v>43344</v>
      </c>
      <c r="CR3" s="32">
        <v>43374</v>
      </c>
      <c r="CS3" s="32">
        <v>43405</v>
      </c>
      <c r="CT3" s="22">
        <v>43435</v>
      </c>
      <c r="CU3" s="32">
        <v>43466</v>
      </c>
      <c r="CV3" s="32">
        <v>43497</v>
      </c>
      <c r="CW3" s="32">
        <v>43525</v>
      </c>
      <c r="CX3" s="32">
        <v>43556</v>
      </c>
      <c r="CY3" s="32">
        <v>43586</v>
      </c>
      <c r="CZ3" s="32">
        <v>43617</v>
      </c>
      <c r="DA3" s="32">
        <v>43647</v>
      </c>
      <c r="DB3" s="32">
        <v>43678</v>
      </c>
    </row>
    <row r="4" spans="1:106" x14ac:dyDescent="0.25">
      <c r="B4" s="1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2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23"/>
      <c r="BW4" s="3"/>
      <c r="BX4" s="3"/>
      <c r="BY4" s="3"/>
      <c r="BZ4" s="3"/>
      <c r="CA4" s="3"/>
      <c r="CB4" s="33"/>
      <c r="CC4" s="33"/>
      <c r="CD4" s="33"/>
      <c r="CE4" s="33"/>
      <c r="CF4" s="33"/>
      <c r="CG4" s="33"/>
      <c r="CH4" s="2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23"/>
      <c r="CU4" s="33"/>
      <c r="CV4" s="33"/>
      <c r="CW4" s="33"/>
      <c r="CX4" s="33"/>
      <c r="CY4" s="33"/>
      <c r="CZ4" s="33"/>
      <c r="DA4" s="33"/>
      <c r="DB4" s="33"/>
    </row>
    <row r="5" spans="1:106" s="4" customFormat="1" ht="14.25" x14ac:dyDescent="0.2">
      <c r="A5" s="2">
        <v>1</v>
      </c>
      <c r="B5" s="12" t="s">
        <v>3</v>
      </c>
      <c r="C5" s="15">
        <v>1115.85497612064</v>
      </c>
      <c r="D5" s="15">
        <v>2404.9668161259401</v>
      </c>
      <c r="E5" s="15">
        <v>4392.4903507811005</v>
      </c>
      <c r="F5" s="15">
        <v>6326.0435181552903</v>
      </c>
      <c r="G5" s="15">
        <v>7992.0105560213296</v>
      </c>
      <c r="H5" s="15">
        <v>9885.1010261273004</v>
      </c>
      <c r="I5" s="15">
        <v>11748.6491939507</v>
      </c>
      <c r="J5" s="15">
        <v>13496.093281231198</v>
      </c>
      <c r="K5" s="15">
        <v>15170.775896356499</v>
      </c>
      <c r="L5" s="15">
        <v>17025.229902380201</v>
      </c>
      <c r="M5" s="15">
        <v>18669.773837304198</v>
      </c>
      <c r="N5" s="24">
        <f>год!H5</f>
        <v>20855.368359925102</v>
      </c>
      <c r="O5" s="15">
        <v>1446.5250302207501</v>
      </c>
      <c r="P5" s="15">
        <v>2947.3909194319904</v>
      </c>
      <c r="Q5" s="15">
        <v>5103.4884450231502</v>
      </c>
      <c r="R5" s="15">
        <v>7115.0364733705992</v>
      </c>
      <c r="S5" s="15">
        <v>9189.8251319202591</v>
      </c>
      <c r="T5" s="15">
        <v>11101.469421493699</v>
      </c>
      <c r="U5" s="15">
        <v>13166.604675828599</v>
      </c>
      <c r="V5" s="15">
        <v>15023.960355271302</v>
      </c>
      <c r="W5" s="15">
        <v>16685.238280322101</v>
      </c>
      <c r="X5" s="15">
        <v>18812.018180072897</v>
      </c>
      <c r="Y5" s="15">
        <v>20547.408633638799</v>
      </c>
      <c r="Z5" s="24">
        <f>год!I5</f>
        <v>23435.104726842801</v>
      </c>
      <c r="AA5" s="15">
        <v>1591.6821635409099</v>
      </c>
      <c r="AB5" s="15">
        <v>3206.5921130479501</v>
      </c>
      <c r="AC5" s="15">
        <v>5401.5588170647998</v>
      </c>
      <c r="AD5" s="15">
        <v>7707.7207738475499</v>
      </c>
      <c r="AE5" s="15">
        <v>9441.5458765405383</v>
      </c>
      <c r="AF5" s="15">
        <v>11370.691888269001</v>
      </c>
      <c r="AG5" s="15">
        <v>13574.8781563672</v>
      </c>
      <c r="AH5" s="15">
        <v>15472.140209431302</v>
      </c>
      <c r="AI5" s="15">
        <v>17417.497558072198</v>
      </c>
      <c r="AJ5" s="15">
        <v>19700.866349617103</v>
      </c>
      <c r="AK5" s="15">
        <v>21570.157279880699</v>
      </c>
      <c r="AL5" s="24">
        <f>год!J5</f>
        <v>24442.685772888999</v>
      </c>
      <c r="AM5" s="15">
        <v>1726.2608913597701</v>
      </c>
      <c r="AN5" s="15">
        <v>3579.8330803743702</v>
      </c>
      <c r="AO5" s="15">
        <v>5960.4217233137306</v>
      </c>
      <c r="AP5" s="15">
        <v>8498.3316296447301</v>
      </c>
      <c r="AQ5" s="15">
        <v>10572.3300685994</v>
      </c>
      <c r="AR5" s="15">
        <v>12671.169743073699</v>
      </c>
      <c r="AS5" s="15">
        <v>15108.216087151599</v>
      </c>
      <c r="AT5" s="15">
        <v>17143.361177077899</v>
      </c>
      <c r="AU5" s="15">
        <v>19221.4233304835</v>
      </c>
      <c r="AV5" s="15">
        <v>21563.527424865501</v>
      </c>
      <c r="AW5" s="15">
        <v>23439.366440136</v>
      </c>
      <c r="AX5" s="24">
        <f>год!K5</f>
        <v>26766.079773249101</v>
      </c>
      <c r="AY5" s="15">
        <v>1661.52566633622</v>
      </c>
      <c r="AZ5" s="15">
        <v>3403.0017968745201</v>
      </c>
      <c r="BA5" s="15">
        <v>6044.5561454072003</v>
      </c>
      <c r="BB5" s="15">
        <v>8704.9067504807299</v>
      </c>
      <c r="BC5" s="15">
        <v>10514.7417776453</v>
      </c>
      <c r="BD5" s="15">
        <v>12748.636494497801</v>
      </c>
      <c r="BE5" s="15">
        <v>15243.2712209565</v>
      </c>
      <c r="BF5" s="15">
        <v>17316.803096260999</v>
      </c>
      <c r="BG5" s="15">
        <v>19496.187409834398</v>
      </c>
      <c r="BH5" s="15">
        <v>21911.0589002415</v>
      </c>
      <c r="BI5" s="15">
        <v>23679.239499622698</v>
      </c>
      <c r="BJ5" s="24">
        <v>26922.009990231501</v>
      </c>
      <c r="BK5" s="15">
        <v>1653.1226557728799</v>
      </c>
      <c r="BL5" s="15">
        <v>3264.6728469997702</v>
      </c>
      <c r="BM5" s="15">
        <v>5876.1342275994903</v>
      </c>
      <c r="BN5" s="15">
        <v>8330.0314464429193</v>
      </c>
      <c r="BO5" s="15">
        <v>10212.983168589699</v>
      </c>
      <c r="BP5" s="15">
        <v>12521.520599936801</v>
      </c>
      <c r="BQ5" s="15">
        <v>14932.8900220165</v>
      </c>
      <c r="BR5" s="15">
        <v>17197.813537546499</v>
      </c>
      <c r="BS5" s="15">
        <v>19374.538494648397</v>
      </c>
      <c r="BT5" s="15">
        <v>21871.0159966381</v>
      </c>
      <c r="BU5" s="15">
        <v>24095.759751543603</v>
      </c>
      <c r="BV5" s="24">
        <v>28181.540396000397</v>
      </c>
      <c r="BW5" s="15">
        <v>1978.8491614113998</v>
      </c>
      <c r="BX5" s="15">
        <v>3951.07666591927</v>
      </c>
      <c r="BY5" s="15">
        <f>[2]!XDO_?DATA004_S1?/1000000000</f>
        <v>7036.5536322847693</v>
      </c>
      <c r="BZ5" s="15">
        <f>[3]!XDO_?DATA004_S1?/1000000000</f>
        <v>9505.9743862251198</v>
      </c>
      <c r="CA5" s="15">
        <v>12008.6887539769</v>
      </c>
      <c r="CB5" s="34">
        <v>14507.547170743999</v>
      </c>
      <c r="CC5" s="34">
        <v>17210</v>
      </c>
      <c r="CD5" s="34">
        <v>19641.0855797326</v>
      </c>
      <c r="CE5" s="34">
        <v>22069.019832161699</v>
      </c>
      <c r="CF5" s="34">
        <v>24905.894311864398</v>
      </c>
      <c r="CG5" s="34">
        <v>27268.6668729507</v>
      </c>
      <c r="CH5" s="24">
        <v>31046.673596435001</v>
      </c>
      <c r="CI5" s="34">
        <v>2136.08313060915</v>
      </c>
      <c r="CJ5" s="34">
        <v>4454.9551801365305</v>
      </c>
      <c r="CK5" s="34">
        <f>XDO_?XDOFIELD5?/1000000000</f>
        <v>7803.39265012126</v>
      </c>
      <c r="CL5" s="34">
        <v>10831.922393004099</v>
      </c>
      <c r="CM5" s="34">
        <v>13765.0479532465</v>
      </c>
      <c r="CN5" s="34">
        <v>16770.583867447698</v>
      </c>
      <c r="CO5" s="34">
        <v>20410.955047566898</v>
      </c>
      <c r="CP5" s="34">
        <v>23461.952053992802</v>
      </c>
      <c r="CQ5" s="34">
        <v>26367.9056912618</v>
      </c>
      <c r="CR5" s="34">
        <v>30036.6960056918</v>
      </c>
      <c r="CS5" s="34">
        <v>33081.510008441299</v>
      </c>
      <c r="CT5" s="24">
        <v>37320.349995011398</v>
      </c>
      <c r="CU5" s="34">
        <v>2460.78864298902</v>
      </c>
      <c r="CV5" s="34">
        <v>5044.5554980387096</v>
      </c>
      <c r="CW5" s="34">
        <v>8693.3615009939203</v>
      </c>
      <c r="CX5" s="34">
        <v>12594.628743241599</v>
      </c>
      <c r="CY5" s="34">
        <v>15620.384271642401</v>
      </c>
      <c r="CZ5" s="34">
        <v>18583.517849439399</v>
      </c>
      <c r="DA5" s="34">
        <v>22508.530241208897</v>
      </c>
      <c r="DB5" s="34">
        <v>25657.816823859001</v>
      </c>
    </row>
    <row r="6" spans="1:106" s="6" customFormat="1" x14ac:dyDescent="0.25">
      <c r="A6" s="5" t="s">
        <v>4</v>
      </c>
      <c r="B6" s="3" t="s">
        <v>5</v>
      </c>
      <c r="C6" s="16">
        <v>355.59872253442001</v>
      </c>
      <c r="D6" s="16">
        <v>692.33857795460995</v>
      </c>
      <c r="E6" s="16">
        <v>1134.1361957873701</v>
      </c>
      <c r="F6" s="16">
        <v>1580.55050601425</v>
      </c>
      <c r="G6" s="16">
        <v>2067.0311512713997</v>
      </c>
      <c r="H6" s="16">
        <v>2540.3852728028301</v>
      </c>
      <c r="I6" s="16">
        <v>3019.82299899396</v>
      </c>
      <c r="J6" s="16">
        <v>3508.9779524060305</v>
      </c>
      <c r="K6" s="16">
        <v>3989.9155848828595</v>
      </c>
      <c r="L6" s="16">
        <v>4535.2857019727098</v>
      </c>
      <c r="M6" s="16">
        <v>5058.7670595692598</v>
      </c>
      <c r="N6" s="25">
        <v>5641.7694506325697</v>
      </c>
      <c r="O6" s="16">
        <v>530.21565329396992</v>
      </c>
      <c r="P6" s="16">
        <v>1015.7662130115801</v>
      </c>
      <c r="Q6" s="16">
        <v>1544.8553546465198</v>
      </c>
      <c r="R6" s="16">
        <v>2104.8108184325301</v>
      </c>
      <c r="S6" s="16">
        <v>2688.0814647305501</v>
      </c>
      <c r="T6" s="16">
        <v>3226.1095216445201</v>
      </c>
      <c r="U6" s="16">
        <v>3734.4669430072699</v>
      </c>
      <c r="V6" s="16">
        <v>4224.9733354999498</v>
      </c>
      <c r="W6" s="16">
        <v>4739.6514102393103</v>
      </c>
      <c r="X6" s="16">
        <v>5276.1800797306696</v>
      </c>
      <c r="Y6" s="16">
        <v>5842.4673587336492</v>
      </c>
      <c r="Z6" s="25">
        <v>6453.1842335819301</v>
      </c>
      <c r="AA6" s="16">
        <v>465.86355221543005</v>
      </c>
      <c r="AB6" s="16">
        <v>976.71298959467993</v>
      </c>
      <c r="AC6" s="16">
        <v>1503.6689127750501</v>
      </c>
      <c r="AD6" s="16">
        <v>2087.6169215987697</v>
      </c>
      <c r="AE6" s="16">
        <v>2611.32535927968</v>
      </c>
      <c r="AF6" s="16">
        <v>3099.10952594011</v>
      </c>
      <c r="AG6" s="16">
        <v>3635.7328838469698</v>
      </c>
      <c r="AH6" s="16">
        <v>4180.5666025946703</v>
      </c>
      <c r="AI6" s="16">
        <v>4774.1666092448904</v>
      </c>
      <c r="AJ6" s="16">
        <v>5359.6085629728095</v>
      </c>
      <c r="AK6" s="16">
        <v>5940.7341648904294</v>
      </c>
      <c r="AL6" s="25">
        <v>6534.0358043310898</v>
      </c>
      <c r="AM6" s="16">
        <v>615.04110111656996</v>
      </c>
      <c r="AN6" s="16">
        <v>1233.7840148429002</v>
      </c>
      <c r="AO6" s="16">
        <v>1826.6732543949902</v>
      </c>
      <c r="AP6" s="16">
        <v>2516.66478156735</v>
      </c>
      <c r="AQ6" s="16">
        <v>3148.6977283316101</v>
      </c>
      <c r="AR6" s="16">
        <v>3703.4385821405799</v>
      </c>
      <c r="AS6" s="16">
        <v>4313.8677223893401</v>
      </c>
      <c r="AT6" s="16">
        <v>4887.3416575200608</v>
      </c>
      <c r="AU6" s="16">
        <v>5494.7339400361188</v>
      </c>
      <c r="AV6" s="16">
        <v>6113.1295776033903</v>
      </c>
      <c r="AW6" s="16">
        <v>6718.7630091634701</v>
      </c>
      <c r="AX6" s="25">
        <v>7433.8058276081993</v>
      </c>
      <c r="AY6" s="16">
        <v>520.77731532118003</v>
      </c>
      <c r="AZ6" s="16">
        <v>1046.3351168332299</v>
      </c>
      <c r="BA6" s="16">
        <v>1545.5565596107499</v>
      </c>
      <c r="BB6" s="16">
        <v>2018.4795918836901</v>
      </c>
      <c r="BC6" s="16">
        <v>2471.3784506731899</v>
      </c>
      <c r="BD6" s="16">
        <v>2976.01723696727</v>
      </c>
      <c r="BE6" s="16">
        <v>3505.1246807423895</v>
      </c>
      <c r="BF6" s="16">
        <v>4033.1767490478196</v>
      </c>
      <c r="BG6" s="16">
        <v>4511.5731763622898</v>
      </c>
      <c r="BH6" s="16">
        <v>4971.0696983266798</v>
      </c>
      <c r="BI6" s="16">
        <v>5411.0401165887606</v>
      </c>
      <c r="BJ6" s="25">
        <f>5862.651</f>
        <v>5862.6509999999998</v>
      </c>
      <c r="BK6" s="16">
        <v>371.06208156232003</v>
      </c>
      <c r="BL6" s="16">
        <v>687.72697840306</v>
      </c>
      <c r="BM6" s="16">
        <v>992.18111794644005</v>
      </c>
      <c r="BN6" s="16">
        <v>1318.5022325178802</v>
      </c>
      <c r="BO6" s="16">
        <v>1682.8844062251201</v>
      </c>
      <c r="BP6" s="16">
        <v>2108.2373213894198</v>
      </c>
      <c r="BQ6" s="16">
        <v>2553.55106566429</v>
      </c>
      <c r="BR6" s="16">
        <v>2993.6547278790504</v>
      </c>
      <c r="BS6" s="16">
        <v>3419.4103192180096</v>
      </c>
      <c r="BT6" s="16">
        <v>3853.59592583413</v>
      </c>
      <c r="BU6" s="16">
        <v>4350.0407994074794</v>
      </c>
      <c r="BV6" s="25">
        <v>4844.0285376100701</v>
      </c>
      <c r="BW6" s="16">
        <v>485.13101045686</v>
      </c>
      <c r="BX6" s="16">
        <v>1014.90183114594</v>
      </c>
      <c r="BY6" s="16">
        <v>1517.86520878738</v>
      </c>
      <c r="BZ6" s="16">
        <v>1974.1733743813402</v>
      </c>
      <c r="CA6" s="16">
        <v>2440.0031447579399</v>
      </c>
      <c r="CB6" s="35">
        <v>2888.5697498547001</v>
      </c>
      <c r="CC6" s="35">
        <v>3304.5659000000001</v>
      </c>
      <c r="CD6" s="35">
        <v>3753.9288363169403</v>
      </c>
      <c r="CE6" s="35">
        <v>4246.2</v>
      </c>
      <c r="CF6" s="35">
        <v>4764.8756772259694</v>
      </c>
      <c r="CG6" s="35">
        <v>5334.7724404974197</v>
      </c>
      <c r="CH6" s="25">
        <v>5971.9</v>
      </c>
      <c r="CI6" s="35">
        <v>661.34478692935011</v>
      </c>
      <c r="CJ6" s="35">
        <v>1289.55759148932</v>
      </c>
      <c r="CK6" s="35">
        <v>1859.6527859468299</v>
      </c>
      <c r="CL6" s="35">
        <v>2490.3249296392696</v>
      </c>
      <c r="CM6" s="35">
        <v>3174.8699012295201</v>
      </c>
      <c r="CN6" s="35">
        <v>3935.0448950985001</v>
      </c>
      <c r="CO6" s="35">
        <v>4684.2644804283791</v>
      </c>
      <c r="CP6" s="35">
        <v>5501.8059357251104</v>
      </c>
      <c r="CQ6" s="35">
        <v>6302.1</v>
      </c>
      <c r="CR6" s="35">
        <v>7222.0581039511198</v>
      </c>
      <c r="CS6" s="35">
        <v>8181.6417653319095</v>
      </c>
      <c r="CT6" s="25">
        <v>9017.7999999999993</v>
      </c>
      <c r="CU6" s="35">
        <v>680.75926072413995</v>
      </c>
      <c r="CV6" s="35">
        <v>1367.4</v>
      </c>
      <c r="CW6" s="35">
        <v>1993.4003498532097</v>
      </c>
      <c r="CX6" s="35">
        <v>2722.5997394661699</v>
      </c>
      <c r="CY6" s="35">
        <v>3420.3426052099103</v>
      </c>
      <c r="CZ6" s="35">
        <v>4121.9014596663501</v>
      </c>
      <c r="DA6" s="35">
        <v>4782.8999999999996</v>
      </c>
      <c r="DB6" s="35">
        <v>5407.5104890556613</v>
      </c>
    </row>
    <row r="7" spans="1:106" s="6" customFormat="1" x14ac:dyDescent="0.25">
      <c r="A7" s="5" t="s">
        <v>6</v>
      </c>
      <c r="B7" s="3" t="s">
        <v>7</v>
      </c>
      <c r="C7" s="16">
        <f t="shared" ref="C7" si="0">C5-C6</f>
        <v>760.25625358622005</v>
      </c>
      <c r="D7" s="16">
        <f t="shared" ref="D7" si="1">D5-D6</f>
        <v>1712.6282381713302</v>
      </c>
      <c r="E7" s="16">
        <f t="shared" ref="E7" si="2">E5-E6</f>
        <v>3258.3541549937304</v>
      </c>
      <c r="F7" s="16">
        <f t="shared" ref="F7" si="3">F5-F6</f>
        <v>4745.4930121410398</v>
      </c>
      <c r="G7" s="16">
        <f t="shared" ref="G7" si="4">G5-G6</f>
        <v>5924.9794047499299</v>
      </c>
      <c r="H7" s="16">
        <f t="shared" ref="H7" si="5">H5-H6</f>
        <v>7344.7157533244699</v>
      </c>
      <c r="I7" s="16">
        <f t="shared" ref="I7" si="6">I5-I6</f>
        <v>8728.8261949567386</v>
      </c>
      <c r="J7" s="16">
        <f t="shared" ref="J7" si="7">J5-J6</f>
        <v>9987.115328825168</v>
      </c>
      <c r="K7" s="16">
        <f t="shared" ref="K7" si="8">K5-K6</f>
        <v>11180.86031147364</v>
      </c>
      <c r="L7" s="16">
        <f t="shared" ref="L7" si="9">L5-L6</f>
        <v>12489.944200407492</v>
      </c>
      <c r="M7" s="16">
        <f t="shared" ref="M7" si="10">M5-M6</f>
        <v>13611.006777734938</v>
      </c>
      <c r="N7" s="25">
        <f t="shared" ref="N7" si="11">N5-N6</f>
        <v>15213.598909292532</v>
      </c>
      <c r="O7" s="16">
        <f t="shared" ref="O7" si="12">O5-O6</f>
        <v>916.30937692678015</v>
      </c>
      <c r="P7" s="16">
        <f t="shared" ref="P7" si="13">P5-P6</f>
        <v>1931.6247064204103</v>
      </c>
      <c r="Q7" s="16">
        <f t="shared" ref="Q7" si="14">Q5-Q6</f>
        <v>3558.6330903766302</v>
      </c>
      <c r="R7" s="16">
        <f t="shared" ref="R7" si="15">R5-R6</f>
        <v>5010.2256549380691</v>
      </c>
      <c r="S7" s="16">
        <f t="shared" ref="S7" si="16">S5-S6</f>
        <v>6501.7436671897085</v>
      </c>
      <c r="T7" s="16">
        <f t="shared" ref="T7" si="17">T5-T6</f>
        <v>7875.3598998491789</v>
      </c>
      <c r="U7" s="16">
        <f t="shared" ref="U7" si="18">U5-U6</f>
        <v>9432.1377328213293</v>
      </c>
      <c r="V7" s="16">
        <f t="shared" ref="V7" si="19">V5-V6</f>
        <v>10798.987019771352</v>
      </c>
      <c r="W7" s="16">
        <f t="shared" ref="W7" si="20">W5-W6</f>
        <v>11945.58687008279</v>
      </c>
      <c r="X7" s="16">
        <f t="shared" ref="X7" si="21">X5-X6</f>
        <v>13535.838100342227</v>
      </c>
      <c r="Y7" s="16">
        <f t="shared" ref="Y7" si="22">Y5-Y6</f>
        <v>14704.94127490515</v>
      </c>
      <c r="Z7" s="25">
        <f t="shared" ref="Z7" si="23">Z5-Z6</f>
        <v>16981.92049326087</v>
      </c>
      <c r="AA7" s="16">
        <f t="shared" ref="AA7" si="24">AA5-AA6</f>
        <v>1125.8186113254799</v>
      </c>
      <c r="AB7" s="16">
        <f t="shared" ref="AB7" si="25">AB5-AB6</f>
        <v>2229.87912345327</v>
      </c>
      <c r="AC7" s="16">
        <f t="shared" ref="AC7" si="26">AC5-AC6</f>
        <v>3897.8899042897497</v>
      </c>
      <c r="AD7" s="16">
        <f t="shared" ref="AD7" si="27">AD5-AD6</f>
        <v>5620.1038522487797</v>
      </c>
      <c r="AE7" s="16">
        <f t="shared" ref="AE7" si="28">AE5-AE6</f>
        <v>6830.2205172608583</v>
      </c>
      <c r="AF7" s="16">
        <f t="shared" ref="AF7" si="29">AF5-AF6</f>
        <v>8271.5823623288907</v>
      </c>
      <c r="AG7" s="16">
        <f t="shared" ref="AG7" si="30">AG5-AG6</f>
        <v>9939.1452725202307</v>
      </c>
      <c r="AH7" s="16">
        <f t="shared" ref="AH7" si="31">AH5-AH6</f>
        <v>11291.573606836631</v>
      </c>
      <c r="AI7" s="16">
        <f t="shared" ref="AI7" si="32">AI5-AI6</f>
        <v>12643.330948827308</v>
      </c>
      <c r="AJ7" s="16">
        <f t="shared" ref="AJ7" si="33">AJ5-AJ6</f>
        <v>14341.257786644293</v>
      </c>
      <c r="AK7" s="16">
        <f t="shared" ref="AK7" si="34">AK5-AK6</f>
        <v>15629.42311499027</v>
      </c>
      <c r="AL7" s="25">
        <f t="shared" ref="AL7" si="35">AL5-AL6</f>
        <v>17908.649968557911</v>
      </c>
      <c r="AM7" s="16">
        <f t="shared" ref="AM7" si="36">AM5-AM6</f>
        <v>1111.2197902432001</v>
      </c>
      <c r="AN7" s="16">
        <f t="shared" ref="AN7" si="37">AN5-AN6</f>
        <v>2346.0490655314698</v>
      </c>
      <c r="AO7" s="16">
        <f t="shared" ref="AO7" si="38">AO5-AO6</f>
        <v>4133.7484689187404</v>
      </c>
      <c r="AP7" s="16">
        <f t="shared" ref="AP7" si="39">AP5-AP6</f>
        <v>5981.6668480773806</v>
      </c>
      <c r="AQ7" s="16">
        <f t="shared" ref="AQ7" si="40">AQ5-AQ6</f>
        <v>7423.6323402677899</v>
      </c>
      <c r="AR7" s="16">
        <f t="shared" ref="AR7" si="41">AR5-AR6</f>
        <v>8967.7311609331191</v>
      </c>
      <c r="AS7" s="16">
        <f t="shared" ref="AS7" si="42">AS5-AS6</f>
        <v>10794.34836476226</v>
      </c>
      <c r="AT7" s="16">
        <f t="shared" ref="AT7" si="43">AT5-AT6</f>
        <v>12256.019519557838</v>
      </c>
      <c r="AU7" s="16">
        <f t="shared" ref="AU7" si="44">AU5-AU6</f>
        <v>13726.68939044738</v>
      </c>
      <c r="AV7" s="16">
        <f t="shared" ref="AV7" si="45">AV5-AV6</f>
        <v>15450.397847262109</v>
      </c>
      <c r="AW7" s="16">
        <f t="shared" ref="AW7" si="46">AW5-AW6</f>
        <v>16720.603430972529</v>
      </c>
      <c r="AX7" s="25">
        <f t="shared" ref="AX7" si="47">AX5-AX6</f>
        <v>19332.273945640904</v>
      </c>
      <c r="AY7" s="16">
        <f t="shared" ref="AY7" si="48">AY5-AY6</f>
        <v>1140.74835101504</v>
      </c>
      <c r="AZ7" s="16">
        <f t="shared" ref="AZ7" si="49">AZ5-AZ6</f>
        <v>2356.6666800412904</v>
      </c>
      <c r="BA7" s="16">
        <f t="shared" ref="BA7" si="50">BA5-BA6</f>
        <v>4498.9995857964504</v>
      </c>
      <c r="BB7" s="16">
        <f t="shared" ref="BB7" si="51">BB5-BB6</f>
        <v>6686.42715859704</v>
      </c>
      <c r="BC7" s="16">
        <f t="shared" ref="BC7" si="52">BC5-BC6</f>
        <v>8043.3633269721104</v>
      </c>
      <c r="BD7" s="16">
        <f t="shared" ref="BD7" si="53">BD5-BD6</f>
        <v>9772.6192575305322</v>
      </c>
      <c r="BE7" s="16">
        <f t="shared" ref="BE7" si="54">BE5-BE6</f>
        <v>11738.146540214111</v>
      </c>
      <c r="BF7" s="16">
        <f t="shared" ref="BF7" si="55">BF5-BF6</f>
        <v>13283.62634721318</v>
      </c>
      <c r="BG7" s="16">
        <f t="shared" ref="BG7:BX7" si="56">BG5-BG6</f>
        <v>14984.614233472108</v>
      </c>
      <c r="BH7" s="16">
        <f t="shared" si="56"/>
        <v>16939.989201914821</v>
      </c>
      <c r="BI7" s="16">
        <f t="shared" si="56"/>
        <v>18268.199383033938</v>
      </c>
      <c r="BJ7" s="25">
        <f t="shared" si="56"/>
        <v>21059.3589902315</v>
      </c>
      <c r="BK7" s="16">
        <f t="shared" si="56"/>
        <v>1282.0605742105599</v>
      </c>
      <c r="BL7" s="16">
        <f t="shared" si="56"/>
        <v>2576.9458685967102</v>
      </c>
      <c r="BM7" s="16">
        <f t="shared" si="56"/>
        <v>4883.95310965305</v>
      </c>
      <c r="BN7" s="16">
        <f t="shared" si="56"/>
        <v>7011.5292139250396</v>
      </c>
      <c r="BO7" s="16">
        <f t="shared" si="56"/>
        <v>8530.0987623645779</v>
      </c>
      <c r="BP7" s="16">
        <f t="shared" si="56"/>
        <v>10413.28327854738</v>
      </c>
      <c r="BQ7" s="16">
        <f t="shared" si="56"/>
        <v>12379.338956352211</v>
      </c>
      <c r="BR7" s="16">
        <f t="shared" si="56"/>
        <v>14204.15880966745</v>
      </c>
      <c r="BS7" s="16">
        <f t="shared" si="56"/>
        <v>15955.128175430387</v>
      </c>
      <c r="BT7" s="16">
        <f t="shared" si="56"/>
        <v>18017.420070803972</v>
      </c>
      <c r="BU7" s="16">
        <f t="shared" si="56"/>
        <v>19745.718952136122</v>
      </c>
      <c r="BV7" s="25">
        <f t="shared" si="56"/>
        <v>23337.511858390328</v>
      </c>
      <c r="BW7" s="16">
        <f t="shared" si="56"/>
        <v>1493.7181509545399</v>
      </c>
      <c r="BX7" s="16">
        <f t="shared" si="56"/>
        <v>2936.1748347733301</v>
      </c>
      <c r="BY7" s="16">
        <f>BY5-BY6</f>
        <v>5518.6884234973895</v>
      </c>
      <c r="BZ7" s="16">
        <f t="shared" ref="BZ7" si="57">BZ5-BZ6</f>
        <v>7531.8010118437796</v>
      </c>
      <c r="CA7" s="16">
        <f>CA5-CA6</f>
        <v>9568.6856092189591</v>
      </c>
      <c r="CB7" s="35">
        <f>CB5-CB6</f>
        <v>11618.9774208893</v>
      </c>
      <c r="CC7" s="35">
        <f t="shared" ref="CC7:CD7" si="58">CC5-CC6</f>
        <v>13905.4341</v>
      </c>
      <c r="CD7" s="35">
        <f t="shared" si="58"/>
        <v>15887.15674341566</v>
      </c>
      <c r="CE7" s="35">
        <f t="shared" ref="CE7:CJ7" si="59">CE5-CE6</f>
        <v>17822.819832161698</v>
      </c>
      <c r="CF7" s="35">
        <f t="shared" si="59"/>
        <v>20141.018634638429</v>
      </c>
      <c r="CG7" s="35">
        <f t="shared" si="59"/>
        <v>21933.894432453279</v>
      </c>
      <c r="CH7" s="25">
        <f t="shared" si="59"/>
        <v>25074.773596434999</v>
      </c>
      <c r="CI7" s="35">
        <f t="shared" si="59"/>
        <v>1474.7383436798</v>
      </c>
      <c r="CJ7" s="35">
        <f t="shared" si="59"/>
        <v>3165.3975886472108</v>
      </c>
      <c r="CK7" s="35">
        <f t="shared" ref="CK7:CW7" si="60">CK5-CK6</f>
        <v>5943.7398641744303</v>
      </c>
      <c r="CL7" s="35">
        <f t="shared" si="60"/>
        <v>8341.5974633648293</v>
      </c>
      <c r="CM7" s="35">
        <f t="shared" si="60"/>
        <v>10590.17805201698</v>
      </c>
      <c r="CN7" s="35">
        <f t="shared" si="60"/>
        <v>12835.538972349197</v>
      </c>
      <c r="CO7" s="35">
        <f t="shared" si="60"/>
        <v>15726.690567138519</v>
      </c>
      <c r="CP7" s="35">
        <f t="shared" si="60"/>
        <v>17960.14611826769</v>
      </c>
      <c r="CQ7" s="35">
        <f t="shared" si="60"/>
        <v>20065.805691261798</v>
      </c>
      <c r="CR7" s="35">
        <f t="shared" si="60"/>
        <v>22814.63790174068</v>
      </c>
      <c r="CS7" s="35">
        <f t="shared" si="60"/>
        <v>24899.868243109391</v>
      </c>
      <c r="CT7" s="25">
        <f t="shared" si="60"/>
        <v>28302.549995011399</v>
      </c>
      <c r="CU7" s="35">
        <f t="shared" si="60"/>
        <v>1780.02938226488</v>
      </c>
      <c r="CV7" s="35">
        <f t="shared" si="60"/>
        <v>3677.1554980387095</v>
      </c>
      <c r="CW7" s="35">
        <f t="shared" si="60"/>
        <v>6699.9611511407111</v>
      </c>
      <c r="CX7" s="35">
        <f>CX5-CX6</f>
        <v>9872.0290037754294</v>
      </c>
      <c r="CY7" s="35">
        <f>CY5-CY6</f>
        <v>12200.041666432491</v>
      </c>
      <c r="CZ7" s="35">
        <f>CZ5-CZ6</f>
        <v>14461.616389773048</v>
      </c>
      <c r="DA7" s="35">
        <f>DA5-DA6</f>
        <v>17725.630241208899</v>
      </c>
      <c r="DB7" s="35">
        <f>DB5-DB6</f>
        <v>20250.306334803339</v>
      </c>
    </row>
    <row r="8" spans="1:106" x14ac:dyDescent="0.25">
      <c r="A8" s="7" t="s">
        <v>8</v>
      </c>
      <c r="B8" s="8" t="s">
        <v>9</v>
      </c>
      <c r="C8" s="19">
        <v>249.95842082195</v>
      </c>
      <c r="D8" s="19">
        <v>448.32811669346</v>
      </c>
      <c r="E8" s="19">
        <v>724.30792864983005</v>
      </c>
      <c r="F8" s="19">
        <v>1018.46672393319</v>
      </c>
      <c r="G8" s="19">
        <v>1247.28056882172</v>
      </c>
      <c r="H8" s="19">
        <v>1550.47660344468</v>
      </c>
      <c r="I8" s="19">
        <v>1824.98543505067</v>
      </c>
      <c r="J8" s="19">
        <v>2073.2402842377601</v>
      </c>
      <c r="K8" s="19">
        <v>2397.5682686518699</v>
      </c>
      <c r="L8" s="19">
        <v>2680.9789485977799</v>
      </c>
      <c r="M8" s="19">
        <v>2891.5802956555599</v>
      </c>
      <c r="N8" s="26">
        <v>3250.41196412516</v>
      </c>
      <c r="O8" s="19">
        <v>263.19297441139003</v>
      </c>
      <c r="P8" s="19">
        <v>453.26058070587999</v>
      </c>
      <c r="Q8" s="19">
        <v>811.14539308789995</v>
      </c>
      <c r="R8" s="19">
        <v>1134.49585002302</v>
      </c>
      <c r="S8" s="19">
        <v>1375.1590615609803</v>
      </c>
      <c r="T8" s="19">
        <v>1735.1207501881299</v>
      </c>
      <c r="U8" s="19">
        <v>2045.6993921548001</v>
      </c>
      <c r="V8" s="19">
        <v>2293.2306359086697</v>
      </c>
      <c r="W8" s="19">
        <v>2644.2419956302401</v>
      </c>
      <c r="X8" s="19">
        <v>2963.3673401587198</v>
      </c>
      <c r="Y8" s="19">
        <v>3160.51092719388</v>
      </c>
      <c r="Z8" s="26">
        <v>3545.79590266676</v>
      </c>
      <c r="AA8" s="19">
        <v>271.27396216471999</v>
      </c>
      <c r="AB8" s="19">
        <v>473.33266721656003</v>
      </c>
      <c r="AC8" s="19">
        <v>852.54941710290996</v>
      </c>
      <c r="AD8" s="19">
        <v>1139.34865666882</v>
      </c>
      <c r="AE8" s="19">
        <v>1366.1907157288902</v>
      </c>
      <c r="AF8" s="19">
        <v>1747.6681712613999</v>
      </c>
      <c r="AG8" s="19">
        <v>2036.5564409794499</v>
      </c>
      <c r="AH8" s="19">
        <v>2236.8609644114899</v>
      </c>
      <c r="AI8" s="19">
        <v>2616.4029897667701</v>
      </c>
      <c r="AJ8" s="19">
        <v>2919.8865976133402</v>
      </c>
      <c r="AK8" s="19">
        <v>3160.3387369481698</v>
      </c>
      <c r="AL8" s="26">
        <v>3539.0130342254297</v>
      </c>
      <c r="AM8" s="19">
        <v>296.93110106582003</v>
      </c>
      <c r="AN8" s="19">
        <v>552.49384332973</v>
      </c>
      <c r="AO8" s="19">
        <v>942.43548235019989</v>
      </c>
      <c r="AP8" s="19">
        <v>1300.60288833818</v>
      </c>
      <c r="AQ8" s="19">
        <v>1569.19313203969</v>
      </c>
      <c r="AR8" s="19">
        <v>1962.66079183285</v>
      </c>
      <c r="AS8" s="19">
        <v>2252.5755964793098</v>
      </c>
      <c r="AT8" s="19">
        <v>2476.28105469907</v>
      </c>
      <c r="AU8" s="19">
        <v>2894.55563911644</v>
      </c>
      <c r="AV8" s="19">
        <v>3210.5102082899002</v>
      </c>
      <c r="AW8" s="19">
        <v>3456.8141325142301</v>
      </c>
      <c r="AX8" s="26">
        <v>3931.6567375320196</v>
      </c>
      <c r="AY8" s="19">
        <v>322.3254606923</v>
      </c>
      <c r="AZ8" s="19">
        <v>600.42815923609999</v>
      </c>
      <c r="BA8" s="19">
        <v>1081.7805490339399</v>
      </c>
      <c r="BB8" s="19">
        <v>1464.8023575940301</v>
      </c>
      <c r="BC8" s="19">
        <v>1665.1184220053101</v>
      </c>
      <c r="BD8" s="19">
        <v>2088.2018708391997</v>
      </c>
      <c r="BE8" s="19">
        <v>2473.6020749867798</v>
      </c>
      <c r="BF8" s="19">
        <v>2714.2257309645001</v>
      </c>
      <c r="BG8" s="19">
        <v>3167.9892122322799</v>
      </c>
      <c r="BH8" s="19">
        <v>3571.79303629384</v>
      </c>
      <c r="BI8" s="19">
        <v>3739.75130717007</v>
      </c>
      <c r="BJ8" s="26">
        <v>4233.9881394383801</v>
      </c>
      <c r="BK8" s="19">
        <v>415.24290444866006</v>
      </c>
      <c r="BL8" s="19">
        <v>657.30351954839</v>
      </c>
      <c r="BM8" s="19">
        <v>1173.68958902277</v>
      </c>
      <c r="BN8" s="19">
        <v>1577.6931743760401</v>
      </c>
      <c r="BO8" s="19">
        <v>1766.11431329472</v>
      </c>
      <c r="BP8" s="19">
        <v>2234.1904439246796</v>
      </c>
      <c r="BQ8" s="19">
        <v>2618.2457936149704</v>
      </c>
      <c r="BR8" s="19">
        <v>2916.8030037164399</v>
      </c>
      <c r="BS8" s="19">
        <v>3385.0006936351797</v>
      </c>
      <c r="BT8" s="19">
        <v>3869.4467887357196</v>
      </c>
      <c r="BU8" s="19">
        <v>4085.7563274829304</v>
      </c>
      <c r="BV8" s="26">
        <v>4571.3152964455094</v>
      </c>
      <c r="BW8" s="19">
        <v>443.64848674610005</v>
      </c>
      <c r="BX8" s="19">
        <v>718.03262384905008</v>
      </c>
      <c r="BY8" s="19">
        <v>1276.1604883553898</v>
      </c>
      <c r="BZ8" s="19">
        <v>1716.58105703974</v>
      </c>
      <c r="CA8" s="19">
        <v>1955.75008122033</v>
      </c>
      <c r="CB8" s="36">
        <v>2481.56567513245</v>
      </c>
      <c r="CC8" s="36">
        <v>2916.4207793442802</v>
      </c>
      <c r="CD8" s="36">
        <v>3240.4089908061301</v>
      </c>
      <c r="CE8" s="36">
        <v>3789.21944876612</v>
      </c>
      <c r="CF8" s="36">
        <v>4264.1268076238302</v>
      </c>
      <c r="CG8" s="36">
        <v>4559.4564224637097</v>
      </c>
      <c r="CH8" s="26">
        <v>5137.5823506132401</v>
      </c>
      <c r="CI8" s="36">
        <v>457.34575012394004</v>
      </c>
      <c r="CJ8" s="36">
        <v>822.07967804490988</v>
      </c>
      <c r="CK8" s="36">
        <v>1460.7298061291201</v>
      </c>
      <c r="CL8" s="36">
        <v>1929.8853690257499</v>
      </c>
      <c r="CM8" s="36">
        <v>2297.6957656292298</v>
      </c>
      <c r="CN8" s="36">
        <v>2858.3574413820497</v>
      </c>
      <c r="CO8" s="36">
        <v>3394.5624929975302</v>
      </c>
      <c r="CP8" s="36">
        <v>3783.8438417007901</v>
      </c>
      <c r="CQ8" s="36">
        <v>4401.2742843347096</v>
      </c>
      <c r="CR8" s="36">
        <v>4950.0338171528911</v>
      </c>
      <c r="CS8" s="36">
        <v>5332.0752036521199</v>
      </c>
      <c r="CT8" s="26">
        <v>6017.0493755652496</v>
      </c>
      <c r="CU8" s="36">
        <v>556.52058219905007</v>
      </c>
      <c r="CV8" s="36">
        <v>936.81361144245011</v>
      </c>
      <c r="CW8" s="36">
        <v>1673.2100249884102</v>
      </c>
      <c r="CX8" s="36">
        <v>2214.7196834364504</v>
      </c>
      <c r="CY8" s="36">
        <v>2657.9877003432402</v>
      </c>
      <c r="CZ8" s="36">
        <v>3358.9620857964696</v>
      </c>
      <c r="DA8" s="36">
        <v>3993.41478818527</v>
      </c>
      <c r="DB8" s="36">
        <v>4425.3574844011891</v>
      </c>
    </row>
    <row r="9" spans="1:106" x14ac:dyDescent="0.25">
      <c r="A9" s="7" t="s">
        <v>10</v>
      </c>
      <c r="B9" s="8" t="s">
        <v>11</v>
      </c>
      <c r="C9" s="19">
        <v>49.292845542270001</v>
      </c>
      <c r="D9" s="19">
        <v>71.185091959430011</v>
      </c>
      <c r="E9" s="19">
        <v>132.07071162175001</v>
      </c>
      <c r="F9" s="19">
        <v>185.83815458365999</v>
      </c>
      <c r="G9" s="19">
        <v>240.02983259255001</v>
      </c>
      <c r="H9" s="19">
        <v>297.81843669551</v>
      </c>
      <c r="I9" s="19">
        <v>360.55230745258001</v>
      </c>
      <c r="J9" s="19">
        <v>419.29425089811997</v>
      </c>
      <c r="K9" s="19">
        <v>480.46687435055003</v>
      </c>
      <c r="L9" s="19">
        <v>538.04506592398002</v>
      </c>
      <c r="M9" s="19">
        <v>592.62326671641006</v>
      </c>
      <c r="N9" s="26">
        <v>650.46132008245991</v>
      </c>
      <c r="O9" s="19">
        <v>72.487465295939998</v>
      </c>
      <c r="P9" s="19">
        <v>117.54224696483</v>
      </c>
      <c r="Q9" s="19">
        <v>178.02253063104001</v>
      </c>
      <c r="R9" s="19">
        <v>244.05235038495999</v>
      </c>
      <c r="S9" s="19">
        <v>310.46182868887001</v>
      </c>
      <c r="T9" s="19">
        <v>386.05582231024999</v>
      </c>
      <c r="U9" s="19">
        <v>480.68239785400999</v>
      </c>
      <c r="V9" s="19">
        <v>544.77809918879007</v>
      </c>
      <c r="W9" s="19">
        <v>615.11873042164007</v>
      </c>
      <c r="X9" s="19">
        <v>687.66956038617002</v>
      </c>
      <c r="Y9" s="19">
        <v>758.62534485141009</v>
      </c>
      <c r="Z9" s="26">
        <v>837.02989108731992</v>
      </c>
      <c r="AA9" s="19">
        <v>101.24293510068001</v>
      </c>
      <c r="AB9" s="19">
        <v>156.64785437271999</v>
      </c>
      <c r="AC9" s="19">
        <v>221.77330732902999</v>
      </c>
      <c r="AD9" s="19">
        <v>306.06420774215002</v>
      </c>
      <c r="AE9" s="19">
        <v>384.94120235982001</v>
      </c>
      <c r="AF9" s="19">
        <v>471.39858233371996</v>
      </c>
      <c r="AG9" s="19">
        <v>563.30975102616003</v>
      </c>
      <c r="AH9" s="19">
        <v>649.44799261901005</v>
      </c>
      <c r="AI9" s="19">
        <v>743.69917214906002</v>
      </c>
      <c r="AJ9" s="19">
        <v>830.76300232278004</v>
      </c>
      <c r="AK9" s="19">
        <v>918.47930560315001</v>
      </c>
      <c r="AL9" s="26">
        <f>год!J9</f>
        <v>1015.83830803712</v>
      </c>
      <c r="AM9" s="19">
        <v>130.33562478524001</v>
      </c>
      <c r="AN9" s="19">
        <v>183.14393784732002</v>
      </c>
      <c r="AO9" s="19">
        <v>253.88596914631</v>
      </c>
      <c r="AP9" s="19">
        <v>334.31015296676003</v>
      </c>
      <c r="AQ9" s="19">
        <v>419.30571464050001</v>
      </c>
      <c r="AR9" s="19">
        <v>490.46738573835</v>
      </c>
      <c r="AS9" s="19">
        <v>595.23455166762017</v>
      </c>
      <c r="AT9" s="19">
        <v>691.75950385507997</v>
      </c>
      <c r="AU9" s="19">
        <v>784.50260296883994</v>
      </c>
      <c r="AV9" s="19">
        <v>876.34567117705001</v>
      </c>
      <c r="AW9" s="19">
        <v>965.56152482352002</v>
      </c>
      <c r="AX9" s="26">
        <v>1072.2012083416801</v>
      </c>
      <c r="AY9" s="19">
        <v>126.8094136955</v>
      </c>
      <c r="AZ9" s="19">
        <v>178.17002591475</v>
      </c>
      <c r="BA9" s="19">
        <v>273.71894416830003</v>
      </c>
      <c r="BB9" s="19">
        <v>346.22854106583003</v>
      </c>
      <c r="BC9" s="19">
        <v>429.26240074143999</v>
      </c>
      <c r="BD9" s="19">
        <v>500.06687066264999</v>
      </c>
      <c r="BE9" s="19">
        <v>598.61530456736</v>
      </c>
      <c r="BF9" s="19">
        <v>691.67466935371999</v>
      </c>
      <c r="BG9" s="19">
        <v>783.91427555904988</v>
      </c>
      <c r="BH9" s="19">
        <v>882.82850167242998</v>
      </c>
      <c r="BI9" s="19">
        <v>963.78621162873003</v>
      </c>
      <c r="BJ9" s="26">
        <v>1068.37194572466</v>
      </c>
      <c r="BK9" s="19">
        <v>172.81554858130002</v>
      </c>
      <c r="BL9" s="19">
        <v>210.88042867390996</v>
      </c>
      <c r="BM9" s="19">
        <v>315.44048670295001</v>
      </c>
      <c r="BN9" s="19">
        <v>413.65838088167999</v>
      </c>
      <c r="BO9" s="19">
        <v>517.08763934298997</v>
      </c>
      <c r="BP9" s="19">
        <v>626.81690692191</v>
      </c>
      <c r="BQ9" s="19">
        <v>710.75316805889997</v>
      </c>
      <c r="BR9" s="19">
        <v>864.92978037863998</v>
      </c>
      <c r="BS9" s="19">
        <v>991.14645656261996</v>
      </c>
      <c r="BT9" s="19">
        <v>1109.44796075319</v>
      </c>
      <c r="BU9" s="19">
        <v>1226.8716393534901</v>
      </c>
      <c r="BV9" s="26">
        <v>1355.96467607199</v>
      </c>
      <c r="BW9" s="19">
        <v>256.62611348708003</v>
      </c>
      <c r="BX9" s="19">
        <v>307.77970410186998</v>
      </c>
      <c r="BY9" s="19">
        <v>422.92298384663002</v>
      </c>
      <c r="BZ9" s="19">
        <v>527.17181482238004</v>
      </c>
      <c r="CA9" s="19">
        <v>642.65229002760998</v>
      </c>
      <c r="CB9" s="36">
        <v>751.96240328642</v>
      </c>
      <c r="CC9" s="36">
        <v>883.23030752847023</v>
      </c>
      <c r="CD9" s="36">
        <v>1016.00625887433</v>
      </c>
      <c r="CE9" s="36">
        <v>1126.35866327295</v>
      </c>
      <c r="CF9" s="36">
        <v>1258.45617796283</v>
      </c>
      <c r="CG9" s="36">
        <v>1386.5952264903501</v>
      </c>
      <c r="CH9" s="26">
        <v>1521.2699309908201</v>
      </c>
      <c r="CI9" s="36">
        <v>108.06164484341001</v>
      </c>
      <c r="CJ9" s="36">
        <v>185.7541104965</v>
      </c>
      <c r="CK9" s="36">
        <v>309.18972853516999</v>
      </c>
      <c r="CL9" s="36">
        <v>435.73416019272997</v>
      </c>
      <c r="CM9" s="36">
        <v>589.38194233270997</v>
      </c>
      <c r="CN9" s="36">
        <v>747.57166795044998</v>
      </c>
      <c r="CO9" s="36">
        <v>948.31832082839003</v>
      </c>
      <c r="CP9" s="36">
        <v>1053.31949776694</v>
      </c>
      <c r="CQ9" s="36">
        <v>1215.9485131368699</v>
      </c>
      <c r="CR9" s="36">
        <v>1336.4920898417399</v>
      </c>
      <c r="CS9" s="36">
        <v>1458.1942739482599</v>
      </c>
      <c r="CT9" s="26">
        <v>1589.5104290289401</v>
      </c>
      <c r="CU9" s="36">
        <v>130.76871175620002</v>
      </c>
      <c r="CV9" s="36">
        <v>224.39136512443</v>
      </c>
      <c r="CW9" s="36">
        <v>317.83038301176003</v>
      </c>
      <c r="CX9" s="36">
        <v>416.14236285529</v>
      </c>
      <c r="CY9" s="36">
        <v>508.35635556494998</v>
      </c>
      <c r="CZ9" s="36">
        <v>600.21947203229001</v>
      </c>
      <c r="DA9" s="36">
        <v>742.69084119194997</v>
      </c>
      <c r="DB9" s="36">
        <v>850.41992138358</v>
      </c>
    </row>
    <row r="10" spans="1:106" x14ac:dyDescent="0.25">
      <c r="A10" s="7" t="s">
        <v>12</v>
      </c>
      <c r="B10" s="8" t="s">
        <v>13</v>
      </c>
      <c r="C10" s="19">
        <v>67.399162752369989</v>
      </c>
      <c r="D10" s="19">
        <v>123.4600089633</v>
      </c>
      <c r="E10" s="19">
        <v>560.80098707088007</v>
      </c>
      <c r="F10" s="19">
        <v>855.63609932867996</v>
      </c>
      <c r="G10" s="19">
        <v>1071.25378952908</v>
      </c>
      <c r="H10" s="19">
        <v>1252.15418054168</v>
      </c>
      <c r="I10" s="19">
        <v>1420.8290516166501</v>
      </c>
      <c r="J10" s="19">
        <v>1619.6179332095101</v>
      </c>
      <c r="K10" s="19">
        <v>1772.7198647940902</v>
      </c>
      <c r="L10" s="19">
        <v>1966.67567455209</v>
      </c>
      <c r="M10" s="19">
        <v>2118.2313008721198</v>
      </c>
      <c r="N10" s="26">
        <v>2270.5447320610601</v>
      </c>
      <c r="O10" s="19">
        <v>71.560409954169998</v>
      </c>
      <c r="P10" s="19">
        <v>174.22125011829999</v>
      </c>
      <c r="Q10" s="19">
        <v>568.81030452495997</v>
      </c>
      <c r="R10" s="19">
        <v>706.26033295202001</v>
      </c>
      <c r="S10" s="19">
        <v>1139.9229591742599</v>
      </c>
      <c r="T10" s="19">
        <v>1297.6823488661701</v>
      </c>
      <c r="U10" s="19">
        <v>1483.0532881711999</v>
      </c>
      <c r="V10" s="19">
        <v>1656.1999735357499</v>
      </c>
      <c r="W10" s="19">
        <v>1731.5737561444801</v>
      </c>
      <c r="X10" s="19">
        <v>2032.3374573972801</v>
      </c>
      <c r="Y10" s="19">
        <v>2186.8285559955502</v>
      </c>
      <c r="Z10" s="26">
        <v>2355.70255850174</v>
      </c>
      <c r="AA10" s="19">
        <v>110.86426192463999</v>
      </c>
      <c r="AB10" s="19">
        <v>193.7506954161</v>
      </c>
      <c r="AC10" s="19">
        <v>548.45441797707997</v>
      </c>
      <c r="AD10" s="19">
        <v>790.30008567119989</v>
      </c>
      <c r="AE10" s="19">
        <v>910.48001599129998</v>
      </c>
      <c r="AF10" s="19">
        <v>995.3540940196101</v>
      </c>
      <c r="AG10" s="19">
        <v>1216.84396676447</v>
      </c>
      <c r="AH10" s="19">
        <v>1353.7574964495602</v>
      </c>
      <c r="AI10" s="19">
        <v>1455.6326913897901</v>
      </c>
      <c r="AJ10" s="19">
        <v>1761.1051645521</v>
      </c>
      <c r="AK10" s="19">
        <v>1899.9260680460502</v>
      </c>
      <c r="AL10" s="26">
        <v>2071.88504907892</v>
      </c>
      <c r="AM10" s="19">
        <v>100.59673662205</v>
      </c>
      <c r="AN10" s="19">
        <v>211.56683606756999</v>
      </c>
      <c r="AO10" s="19">
        <v>579.60819673104004</v>
      </c>
      <c r="AP10" s="19">
        <v>898.94219267774997</v>
      </c>
      <c r="AQ10" s="19">
        <v>1045.5895175982901</v>
      </c>
      <c r="AR10" s="19">
        <v>1157.6841131394001</v>
      </c>
      <c r="AS10" s="19">
        <v>1467.1668676752199</v>
      </c>
      <c r="AT10" s="19">
        <v>1632.56583365549</v>
      </c>
      <c r="AU10" s="19">
        <v>1803.9427245506999</v>
      </c>
      <c r="AV10" s="19">
        <v>2036.56506981696</v>
      </c>
      <c r="AW10" s="19">
        <v>2143.7988611126002</v>
      </c>
      <c r="AX10" s="26">
        <v>2375.3203195963602</v>
      </c>
      <c r="AY10" s="19">
        <v>81.912750063369998</v>
      </c>
      <c r="AZ10" s="19">
        <v>116.36124166340001</v>
      </c>
      <c r="BA10" s="19">
        <v>633.13506418988004</v>
      </c>
      <c r="BB10" s="19">
        <v>1158.2969955745</v>
      </c>
      <c r="BC10" s="19">
        <v>1340.4994237554401</v>
      </c>
      <c r="BD10" s="19">
        <v>1501.8999170063098</v>
      </c>
      <c r="BE10" s="19">
        <v>1716.8354075541999</v>
      </c>
      <c r="BF10" s="19">
        <v>1861.5217346043601</v>
      </c>
      <c r="BG10" s="19">
        <v>2094.25298489739</v>
      </c>
      <c r="BH10" s="19">
        <v>2332.3191856900598</v>
      </c>
      <c r="BI10" s="19">
        <v>2416.2775858299801</v>
      </c>
      <c r="BJ10" s="26">
        <v>2598.9827830040999</v>
      </c>
      <c r="BK10" s="19">
        <v>70.375937965120002</v>
      </c>
      <c r="BL10" s="19">
        <v>158.99460888463</v>
      </c>
      <c r="BM10" s="19">
        <v>640.92154089349003</v>
      </c>
      <c r="BN10" s="19">
        <v>1079.0460073163399</v>
      </c>
      <c r="BO10" s="19">
        <v>1290.79437899499</v>
      </c>
      <c r="BP10" s="19">
        <v>1483.1642409121398</v>
      </c>
      <c r="BQ10" s="19">
        <v>1744.3007859951101</v>
      </c>
      <c r="BR10" s="19">
        <v>1935.45148976169</v>
      </c>
      <c r="BS10" s="19">
        <v>2136.2236180834898</v>
      </c>
      <c r="BT10" s="19">
        <v>2399.4738005589502</v>
      </c>
      <c r="BU10" s="19">
        <v>2576.2395048193102</v>
      </c>
      <c r="BV10" s="26">
        <v>2770.3206136120402</v>
      </c>
      <c r="BW10" s="19">
        <v>121.90134760022001</v>
      </c>
      <c r="BX10" s="19">
        <v>229.96631712060997</v>
      </c>
      <c r="BY10" s="19">
        <v>1509.62932813779</v>
      </c>
      <c r="BZ10" s="19">
        <v>1997.6754943410201</v>
      </c>
      <c r="CA10" s="19">
        <v>1525.3115834960502</v>
      </c>
      <c r="CB10" s="36">
        <v>1755.8993839592699</v>
      </c>
      <c r="CC10" s="36">
        <v>2062.0483085702799</v>
      </c>
      <c r="CD10" s="36">
        <v>2264.22035088951</v>
      </c>
      <c r="CE10" s="36">
        <v>2482.1401284398598</v>
      </c>
      <c r="CF10" s="36">
        <v>2850.6996094013598</v>
      </c>
      <c r="CG10" s="36">
        <v>3037.4910144933701</v>
      </c>
      <c r="CH10" s="26">
        <v>3290.13178037956</v>
      </c>
      <c r="CI10" s="36">
        <v>145.91250563942998</v>
      </c>
      <c r="CJ10" s="36">
        <v>286.25101038679998</v>
      </c>
      <c r="CK10" s="36">
        <v>996.77292247254002</v>
      </c>
      <c r="CL10" s="36">
        <v>1273.0677254934799</v>
      </c>
      <c r="CM10" s="36">
        <v>1716.7168416121599</v>
      </c>
      <c r="CN10" s="36">
        <v>1979.6362443979699</v>
      </c>
      <c r="CO10" s="36">
        <v>2404.6813275356403</v>
      </c>
      <c r="CP10" s="36">
        <v>2713.06904031973</v>
      </c>
      <c r="CQ10" s="36">
        <v>2927.2917890002404</v>
      </c>
      <c r="CR10" s="36">
        <v>3512.1808569094501</v>
      </c>
      <c r="CS10" s="36">
        <v>3804.5594467638903</v>
      </c>
      <c r="CT10" s="26">
        <v>995.53968433322996</v>
      </c>
      <c r="CU10" s="36">
        <v>192.65418889010999</v>
      </c>
      <c r="CV10" s="36">
        <v>343.77911334104999</v>
      </c>
      <c r="CW10" s="36">
        <v>1136.8938697400501</v>
      </c>
      <c r="CX10" s="36">
        <v>1877.4434486554499</v>
      </c>
      <c r="CY10" s="36">
        <v>2211.9497838236898</v>
      </c>
      <c r="CZ10" s="36">
        <v>2375.6717059893899</v>
      </c>
      <c r="DA10" s="36">
        <v>2933.6451407120699</v>
      </c>
      <c r="DB10" s="36">
        <v>3256.1605233830296</v>
      </c>
    </row>
    <row r="11" spans="1:106" x14ac:dyDescent="0.25">
      <c r="A11" s="7" t="s">
        <v>14</v>
      </c>
      <c r="B11" s="8" t="s">
        <v>15</v>
      </c>
      <c r="C11" s="19">
        <v>97.620299496039991</v>
      </c>
      <c r="D11" s="19">
        <v>240.47479213779002</v>
      </c>
      <c r="E11" s="19">
        <v>398.32780557986001</v>
      </c>
      <c r="F11" s="19">
        <v>558.6778826602</v>
      </c>
      <c r="G11" s="19">
        <v>711.26658436795992</v>
      </c>
      <c r="H11" s="19">
        <v>885.72366794844993</v>
      </c>
      <c r="I11" s="19">
        <v>1071.5394186871802</v>
      </c>
      <c r="J11" s="19">
        <v>1227.4953891346101</v>
      </c>
      <c r="K11" s="19">
        <v>1378.54523640976</v>
      </c>
      <c r="L11" s="19">
        <v>1534.9266389537199</v>
      </c>
      <c r="M11" s="19">
        <v>1699.1726145595301</v>
      </c>
      <c r="N11" s="26">
        <v>1995.8090624840199</v>
      </c>
      <c r="O11" s="19">
        <v>106.20796865305</v>
      </c>
      <c r="P11" s="19">
        <v>281.60904421328996</v>
      </c>
      <c r="Q11" s="19">
        <v>457.73327683925999</v>
      </c>
      <c r="R11" s="19">
        <v>637.02486580195</v>
      </c>
      <c r="S11" s="19">
        <v>814.66629845663999</v>
      </c>
      <c r="T11" s="19">
        <v>1006.40185358362</v>
      </c>
      <c r="U11" s="19">
        <v>1231.5062902603602</v>
      </c>
      <c r="V11" s="19">
        <v>1405.53627728787</v>
      </c>
      <c r="W11" s="19">
        <v>1566.2085899381102</v>
      </c>
      <c r="X11" s="19">
        <v>1749.7757299256298</v>
      </c>
      <c r="Y11" s="19">
        <v>1940.2737463815802</v>
      </c>
      <c r="Z11" s="26">
        <v>2261.4825095330802</v>
      </c>
      <c r="AA11" s="19">
        <v>126.17649871488001</v>
      </c>
      <c r="AB11" s="19">
        <v>313.51908858245002</v>
      </c>
      <c r="AC11" s="19">
        <v>506.82987318140999</v>
      </c>
      <c r="AD11" s="19">
        <v>725.93386105201</v>
      </c>
      <c r="AE11" s="19">
        <v>914.06022341995993</v>
      </c>
      <c r="AF11" s="19">
        <v>1119.3117226752499</v>
      </c>
      <c r="AG11" s="19">
        <v>1361.7680554957701</v>
      </c>
      <c r="AH11" s="19">
        <v>1550.64670603734</v>
      </c>
      <c r="AI11" s="19">
        <v>1735.00114297356</v>
      </c>
      <c r="AJ11" s="19">
        <v>1937.0955827796599</v>
      </c>
      <c r="AK11" s="19">
        <v>2140.43161974756</v>
      </c>
      <c r="AL11" s="26">
        <v>2499.05238451999</v>
      </c>
      <c r="AM11" s="19">
        <v>133.55270122108999</v>
      </c>
      <c r="AN11" s="19">
        <v>336.57288650455001</v>
      </c>
      <c r="AO11" s="19">
        <v>548.21091981821996</v>
      </c>
      <c r="AP11" s="19">
        <v>778.31600946322999</v>
      </c>
      <c r="AQ11" s="19">
        <v>978.92069371621994</v>
      </c>
      <c r="AR11" s="19">
        <v>1200.94598788077</v>
      </c>
      <c r="AS11" s="19">
        <v>1468.1255016428101</v>
      </c>
      <c r="AT11" s="19">
        <v>1664.09183260688</v>
      </c>
      <c r="AU11" s="19">
        <v>1864.7317507959099</v>
      </c>
      <c r="AV11" s="19">
        <v>2088.3155279970601</v>
      </c>
      <c r="AW11" s="19">
        <v>2295.21632058358</v>
      </c>
      <c r="AX11" s="26">
        <f>год!K11</f>
        <v>2702.6477889275898</v>
      </c>
      <c r="AY11" s="19">
        <v>131.98490781153001</v>
      </c>
      <c r="AZ11" s="19">
        <v>346.8171628106</v>
      </c>
      <c r="BA11" s="19">
        <v>570.22328241233993</v>
      </c>
      <c r="BB11" s="19">
        <v>806.00958751271992</v>
      </c>
      <c r="BC11" s="19">
        <v>1012.53833085645</v>
      </c>
      <c r="BD11" s="19">
        <v>1245.4301926200001</v>
      </c>
      <c r="BE11" s="19">
        <v>1539.1580997503702</v>
      </c>
      <c r="BF11" s="19">
        <v>1745.3319904341201</v>
      </c>
      <c r="BG11" s="19">
        <v>1953.1752955505201</v>
      </c>
      <c r="BH11" s="19">
        <v>2178.1937442768599</v>
      </c>
      <c r="BI11" s="19">
        <v>2402.9644561362798</v>
      </c>
      <c r="BJ11" s="26">
        <v>2807.7966831202903</v>
      </c>
      <c r="BK11" s="19">
        <v>139.06040340676998</v>
      </c>
      <c r="BL11" s="19">
        <v>377.03512263120001</v>
      </c>
      <c r="BM11" s="19">
        <v>616.28683840601002</v>
      </c>
      <c r="BN11" s="19">
        <v>862.92197981185996</v>
      </c>
      <c r="BO11" s="19">
        <v>1098.5531477776201</v>
      </c>
      <c r="BP11" s="19">
        <v>1350.55029040823</v>
      </c>
      <c r="BQ11" s="19">
        <v>1638.44539326565</v>
      </c>
      <c r="BR11" s="19">
        <v>1874.6396927371002</v>
      </c>
      <c r="BS11" s="19">
        <v>2103.11452292882</v>
      </c>
      <c r="BT11" s="19">
        <v>2343.4753763139197</v>
      </c>
      <c r="BU11" s="19">
        <v>2592.0933160588302</v>
      </c>
      <c r="BV11" s="26">
        <v>3018.5053746642702</v>
      </c>
      <c r="BW11" s="19">
        <v>156.14054683392001</v>
      </c>
      <c r="BX11" s="19">
        <v>400.97030068194999</v>
      </c>
      <c r="BY11" s="19">
        <v>658.38376176052998</v>
      </c>
      <c r="BZ11" s="19">
        <v>919.46840669980008</v>
      </c>
      <c r="CA11" s="19">
        <v>1181.6215147856799</v>
      </c>
      <c r="CB11" s="36">
        <v>1461.74015291147</v>
      </c>
      <c r="CC11" s="36">
        <v>1783.0287983039002</v>
      </c>
      <c r="CD11" s="36">
        <v>2028.7563498469499</v>
      </c>
      <c r="CE11" s="36">
        <v>2268.20229155065</v>
      </c>
      <c r="CF11" s="36">
        <v>2531.3945408385603</v>
      </c>
      <c r="CG11" s="36">
        <v>2800.6112226031701</v>
      </c>
      <c r="CH11" s="26">
        <v>3252.3185094747996</v>
      </c>
      <c r="CI11" s="36">
        <v>185.23410539001</v>
      </c>
      <c r="CJ11" s="36">
        <v>462.23622457624998</v>
      </c>
      <c r="CK11" s="36">
        <v>750.37419324743007</v>
      </c>
      <c r="CL11" s="36">
        <v>1054.7053394724801</v>
      </c>
      <c r="CM11" s="36">
        <v>1334.0036105823501</v>
      </c>
      <c r="CN11" s="36">
        <v>1632.3144936556698</v>
      </c>
      <c r="CO11" s="36">
        <v>2003.4200786455301</v>
      </c>
      <c r="CP11" s="36">
        <v>2281.7486618560401</v>
      </c>
      <c r="CQ11" s="36">
        <v>2543.3288209252</v>
      </c>
      <c r="CR11" s="36">
        <v>2848.48419957232</v>
      </c>
      <c r="CS11" s="36">
        <v>3152.2935850520198</v>
      </c>
      <c r="CT11" s="26">
        <v>3654.1966134324302</v>
      </c>
      <c r="CU11" s="36">
        <v>201.02209564507001</v>
      </c>
      <c r="CV11" s="36">
        <v>505.45922007922996</v>
      </c>
      <c r="CW11" s="36">
        <v>808.82474493992004</v>
      </c>
      <c r="CX11" s="36">
        <v>1161.3073587997601</v>
      </c>
      <c r="CY11" s="36">
        <v>1465.6085706364499</v>
      </c>
      <c r="CZ11" s="36">
        <v>1776.1987845989599</v>
      </c>
      <c r="DA11" s="36">
        <v>2185.2067481824201</v>
      </c>
      <c r="DB11" s="36">
        <v>2472.8977117576501</v>
      </c>
    </row>
    <row r="12" spans="1:106" x14ac:dyDescent="0.25">
      <c r="A12" s="7" t="s">
        <v>16</v>
      </c>
      <c r="B12" s="8" t="s">
        <v>17</v>
      </c>
      <c r="C12" s="19">
        <v>31.709447371980005</v>
      </c>
      <c r="D12" s="19">
        <v>80.235290731660001</v>
      </c>
      <c r="E12" s="19">
        <v>141.31572695866001</v>
      </c>
      <c r="F12" s="19">
        <v>198.40465738418996</v>
      </c>
      <c r="G12" s="19">
        <v>251.84343309643003</v>
      </c>
      <c r="H12" s="19">
        <v>304.93419813414994</v>
      </c>
      <c r="I12" s="19">
        <v>359.38114308959996</v>
      </c>
      <c r="J12" s="19">
        <v>418.44115270791991</v>
      </c>
      <c r="K12" s="19">
        <v>480.49219401123997</v>
      </c>
      <c r="L12" s="19">
        <v>546.71451768277996</v>
      </c>
      <c r="M12" s="19">
        <v>620.79069861991991</v>
      </c>
      <c r="N12" s="26">
        <v>692.92867271882005</v>
      </c>
      <c r="O12" s="19">
        <v>40.21410209367</v>
      </c>
      <c r="P12" s="19">
        <v>94.843912351840018</v>
      </c>
      <c r="Q12" s="19">
        <v>156.27019585350001</v>
      </c>
      <c r="R12" s="19">
        <v>216.08134520857001</v>
      </c>
      <c r="S12" s="19">
        <v>280.05960475261998</v>
      </c>
      <c r="T12" s="19">
        <v>346.98652648439997</v>
      </c>
      <c r="U12" s="19">
        <v>418.05438832363001</v>
      </c>
      <c r="V12" s="19">
        <v>491.17299095243004</v>
      </c>
      <c r="W12" s="19">
        <v>547.10982072179013</v>
      </c>
      <c r="X12" s="19">
        <v>612.15751569595011</v>
      </c>
      <c r="Y12" s="19">
        <v>672.86047775361999</v>
      </c>
      <c r="Z12" s="26">
        <v>732.75882674454999</v>
      </c>
      <c r="AA12" s="19">
        <v>40.313668282869997</v>
      </c>
      <c r="AB12" s="19">
        <v>94.819751316920005</v>
      </c>
      <c r="AC12" s="19">
        <v>152.87103072170001</v>
      </c>
      <c r="AD12" s="19">
        <v>217.21162067889003</v>
      </c>
      <c r="AE12" s="19">
        <v>271.26643494083004</v>
      </c>
      <c r="AF12" s="19">
        <v>325.80539175886997</v>
      </c>
      <c r="AG12" s="19">
        <v>390.49168403303997</v>
      </c>
      <c r="AH12" s="19">
        <v>451.54441004427997</v>
      </c>
      <c r="AI12" s="19">
        <v>507.33388620061999</v>
      </c>
      <c r="AJ12" s="19">
        <v>566.41532009265006</v>
      </c>
      <c r="AK12" s="19">
        <v>622.81994709613991</v>
      </c>
      <c r="AL12" s="26">
        <v>683.82562440737991</v>
      </c>
      <c r="AM12" s="19">
        <v>39.022258029840003</v>
      </c>
      <c r="AN12" s="19">
        <v>91.229808005620001</v>
      </c>
      <c r="AO12" s="19">
        <v>147.38609653995002</v>
      </c>
      <c r="AP12" s="19">
        <v>206.65861804891998</v>
      </c>
      <c r="AQ12" s="19">
        <v>258.06972720005001</v>
      </c>
      <c r="AR12" s="19">
        <v>307.77525832944002</v>
      </c>
      <c r="AS12" s="19">
        <v>364.42592814666</v>
      </c>
      <c r="AT12" s="19">
        <v>416.66837460643001</v>
      </c>
      <c r="AU12" s="19">
        <v>469.45738389848992</v>
      </c>
      <c r="AV12" s="19">
        <v>526.35398690622003</v>
      </c>
      <c r="AW12" s="19">
        <v>578.41575026237001</v>
      </c>
      <c r="AX12" s="26">
        <v>652.52402493092006</v>
      </c>
      <c r="AY12" s="19">
        <v>35.608545632370003</v>
      </c>
      <c r="AZ12" s="19">
        <v>85.242033041469995</v>
      </c>
      <c r="BA12" s="19">
        <v>139.77495455824999</v>
      </c>
      <c r="BB12" s="19">
        <v>183.27968607560001</v>
      </c>
      <c r="BC12" s="19">
        <v>219.20004501667998</v>
      </c>
      <c r="BD12" s="19">
        <v>263.89468266695997</v>
      </c>
      <c r="BE12" s="19">
        <v>313.52045434846997</v>
      </c>
      <c r="BF12" s="19">
        <v>364.90990441165997</v>
      </c>
      <c r="BG12" s="19">
        <v>416.70878238958994</v>
      </c>
      <c r="BH12" s="19">
        <v>462.41776069118998</v>
      </c>
      <c r="BI12" s="19">
        <v>508.55946263449999</v>
      </c>
      <c r="BJ12" s="26">
        <v>565.16730325917001</v>
      </c>
      <c r="BK12" s="19">
        <v>29.630067064549998</v>
      </c>
      <c r="BL12" s="19">
        <v>76.742674195990006</v>
      </c>
      <c r="BM12" s="19">
        <v>126.49307024052</v>
      </c>
      <c r="BN12" s="19">
        <v>174.74046778708998</v>
      </c>
      <c r="BO12" s="19">
        <v>218.45580715384</v>
      </c>
      <c r="BP12" s="19">
        <v>265.26087104241003</v>
      </c>
      <c r="BQ12" s="19">
        <v>313.59749649547001</v>
      </c>
      <c r="BR12" s="19">
        <v>365.17321510334</v>
      </c>
      <c r="BS12" s="19">
        <v>415.10244640066998</v>
      </c>
      <c r="BT12" s="19">
        <v>461.67767995715002</v>
      </c>
      <c r="BU12" s="19">
        <v>512.36922407717998</v>
      </c>
      <c r="BV12" s="26">
        <v>563.94614095938005</v>
      </c>
      <c r="BW12" s="19">
        <v>30.85826452293</v>
      </c>
      <c r="BX12" s="19">
        <v>70.018258740680011</v>
      </c>
      <c r="BY12" s="19">
        <v>119.74065979972001</v>
      </c>
      <c r="BZ12" s="19">
        <v>162.96689170103997</v>
      </c>
      <c r="CA12" s="19">
        <v>211.94166904775997</v>
      </c>
      <c r="CB12" s="36">
        <v>262.30968084931999</v>
      </c>
      <c r="CC12" s="36">
        <v>314.74359999999996</v>
      </c>
      <c r="CD12" s="36">
        <v>369.82359768191014</v>
      </c>
      <c r="CE12" s="36">
        <v>416.86782244467003</v>
      </c>
      <c r="CF12" s="36">
        <v>475.96558201305999</v>
      </c>
      <c r="CG12" s="36">
        <v>530.63521398694002</v>
      </c>
      <c r="CH12" s="26">
        <v>588.46119763676006</v>
      </c>
      <c r="CI12" s="36">
        <v>36.351145660590007</v>
      </c>
      <c r="CJ12" s="36">
        <v>84.361659766370011</v>
      </c>
      <c r="CK12" s="36">
        <v>139.71244352897</v>
      </c>
      <c r="CL12" s="36">
        <v>192.97146508402</v>
      </c>
      <c r="CM12" s="36">
        <v>248.79442811515</v>
      </c>
      <c r="CN12" s="36">
        <v>304.91148394703004</v>
      </c>
      <c r="CO12" s="36">
        <v>364.14045423432003</v>
      </c>
      <c r="CP12" s="36">
        <v>427.73676079209997</v>
      </c>
      <c r="CQ12" s="36">
        <v>483.13111558775</v>
      </c>
      <c r="CR12" s="36">
        <v>544.06819994797002</v>
      </c>
      <c r="CS12" s="36">
        <v>605.76970738724003</v>
      </c>
      <c r="CT12" s="26">
        <v>673.04901069832999</v>
      </c>
      <c r="CU12" s="36">
        <v>42.350033838030001</v>
      </c>
      <c r="CV12" s="36">
        <v>96.353469742949997</v>
      </c>
      <c r="CW12" s="36">
        <v>155.42502605228</v>
      </c>
      <c r="CX12" s="36">
        <v>219.98545162853</v>
      </c>
      <c r="CY12" s="36">
        <v>279.98145978131998</v>
      </c>
      <c r="CZ12" s="36">
        <v>335.88633329394003</v>
      </c>
      <c r="DA12" s="36">
        <v>400.59408736840004</v>
      </c>
      <c r="DB12" s="36">
        <v>462.83983484506001</v>
      </c>
    </row>
    <row r="13" spans="1:106" x14ac:dyDescent="0.25">
      <c r="A13" s="7" t="s">
        <v>18</v>
      </c>
      <c r="B13" s="8" t="s">
        <v>59</v>
      </c>
      <c r="C13" s="19">
        <v>109.46337289624999</v>
      </c>
      <c r="D13" s="19">
        <v>406.20451430802001</v>
      </c>
      <c r="E13" s="19">
        <v>728.53783686518</v>
      </c>
      <c r="F13" s="19">
        <v>1044.5506361550699</v>
      </c>
      <c r="G13" s="19">
        <v>1346.32893673222</v>
      </c>
      <c r="H13" s="19">
        <v>1679.2680328275701</v>
      </c>
      <c r="I13" s="19">
        <v>1990.5750650459199</v>
      </c>
      <c r="J13" s="19">
        <v>2281.4405764356202</v>
      </c>
      <c r="K13" s="19">
        <v>2564.2599074108703</v>
      </c>
      <c r="L13" s="19">
        <v>2832.6164499893302</v>
      </c>
      <c r="M13" s="19">
        <v>3104.0061536588701</v>
      </c>
      <c r="N13" s="26">
        <f>год!H13</f>
        <v>3528.3309968487201</v>
      </c>
      <c r="O13" s="19">
        <v>157.45371846005</v>
      </c>
      <c r="P13" s="19">
        <v>484.57181851899998</v>
      </c>
      <c r="Q13" s="19">
        <v>812.96137397062</v>
      </c>
      <c r="R13" s="19">
        <v>1142.97750149647</v>
      </c>
      <c r="S13" s="19">
        <v>1474.84701487449</v>
      </c>
      <c r="T13" s="19">
        <v>1826.25436834213</v>
      </c>
      <c r="U13" s="19">
        <v>2166.3725816400001</v>
      </c>
      <c r="V13" s="19">
        <v>2480.87065056241</v>
      </c>
      <c r="W13" s="19">
        <v>2776.8239714069</v>
      </c>
      <c r="X13" s="19">
        <v>3081.6025876835802</v>
      </c>
      <c r="Y13" s="19">
        <v>3385.1614284735297</v>
      </c>
      <c r="Z13" s="26">
        <f>год!I13</f>
        <v>4103.7252639540202</v>
      </c>
      <c r="AA13" s="19">
        <v>207.52924597095</v>
      </c>
      <c r="AB13" s="19">
        <v>563.94742928402002</v>
      </c>
      <c r="AC13" s="19">
        <v>934.01868168042006</v>
      </c>
      <c r="AD13" s="19">
        <v>1328.8227493474399</v>
      </c>
      <c r="AE13" s="19">
        <v>1693.95973848015</v>
      </c>
      <c r="AF13" s="19">
        <v>2086.4518296062802</v>
      </c>
      <c r="AG13" s="19">
        <v>2473.7422431154</v>
      </c>
      <c r="AH13" s="19">
        <v>2828.12210811773</v>
      </c>
      <c r="AI13" s="19">
        <v>3181.1177702883501</v>
      </c>
      <c r="AJ13" s="19">
        <v>3526.2701526932797</v>
      </c>
      <c r="AK13" s="19">
        <v>3877.5878320382403</v>
      </c>
      <c r="AL13" s="26">
        <f>год!J13</f>
        <v>4694.16358118059</v>
      </c>
      <c r="AM13" s="19">
        <v>227.71728490547</v>
      </c>
      <c r="AN13" s="19">
        <v>622.93198876975998</v>
      </c>
      <c r="AO13" s="19">
        <v>1035.52672006593</v>
      </c>
      <c r="AP13" s="19">
        <v>1453.2941637481001</v>
      </c>
      <c r="AQ13" s="19">
        <v>1853.8816374508401</v>
      </c>
      <c r="AR13" s="19">
        <v>2282.6089191649503</v>
      </c>
      <c r="AS13" s="19">
        <v>2704.36166215818</v>
      </c>
      <c r="AT13" s="19">
        <v>3080.0247960962201</v>
      </c>
      <c r="AU13" s="19">
        <v>3449.8572291719502</v>
      </c>
      <c r="AV13" s="19">
        <v>3825.1885395753902</v>
      </c>
      <c r="AW13" s="19">
        <v>4174.0284101990601</v>
      </c>
      <c r="AX13" s="26">
        <f>год!K13</f>
        <v>5035.7192326718796</v>
      </c>
      <c r="AY13" s="19">
        <v>244.28553695616</v>
      </c>
      <c r="AZ13" s="19">
        <v>659.66192504239007</v>
      </c>
      <c r="BA13" s="19">
        <v>1104.9616925417399</v>
      </c>
      <c r="BB13" s="19">
        <v>1560.57359994228</v>
      </c>
      <c r="BC13" s="19">
        <v>1994.1164477196298</v>
      </c>
      <c r="BD13" s="19">
        <v>2485.23755078046</v>
      </c>
      <c r="BE13" s="19">
        <v>2958.9690645962596</v>
      </c>
      <c r="BF13" s="19">
        <v>3382.1528482579301</v>
      </c>
      <c r="BG13" s="19">
        <v>3811.4777638045803</v>
      </c>
      <c r="BH13" s="19">
        <v>4245.7087446581299</v>
      </c>
      <c r="BI13" s="19">
        <v>4674.8300733038395</v>
      </c>
      <c r="BJ13" s="26">
        <v>5636.2743378280193</v>
      </c>
      <c r="BK13" s="19">
        <v>295.17262037966998</v>
      </c>
      <c r="BL13" s="19">
        <v>754.98902144289002</v>
      </c>
      <c r="BM13" s="19">
        <v>1252.44677290154</v>
      </c>
      <c r="BN13" s="19">
        <v>1740.4370414838602</v>
      </c>
      <c r="BO13" s="19">
        <v>2220.71446336185</v>
      </c>
      <c r="BP13" s="19">
        <v>2741.29657514781</v>
      </c>
      <c r="BQ13" s="19">
        <v>3235.5410181667498</v>
      </c>
      <c r="BR13" s="19">
        <v>3700.8620340912003</v>
      </c>
      <c r="BS13" s="19">
        <v>4169.0152077563298</v>
      </c>
      <c r="BT13" s="19">
        <v>4660.3870028336796</v>
      </c>
      <c r="BU13" s="19">
        <v>5226.5536564762997</v>
      </c>
      <c r="BV13" s="26">
        <v>6326.0068595313896</v>
      </c>
      <c r="BW13" s="19">
        <v>310.25408420219003</v>
      </c>
      <c r="BX13" s="19">
        <v>809.78405660747001</v>
      </c>
      <c r="BY13" s="19">
        <v>1363.41651898229</v>
      </c>
      <c r="BZ13" s="19">
        <v>1905.4629099593999</v>
      </c>
      <c r="CA13" s="19">
        <v>2454.5510715069304</v>
      </c>
      <c r="CB13" s="36">
        <v>3046.39451431102</v>
      </c>
      <c r="CC13" s="36">
        <v>3601.5</v>
      </c>
      <c r="CD13" s="36">
        <v>4140.97340166104</v>
      </c>
      <c r="CE13" s="36">
        <v>4664.1818733548798</v>
      </c>
      <c r="CF13" s="36">
        <v>5184.8067084906797</v>
      </c>
      <c r="CG13" s="36">
        <v>5712.4480964268305</v>
      </c>
      <c r="CH13" s="26">
        <v>6783.9938600378</v>
      </c>
      <c r="CI13" s="36">
        <v>371.36722621798998</v>
      </c>
      <c r="CJ13" s="36">
        <v>936.90972837544996</v>
      </c>
      <c r="CK13" s="36">
        <v>1545.83408477531</v>
      </c>
      <c r="CL13" s="36">
        <v>2154.92480241158</v>
      </c>
      <c r="CM13" s="36">
        <v>2762.1723897540601</v>
      </c>
      <c r="CN13" s="36">
        <v>3407.8498500968703</v>
      </c>
      <c r="CO13" s="36">
        <v>4025.2753163413399</v>
      </c>
      <c r="CP13" s="36">
        <v>4622.4174593302996</v>
      </c>
      <c r="CQ13" s="36">
        <v>5193.0766350154099</v>
      </c>
      <c r="CR13" s="36">
        <v>5761.3945132963299</v>
      </c>
      <c r="CS13" s="36">
        <v>6338.7895471549</v>
      </c>
      <c r="CT13" s="26">
        <v>7476.9027109425897</v>
      </c>
      <c r="CU13" s="36">
        <v>426.45622809807003</v>
      </c>
      <c r="CV13" s="36">
        <v>1051.96393629305</v>
      </c>
      <c r="CW13" s="36">
        <v>1696.4174272584801</v>
      </c>
      <c r="CX13" s="36">
        <v>2372.4934129748699</v>
      </c>
      <c r="CY13" s="36">
        <v>3039.00779325246</v>
      </c>
      <c r="CZ13" s="36">
        <v>3724.3689328845999</v>
      </c>
      <c r="DA13" s="36">
        <v>4416.20422800701</v>
      </c>
      <c r="DB13" s="36">
        <v>5058.98330366144</v>
      </c>
    </row>
    <row r="14" spans="1:106" s="6" customFormat="1" x14ac:dyDescent="0.25">
      <c r="A14" s="7" t="s">
        <v>19</v>
      </c>
      <c r="B14" s="8" t="s">
        <v>20</v>
      </c>
      <c r="C14" s="19">
        <f t="shared" ref="C14" si="61">C7-C8-C9-C10-C11-C12-C13</f>
        <v>154.81270470536009</v>
      </c>
      <c r="D14" s="19">
        <f t="shared" ref="D14" si="62">D7-D8-D9-D10-D11-D12-D13</f>
        <v>342.74042337766997</v>
      </c>
      <c r="E14" s="19">
        <f t="shared" ref="E14" si="63">E7-E8-E9-E10-E11-E12-E13</f>
        <v>572.99315824757014</v>
      </c>
      <c r="F14" s="19">
        <f t="shared" ref="F14" si="64">F7-F8-F9-F10-F11-F12-F13</f>
        <v>883.91885809604992</v>
      </c>
      <c r="G14" s="19">
        <f t="shared" ref="G14" si="65">G7-G8-G9-G10-G11-G12-G13</f>
        <v>1056.9762596099704</v>
      </c>
      <c r="H14" s="19">
        <f t="shared" ref="H14" si="66">H7-H8-H9-H10-H11-H12-H13</f>
        <v>1374.3406337324295</v>
      </c>
      <c r="I14" s="19">
        <f t="shared" ref="I14" si="67">I7-I8-I9-I10-I11-I12-I13</f>
        <v>1700.9637740141388</v>
      </c>
      <c r="J14" s="19">
        <f t="shared" ref="J14" si="68">J7-J8-J9-J10-J11-J12-J13</f>
        <v>1947.5857422016284</v>
      </c>
      <c r="K14" s="19">
        <f t="shared" ref="K14" si="69">K7-K8-K9-K10-K11-K12-K13</f>
        <v>2106.8079658452589</v>
      </c>
      <c r="L14" s="19">
        <f t="shared" ref="L14" si="70">L7-L8-L9-L10-L11-L12-L13</f>
        <v>2389.9869047078128</v>
      </c>
      <c r="M14" s="19">
        <f t="shared" ref="M14" si="71">M7-M8-M9-M10-M11-M12-M13</f>
        <v>2584.602447652529</v>
      </c>
      <c r="N14" s="26">
        <f>год!H14</f>
        <v>2825.1121609722913</v>
      </c>
      <c r="O14" s="19">
        <f t="shared" ref="O14" si="72">O7-O8-O9-O10-O11-O12-O13</f>
        <v>205.19273805851012</v>
      </c>
      <c r="P14" s="19">
        <f t="shared" ref="P14" si="73">P7-P8-P9-P10-P11-P12-P13</f>
        <v>325.57585354727053</v>
      </c>
      <c r="Q14" s="19">
        <f t="shared" ref="Q14" si="74">Q7-Q8-Q9-Q10-Q11-Q12-Q13</f>
        <v>573.69001546935044</v>
      </c>
      <c r="R14" s="19">
        <f t="shared" ref="R14" si="75">R7-R8-R9-R10-R11-R12-R13</f>
        <v>929.3334090710789</v>
      </c>
      <c r="S14" s="19">
        <f t="shared" ref="S14" si="76">S7-S8-S9-S10-S11-S12-S13</f>
        <v>1106.6268996818485</v>
      </c>
      <c r="T14" s="19">
        <f t="shared" ref="T14" si="77">T7-T8-T9-T10-T11-T12-T13</f>
        <v>1276.8582300744793</v>
      </c>
      <c r="U14" s="19">
        <f t="shared" ref="U14" si="78">U7-U8-U9-U10-U11-U12-U13</f>
        <v>1606.7693944173293</v>
      </c>
      <c r="V14" s="19">
        <f t="shared" ref="V14" si="79">V7-V8-V9-V10-V11-V12-V13</f>
        <v>1927.1983923354314</v>
      </c>
      <c r="W14" s="19">
        <f t="shared" ref="W14" si="80">W7-W8-W9-W10-W11-W12-W13</f>
        <v>2064.5100058196299</v>
      </c>
      <c r="X14" s="19">
        <f t="shared" ref="X14" si="81">X7-X8-X9-X10-X11-X12-X13</f>
        <v>2408.9279090948976</v>
      </c>
      <c r="Y14" s="19">
        <f t="shared" ref="Y14" si="82">Y7-Y8-Y9-Y10-Y11-Y12-Y13</f>
        <v>2600.6807942555779</v>
      </c>
      <c r="Z14" s="26">
        <f>год!I14</f>
        <v>3145.4255407733999</v>
      </c>
      <c r="AA14" s="19">
        <f t="shared" ref="AA14" si="83">AA7-AA8-AA9-AA10-AA11-AA12-AA13</f>
        <v>268.41803916673985</v>
      </c>
      <c r="AB14" s="19">
        <f t="shared" ref="AB14" si="84">AB7-AB8-AB9-AB10-AB11-AB12-AB13</f>
        <v>433.86163726450013</v>
      </c>
      <c r="AC14" s="19">
        <f t="shared" ref="AC14" si="85">AC7-AC8-AC9-AC10-AC11-AC12-AC13</f>
        <v>681.39317629719949</v>
      </c>
      <c r="AD14" s="19">
        <f t="shared" ref="AD14" si="86">AD7-AD8-AD9-AD10-AD11-AD12-AD13</f>
        <v>1112.4226710882706</v>
      </c>
      <c r="AE14" s="19">
        <f t="shared" ref="AE14" si="87">AE7-AE8-AE9-AE10-AE11-AE12-AE13</f>
        <v>1289.3221863399076</v>
      </c>
      <c r="AF14" s="19">
        <f t="shared" ref="AF14" si="88">AF7-AF8-AF9-AF10-AF11-AF12-AF13</f>
        <v>1525.5925706737607</v>
      </c>
      <c r="AG14" s="19">
        <f t="shared" ref="AG14" si="89">AG7-AG8-AG9-AG10-AG11-AG12-AG13</f>
        <v>1896.4331311059414</v>
      </c>
      <c r="AH14" s="19">
        <f t="shared" ref="AH14" si="90">AH7-AH8-AH9-AH10-AH11-AH12-AH13</f>
        <v>2221.1939291572216</v>
      </c>
      <c r="AI14" s="19">
        <f t="shared" ref="AI14" si="91">AI7-AI8-AI9-AI10-AI11-AI12-AI13</f>
        <v>2404.1432960591578</v>
      </c>
      <c r="AJ14" s="19">
        <f t="shared" ref="AJ14:AK14" si="92">AJ7-AJ8-AJ9-AJ10-AJ11-AJ12-AJ13</f>
        <v>2799.721966590484</v>
      </c>
      <c r="AK14" s="19">
        <f t="shared" si="92"/>
        <v>3009.8396055109592</v>
      </c>
      <c r="AL14" s="26">
        <f>год!J14</f>
        <v>3404.8719871084813</v>
      </c>
      <c r="AM14" s="19">
        <f t="shared" ref="AM14" si="93">AM7-AM8-AM9-AM10-AM11-AM12-AM13</f>
        <v>183.06408361369009</v>
      </c>
      <c r="AN14" s="19">
        <f t="shared" ref="AN14" si="94">AN7-AN8-AN9-AN10-AN11-AN12-AN13</f>
        <v>348.10976500691959</v>
      </c>
      <c r="AO14" s="19">
        <f t="shared" ref="AO14" si="95">AO7-AO8-AO9-AO10-AO11-AO12-AO13</f>
        <v>626.69508426709035</v>
      </c>
      <c r="AP14" s="19">
        <f t="shared" ref="AP14" si="96">AP7-AP8-AP9-AP10-AP11-AP12-AP13</f>
        <v>1009.5428228344401</v>
      </c>
      <c r="AQ14" s="19">
        <f t="shared" ref="AQ14" si="97">AQ7-AQ8-AQ9-AQ10-AQ11-AQ12-AQ13</f>
        <v>1298.6719176222009</v>
      </c>
      <c r="AR14" s="19">
        <f t="shared" ref="AR14" si="98">AR7-AR8-AR9-AR10-AR11-AR12-AR13</f>
        <v>1565.5887048473587</v>
      </c>
      <c r="AS14" s="19">
        <f t="shared" ref="AS14" si="99">AS7-AS8-AS9-AS10-AS11-AS12-AS13</f>
        <v>1942.4582569924592</v>
      </c>
      <c r="AT14" s="19">
        <f t="shared" ref="AT14" si="100">AT7-AT8-AT9-AT10-AT11-AT12-AT13</f>
        <v>2294.6281240386675</v>
      </c>
      <c r="AU14" s="19">
        <f t="shared" ref="AU14" si="101">AU7-AU8-AU9-AU10-AU11-AU12-AU13</f>
        <v>2459.6420599450521</v>
      </c>
      <c r="AV14" s="19">
        <f t="shared" ref="AV14" si="102">AV7-AV8-AV9-AV10-AV11-AV12-AV13</f>
        <v>2887.1188434995306</v>
      </c>
      <c r="AW14" s="19">
        <f t="shared" ref="AW14" si="103">AW7-AW8-AW9-AW10-AW11-AW12-AW13</f>
        <v>3106.7684314771677</v>
      </c>
      <c r="AX14" s="26">
        <f>год!K14</f>
        <v>3562.2046336404546</v>
      </c>
      <c r="AY14" s="19">
        <f t="shared" ref="AY14" si="104">AY7-AY8-AY9-AY10-AY11-AY12-AY13</f>
        <v>197.82173616381004</v>
      </c>
      <c r="AZ14" s="19">
        <f t="shared" ref="AZ14" si="105">AZ7-AZ8-AZ9-AZ10-AZ11-AZ12-AZ13</f>
        <v>369.98613233258038</v>
      </c>
      <c r="BA14" s="19">
        <f t="shared" ref="BA14" si="106">BA7-BA8-BA9-BA10-BA11-BA12-BA13</f>
        <v>695.40509889200075</v>
      </c>
      <c r="BB14" s="19">
        <f t="shared" ref="BB14" si="107">BB7-BB8-BB9-BB10-BB11-BB12-BB13</f>
        <v>1167.2363908320808</v>
      </c>
      <c r="BC14" s="19">
        <f t="shared" ref="BC14" si="108">BC7-BC8-BC9-BC10-BC11-BC12-BC13</f>
        <v>1382.6282568771603</v>
      </c>
      <c r="BD14" s="19">
        <f t="shared" ref="BD14" si="109">BD7-BD8-BD9-BD10-BD11-BD12-BD13</f>
        <v>1687.888172954953</v>
      </c>
      <c r="BE14" s="19">
        <f t="shared" ref="BE14" si="110">BE7-BE8-BE9-BE10-BE11-BE12-BE13</f>
        <v>2137.4461344106708</v>
      </c>
      <c r="BF14" s="19">
        <f t="shared" ref="BF14" si="111">BF7-BF8-BF9-BF10-BF11-BF12-BF13</f>
        <v>2523.8094691868896</v>
      </c>
      <c r="BG14" s="19">
        <f t="shared" ref="BG14:BV14" si="112">BG7-BG8-BG9-BG10-BG11-BG12-BG13</f>
        <v>2757.0959190386989</v>
      </c>
      <c r="BH14" s="19">
        <f t="shared" si="112"/>
        <v>3266.7282286323125</v>
      </c>
      <c r="BI14" s="19">
        <f t="shared" si="112"/>
        <v>3562.0302863305369</v>
      </c>
      <c r="BJ14" s="26">
        <f t="shared" si="112"/>
        <v>4148.7777978568793</v>
      </c>
      <c r="BK14" s="19">
        <f t="shared" si="112"/>
        <v>159.76309236448986</v>
      </c>
      <c r="BL14" s="19">
        <f t="shared" si="112"/>
        <v>341.00049321970016</v>
      </c>
      <c r="BM14" s="19">
        <f t="shared" si="112"/>
        <v>758.67481148577053</v>
      </c>
      <c r="BN14" s="19">
        <f t="shared" si="112"/>
        <v>1163.0321622681697</v>
      </c>
      <c r="BO14" s="19">
        <f t="shared" si="112"/>
        <v>1418.3790124385682</v>
      </c>
      <c r="BP14" s="19">
        <f t="shared" si="112"/>
        <v>1712.0039501902006</v>
      </c>
      <c r="BQ14" s="19">
        <f t="shared" si="112"/>
        <v>2118.4553007553609</v>
      </c>
      <c r="BR14" s="19">
        <f t="shared" si="112"/>
        <v>2546.29959387904</v>
      </c>
      <c r="BS14" s="19">
        <f t="shared" si="112"/>
        <v>2755.5252300632792</v>
      </c>
      <c r="BT14" s="19">
        <f t="shared" si="112"/>
        <v>3173.511461651362</v>
      </c>
      <c r="BU14" s="19">
        <f t="shared" si="112"/>
        <v>3525.8352838680812</v>
      </c>
      <c r="BV14" s="26">
        <f t="shared" si="112"/>
        <v>4731.4528971057443</v>
      </c>
      <c r="BW14" s="19">
        <v>174.28930756209991</v>
      </c>
      <c r="BX14" s="19">
        <v>399.62357367169977</v>
      </c>
      <c r="BY14" s="19">
        <v>168.43468261503926</v>
      </c>
      <c r="BZ14" s="19">
        <v>302.4744372803998</v>
      </c>
      <c r="CA14" s="19">
        <v>1596.8573991345993</v>
      </c>
      <c r="CB14" s="36">
        <v>1859.1056104393506</v>
      </c>
      <c r="CC14" s="36">
        <v>2344.46230625307</v>
      </c>
      <c r="CD14" s="36">
        <f t="shared" ref="CD14:CJ14" si="113">CD7-CD8-CD9-CD10-CD11-CD12-CD13</f>
        <v>2826.9677936557891</v>
      </c>
      <c r="CE14" s="36">
        <f t="shared" si="113"/>
        <v>3075.8496043325695</v>
      </c>
      <c r="CF14" s="36">
        <f t="shared" si="113"/>
        <v>3575.5692083081103</v>
      </c>
      <c r="CG14" s="36">
        <f t="shared" si="113"/>
        <v>3906.6572359889078</v>
      </c>
      <c r="CH14" s="26">
        <f>CH7-CH8-CH9-CH10-CH11-CH12-CH13</f>
        <v>4501.015967302018</v>
      </c>
      <c r="CI14" s="36">
        <f t="shared" si="113"/>
        <v>170.46596580443003</v>
      </c>
      <c r="CJ14" s="36">
        <f t="shared" si="113"/>
        <v>387.80517700093128</v>
      </c>
      <c r="CK14" s="36">
        <f t="shared" ref="CK14:CQ14" si="114">CK7-CK8-CK9-CK10-CK11-CK12-CK13</f>
        <v>741.12668548589022</v>
      </c>
      <c r="CL14" s="36">
        <f t="shared" si="114"/>
        <v>1300.3086016847892</v>
      </c>
      <c r="CM14" s="36">
        <f t="shared" si="114"/>
        <v>1641.4130739913185</v>
      </c>
      <c r="CN14" s="36">
        <f t="shared" si="114"/>
        <v>1904.8977909191576</v>
      </c>
      <c r="CO14" s="36">
        <f t="shared" si="114"/>
        <v>2586.2925765557702</v>
      </c>
      <c r="CP14" s="36">
        <f t="shared" si="114"/>
        <v>3078.0108565017917</v>
      </c>
      <c r="CQ14" s="36">
        <f t="shared" si="114"/>
        <v>3301.7545332616173</v>
      </c>
      <c r="CR14" s="36">
        <f t="shared" ref="CR14:CV14" si="115">CR7-CR8-CR9-CR10-CR11-CR12-CR13</f>
        <v>3861.9842250199772</v>
      </c>
      <c r="CS14" s="36">
        <f t="shared" si="115"/>
        <v>4208.1864791509634</v>
      </c>
      <c r="CT14" s="26">
        <f t="shared" si="115"/>
        <v>7896.3021710106259</v>
      </c>
      <c r="CU14" s="36">
        <f t="shared" si="115"/>
        <v>230.25754183834999</v>
      </c>
      <c r="CV14" s="36">
        <f t="shared" si="115"/>
        <v>518.39478201554925</v>
      </c>
      <c r="CW14" s="36">
        <f t="shared" ref="CW14:DB14" si="116">CW7-CW8-CW9-CW10-CW11-CW12-CW13</f>
        <v>911.35967514981121</v>
      </c>
      <c r="CX14" s="36">
        <f t="shared" si="116"/>
        <v>1609.9372854250792</v>
      </c>
      <c r="CY14" s="36">
        <f t="shared" si="116"/>
        <v>2037.1500030303796</v>
      </c>
      <c r="CZ14" s="36">
        <f t="shared" si="116"/>
        <v>2290.3090751773993</v>
      </c>
      <c r="DA14" s="36">
        <f t="shared" si="116"/>
        <v>3053.8744075617797</v>
      </c>
      <c r="DB14" s="36">
        <f t="shared" si="116"/>
        <v>3723.6475553713917</v>
      </c>
    </row>
    <row r="15" spans="1:106" x14ac:dyDescent="0.25">
      <c r="B15" s="14" t="s">
        <v>21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2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2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2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27"/>
      <c r="BW15" s="17"/>
      <c r="BX15" s="17"/>
      <c r="BY15" s="17"/>
      <c r="BZ15" s="17"/>
      <c r="CA15" s="17"/>
      <c r="CB15" s="37"/>
      <c r="CC15" s="37"/>
      <c r="CD15" s="37"/>
      <c r="CE15" s="37"/>
      <c r="CF15" s="37"/>
      <c r="CG15" s="37"/>
      <c r="CH15" s="2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27"/>
      <c r="CU15" s="37"/>
      <c r="CV15" s="37"/>
      <c r="CW15" s="37"/>
      <c r="CX15" s="37"/>
      <c r="CY15" s="37"/>
      <c r="CZ15" s="37"/>
      <c r="DA15" s="37"/>
      <c r="DB15" s="37"/>
    </row>
    <row r="16" spans="1:106" s="4" customFormat="1" ht="14.25" x14ac:dyDescent="0.2">
      <c r="A16" s="2">
        <v>2</v>
      </c>
      <c r="B16" s="3" t="s">
        <v>55</v>
      </c>
      <c r="C16" s="16">
        <v>647.00749206400997</v>
      </c>
      <c r="D16" s="16">
        <v>1949.04655934069</v>
      </c>
      <c r="E16" s="16">
        <v>3575.4478197810199</v>
      </c>
      <c r="F16" s="16">
        <v>5153.69000943437</v>
      </c>
      <c r="G16" s="16">
        <v>6549.4437950791907</v>
      </c>
      <c r="H16" s="16">
        <v>8138.7198215752805</v>
      </c>
      <c r="I16" s="16">
        <v>9665.3529139568691</v>
      </c>
      <c r="J16" s="16">
        <v>11138.557770167801</v>
      </c>
      <c r="K16" s="16">
        <v>12745.4061785876</v>
      </c>
      <c r="L16" s="16">
        <v>14324.5481275205</v>
      </c>
      <c r="M16" s="16">
        <v>16028.997121984499</v>
      </c>
      <c r="N16" s="25">
        <f>год!H16</f>
        <v>19994.644767498103</v>
      </c>
      <c r="O16" s="16">
        <v>1033.06886132147</v>
      </c>
      <c r="P16" s="16">
        <v>2721.5059439030401</v>
      </c>
      <c r="Q16" s="16">
        <v>4583.6326154341104</v>
      </c>
      <c r="R16" s="16">
        <v>6478.5843159685301</v>
      </c>
      <c r="S16" s="16">
        <v>8138.9111479318199</v>
      </c>
      <c r="T16" s="16">
        <v>9961.2348341278503</v>
      </c>
      <c r="U16" s="16">
        <v>11764.564512090099</v>
      </c>
      <c r="V16" s="16">
        <v>13430.754164387199</v>
      </c>
      <c r="W16" s="16">
        <v>15099.833948687099</v>
      </c>
      <c r="X16" s="16">
        <v>17033.917474833801</v>
      </c>
      <c r="Y16" s="16">
        <v>18812.846098291302</v>
      </c>
      <c r="Z16" s="25">
        <f>год!I16</f>
        <v>23174.717651219802</v>
      </c>
      <c r="AA16" s="16">
        <v>1303.29099631503</v>
      </c>
      <c r="AB16" s="16">
        <v>3110.8961871532902</v>
      </c>
      <c r="AC16" s="16">
        <v>5110.6820281252103</v>
      </c>
      <c r="AD16" s="16">
        <v>7311.62591257247</v>
      </c>
      <c r="AE16" s="16">
        <v>8871.41779872601</v>
      </c>
      <c r="AF16" s="16">
        <v>10835.3920078806</v>
      </c>
      <c r="AG16" s="16">
        <v>12837.952560727501</v>
      </c>
      <c r="AH16" s="16">
        <v>14623.515281849301</v>
      </c>
      <c r="AI16" s="16">
        <v>16504.241141502</v>
      </c>
      <c r="AJ16" s="16">
        <v>18564.017137184899</v>
      </c>
      <c r="AK16" s="16">
        <v>20539.862865216001</v>
      </c>
      <c r="AL16" s="25">
        <f>год!J16</f>
        <v>25290.909431342698</v>
      </c>
      <c r="AM16" s="16">
        <v>981.06716355272999</v>
      </c>
      <c r="AN16" s="16">
        <v>3373.51798037868</v>
      </c>
      <c r="AO16" s="16">
        <v>5432.0439624029596</v>
      </c>
      <c r="AP16" s="16">
        <v>7778.65832500134</v>
      </c>
      <c r="AQ16" s="16">
        <v>9519.7517934299904</v>
      </c>
      <c r="AR16" s="16">
        <v>11583.5840165792</v>
      </c>
      <c r="AS16" s="16">
        <v>13720.444900337301</v>
      </c>
      <c r="AT16" s="16">
        <v>15631.6215005876</v>
      </c>
      <c r="AU16" s="16">
        <v>17679.1037580915</v>
      </c>
      <c r="AV16" s="16">
        <v>19973.79039242</v>
      </c>
      <c r="AW16" s="16">
        <v>21891.188149432699</v>
      </c>
      <c r="AX16" s="25">
        <f>год!K16</f>
        <v>27611.666262488001</v>
      </c>
      <c r="AY16" s="16">
        <v>1833.26072457126</v>
      </c>
      <c r="AZ16" s="16">
        <v>4237.1438844036802</v>
      </c>
      <c r="BA16" s="16">
        <v>6491.8354984466796</v>
      </c>
      <c r="BB16" s="16">
        <v>9531.8436789395</v>
      </c>
      <c r="BC16" s="16">
        <v>11360.4869514945</v>
      </c>
      <c r="BD16" s="16">
        <v>13631.4805599025</v>
      </c>
      <c r="BE16" s="16">
        <v>16055.3565423131</v>
      </c>
      <c r="BF16" s="16">
        <v>18168.531421131102</v>
      </c>
      <c r="BG16" s="16">
        <v>20248.018440265198</v>
      </c>
      <c r="BH16" s="16">
        <v>22500.833228914602</v>
      </c>
      <c r="BI16" s="16">
        <v>24664.919097524897</v>
      </c>
      <c r="BJ16" s="25">
        <v>29741.5033025011</v>
      </c>
      <c r="BK16" s="16">
        <v>1095.4846511303499</v>
      </c>
      <c r="BL16" s="16">
        <v>3348.6181866940001</v>
      </c>
      <c r="BM16" s="16">
        <v>6339.09479622241</v>
      </c>
      <c r="BN16" s="16">
        <v>9029.4680429100499</v>
      </c>
      <c r="BO16" s="16">
        <v>11106.5991402122</v>
      </c>
      <c r="BP16" s="16">
        <v>13582.9253080213</v>
      </c>
      <c r="BQ16" s="16">
        <v>15784.148783384198</v>
      </c>
      <c r="BR16" s="16">
        <v>18101.859629877399</v>
      </c>
      <c r="BS16" s="16">
        <v>20493.581037499698</v>
      </c>
      <c r="BT16" s="16">
        <v>22875.3451635819</v>
      </c>
      <c r="BU16" s="16">
        <v>25444.149755445</v>
      </c>
      <c r="BV16" s="25">
        <v>31323.678557880499</v>
      </c>
      <c r="BW16" s="16">
        <v>1682.92439937828</v>
      </c>
      <c r="BX16" s="16">
        <v>3928.21456828296</v>
      </c>
      <c r="BY16" s="16">
        <f>[2]!XDO_?DATA004_S2?/1000000000</f>
        <v>6892.43879437135</v>
      </c>
      <c r="BZ16" s="16">
        <f>[3]!XDO_?DATA004_S2?/1000000000</f>
        <v>9518.49273459713</v>
      </c>
      <c r="CA16" s="16">
        <v>11844.856433823401</v>
      </c>
      <c r="CB16" s="35">
        <f>[4]!XDO_?DATA004_S2?/1000000000</f>
        <v>14443.016339121401</v>
      </c>
      <c r="CC16" s="35">
        <v>16823.823209675698</v>
      </c>
      <c r="CD16" s="35">
        <v>19240.416848161898</v>
      </c>
      <c r="CE16" s="35">
        <v>21679.6645805552</v>
      </c>
      <c r="CF16" s="35">
        <v>24208.721503445999</v>
      </c>
      <c r="CG16" s="35">
        <v>26898.382067917399</v>
      </c>
      <c r="CH16" s="25">
        <v>32395.747290466101</v>
      </c>
      <c r="CI16" s="35">
        <v>1719.59748639706</v>
      </c>
      <c r="CJ16" s="35">
        <v>4145.7263528715202</v>
      </c>
      <c r="CK16" s="35">
        <v>7090.6790084505192</v>
      </c>
      <c r="CL16" s="35">
        <v>10032.7910725568</v>
      </c>
      <c r="CM16" s="35">
        <v>12488.9381686324</v>
      </c>
      <c r="CN16" s="35">
        <v>15255.887092735</v>
      </c>
      <c r="CO16" s="35">
        <v>17954.174870300802</v>
      </c>
      <c r="CP16" s="35">
        <v>20462.611463069999</v>
      </c>
      <c r="CQ16" s="35">
        <v>22933.809973908999</v>
      </c>
      <c r="CR16" s="35">
        <v>25670.6288678819</v>
      </c>
      <c r="CS16" s="35">
        <v>28456.043718828398</v>
      </c>
      <c r="CT16" s="25">
        <v>34284.708922708502</v>
      </c>
      <c r="CU16" s="35">
        <v>1784.85525896185</v>
      </c>
      <c r="CV16" s="35">
        <v>4478.9962706672304</v>
      </c>
      <c r="CW16" s="35">
        <v>7358.6249804481695</v>
      </c>
      <c r="CX16" s="35">
        <v>10704.677634166699</v>
      </c>
      <c r="CY16" s="35">
        <v>13070.6702061657</v>
      </c>
      <c r="CZ16" s="35">
        <v>15946.164712616401</v>
      </c>
      <c r="DA16" s="35">
        <v>18951.5728558257</v>
      </c>
      <c r="DB16" s="35">
        <v>21675.530461728998</v>
      </c>
    </row>
    <row r="17" spans="1:106" x14ac:dyDescent="0.25">
      <c r="A17" s="7" t="s">
        <v>22</v>
      </c>
      <c r="B17" s="9" t="s">
        <v>23</v>
      </c>
      <c r="C17" s="19">
        <v>44.931063622339998</v>
      </c>
      <c r="D17" s="19">
        <v>117.10664924859</v>
      </c>
      <c r="E17" s="19">
        <v>231.6069333003</v>
      </c>
      <c r="F17" s="19">
        <v>333.91381353421002</v>
      </c>
      <c r="G17" s="19">
        <v>421.4070893594</v>
      </c>
      <c r="H17" s="19">
        <v>552.03090309422998</v>
      </c>
      <c r="I17" s="19">
        <v>658.82824368730007</v>
      </c>
      <c r="J17" s="19">
        <v>750.49007826279001</v>
      </c>
      <c r="K17" s="19">
        <v>869.95901826314002</v>
      </c>
      <c r="L17" s="19">
        <v>966.26536881003005</v>
      </c>
      <c r="M17" s="19">
        <v>1082.3298018416099</v>
      </c>
      <c r="N17" s="26">
        <f>год!H17</f>
        <v>1357.03036522305</v>
      </c>
      <c r="O17" s="19">
        <v>58.454470894620002</v>
      </c>
      <c r="P17" s="19">
        <v>146.33052708073001</v>
      </c>
      <c r="Q17" s="19">
        <v>272.12707493732</v>
      </c>
      <c r="R17" s="19">
        <v>389.21912221155998</v>
      </c>
      <c r="S17" s="19">
        <v>492.82468226468001</v>
      </c>
      <c r="T17" s="19">
        <v>621.05199542639002</v>
      </c>
      <c r="U17" s="19">
        <v>749.37534860284995</v>
      </c>
      <c r="V17" s="19">
        <v>854.57160709037998</v>
      </c>
      <c r="W17" s="19">
        <v>946.02258426829007</v>
      </c>
      <c r="X17" s="19">
        <v>1083.96837646525</v>
      </c>
      <c r="Y17" s="19">
        <v>1190.5918103546999</v>
      </c>
      <c r="Z17" s="26">
        <f>год!I17</f>
        <v>1437.94907652044</v>
      </c>
      <c r="AA17" s="19">
        <v>89.564785127089991</v>
      </c>
      <c r="AB17" s="19">
        <v>175.44434286521999</v>
      </c>
      <c r="AC17" s="19">
        <v>278.59461958897998</v>
      </c>
      <c r="AD17" s="19">
        <v>422.88424772112</v>
      </c>
      <c r="AE17" s="19">
        <v>520.47013982765998</v>
      </c>
      <c r="AF17" s="19">
        <v>632.49721673166005</v>
      </c>
      <c r="AG17" s="19">
        <v>786.88238052550003</v>
      </c>
      <c r="AH17" s="19">
        <v>891.37251085668993</v>
      </c>
      <c r="AI17" s="19">
        <v>1001.682934609</v>
      </c>
      <c r="AJ17" s="19">
        <v>1147.82067461573</v>
      </c>
      <c r="AK17" s="19">
        <v>1258.10084902319</v>
      </c>
      <c r="AL17" s="26">
        <f>год!J17</f>
        <v>1525.9167482090902</v>
      </c>
      <c r="AM17" s="19">
        <v>89.77000567316</v>
      </c>
      <c r="AN17" s="19">
        <v>225.50083039907997</v>
      </c>
      <c r="AO17" s="19">
        <v>333.63733923384996</v>
      </c>
      <c r="AP17" s="19">
        <v>483.59162912585998</v>
      </c>
      <c r="AQ17" s="19">
        <v>574.32295549732999</v>
      </c>
      <c r="AR17" s="19">
        <v>700.46659613685995</v>
      </c>
      <c r="AS17" s="19">
        <v>863.32962639635002</v>
      </c>
      <c r="AT17" s="19">
        <v>961.8346808903101</v>
      </c>
      <c r="AU17" s="19">
        <v>1072.7388943242499</v>
      </c>
      <c r="AV17" s="19">
        <v>1238.2571715731599</v>
      </c>
      <c r="AW17" s="19">
        <v>1342.6606317268202</v>
      </c>
      <c r="AX17" s="26">
        <f>год!K17</f>
        <v>1640.38115130253</v>
      </c>
      <c r="AY17" s="19">
        <v>102.14400312602001</v>
      </c>
      <c r="AZ17" s="19">
        <v>211.96947552581</v>
      </c>
      <c r="BA17" s="19">
        <v>332.93226308502</v>
      </c>
      <c r="BB17" s="19">
        <v>509.98157431529</v>
      </c>
      <c r="BC17" s="19">
        <v>618.35794170795998</v>
      </c>
      <c r="BD17" s="19">
        <v>761.02293267507991</v>
      </c>
      <c r="BE17" s="19">
        <v>937.91681571669994</v>
      </c>
      <c r="BF17" s="19">
        <v>1058.7101582600601</v>
      </c>
      <c r="BG17" s="19">
        <v>1183.1497031981999</v>
      </c>
      <c r="BH17" s="19">
        <v>1346.2181392246</v>
      </c>
      <c r="BI17" s="19">
        <v>1463.8416100740401</v>
      </c>
      <c r="BJ17" s="26">
        <v>1848.15516216949</v>
      </c>
      <c r="BK17" s="19">
        <v>59.79872689322</v>
      </c>
      <c r="BL17" s="19">
        <v>194.40408813932001</v>
      </c>
      <c r="BM17" s="19">
        <v>325.60847176329997</v>
      </c>
      <c r="BN17" s="19">
        <v>501.08200470966</v>
      </c>
      <c r="BO17" s="19">
        <v>636.41641719106008</v>
      </c>
      <c r="BP17" s="19">
        <v>795.10430961604004</v>
      </c>
      <c r="BQ17" s="19">
        <v>958.72974915006012</v>
      </c>
      <c r="BR17" s="19">
        <v>1096.74470422336</v>
      </c>
      <c r="BS17" s="19">
        <v>1243.63969714567</v>
      </c>
      <c r="BT17" s="19">
        <v>1383.38986112618</v>
      </c>
      <c r="BU17" s="19">
        <v>1533.5506298754299</v>
      </c>
      <c r="BV17" s="26">
        <v>1849.91436381733</v>
      </c>
      <c r="BW17" s="19">
        <v>82.907023774289996</v>
      </c>
      <c r="BX17" s="19">
        <v>206.47244652345</v>
      </c>
      <c r="BY17" s="19">
        <v>338.47853586552003</v>
      </c>
      <c r="BZ17" s="19">
        <v>530.60901951321</v>
      </c>
      <c r="CA17" s="19">
        <v>648.47952341950997</v>
      </c>
      <c r="CB17" s="36">
        <v>791.93080084463998</v>
      </c>
      <c r="CC17" s="36">
        <v>974.85866004936997</v>
      </c>
      <c r="CD17" s="36">
        <v>1119.0761319743001</v>
      </c>
      <c r="CE17" s="36">
        <v>1265.9255480448701</v>
      </c>
      <c r="CF17" s="36">
        <v>1438.2067967701</v>
      </c>
      <c r="CG17" s="36">
        <v>1602.4655325521999</v>
      </c>
      <c r="CH17" s="26">
        <v>1952.5935934192501</v>
      </c>
      <c r="CI17" s="36">
        <v>123.41894465707001</v>
      </c>
      <c r="CJ17" s="36">
        <v>259.77233320709001</v>
      </c>
      <c r="CK17" s="36">
        <v>400.62575936512002</v>
      </c>
      <c r="CL17" s="36">
        <v>608.94605090334994</v>
      </c>
      <c r="CM17" s="36">
        <v>745.01440912669</v>
      </c>
      <c r="CN17" s="36">
        <v>896.41439551298004</v>
      </c>
      <c r="CO17" s="36">
        <v>1083.1973171842901</v>
      </c>
      <c r="CP17" s="36">
        <v>1230.3430461643402</v>
      </c>
      <c r="CQ17" s="36">
        <v>1389.08877613251</v>
      </c>
      <c r="CR17" s="36">
        <v>1567.3056873011699</v>
      </c>
      <c r="CS17" s="36">
        <v>1724.97545841285</v>
      </c>
      <c r="CT17" s="26">
        <v>2131.6211875906397</v>
      </c>
      <c r="CU17" s="36">
        <v>106.53869281419</v>
      </c>
      <c r="CV17" s="36">
        <v>256.96686462210999</v>
      </c>
      <c r="CW17" s="36">
        <v>411.91516060395003</v>
      </c>
      <c r="CX17" s="36">
        <v>637.1261381398001</v>
      </c>
      <c r="CY17" s="36">
        <v>767.64599127417</v>
      </c>
      <c r="CZ17" s="36">
        <v>927.51607779151004</v>
      </c>
      <c r="DA17" s="36">
        <v>1151.2414440944199</v>
      </c>
      <c r="DB17" s="36">
        <v>1306.3858083672801</v>
      </c>
    </row>
    <row r="18" spans="1:106" x14ac:dyDescent="0.25">
      <c r="A18" s="7" t="s">
        <v>24</v>
      </c>
      <c r="B18" s="9" t="s">
        <v>25</v>
      </c>
      <c r="C18" s="19">
        <v>23.178377501410001</v>
      </c>
      <c r="D18" s="19">
        <v>185.44118941332002</v>
      </c>
      <c r="E18" s="19">
        <v>262.33933683739997</v>
      </c>
      <c r="F18" s="19">
        <v>436.18547882442999</v>
      </c>
      <c r="G18" s="19">
        <v>536.24184551751</v>
      </c>
      <c r="H18" s="19">
        <v>625.01918822168989</v>
      </c>
      <c r="I18" s="19">
        <v>758.12955157581007</v>
      </c>
      <c r="J18" s="19">
        <v>854.92870129179005</v>
      </c>
      <c r="K18" s="19">
        <v>908.42424422237002</v>
      </c>
      <c r="L18" s="19">
        <v>1028.2100666956101</v>
      </c>
      <c r="M18" s="19">
        <v>1102.1747756374</v>
      </c>
      <c r="N18" s="26">
        <f>год!H19</f>
        <v>1517.17191436283</v>
      </c>
      <c r="O18" s="19">
        <v>120.03481969639</v>
      </c>
      <c r="P18" s="19">
        <v>448.13271216285</v>
      </c>
      <c r="Q18" s="19">
        <v>560.69413092550997</v>
      </c>
      <c r="R18" s="19">
        <v>763.02625565915002</v>
      </c>
      <c r="S18" s="19">
        <v>883.45972707618989</v>
      </c>
      <c r="T18" s="19">
        <v>966.42396555193989</v>
      </c>
      <c r="U18" s="19">
        <v>1101.72985823879</v>
      </c>
      <c r="V18" s="19">
        <v>1177.7084511047199</v>
      </c>
      <c r="W18" s="19">
        <v>1216.7884465813402</v>
      </c>
      <c r="X18" s="19">
        <v>1342.5957774052599</v>
      </c>
      <c r="Y18" s="19">
        <v>1456.01516046354</v>
      </c>
      <c r="Z18" s="26">
        <f>год!I19</f>
        <v>1814.05772534721</v>
      </c>
      <c r="AA18" s="19">
        <v>225.95733931357998</v>
      </c>
      <c r="AB18" s="19">
        <v>512.87565405228997</v>
      </c>
      <c r="AC18" s="19">
        <v>687.43358425447002</v>
      </c>
      <c r="AD18" s="19">
        <v>862.14485281768998</v>
      </c>
      <c r="AE18" s="19">
        <v>969.05470910447002</v>
      </c>
      <c r="AF18" s="19">
        <v>1086.1082710670501</v>
      </c>
      <c r="AG18" s="19">
        <v>1205.30557252736</v>
      </c>
      <c r="AH18" s="19">
        <v>1321.39268337218</v>
      </c>
      <c r="AI18" s="19">
        <v>1400.74370730947</v>
      </c>
      <c r="AJ18" s="19">
        <v>1516.0442633718799</v>
      </c>
      <c r="AK18" s="19">
        <v>1661.5799539040099</v>
      </c>
      <c r="AL18" s="26">
        <f>год!J19</f>
        <v>2105.50018159916</v>
      </c>
      <c r="AM18" s="19">
        <v>68.121377605239999</v>
      </c>
      <c r="AN18" s="19">
        <v>696.64357586035999</v>
      </c>
      <c r="AO18" s="19">
        <v>973.9450115845799</v>
      </c>
      <c r="AP18" s="19">
        <v>1171.9138856525801</v>
      </c>
      <c r="AQ18" s="19">
        <v>1297.03730844506</v>
      </c>
      <c r="AR18" s="19">
        <v>1414.8062680210701</v>
      </c>
      <c r="AS18" s="19">
        <v>1551.5417172950501</v>
      </c>
      <c r="AT18" s="19">
        <v>1678.51184263502</v>
      </c>
      <c r="AU18" s="19">
        <v>1822.5673885230001</v>
      </c>
      <c r="AV18" s="19">
        <v>1942.6107960075301</v>
      </c>
      <c r="AW18" s="19">
        <v>2097.0533787754398</v>
      </c>
      <c r="AX18" s="26">
        <f>год!K19</f>
        <v>2480.66612240319</v>
      </c>
      <c r="AY18" s="19">
        <v>673.40317390364999</v>
      </c>
      <c r="AZ18" s="19">
        <v>1260.37612627982</v>
      </c>
      <c r="BA18" s="19">
        <v>1452.8128662229799</v>
      </c>
      <c r="BB18" s="19">
        <v>1651.13135439596</v>
      </c>
      <c r="BC18" s="19">
        <v>1779.76029891804</v>
      </c>
      <c r="BD18" s="19">
        <v>1912.6920712430901</v>
      </c>
      <c r="BE18" s="19">
        <v>2043.4697124419299</v>
      </c>
      <c r="BF18" s="19">
        <v>2200.3349576675696</v>
      </c>
      <c r="BG18" s="19">
        <v>2309.4789475159901</v>
      </c>
      <c r="BH18" s="19">
        <v>2426.9801454777498</v>
      </c>
      <c r="BI18" s="19">
        <v>2608.3560299222299</v>
      </c>
      <c r="BJ18" s="26">
        <v>3182.6925521235098</v>
      </c>
      <c r="BK18" s="19">
        <v>12.58148805752</v>
      </c>
      <c r="BL18" s="19">
        <v>335.66994089989004</v>
      </c>
      <c r="BM18" s="19">
        <v>886.14478778677005</v>
      </c>
      <c r="BN18" s="19">
        <v>1160.08844015613</v>
      </c>
      <c r="BO18" s="19">
        <v>1296.48583622041</v>
      </c>
      <c r="BP18" s="19">
        <v>1471.5114699478502</v>
      </c>
      <c r="BQ18" s="19">
        <v>1646.63240647258</v>
      </c>
      <c r="BR18" s="19">
        <v>1793.47953379875</v>
      </c>
      <c r="BS18" s="19">
        <v>1953.1514006590101</v>
      </c>
      <c r="BT18" s="19">
        <v>2153.0395019648499</v>
      </c>
      <c r="BU18" s="19">
        <v>2349.7221498117101</v>
      </c>
      <c r="BV18" s="26">
        <v>3777.5641285094102</v>
      </c>
      <c r="BW18" s="19">
        <v>28.859099710950002</v>
      </c>
      <c r="BX18" s="19">
        <v>366.91896485927003</v>
      </c>
      <c r="BY18" s="19">
        <v>729.28893143118989</v>
      </c>
      <c r="BZ18" s="19">
        <v>960.64551640248999</v>
      </c>
      <c r="CA18" s="19">
        <v>1171.4838553475199</v>
      </c>
      <c r="CB18" s="36">
        <v>1355.4997575228501</v>
      </c>
      <c r="CC18" s="36">
        <v>1506.4554188517</v>
      </c>
      <c r="CD18" s="36">
        <v>1665.28389764951</v>
      </c>
      <c r="CE18" s="36">
        <v>1799.3085515222599</v>
      </c>
      <c r="CF18" s="36">
        <v>1966.9775608564801</v>
      </c>
      <c r="CG18" s="36">
        <v>2303.6231638428903</v>
      </c>
      <c r="CH18" s="26">
        <v>2854.2073035175599</v>
      </c>
      <c r="CI18" s="36">
        <v>67.515703887249998</v>
      </c>
      <c r="CJ18" s="36">
        <v>371.51276184442997</v>
      </c>
      <c r="CK18" s="36">
        <v>756.42732372134992</v>
      </c>
      <c r="CL18" s="36">
        <v>1044.11314447312</v>
      </c>
      <c r="CM18" s="36">
        <v>1242.1269515438998</v>
      </c>
      <c r="CN18" s="36">
        <v>1434.8425135242801</v>
      </c>
      <c r="CO18" s="36">
        <v>1601.6777615553401</v>
      </c>
      <c r="CP18" s="36">
        <v>1750.1885915693601</v>
      </c>
      <c r="CQ18" s="36">
        <v>1930.16271310717</v>
      </c>
      <c r="CR18" s="36">
        <v>2082.8568004980802</v>
      </c>
      <c r="CS18" s="36">
        <v>2314.3340576683299</v>
      </c>
      <c r="CT18" s="26">
        <v>2828.4028546434802</v>
      </c>
      <c r="CU18" s="36">
        <v>69.820124050929991</v>
      </c>
      <c r="CV18" s="36">
        <v>388.44338765561997</v>
      </c>
      <c r="CW18" s="36">
        <v>802.65437939966</v>
      </c>
      <c r="CX18" s="36">
        <v>1025.2629449369301</v>
      </c>
      <c r="CY18" s="36">
        <v>1168.8282588221</v>
      </c>
      <c r="CZ18" s="36">
        <v>1354.6674259480201</v>
      </c>
      <c r="DA18" s="36">
        <v>1526.1448206484299</v>
      </c>
      <c r="DB18" s="36">
        <v>1751.2889668128998</v>
      </c>
    </row>
    <row r="19" spans="1:106" x14ac:dyDescent="0.25">
      <c r="A19" s="7" t="s">
        <v>26</v>
      </c>
      <c r="B19" s="9" t="s">
        <v>27</v>
      </c>
      <c r="C19" s="19">
        <v>74.920774622289997</v>
      </c>
      <c r="D19" s="19">
        <v>176.16147966887999</v>
      </c>
      <c r="E19" s="19">
        <v>290.50238935621002</v>
      </c>
      <c r="F19" s="19">
        <v>392.00405479612999</v>
      </c>
      <c r="G19" s="19">
        <v>493.38495725217001</v>
      </c>
      <c r="H19" s="19">
        <v>615.02634667375003</v>
      </c>
      <c r="I19" s="19">
        <v>719.07673535199001</v>
      </c>
      <c r="J19" s="19">
        <v>824.78538008958992</v>
      </c>
      <c r="K19" s="19">
        <v>944.83706714926006</v>
      </c>
      <c r="L19" s="19">
        <v>1051.1804740653299</v>
      </c>
      <c r="M19" s="19">
        <v>1189.6272790289299</v>
      </c>
      <c r="N19" s="26">
        <f>год!H20</f>
        <v>1518.58844647913</v>
      </c>
      <c r="O19" s="19">
        <v>87.013529990089992</v>
      </c>
      <c r="P19" s="19">
        <v>216.00796598037999</v>
      </c>
      <c r="Q19" s="19">
        <v>350.98571820331</v>
      </c>
      <c r="R19" s="19">
        <v>483.86001683265999</v>
      </c>
      <c r="S19" s="19">
        <v>614.65154808301997</v>
      </c>
      <c r="T19" s="19">
        <v>757.86363741865</v>
      </c>
      <c r="U19" s="19">
        <v>895.81490177063006</v>
      </c>
      <c r="V19" s="19">
        <v>1034.0074738985099</v>
      </c>
      <c r="W19" s="19">
        <v>1177.79424260769</v>
      </c>
      <c r="X19" s="19">
        <v>1329.22201905919</v>
      </c>
      <c r="Y19" s="19">
        <v>1527.8271954315801</v>
      </c>
      <c r="Z19" s="26">
        <f>год!I20</f>
        <v>1929.2100150811102</v>
      </c>
      <c r="AA19" s="19">
        <v>98.190626988600002</v>
      </c>
      <c r="AB19" s="19">
        <v>232.51949799946999</v>
      </c>
      <c r="AC19" s="19">
        <v>390.7102542115</v>
      </c>
      <c r="AD19" s="19">
        <v>554.61139655684997</v>
      </c>
      <c r="AE19" s="19">
        <v>704.77427526895997</v>
      </c>
      <c r="AF19" s="19">
        <v>876.9470695680501</v>
      </c>
      <c r="AG19" s="19">
        <v>1048.87197060526</v>
      </c>
      <c r="AH19" s="19">
        <v>1210.34499256651</v>
      </c>
      <c r="AI19" s="19">
        <v>1373.9782103851899</v>
      </c>
      <c r="AJ19" s="19">
        <v>1548.59172849882</v>
      </c>
      <c r="AK19" s="19">
        <v>1760.9333940767801</v>
      </c>
      <c r="AL19" s="26">
        <f>год!J20</f>
        <v>2159.3425799491902</v>
      </c>
      <c r="AM19" s="19">
        <v>119.61902326438999</v>
      </c>
      <c r="AN19" s="19">
        <v>277.41202352869999</v>
      </c>
      <c r="AO19" s="19">
        <v>443.50746815411998</v>
      </c>
      <c r="AP19" s="19">
        <v>613.94626898656009</v>
      </c>
      <c r="AQ19" s="19">
        <v>769.84053036556008</v>
      </c>
      <c r="AR19" s="19">
        <v>938.89948740742</v>
      </c>
      <c r="AS19" s="19">
        <v>1111.9012032062401</v>
      </c>
      <c r="AT19" s="19">
        <v>1270.1101529766599</v>
      </c>
      <c r="AU19" s="19">
        <v>1439.26250398814</v>
      </c>
      <c r="AV19" s="19">
        <v>1619.05829685922</v>
      </c>
      <c r="AW19" s="19">
        <v>1818.36599588472</v>
      </c>
      <c r="AX19" s="26">
        <f>год!K20</f>
        <v>2192.9346480426398</v>
      </c>
      <c r="AY19" s="19">
        <v>112.39036291333001</v>
      </c>
      <c r="AZ19" s="19">
        <v>261.57587824826999</v>
      </c>
      <c r="BA19" s="19">
        <v>429.33346781921</v>
      </c>
      <c r="BB19" s="19">
        <v>606.53721873259997</v>
      </c>
      <c r="BC19" s="19">
        <v>757.62337419870994</v>
      </c>
      <c r="BD19" s="19">
        <v>927.0027370514</v>
      </c>
      <c r="BE19" s="19">
        <v>1095.78014696898</v>
      </c>
      <c r="BF19" s="19">
        <v>1250.5842132561102</v>
      </c>
      <c r="BG19" s="19">
        <v>1410.4231674524199</v>
      </c>
      <c r="BH19" s="19">
        <v>1571.7919451696298</v>
      </c>
      <c r="BI19" s="19">
        <v>1741.15423980217</v>
      </c>
      <c r="BJ19" s="26">
        <v>2072.1681558026698</v>
      </c>
      <c r="BK19" s="19">
        <v>103.7580899459</v>
      </c>
      <c r="BL19" s="19">
        <v>241.48945023314002</v>
      </c>
      <c r="BM19" s="19">
        <v>401.40857626349998</v>
      </c>
      <c r="BN19" s="19">
        <v>561.74502188538997</v>
      </c>
      <c r="BO19" s="19">
        <v>713.39634659331989</v>
      </c>
      <c r="BP19" s="19">
        <v>878.66261688996997</v>
      </c>
      <c r="BQ19" s="19">
        <v>1026.8963620849599</v>
      </c>
      <c r="BR19" s="19">
        <v>1175.25732776328</v>
      </c>
      <c r="BS19" s="19">
        <v>1339.65821037827</v>
      </c>
      <c r="BT19" s="19">
        <v>1488.6291977604699</v>
      </c>
      <c r="BU19" s="19">
        <v>1660.7681503865401</v>
      </c>
      <c r="BV19" s="26">
        <v>2011.4187525473201</v>
      </c>
      <c r="BW19" s="19">
        <v>104.94444452542999</v>
      </c>
      <c r="BX19" s="19">
        <v>235.39326038355</v>
      </c>
      <c r="BY19" s="19">
        <v>392.07257034938999</v>
      </c>
      <c r="BZ19" s="19">
        <v>541.27068308838</v>
      </c>
      <c r="CA19" s="19">
        <v>688.51291303368998</v>
      </c>
      <c r="CB19" s="36">
        <v>852.07126139664001</v>
      </c>
      <c r="CC19" s="36">
        <v>1005.82344986491</v>
      </c>
      <c r="CD19" s="36">
        <v>1165.5218763897501</v>
      </c>
      <c r="CE19" s="36">
        <v>1336.9054066948502</v>
      </c>
      <c r="CF19" s="36">
        <v>1491.5185928154699</v>
      </c>
      <c r="CG19" s="36">
        <v>1676.02577431247</v>
      </c>
      <c r="CH19" s="26">
        <v>2034.1132878641899</v>
      </c>
      <c r="CI19" s="36">
        <v>114.36580919814999</v>
      </c>
      <c r="CJ19" s="36">
        <v>259.21343613735002</v>
      </c>
      <c r="CK19" s="36">
        <v>417.76885662311997</v>
      </c>
      <c r="CL19" s="36">
        <v>575.65608656858001</v>
      </c>
      <c r="CM19" s="36">
        <v>734.61763595538002</v>
      </c>
      <c r="CN19" s="36">
        <v>904.51004574156991</v>
      </c>
      <c r="CO19" s="36">
        <v>1067.0221921039101</v>
      </c>
      <c r="CP19" s="36">
        <v>1232.0048126173401</v>
      </c>
      <c r="CQ19" s="36">
        <v>1388.84142842396</v>
      </c>
      <c r="CR19" s="36">
        <v>1554.18160886177</v>
      </c>
      <c r="CS19" s="36">
        <v>1746.12451546281</v>
      </c>
      <c r="CT19" s="26">
        <v>2110.4871317412399</v>
      </c>
      <c r="CU19" s="36">
        <v>118.11292142821</v>
      </c>
      <c r="CV19" s="36">
        <v>268.38298274279003</v>
      </c>
      <c r="CW19" s="36">
        <v>426.52001427916997</v>
      </c>
      <c r="CX19" s="36">
        <v>592.44475156916008</v>
      </c>
      <c r="CY19" s="36">
        <v>745.57276983964005</v>
      </c>
      <c r="CZ19" s="36">
        <v>921.81791693833998</v>
      </c>
      <c r="DA19" s="36">
        <v>1088.81219734608</v>
      </c>
      <c r="DB19" s="36">
        <v>1253.15120521569</v>
      </c>
    </row>
    <row r="20" spans="1:106" x14ac:dyDescent="0.25">
      <c r="A20" s="7" t="s">
        <v>28</v>
      </c>
      <c r="B20" s="9" t="s">
        <v>29</v>
      </c>
      <c r="C20" s="19">
        <v>30.68460441729</v>
      </c>
      <c r="D20" s="19">
        <v>131.56735078078</v>
      </c>
      <c r="E20" s="19">
        <v>347.70245669208003</v>
      </c>
      <c r="F20" s="19">
        <v>565.05612928699998</v>
      </c>
      <c r="G20" s="19">
        <v>722.64094577127003</v>
      </c>
      <c r="H20" s="19">
        <v>899.22449398764002</v>
      </c>
      <c r="I20" s="19">
        <v>1088.38352468786</v>
      </c>
      <c r="J20" s="19">
        <v>1304.7149969451298</v>
      </c>
      <c r="K20" s="19">
        <v>1520.09881786349</v>
      </c>
      <c r="L20" s="19">
        <v>1721.31311832148</v>
      </c>
      <c r="M20" s="19">
        <v>1965.4644382617801</v>
      </c>
      <c r="N20" s="26">
        <f>год!H21</f>
        <v>2793.3560352465001</v>
      </c>
      <c r="O20" s="19">
        <v>61.958552436689999</v>
      </c>
      <c r="P20" s="19">
        <v>170.43166337660998</v>
      </c>
      <c r="Q20" s="19">
        <v>446.40750452696</v>
      </c>
      <c r="R20" s="19">
        <v>698.03209462956011</v>
      </c>
      <c r="S20" s="19">
        <v>888.01829371968006</v>
      </c>
      <c r="T20" s="19">
        <v>1155.1611626405099</v>
      </c>
      <c r="U20" s="19">
        <v>1400.57348309854</v>
      </c>
      <c r="V20" s="19">
        <v>1658.8072030337701</v>
      </c>
      <c r="W20" s="19">
        <v>1913.3695565903001</v>
      </c>
      <c r="X20" s="19">
        <v>2162.6937499422002</v>
      </c>
      <c r="Y20" s="19">
        <v>2373.6839125269303</v>
      </c>
      <c r="Z20" s="26">
        <f>год!I21</f>
        <v>3273.61294462365</v>
      </c>
      <c r="AA20" s="19">
        <v>107.43072024457001</v>
      </c>
      <c r="AB20" s="19">
        <v>285.74776190303004</v>
      </c>
      <c r="AC20" s="19">
        <v>513.11172031670003</v>
      </c>
      <c r="AD20" s="19">
        <v>735.31618520956999</v>
      </c>
      <c r="AE20" s="19">
        <v>901.80045717820997</v>
      </c>
      <c r="AF20" s="19">
        <v>1128.0148380743601</v>
      </c>
      <c r="AG20" s="19">
        <v>1430.1211210826</v>
      </c>
      <c r="AH20" s="19">
        <v>1669.42714058929</v>
      </c>
      <c r="AI20" s="19">
        <v>1911.73651591775</v>
      </c>
      <c r="AJ20" s="19">
        <v>2212.2499353329199</v>
      </c>
      <c r="AK20" s="19">
        <v>2469.4295568750899</v>
      </c>
      <c r="AL20" s="26">
        <f>год!J21</f>
        <v>3281.6801302081699</v>
      </c>
      <c r="AM20" s="19">
        <v>95.428956384210011</v>
      </c>
      <c r="AN20" s="19">
        <v>309.97122907254999</v>
      </c>
      <c r="AO20" s="19">
        <v>546.59424016175001</v>
      </c>
      <c r="AP20" s="19">
        <v>810.40287272672992</v>
      </c>
      <c r="AQ20" s="19">
        <v>1023.6727414459</v>
      </c>
      <c r="AR20" s="19">
        <v>1299.5653222412</v>
      </c>
      <c r="AS20" s="19">
        <v>1592.2302536340401</v>
      </c>
      <c r="AT20" s="19">
        <v>1838.5689822632301</v>
      </c>
      <c r="AU20" s="19">
        <v>2116.2840950701002</v>
      </c>
      <c r="AV20" s="19">
        <v>2448.0173860899904</v>
      </c>
      <c r="AW20" s="19">
        <v>2684.6610011392499</v>
      </c>
      <c r="AX20" s="26">
        <f>год!K21</f>
        <v>4543.1107621426399</v>
      </c>
      <c r="AY20" s="19">
        <v>160.05141481590999</v>
      </c>
      <c r="AZ20" s="19">
        <v>348.91469512434003</v>
      </c>
      <c r="BA20" s="19">
        <v>593.59455907668007</v>
      </c>
      <c r="BB20" s="19">
        <v>852.13531173281001</v>
      </c>
      <c r="BC20" s="19">
        <v>1032.73670425879</v>
      </c>
      <c r="BD20" s="19">
        <v>1294.3390136389501</v>
      </c>
      <c r="BE20" s="19">
        <v>1743.0904240386799</v>
      </c>
      <c r="BF20" s="19">
        <v>2072.5793392195001</v>
      </c>
      <c r="BG20" s="19">
        <v>2294.5982582945799</v>
      </c>
      <c r="BH20" s="19">
        <v>2542.7448508533503</v>
      </c>
      <c r="BI20" s="19">
        <v>2793.3893732322099</v>
      </c>
      <c r="BJ20" s="26">
        <v>3774.4160394619598</v>
      </c>
      <c r="BK20" s="19">
        <v>47.77380092632</v>
      </c>
      <c r="BL20" s="19">
        <v>183.49282077763002</v>
      </c>
      <c r="BM20" s="19">
        <v>461.5699126417</v>
      </c>
      <c r="BN20" s="19">
        <v>796.32280863997994</v>
      </c>
      <c r="BO20" s="19">
        <v>1010.68226639815</v>
      </c>
      <c r="BP20" s="19">
        <v>1353.68251037195</v>
      </c>
      <c r="BQ20" s="19">
        <v>1620.9647867792901</v>
      </c>
      <c r="BR20" s="19">
        <v>1952.486475535</v>
      </c>
      <c r="BS20" s="19">
        <v>2363.3783047785801</v>
      </c>
      <c r="BT20" s="19">
        <v>2640.4556302661199</v>
      </c>
      <c r="BU20" s="19">
        <v>2986.1836840483102</v>
      </c>
      <c r="BV20" s="26">
        <v>3889.83668847845</v>
      </c>
      <c r="BW20" s="19">
        <v>54.277693760809996</v>
      </c>
      <c r="BX20" s="19">
        <v>195.42632471925</v>
      </c>
      <c r="BY20" s="19">
        <v>575.87831839339003</v>
      </c>
      <c r="BZ20" s="19">
        <v>867.36276899862003</v>
      </c>
      <c r="CA20" s="19">
        <v>1118.8330277620801</v>
      </c>
      <c r="CB20" s="36">
        <v>1504.0069101413701</v>
      </c>
      <c r="CC20" s="36">
        <v>1833.7241936851101</v>
      </c>
      <c r="CD20" s="36">
        <v>2178.54633838579</v>
      </c>
      <c r="CE20" s="36">
        <v>2549.6834768466601</v>
      </c>
      <c r="CF20" s="36">
        <v>2870.4719535858198</v>
      </c>
      <c r="CG20" s="36">
        <v>3194.3610836417101</v>
      </c>
      <c r="CH20" s="26">
        <v>4332.0240485452596</v>
      </c>
      <c r="CI20" s="36">
        <v>73.746600551100002</v>
      </c>
      <c r="CJ20" s="36">
        <v>261.81517857193001</v>
      </c>
      <c r="CK20" s="36">
        <v>615.79453164270001</v>
      </c>
      <c r="CL20" s="36">
        <v>872.43484760922001</v>
      </c>
      <c r="CM20" s="36">
        <v>1161.40152781249</v>
      </c>
      <c r="CN20" s="36">
        <v>1522.78947411888</v>
      </c>
      <c r="CO20" s="36">
        <v>1877.7078268870901</v>
      </c>
      <c r="CP20" s="36">
        <v>2234.4349982285898</v>
      </c>
      <c r="CQ20" s="36">
        <v>2571.03135170935</v>
      </c>
      <c r="CR20" s="36">
        <v>2928.9712938708099</v>
      </c>
      <c r="CS20" s="36">
        <v>3303.7970978075</v>
      </c>
      <c r="CT20" s="26">
        <v>4442.9116755146606</v>
      </c>
      <c r="CU20" s="36">
        <v>70.473531022060001</v>
      </c>
      <c r="CV20" s="36">
        <v>291.95034129859999</v>
      </c>
      <c r="CW20" s="36">
        <v>588.40810872668999</v>
      </c>
      <c r="CX20" s="36">
        <v>895.58244808363997</v>
      </c>
      <c r="CY20" s="36">
        <v>1180.50481608265</v>
      </c>
      <c r="CZ20" s="36">
        <v>1554.1494489382501</v>
      </c>
      <c r="DA20" s="36">
        <v>1990.8720105953898</v>
      </c>
      <c r="DB20" s="36">
        <v>2382.5616603830799</v>
      </c>
    </row>
    <row r="21" spans="1:106" ht="14.25" customHeight="1" x14ac:dyDescent="0.25">
      <c r="A21" s="7" t="s">
        <v>30</v>
      </c>
      <c r="B21" s="9" t="s">
        <v>31</v>
      </c>
      <c r="C21" s="19">
        <v>33.90572416549</v>
      </c>
      <c r="D21" s="19">
        <v>80.347739593740002</v>
      </c>
      <c r="E21" s="19">
        <v>140.54148903428</v>
      </c>
      <c r="F21" s="19">
        <v>209.48433933595999</v>
      </c>
      <c r="G21" s="19">
        <v>278.47521224996001</v>
      </c>
      <c r="H21" s="19">
        <v>359.42264715881998</v>
      </c>
      <c r="I21" s="19">
        <v>441.90307261865001</v>
      </c>
      <c r="J21" s="19">
        <v>538.76111901408001</v>
      </c>
      <c r="K21" s="19">
        <v>650.97864747885001</v>
      </c>
      <c r="L21" s="19">
        <v>754.50426296782996</v>
      </c>
      <c r="M21" s="19">
        <v>894.92743177468992</v>
      </c>
      <c r="N21" s="26">
        <f>год!H22</f>
        <v>1195.0222519966999</v>
      </c>
      <c r="O21" s="19">
        <v>18.211623517459998</v>
      </c>
      <c r="P21" s="19">
        <v>65.010666677570001</v>
      </c>
      <c r="Q21" s="19">
        <v>121.85246097785</v>
      </c>
      <c r="R21" s="19">
        <v>191.40041408423002</v>
      </c>
      <c r="S21" s="19">
        <v>258.65892278933001</v>
      </c>
      <c r="T21" s="19">
        <v>334.25340378672996</v>
      </c>
      <c r="U21" s="19">
        <v>416.33936558146002</v>
      </c>
      <c r="V21" s="19">
        <v>500.36665101351002</v>
      </c>
      <c r="W21" s="19">
        <v>579.92069266211001</v>
      </c>
      <c r="X21" s="19">
        <v>678.52385010392004</v>
      </c>
      <c r="Y21" s="19">
        <v>765.39877173654008</v>
      </c>
      <c r="Z21" s="26">
        <f>год!I22</f>
        <v>1075.04413113961</v>
      </c>
      <c r="AA21" s="19">
        <v>21.077069175270001</v>
      </c>
      <c r="AB21" s="19">
        <v>65.922184574089997</v>
      </c>
      <c r="AC21" s="19">
        <v>116.94575921157001</v>
      </c>
      <c r="AD21" s="19">
        <v>184.49593046314001</v>
      </c>
      <c r="AE21" s="19">
        <v>250.58225350463002</v>
      </c>
      <c r="AF21" s="19">
        <v>348.20336193428005</v>
      </c>
      <c r="AG21" s="19">
        <v>425.78120448203998</v>
      </c>
      <c r="AH21" s="19">
        <v>506.22512380955999</v>
      </c>
      <c r="AI21" s="19">
        <v>593.63921863703001</v>
      </c>
      <c r="AJ21" s="19">
        <v>686.13654948735996</v>
      </c>
      <c r="AK21" s="19">
        <v>777.7217419540699</v>
      </c>
      <c r="AL21" s="26">
        <f>год!J22</f>
        <v>1052.7097723469301</v>
      </c>
      <c r="AM21" s="19">
        <v>24.659885183740002</v>
      </c>
      <c r="AN21" s="19">
        <v>103.86650856878001</v>
      </c>
      <c r="AO21" s="19">
        <v>158.05317960054998</v>
      </c>
      <c r="AP21" s="19">
        <v>227.86954359507999</v>
      </c>
      <c r="AQ21" s="19">
        <v>284.60065082961</v>
      </c>
      <c r="AR21" s="19">
        <v>351.95757161440002</v>
      </c>
      <c r="AS21" s="19">
        <v>448.49386322791997</v>
      </c>
      <c r="AT21" s="19">
        <v>526.30717518253994</v>
      </c>
      <c r="AU21" s="19">
        <v>608.84312276292007</v>
      </c>
      <c r="AV21" s="19">
        <v>697.42602121713003</v>
      </c>
      <c r="AW21" s="19">
        <v>779.40036419088005</v>
      </c>
      <c r="AX21" s="26">
        <f>год!K22</f>
        <v>1004.7489424889101</v>
      </c>
      <c r="AY21" s="19">
        <v>19.765945401080003</v>
      </c>
      <c r="AZ21" s="19">
        <v>66.887250031959994</v>
      </c>
      <c r="BA21" s="19">
        <v>174.74713079181001</v>
      </c>
      <c r="BB21" s="19">
        <v>233.5326492378</v>
      </c>
      <c r="BC21" s="19">
        <v>288.39218422054</v>
      </c>
      <c r="BD21" s="19">
        <v>353.86537724899</v>
      </c>
      <c r="BE21" s="19">
        <v>435.55775673489001</v>
      </c>
      <c r="BF21" s="19">
        <v>501.83742670829997</v>
      </c>
      <c r="BG21" s="19">
        <v>577.16286114752006</v>
      </c>
      <c r="BH21" s="19">
        <v>663.68174484537997</v>
      </c>
      <c r="BI21" s="19">
        <v>744.34854344439998</v>
      </c>
      <c r="BJ21" s="26">
        <v>979.89267590252007</v>
      </c>
      <c r="BK21" s="19">
        <v>23.786124927389999</v>
      </c>
      <c r="BL21" s="19">
        <v>75.674101000160007</v>
      </c>
      <c r="BM21" s="19">
        <v>142.27900635097001</v>
      </c>
      <c r="BN21" s="19">
        <v>232.19872838154001</v>
      </c>
      <c r="BO21" s="19">
        <v>287.56680936584002</v>
      </c>
      <c r="BP21" s="19">
        <v>354.36481773554999</v>
      </c>
      <c r="BQ21" s="19">
        <v>434.16894504621996</v>
      </c>
      <c r="BR21" s="19">
        <v>511.76867514192998</v>
      </c>
      <c r="BS21" s="19">
        <v>588.20898006641005</v>
      </c>
      <c r="BT21" s="19">
        <v>668.45717875030005</v>
      </c>
      <c r="BU21" s="19">
        <v>779.41108291831995</v>
      </c>
      <c r="BV21" s="26">
        <v>992.60782995320994</v>
      </c>
      <c r="BW21" s="19">
        <v>37.51236604727</v>
      </c>
      <c r="BX21" s="19">
        <v>97.844632904679997</v>
      </c>
      <c r="BY21" s="19">
        <v>181.13146194277999</v>
      </c>
      <c r="BZ21" s="19">
        <v>257.45272760974001</v>
      </c>
      <c r="CA21" s="19">
        <v>348.01196058097997</v>
      </c>
      <c r="CB21" s="36">
        <v>415.92340950805999</v>
      </c>
      <c r="CC21" s="36">
        <v>511.08565689415002</v>
      </c>
      <c r="CD21" s="36">
        <v>608.50434864120996</v>
      </c>
      <c r="CE21" s="36">
        <v>680.58706169740003</v>
      </c>
      <c r="CF21" s="36">
        <v>767.58553396177001</v>
      </c>
      <c r="CG21" s="36">
        <v>876.27080615736998</v>
      </c>
      <c r="CH21" s="26">
        <v>1209.8804462230501</v>
      </c>
      <c r="CI21" s="36">
        <v>77.744406666640003</v>
      </c>
      <c r="CJ21" s="36">
        <v>126.29913257027999</v>
      </c>
      <c r="CK21" s="36">
        <v>199.60863316126998</v>
      </c>
      <c r="CL21" s="36">
        <v>294.39892415782003</v>
      </c>
      <c r="CM21" s="36">
        <v>377.27306598015997</v>
      </c>
      <c r="CN21" s="36">
        <v>447.48122957262001</v>
      </c>
      <c r="CO21" s="36">
        <v>544.06098009653999</v>
      </c>
      <c r="CP21" s="36">
        <v>645.97903277065006</v>
      </c>
      <c r="CQ21" s="36">
        <v>733.14366752800004</v>
      </c>
      <c r="CR21" s="36">
        <v>837.85409006113002</v>
      </c>
      <c r="CS21" s="36">
        <v>941.56525949467004</v>
      </c>
      <c r="CT21" s="26">
        <v>1324.0974351953898</v>
      </c>
      <c r="CU21" s="36">
        <v>97.479222084130001</v>
      </c>
      <c r="CV21" s="36">
        <v>172.29000957170999</v>
      </c>
      <c r="CW21" s="36">
        <v>259.16970650090002</v>
      </c>
      <c r="CX21" s="36">
        <v>402.43298022893998</v>
      </c>
      <c r="CY21" s="36">
        <v>475.13454498105</v>
      </c>
      <c r="CZ21" s="36">
        <v>567.36232969023001</v>
      </c>
      <c r="DA21" s="36">
        <v>683.67270633230009</v>
      </c>
      <c r="DB21" s="36">
        <v>791.64950521624996</v>
      </c>
    </row>
    <row r="22" spans="1:106" x14ac:dyDescent="0.25">
      <c r="A22" s="7" t="s">
        <v>32</v>
      </c>
      <c r="B22" s="9" t="s">
        <v>33</v>
      </c>
      <c r="C22" s="19">
        <v>0.40409312779000001</v>
      </c>
      <c r="D22" s="19">
        <v>1.9550391407800001</v>
      </c>
      <c r="E22" s="19">
        <v>4.1834950904500001</v>
      </c>
      <c r="F22" s="19">
        <v>6.5633733141400006</v>
      </c>
      <c r="G22" s="19">
        <v>8.6852948100200003</v>
      </c>
      <c r="H22" s="19">
        <v>11.22759398368</v>
      </c>
      <c r="I22" s="19">
        <v>14.143438992409999</v>
      </c>
      <c r="J22" s="19">
        <v>16.57545538702</v>
      </c>
      <c r="K22" s="19">
        <v>19.577465372279999</v>
      </c>
      <c r="L22" s="19">
        <v>23.039577287189999</v>
      </c>
      <c r="M22" s="19">
        <v>26.465393666419999</v>
      </c>
      <c r="N22" s="26">
        <f>год!H23</f>
        <v>38.593601313809998</v>
      </c>
      <c r="O22" s="19">
        <v>2.4461559618299997</v>
      </c>
      <c r="P22" s="19">
        <v>5.39551170913</v>
      </c>
      <c r="Q22" s="19">
        <v>9.0257011607499997</v>
      </c>
      <c r="R22" s="19">
        <v>12.258690429469999</v>
      </c>
      <c r="S22" s="19">
        <v>13.871617822680001</v>
      </c>
      <c r="T22" s="19">
        <v>16.254532997089999</v>
      </c>
      <c r="U22" s="19">
        <v>22.055804580990003</v>
      </c>
      <c r="V22" s="19">
        <v>24.037160282230001</v>
      </c>
      <c r="W22" s="19">
        <v>27.11562312373</v>
      </c>
      <c r="X22" s="19">
        <v>32.724257684500003</v>
      </c>
      <c r="Y22" s="19">
        <v>35.297967975620004</v>
      </c>
      <c r="Z22" s="26">
        <f>год!I23</f>
        <v>43.160008183949998</v>
      </c>
      <c r="AA22" s="19">
        <v>1.0294082960199999</v>
      </c>
      <c r="AB22" s="19">
        <v>5.9476031469099997</v>
      </c>
      <c r="AC22" s="19">
        <v>8.0537330033300005</v>
      </c>
      <c r="AD22" s="19">
        <v>13.86009794311</v>
      </c>
      <c r="AE22" s="19">
        <v>16.38214238662</v>
      </c>
      <c r="AF22" s="19">
        <v>19.67478833014</v>
      </c>
      <c r="AG22" s="19">
        <v>25.22500572537</v>
      </c>
      <c r="AH22" s="19">
        <v>27.551969155759998</v>
      </c>
      <c r="AI22" s="19">
        <v>31.901762980729998</v>
      </c>
      <c r="AJ22" s="19">
        <v>36.182320282900001</v>
      </c>
      <c r="AK22" s="19">
        <v>39.120389844239995</v>
      </c>
      <c r="AL22" s="26">
        <f>год!J23</f>
        <v>47.047085911730001</v>
      </c>
      <c r="AM22" s="19">
        <v>2.8210495036599998</v>
      </c>
      <c r="AN22" s="19">
        <v>4.8548846048299996</v>
      </c>
      <c r="AO22" s="19">
        <v>8.3911075797700008</v>
      </c>
      <c r="AP22" s="19">
        <v>15.03591980565</v>
      </c>
      <c r="AQ22" s="19">
        <v>23.112950355759999</v>
      </c>
      <c r="AR22" s="19">
        <v>26.397514299090002</v>
      </c>
      <c r="AS22" s="19">
        <v>32.695471074469999</v>
      </c>
      <c r="AT22" s="19">
        <v>41.776625362940003</v>
      </c>
      <c r="AU22" s="19">
        <v>45.559656313349997</v>
      </c>
      <c r="AV22" s="19">
        <v>51.49771115483</v>
      </c>
      <c r="AW22" s="19">
        <v>59.099777044459998</v>
      </c>
      <c r="AX22" s="26">
        <f>год!K23</f>
        <v>70.206601426109998</v>
      </c>
      <c r="AY22" s="19">
        <v>2.7259844600399998</v>
      </c>
      <c r="AZ22" s="19">
        <v>12.988150038540001</v>
      </c>
      <c r="BA22" s="19">
        <v>18.024671301560002</v>
      </c>
      <c r="BB22" s="19">
        <v>30.230076515650001</v>
      </c>
      <c r="BC22" s="19">
        <v>33.856204778790001</v>
      </c>
      <c r="BD22" s="19">
        <v>39.89302575264</v>
      </c>
      <c r="BE22" s="19">
        <v>48.06630952127</v>
      </c>
      <c r="BF22" s="19">
        <v>50.289543549129995</v>
      </c>
      <c r="BG22" s="19">
        <v>54.702973605140002</v>
      </c>
      <c r="BH22" s="19">
        <v>59.457035625929997</v>
      </c>
      <c r="BI22" s="19">
        <v>62.829988816699995</v>
      </c>
      <c r="BJ22" s="26">
        <v>71.711706911999997</v>
      </c>
      <c r="BK22" s="19">
        <v>0.67225312421000005</v>
      </c>
      <c r="BL22" s="19">
        <v>14.778938475030001</v>
      </c>
      <c r="BM22" s="19">
        <v>22.011892423900001</v>
      </c>
      <c r="BN22" s="19">
        <v>32.423209914540003</v>
      </c>
      <c r="BO22" s="19">
        <v>39.844420788800001</v>
      </c>
      <c r="BP22" s="19">
        <v>52.720366447750003</v>
      </c>
      <c r="BQ22" s="19">
        <v>57.65229876635</v>
      </c>
      <c r="BR22" s="19">
        <v>60.292187350599995</v>
      </c>
      <c r="BS22" s="19">
        <v>65.377368452849993</v>
      </c>
      <c r="BT22" s="19">
        <v>69.645937367670001</v>
      </c>
      <c r="BU22" s="19">
        <v>71.533693564789999</v>
      </c>
      <c r="BV22" s="26">
        <v>83.975112086149991</v>
      </c>
      <c r="BW22" s="19">
        <v>13.11501284983</v>
      </c>
      <c r="BX22" s="19">
        <v>30.8158755123</v>
      </c>
      <c r="BY22" s="19">
        <v>40.232005213160001</v>
      </c>
      <c r="BZ22" s="19">
        <v>46.280224200879999</v>
      </c>
      <c r="CA22" s="19">
        <v>54.621206042050005</v>
      </c>
      <c r="CB22" s="36">
        <v>66.306259428019999</v>
      </c>
      <c r="CC22" s="36">
        <v>73.027211840190006</v>
      </c>
      <c r="CD22" s="36">
        <v>76.560593690589997</v>
      </c>
      <c r="CE22" s="36">
        <v>90.009724137809997</v>
      </c>
      <c r="CF22" s="36">
        <v>101.62270256394</v>
      </c>
      <c r="CG22" s="36">
        <v>107.26464697750001</v>
      </c>
      <c r="CH22" s="26">
        <v>116.28243122994999</v>
      </c>
      <c r="CI22" s="36">
        <v>14.31524296283</v>
      </c>
      <c r="CJ22" s="36">
        <v>21.691244955349998</v>
      </c>
      <c r="CK22" s="36">
        <v>35.0029727119</v>
      </c>
      <c r="CL22" s="36">
        <v>48.166240294710001</v>
      </c>
      <c r="CM22" s="36">
        <v>62.882405873309999</v>
      </c>
      <c r="CN22" s="36">
        <v>79.909456745210008</v>
      </c>
      <c r="CO22" s="36">
        <v>93.200699184320001</v>
      </c>
      <c r="CP22" s="36">
        <v>103.26534691049001</v>
      </c>
      <c r="CQ22" s="36">
        <v>107.92935692403999</v>
      </c>
      <c r="CR22" s="36">
        <v>116.29305895141</v>
      </c>
      <c r="CS22" s="36">
        <v>120.01500197447</v>
      </c>
      <c r="CT22" s="26">
        <v>148.25214674132002</v>
      </c>
      <c r="CU22" s="36">
        <v>4.0784222533400003</v>
      </c>
      <c r="CV22" s="36">
        <v>49.318934824349995</v>
      </c>
      <c r="CW22" s="36">
        <v>67.019806155339992</v>
      </c>
      <c r="CX22" s="36">
        <v>87.166436571169996</v>
      </c>
      <c r="CY22" s="36">
        <v>105.60481240719</v>
      </c>
      <c r="CZ22" s="36">
        <v>121.03064426016</v>
      </c>
      <c r="DA22" s="36">
        <v>141.74884845888002</v>
      </c>
      <c r="DB22" s="36">
        <v>154.13520053399</v>
      </c>
    </row>
    <row r="23" spans="1:106" x14ac:dyDescent="0.25">
      <c r="A23" s="7" t="s">
        <v>34</v>
      </c>
      <c r="B23" s="9" t="s">
        <v>35</v>
      </c>
      <c r="C23" s="19">
        <v>56.788607151969998</v>
      </c>
      <c r="D23" s="19">
        <v>201.03218936713</v>
      </c>
      <c r="E23" s="19">
        <v>374.74746252015001</v>
      </c>
      <c r="F23" s="19">
        <v>556.95777541798998</v>
      </c>
      <c r="G23" s="19">
        <v>721.06925310087001</v>
      </c>
      <c r="H23" s="19">
        <v>970.05853693257995</v>
      </c>
      <c r="I23" s="19">
        <v>1134.6855712592601</v>
      </c>
      <c r="J23" s="19">
        <v>1253.9249193190201</v>
      </c>
      <c r="K23" s="19">
        <v>1412.5276107007701</v>
      </c>
      <c r="L23" s="19">
        <v>1605.5746477549299</v>
      </c>
      <c r="M23" s="19">
        <v>1810.1068669593701</v>
      </c>
      <c r="N23" s="26">
        <f>год!H24</f>
        <v>2231.75503608791</v>
      </c>
      <c r="O23" s="19">
        <v>150.24595377774</v>
      </c>
      <c r="P23" s="19">
        <v>336.40499223908</v>
      </c>
      <c r="Q23" s="19">
        <v>553.09212179067003</v>
      </c>
      <c r="R23" s="19">
        <v>798.05162458698999</v>
      </c>
      <c r="S23" s="19">
        <v>1006.5508102971099</v>
      </c>
      <c r="T23" s="19">
        <v>1264.46545278499</v>
      </c>
      <c r="U23" s="19">
        <v>1455.1477007006101</v>
      </c>
      <c r="V23" s="19">
        <v>1587.0270380161001</v>
      </c>
      <c r="W23" s="19">
        <v>1780.9955693475501</v>
      </c>
      <c r="X23" s="19">
        <v>2009.7844868984901</v>
      </c>
      <c r="Y23" s="19">
        <v>2218.00195010896</v>
      </c>
      <c r="Z23" s="26">
        <f>год!I24</f>
        <v>2558.36055946836</v>
      </c>
      <c r="AA23" s="19">
        <v>199.52937732024</v>
      </c>
      <c r="AB23" s="19">
        <v>377.29082494880998</v>
      </c>
      <c r="AC23" s="19">
        <v>642.90538749727</v>
      </c>
      <c r="AD23" s="19">
        <v>940.80616421868001</v>
      </c>
      <c r="AE23" s="19">
        <v>1139.2093682956202</v>
      </c>
      <c r="AF23" s="19">
        <v>1421.7088531464899</v>
      </c>
      <c r="AG23" s="19">
        <v>1632.6809961419199</v>
      </c>
      <c r="AH23" s="19">
        <v>1788.3076489596699</v>
      </c>
      <c r="AI23" s="19">
        <v>2008.06400076963</v>
      </c>
      <c r="AJ23" s="19">
        <v>2264.1472356875402</v>
      </c>
      <c r="AK23" s="19">
        <v>2477.95639081534</v>
      </c>
      <c r="AL23" s="26">
        <f>год!J24</f>
        <v>2888.7771905825002</v>
      </c>
      <c r="AM23" s="19">
        <v>189.55692304473999</v>
      </c>
      <c r="AN23" s="19">
        <v>399.24170258012998</v>
      </c>
      <c r="AO23" s="19">
        <v>629.508867248</v>
      </c>
      <c r="AP23" s="19">
        <v>981.7070164639</v>
      </c>
      <c r="AQ23" s="19">
        <v>1215.58929043014</v>
      </c>
      <c r="AR23" s="19">
        <v>1510.58977694291</v>
      </c>
      <c r="AS23" s="19">
        <v>1733.50673348905</v>
      </c>
      <c r="AT23" s="19">
        <v>1891.58092600601</v>
      </c>
      <c r="AU23" s="19">
        <v>2121.8524566864198</v>
      </c>
      <c r="AV23" s="19">
        <v>2402.7431846535801</v>
      </c>
      <c r="AW23" s="19">
        <v>2623.1713070936403</v>
      </c>
      <c r="AX23" s="26">
        <f>год!K24</f>
        <v>3037.2907951612401</v>
      </c>
      <c r="AY23" s="19">
        <v>192.00112190382001</v>
      </c>
      <c r="AZ23" s="19">
        <v>405.54157680759005</v>
      </c>
      <c r="BA23" s="19">
        <v>637.69397624102999</v>
      </c>
      <c r="BB23" s="19">
        <v>987.008033931</v>
      </c>
      <c r="BC23" s="19">
        <v>1227.4390568368501</v>
      </c>
      <c r="BD23" s="19">
        <v>1555.1251244146201</v>
      </c>
      <c r="BE23" s="19">
        <v>1778.7429967600001</v>
      </c>
      <c r="BF23" s="19">
        <v>1920.2912231805101</v>
      </c>
      <c r="BG23" s="19">
        <v>2171.54828106485</v>
      </c>
      <c r="BH23" s="19">
        <v>2452.8209009720899</v>
      </c>
      <c r="BI23" s="19">
        <v>2665.6355116505697</v>
      </c>
      <c r="BJ23" s="26">
        <v>3034.5654135532204</v>
      </c>
      <c r="BK23" s="19">
        <v>163.69404054277999</v>
      </c>
      <c r="BL23" s="19">
        <v>418.03272827015996</v>
      </c>
      <c r="BM23" s="19">
        <v>655.76575345103004</v>
      </c>
      <c r="BN23" s="19">
        <v>994.26042417274004</v>
      </c>
      <c r="BO23" s="19">
        <v>1253.66365372565</v>
      </c>
      <c r="BP23" s="19">
        <v>1586.35275064353</v>
      </c>
      <c r="BQ23" s="19">
        <v>1797.0802685604999</v>
      </c>
      <c r="BR23" s="19">
        <v>1961.4944227588201</v>
      </c>
      <c r="BS23" s="19">
        <v>2163.8598213631599</v>
      </c>
      <c r="BT23" s="19">
        <v>2461.1807772423699</v>
      </c>
      <c r="BU23" s="19">
        <v>2703.1354099851901</v>
      </c>
      <c r="BV23" s="26">
        <v>3103.1118313571301</v>
      </c>
      <c r="BW23" s="19">
        <v>193.06888469738001</v>
      </c>
      <c r="BX23" s="19">
        <v>418.43440099294003</v>
      </c>
      <c r="BY23" s="19">
        <v>689.19576767583999</v>
      </c>
      <c r="BZ23" s="19">
        <v>1061.6758243740501</v>
      </c>
      <c r="CA23" s="19">
        <v>1321.9619056328302</v>
      </c>
      <c r="CB23" s="36">
        <v>1649.87816838866</v>
      </c>
      <c r="CC23" s="36">
        <v>1875.1071905733702</v>
      </c>
      <c r="CD23" s="36">
        <v>2048.5667367224601</v>
      </c>
      <c r="CE23" s="36">
        <v>2261.4456571769401</v>
      </c>
      <c r="CF23" s="36">
        <v>2571.6993686934798</v>
      </c>
      <c r="CG23" s="36">
        <v>2832.2100704590298</v>
      </c>
      <c r="CH23" s="26">
        <v>3264.2036840496203</v>
      </c>
      <c r="CI23" s="36">
        <v>224.10585184633999</v>
      </c>
      <c r="CJ23" s="36">
        <v>495.394038782</v>
      </c>
      <c r="CK23" s="36">
        <v>771.68701810064999</v>
      </c>
      <c r="CL23" s="36">
        <v>1169.1515711688899</v>
      </c>
      <c r="CM23" s="36">
        <v>1466.80667264003</v>
      </c>
      <c r="CN23" s="36">
        <v>1863.9747876073</v>
      </c>
      <c r="CO23" s="36">
        <v>2115.49388230359</v>
      </c>
      <c r="CP23" s="36">
        <v>2303.6982721358099</v>
      </c>
      <c r="CQ23" s="36">
        <v>2527.0474930646701</v>
      </c>
      <c r="CR23" s="36">
        <v>2855.2215691694801</v>
      </c>
      <c r="CS23" s="36">
        <v>3166.4589151650202</v>
      </c>
      <c r="CT23" s="26">
        <v>3668.58114090971</v>
      </c>
      <c r="CU23" s="36">
        <v>271.28626890804003</v>
      </c>
      <c r="CV23" s="36">
        <v>542.76397869938</v>
      </c>
      <c r="CW23" s="36">
        <v>813.41351217616</v>
      </c>
      <c r="CX23" s="36">
        <v>1279.4388022784299</v>
      </c>
      <c r="CY23" s="36">
        <v>1582.74431011204</v>
      </c>
      <c r="CZ23" s="36">
        <v>1990.6364368322299</v>
      </c>
      <c r="DA23" s="36">
        <v>2309.6687503139601</v>
      </c>
      <c r="DB23" s="36">
        <v>2505.3774765264302</v>
      </c>
    </row>
    <row r="24" spans="1:106" x14ac:dyDescent="0.25">
      <c r="A24" s="7" t="s">
        <v>36</v>
      </c>
      <c r="B24" s="9" t="s">
        <v>37</v>
      </c>
      <c r="C24" s="19">
        <v>7.1997907346000005</v>
      </c>
      <c r="D24" s="19">
        <v>25.128370243560003</v>
      </c>
      <c r="E24" s="19">
        <v>46.313985958709999</v>
      </c>
      <c r="F24" s="19">
        <v>73.363336446740007</v>
      </c>
      <c r="G24" s="19">
        <v>92.764485863440001</v>
      </c>
      <c r="H24" s="19">
        <v>118.40044486142999</v>
      </c>
      <c r="I24" s="19">
        <v>143.34340312463002</v>
      </c>
      <c r="J24" s="19">
        <v>164.26161013401</v>
      </c>
      <c r="K24" s="19">
        <v>188.32711063610998</v>
      </c>
      <c r="L24" s="19">
        <v>213.4937213506</v>
      </c>
      <c r="M24" s="19">
        <v>243.05183878054001</v>
      </c>
      <c r="N24" s="26">
        <f>год!H26</f>
        <v>310.58536277829</v>
      </c>
      <c r="O24" s="19">
        <v>17.414879168240002</v>
      </c>
      <c r="P24" s="19">
        <v>41.802886496599996</v>
      </c>
      <c r="Q24" s="19">
        <v>65.533641594990002</v>
      </c>
      <c r="R24" s="19">
        <v>99.814304084499994</v>
      </c>
      <c r="S24" s="19">
        <v>126.14493081142999</v>
      </c>
      <c r="T24" s="19">
        <v>149.58979757485</v>
      </c>
      <c r="U24" s="19">
        <v>181.31613300426</v>
      </c>
      <c r="V24" s="19">
        <v>202.22332157905998</v>
      </c>
      <c r="W24" s="19">
        <v>224.16478150200001</v>
      </c>
      <c r="X24" s="19">
        <v>259.87377220849999</v>
      </c>
      <c r="Y24" s="19">
        <v>286.80762179291997</v>
      </c>
      <c r="Z24" s="26">
        <f>год!I26</f>
        <v>340.21290587349</v>
      </c>
      <c r="AA24" s="19">
        <v>23.6901116497</v>
      </c>
      <c r="AB24" s="19">
        <v>43.677681056920001</v>
      </c>
      <c r="AC24" s="19">
        <v>62.775890876120002</v>
      </c>
      <c r="AD24" s="19">
        <v>102.00897645651</v>
      </c>
      <c r="AE24" s="19">
        <v>127.51035182215</v>
      </c>
      <c r="AF24" s="19">
        <v>153.98472191682001</v>
      </c>
      <c r="AG24" s="19">
        <v>192.31665773566002</v>
      </c>
      <c r="AH24" s="19">
        <v>215.98209332693</v>
      </c>
      <c r="AI24" s="19">
        <v>242.18060063503</v>
      </c>
      <c r="AJ24" s="19">
        <v>279.08576817578</v>
      </c>
      <c r="AK24" s="19">
        <v>306.97828660584003</v>
      </c>
      <c r="AL24" s="26">
        <f>год!J26</f>
        <v>376.95269907814003</v>
      </c>
      <c r="AM24" s="19">
        <v>20.632643254240001</v>
      </c>
      <c r="AN24" s="19">
        <v>47.014275171180003</v>
      </c>
      <c r="AO24" s="19">
        <v>75.370983167120002</v>
      </c>
      <c r="AP24" s="19">
        <v>114.57054935944001</v>
      </c>
      <c r="AQ24" s="19">
        <v>138.34570038889001</v>
      </c>
      <c r="AR24" s="19">
        <v>177.89998614468999</v>
      </c>
      <c r="AS24" s="19">
        <v>214.51445201521</v>
      </c>
      <c r="AT24" s="19">
        <v>237.68401982815999</v>
      </c>
      <c r="AU24" s="19">
        <v>275.33507363039001</v>
      </c>
      <c r="AV24" s="19">
        <v>314.74347217909997</v>
      </c>
      <c r="AW24" s="19">
        <v>343.02915865143001</v>
      </c>
      <c r="AX24" s="26">
        <f>год!K26</f>
        <v>410.00188369765999</v>
      </c>
      <c r="AY24" s="19">
        <v>20.647388351730001</v>
      </c>
      <c r="AZ24" s="19">
        <v>51.589755052660003</v>
      </c>
      <c r="BA24" s="19">
        <v>80.323352394200001</v>
      </c>
      <c r="BB24" s="19">
        <v>123.87354065359</v>
      </c>
      <c r="BC24" s="19">
        <v>148.58228402738001</v>
      </c>
      <c r="BD24" s="19">
        <v>180.30087321367</v>
      </c>
      <c r="BE24" s="19">
        <v>219.96153652083999</v>
      </c>
      <c r="BF24" s="19">
        <v>244.56902950314</v>
      </c>
      <c r="BG24" s="19">
        <v>274.04319962760997</v>
      </c>
      <c r="BH24" s="19">
        <v>311.34956910144001</v>
      </c>
      <c r="BI24" s="19">
        <v>339.98847609203006</v>
      </c>
      <c r="BJ24" s="26">
        <v>395.62707580021004</v>
      </c>
      <c r="BK24" s="19">
        <v>18.07760043987</v>
      </c>
      <c r="BL24" s="19">
        <v>46.700117910910002</v>
      </c>
      <c r="BM24" s="19">
        <v>74.746970773979996</v>
      </c>
      <c r="BN24" s="19">
        <v>113.79131699678</v>
      </c>
      <c r="BO24" s="19">
        <v>142.91405602201002</v>
      </c>
      <c r="BP24" s="19">
        <v>177.71975390175001</v>
      </c>
      <c r="BQ24" s="19">
        <v>216.36581025980999</v>
      </c>
      <c r="BR24" s="19">
        <v>245.68784943380999</v>
      </c>
      <c r="BS24" s="19">
        <v>281.13109582628999</v>
      </c>
      <c r="BT24" s="19">
        <v>317.00821727009998</v>
      </c>
      <c r="BU24" s="19">
        <v>353.15524412312999</v>
      </c>
      <c r="BV24" s="26">
        <v>422.76316214890005</v>
      </c>
      <c r="BW24" s="19">
        <v>19.040124397900001</v>
      </c>
      <c r="BX24" s="19">
        <v>50.845757497089998</v>
      </c>
      <c r="BY24" s="19">
        <v>86.031171169779995</v>
      </c>
      <c r="BZ24" s="19">
        <v>126.75542188271001</v>
      </c>
      <c r="CA24" s="19">
        <v>157.23163440576002</v>
      </c>
      <c r="CB24" s="36">
        <v>199.33869600884</v>
      </c>
      <c r="CC24" s="36">
        <v>244.19242804331</v>
      </c>
      <c r="CD24" s="36">
        <v>278.97478600533003</v>
      </c>
      <c r="CE24" s="36">
        <v>310.88776317648001</v>
      </c>
      <c r="CF24" s="36">
        <v>352.50035139873</v>
      </c>
      <c r="CG24" s="36">
        <v>392.12577155915005</v>
      </c>
      <c r="CH24" s="26">
        <v>492.90685620617</v>
      </c>
      <c r="CI24" s="36">
        <v>33.68470775158</v>
      </c>
      <c r="CJ24" s="36">
        <v>66.791884849599995</v>
      </c>
      <c r="CK24" s="36">
        <v>106.72914464138999</v>
      </c>
      <c r="CL24" s="36">
        <v>157.56208718995998</v>
      </c>
      <c r="CM24" s="36">
        <v>194.12861704182001</v>
      </c>
      <c r="CN24" s="36">
        <v>237.28914487752999</v>
      </c>
      <c r="CO24" s="36">
        <v>285.78279315838</v>
      </c>
      <c r="CP24" s="36">
        <v>321.68941627695</v>
      </c>
      <c r="CQ24" s="36">
        <v>358.59830932540996</v>
      </c>
      <c r="CR24" s="36">
        <v>405.90465220674997</v>
      </c>
      <c r="CS24" s="36">
        <v>445.99892116570004</v>
      </c>
      <c r="CT24" s="26">
        <v>528.17717691071005</v>
      </c>
      <c r="CU24" s="36">
        <v>34.891916045949998</v>
      </c>
      <c r="CV24" s="36">
        <v>71.647493606949993</v>
      </c>
      <c r="CW24" s="36">
        <v>109.55193461357001</v>
      </c>
      <c r="CX24" s="36">
        <v>171.84470851076</v>
      </c>
      <c r="CY24" s="36">
        <v>205.16107133502999</v>
      </c>
      <c r="CZ24" s="36">
        <v>248.56899864406</v>
      </c>
      <c r="DA24" s="36">
        <v>306.91306528805001</v>
      </c>
      <c r="DB24" s="36">
        <v>344.20688109659005</v>
      </c>
    </row>
    <row r="25" spans="1:106" x14ac:dyDescent="0.25">
      <c r="A25" s="7" t="s">
        <v>38</v>
      </c>
      <c r="B25" s="9" t="s">
        <v>39</v>
      </c>
      <c r="C25" s="19">
        <v>61.078815811540004</v>
      </c>
      <c r="D25" s="19">
        <v>174.79845245182</v>
      </c>
      <c r="E25" s="19">
        <v>319.46457735185999</v>
      </c>
      <c r="F25" s="19">
        <v>457.03282078588001</v>
      </c>
      <c r="G25" s="19">
        <v>592.76483182845993</v>
      </c>
      <c r="H25" s="19">
        <v>744.64028674438998</v>
      </c>
      <c r="I25" s="19">
        <v>897.54969169320998</v>
      </c>
      <c r="J25" s="19">
        <v>1043.30221211601</v>
      </c>
      <c r="K25" s="19">
        <v>1194.5060940487599</v>
      </c>
      <c r="L25" s="19">
        <v>1347.3099806439</v>
      </c>
      <c r="M25" s="19">
        <v>1529.5055178359901</v>
      </c>
      <c r="N25" s="26">
        <f>год!H28</f>
        <v>1933.1276674737901</v>
      </c>
      <c r="O25" s="19">
        <v>145.73763044824</v>
      </c>
      <c r="P25" s="19">
        <v>279.19943531509</v>
      </c>
      <c r="Q25" s="19">
        <v>433.43791494941996</v>
      </c>
      <c r="R25" s="19">
        <v>615.30998900509996</v>
      </c>
      <c r="S25" s="19">
        <v>797.78272756223998</v>
      </c>
      <c r="T25" s="19">
        <v>969.48298945321994</v>
      </c>
      <c r="U25" s="19">
        <v>1162.0109546420802</v>
      </c>
      <c r="V25" s="19">
        <v>1323.28686142693</v>
      </c>
      <c r="W25" s="19">
        <v>1472.3866715927199</v>
      </c>
      <c r="X25" s="19">
        <v>1685.07411148082</v>
      </c>
      <c r="Y25" s="19">
        <v>1885.5466863860499</v>
      </c>
      <c r="Z25" s="26">
        <f>год!I28</f>
        <v>2283.3483874887102</v>
      </c>
      <c r="AA25" s="19">
        <v>95.774761680570009</v>
      </c>
      <c r="AB25" s="19">
        <v>284.98550567807001</v>
      </c>
      <c r="AC25" s="19">
        <v>442.02938431746998</v>
      </c>
      <c r="AD25" s="19">
        <v>658.27407491837005</v>
      </c>
      <c r="AE25" s="19">
        <v>828.28841111431996</v>
      </c>
      <c r="AF25" s="19">
        <v>1005.7186707200699</v>
      </c>
      <c r="AG25" s="19">
        <v>1203.65105954212</v>
      </c>
      <c r="AH25" s="19">
        <v>1379.7685092782099</v>
      </c>
      <c r="AI25" s="19">
        <v>1545.3835736502499</v>
      </c>
      <c r="AJ25" s="19">
        <v>1751.73292365004</v>
      </c>
      <c r="AK25" s="19">
        <v>1952.85958507492</v>
      </c>
      <c r="AL25" s="26">
        <f>год!J28</f>
        <v>2317.98014240565</v>
      </c>
      <c r="AM25" s="19">
        <v>136.26535054308999</v>
      </c>
      <c r="AN25" s="19">
        <v>320.78766528977002</v>
      </c>
      <c r="AO25" s="19">
        <v>500.72412793199999</v>
      </c>
      <c r="AP25" s="19">
        <v>714.74351460612002</v>
      </c>
      <c r="AQ25" s="19">
        <v>893.60261978022993</v>
      </c>
      <c r="AR25" s="19">
        <v>1087.2763673584</v>
      </c>
      <c r="AS25" s="19">
        <v>1310.97020396833</v>
      </c>
      <c r="AT25" s="19">
        <v>1525.8698223039198</v>
      </c>
      <c r="AU25" s="19">
        <v>1706.24981540504</v>
      </c>
      <c r="AV25" s="19">
        <v>1921.8695636242301</v>
      </c>
      <c r="AW25" s="19">
        <v>2123.4802888996301</v>
      </c>
      <c r="AX25" s="26">
        <f>год!K28</f>
        <v>2532.7198087402799</v>
      </c>
      <c r="AY25" s="19">
        <v>106.43819301731</v>
      </c>
      <c r="AZ25" s="19">
        <v>302.01727019888</v>
      </c>
      <c r="BA25" s="19">
        <v>495.62365087527002</v>
      </c>
      <c r="BB25" s="19">
        <v>758.59675673233994</v>
      </c>
      <c r="BC25" s="19">
        <v>963.09257217646996</v>
      </c>
      <c r="BD25" s="19">
        <v>1196.9264898932799</v>
      </c>
      <c r="BE25" s="19">
        <v>1462.07024354073</v>
      </c>
      <c r="BF25" s="19">
        <v>1673.5836759020301</v>
      </c>
      <c r="BG25" s="19">
        <v>1909.12710897539</v>
      </c>
      <c r="BH25" s="19">
        <v>2174.48772597283</v>
      </c>
      <c r="BI25" s="19">
        <v>2437.39340186753</v>
      </c>
      <c r="BJ25" s="26">
        <v>2860.9898566523102</v>
      </c>
      <c r="BK25" s="19">
        <v>132.19549789947999</v>
      </c>
      <c r="BL25" s="19">
        <v>350.17088181557</v>
      </c>
      <c r="BM25" s="19">
        <v>580.3550929610501</v>
      </c>
      <c r="BN25" s="19">
        <v>835.97979852924004</v>
      </c>
      <c r="BO25" s="19">
        <v>1077.31334456585</v>
      </c>
      <c r="BP25" s="19">
        <v>1318.02376042073</v>
      </c>
      <c r="BQ25" s="19">
        <v>1582.02066405594</v>
      </c>
      <c r="BR25" s="19">
        <v>1831.6228634919098</v>
      </c>
      <c r="BS25" s="19">
        <v>2075.42471819813</v>
      </c>
      <c r="BT25" s="19">
        <v>2341.8731047087899</v>
      </c>
      <c r="BU25" s="19">
        <v>2671.78454630029</v>
      </c>
      <c r="BV25" s="26">
        <v>3124.3932894648901</v>
      </c>
      <c r="BW25" s="19">
        <v>129.68205104781001</v>
      </c>
      <c r="BX25" s="19">
        <v>323.83826859984003</v>
      </c>
      <c r="BY25" s="19">
        <v>542.96458219828003</v>
      </c>
      <c r="BZ25" s="19">
        <v>784.14571147972993</v>
      </c>
      <c r="CA25" s="19">
        <v>1008.9598515551199</v>
      </c>
      <c r="CB25" s="36">
        <v>1246.3522701202</v>
      </c>
      <c r="CC25" s="36">
        <v>1494.88995957767</v>
      </c>
      <c r="CD25" s="36">
        <v>1716.7548559751499</v>
      </c>
      <c r="CE25" s="36">
        <v>1927.5994493309099</v>
      </c>
      <c r="CF25" s="36">
        <v>2174.0348121199199</v>
      </c>
      <c r="CG25" s="36">
        <v>2424.6467275846003</v>
      </c>
      <c r="CH25" s="26">
        <v>2820.9368879593903</v>
      </c>
      <c r="CI25" s="36">
        <v>162.33001969291001</v>
      </c>
      <c r="CJ25" s="36">
        <v>388.41211079843998</v>
      </c>
      <c r="CK25" s="36">
        <v>640.46480122731998</v>
      </c>
      <c r="CL25" s="36">
        <v>945.52689438985999</v>
      </c>
      <c r="CM25" s="36">
        <v>1203.4049633529098</v>
      </c>
      <c r="CN25" s="36">
        <v>1464.6202032312701</v>
      </c>
      <c r="CO25" s="36">
        <v>1770.4029941501201</v>
      </c>
      <c r="CP25" s="36">
        <v>2028.44883405777</v>
      </c>
      <c r="CQ25" s="36">
        <v>2279.3153165312901</v>
      </c>
      <c r="CR25" s="36">
        <v>2558.93487181193</v>
      </c>
      <c r="CS25" s="36">
        <v>2862.1535896785199</v>
      </c>
      <c r="CT25" s="26">
        <v>3315.9184878484102</v>
      </c>
      <c r="CU25" s="36">
        <v>168.94898714832999</v>
      </c>
      <c r="CV25" s="36">
        <v>435.75468850098997</v>
      </c>
      <c r="CW25" s="36">
        <v>704.34184755131002</v>
      </c>
      <c r="CX25" s="36">
        <v>1066.9401848376501</v>
      </c>
      <c r="CY25" s="36">
        <v>1341.7922687718601</v>
      </c>
      <c r="CZ25" s="36">
        <v>1633.1485173886201</v>
      </c>
      <c r="DA25" s="36">
        <v>1978.9704376193401</v>
      </c>
      <c r="DB25" s="36">
        <v>2286.2541240955002</v>
      </c>
    </row>
    <row r="26" spans="1:106" x14ac:dyDescent="0.25">
      <c r="A26" s="7" t="s">
        <v>40</v>
      </c>
      <c r="B26" s="9" t="s">
        <v>41</v>
      </c>
      <c r="C26" s="19">
        <v>270.42959208848998</v>
      </c>
      <c r="D26" s="19">
        <v>772.21623245391004</v>
      </c>
      <c r="E26" s="19">
        <v>1419.10346421948</v>
      </c>
      <c r="F26" s="19">
        <v>1949.46694266706</v>
      </c>
      <c r="G26" s="19">
        <v>2478.3569393564703</v>
      </c>
      <c r="H26" s="19">
        <v>3000.3198318803502</v>
      </c>
      <c r="I26" s="19">
        <v>3517.5175671432899</v>
      </c>
      <c r="J26" s="19">
        <v>4046.25324598417</v>
      </c>
      <c r="K26" s="19">
        <v>4617.3185203989196</v>
      </c>
      <c r="L26" s="19">
        <v>5150.2897932290598</v>
      </c>
      <c r="M26" s="19">
        <v>5686.4951577475003</v>
      </c>
      <c r="N26" s="26">
        <f>год!H29</f>
        <v>6512.2225648856202</v>
      </c>
      <c r="O26" s="19">
        <v>321.38144684636001</v>
      </c>
      <c r="P26" s="19">
        <v>906.57749986095996</v>
      </c>
      <c r="Q26" s="19">
        <v>1589.7856562018001</v>
      </c>
      <c r="R26" s="19">
        <v>2202.8440608297797</v>
      </c>
      <c r="S26" s="19">
        <v>2803.31792230683</v>
      </c>
      <c r="T26" s="19">
        <v>3413.0648569908199</v>
      </c>
      <c r="U26" s="19">
        <v>4006.3150354443801</v>
      </c>
      <c r="V26" s="19">
        <v>4639.6581208826301</v>
      </c>
      <c r="W26" s="19">
        <v>5245.9388008257301</v>
      </c>
      <c r="X26" s="19">
        <v>5877.87433650812</v>
      </c>
      <c r="Y26" s="19">
        <v>6469.0416156171905</v>
      </c>
      <c r="Z26" s="26">
        <f>год!I29</f>
        <v>7730.8975113167098</v>
      </c>
      <c r="AA26" s="19">
        <v>386.39409191503995</v>
      </c>
      <c r="AB26" s="19">
        <v>1009.5652241683199</v>
      </c>
      <c r="AC26" s="19">
        <v>1769.19055619495</v>
      </c>
      <c r="AD26" s="19">
        <v>2574.58453756879</v>
      </c>
      <c r="AE26" s="19">
        <v>3128.13206572332</v>
      </c>
      <c r="AF26" s="19">
        <v>3801.79545790668</v>
      </c>
      <c r="AG26" s="19">
        <v>4461.9531260582999</v>
      </c>
      <c r="AH26" s="19">
        <v>5116.6806240626393</v>
      </c>
      <c r="AI26" s="19">
        <v>5815.6551087530897</v>
      </c>
      <c r="AJ26" s="19">
        <v>6479.8043239864901</v>
      </c>
      <c r="AK26" s="19">
        <v>7163.1180168527499</v>
      </c>
      <c r="AL26" s="26">
        <f>год!J29</f>
        <v>8757.1860712392008</v>
      </c>
      <c r="AM26" s="19">
        <v>184.91530292885997</v>
      </c>
      <c r="AN26" s="19">
        <v>854.95778519421992</v>
      </c>
      <c r="AO26" s="19">
        <v>1542.14487429619</v>
      </c>
      <c r="AP26" s="19">
        <v>2355.9666615985498</v>
      </c>
      <c r="AQ26" s="19">
        <v>2975.2945302688099</v>
      </c>
      <c r="AR26" s="19">
        <v>3677.1839052908599</v>
      </c>
      <c r="AS26" s="19">
        <v>4396.4016606305204</v>
      </c>
      <c r="AT26" s="19">
        <v>5110.1543503432504</v>
      </c>
      <c r="AU26" s="19">
        <v>5824.0135552192596</v>
      </c>
      <c r="AV26" s="19">
        <v>6618.2557617392304</v>
      </c>
      <c r="AW26" s="19">
        <v>7261.0584127431603</v>
      </c>
      <c r="AX26" s="26">
        <f>год!K29</f>
        <v>8803.2692385912596</v>
      </c>
      <c r="AY26" s="19">
        <v>382.96047700176001</v>
      </c>
      <c r="AZ26" s="19">
        <v>1158.4993219911298</v>
      </c>
      <c r="BA26" s="19">
        <v>2013.96133578678</v>
      </c>
      <c r="BB26" s="19">
        <v>3427.8930067264901</v>
      </c>
      <c r="BC26" s="19">
        <v>4115.5182768470604</v>
      </c>
      <c r="BD26" s="19">
        <v>4921.4830932099003</v>
      </c>
      <c r="BE26" s="19">
        <v>5721.2550508412496</v>
      </c>
      <c r="BF26" s="19">
        <v>6516.3847136621907</v>
      </c>
      <c r="BG26" s="19">
        <v>7307.8212827813095</v>
      </c>
      <c r="BH26" s="19">
        <v>8110.9707045414098</v>
      </c>
      <c r="BI26" s="19">
        <v>8904.6853281746189</v>
      </c>
      <c r="BJ26" s="26">
        <v>10479.746800662901</v>
      </c>
      <c r="BK26" s="19">
        <v>482.47844832067</v>
      </c>
      <c r="BL26" s="19">
        <v>1309.3408528490399</v>
      </c>
      <c r="BM26" s="19">
        <v>2493.14098533676</v>
      </c>
      <c r="BN26" s="19">
        <v>3417.2153130602796</v>
      </c>
      <c r="BO26" s="19">
        <v>4200.2040558877097</v>
      </c>
      <c r="BP26" s="19">
        <v>5055.1002178669805</v>
      </c>
      <c r="BQ26" s="19">
        <v>5838.0595115326396</v>
      </c>
      <c r="BR26" s="19">
        <v>6710.2529999872195</v>
      </c>
      <c r="BS26" s="19">
        <v>7564.8645232446697</v>
      </c>
      <c r="BT26" s="19">
        <v>8403.1792713420709</v>
      </c>
      <c r="BU26" s="19">
        <v>9308.3918052175395</v>
      </c>
      <c r="BV26" s="26">
        <v>10914.1511358156</v>
      </c>
      <c r="BW26" s="19">
        <v>941.15918140352005</v>
      </c>
      <c r="BX26" s="19">
        <v>1814.2587555780801</v>
      </c>
      <c r="BY26" s="19">
        <v>3016.9204425017001</v>
      </c>
      <c r="BZ26" s="19">
        <v>3947.5172956526699</v>
      </c>
      <c r="CA26" s="19">
        <v>4848.9770221962899</v>
      </c>
      <c r="CB26" s="36">
        <v>5776.4843676928203</v>
      </c>
      <c r="CC26" s="36">
        <v>6647.4996343618204</v>
      </c>
      <c r="CD26" s="36">
        <v>7578.9199344702402</v>
      </c>
      <c r="CE26" s="36">
        <v>8521.8764648662709</v>
      </c>
      <c r="CF26" s="36">
        <v>9417.4757316683299</v>
      </c>
      <c r="CG26" s="36">
        <v>10341.222914890801</v>
      </c>
      <c r="CH26" s="26">
        <v>12022.543349408401</v>
      </c>
      <c r="CI26" s="36">
        <v>735.37316251064999</v>
      </c>
      <c r="CJ26" s="36">
        <v>1699.15047762218</v>
      </c>
      <c r="CK26" s="36">
        <v>2830.48305419914</v>
      </c>
      <c r="CL26" s="36">
        <v>3883.0614513257001</v>
      </c>
      <c r="CM26" s="36">
        <v>4776.89309612739</v>
      </c>
      <c r="CN26" s="36">
        <v>5769.7014190418395</v>
      </c>
      <c r="CO26" s="36">
        <v>6723.33148311695</v>
      </c>
      <c r="CP26" s="36">
        <v>7700.6328844993795</v>
      </c>
      <c r="CQ26" s="36">
        <v>8643.2788689481804</v>
      </c>
      <c r="CR26" s="36">
        <v>9635.9756334510002</v>
      </c>
      <c r="CS26" s="36">
        <v>10615.9901390051</v>
      </c>
      <c r="CT26" s="26">
        <v>12402.1647310518</v>
      </c>
      <c r="CU26" s="36">
        <v>761.95533640417</v>
      </c>
      <c r="CV26" s="36">
        <v>1819.5483614454999</v>
      </c>
      <c r="CW26" s="36">
        <v>2907.09156941732</v>
      </c>
      <c r="CX26" s="36">
        <v>4150.5551821196404</v>
      </c>
      <c r="CY26" s="36">
        <v>5002.5803258554506</v>
      </c>
      <c r="CZ26" s="36">
        <v>6018.5799377569001</v>
      </c>
      <c r="DA26" s="36">
        <v>7046.86309173881</v>
      </c>
      <c r="DB26" s="36">
        <v>8072.1470274313206</v>
      </c>
    </row>
    <row r="27" spans="1:106" x14ac:dyDescent="0.25">
      <c r="A27" s="7" t="s">
        <v>42</v>
      </c>
      <c r="B27" s="9" t="s">
        <v>43</v>
      </c>
      <c r="C27" s="19">
        <v>5.2404848471599994</v>
      </c>
      <c r="D27" s="19">
        <v>14.327460451569999</v>
      </c>
      <c r="E27" s="19">
        <v>25.384410870890001</v>
      </c>
      <c r="F27" s="19">
        <v>37.57022789685</v>
      </c>
      <c r="G27" s="19">
        <v>47.755357210300005</v>
      </c>
      <c r="H27" s="19">
        <v>59.183225358739996</v>
      </c>
      <c r="I27" s="19">
        <v>71.662037377689998</v>
      </c>
      <c r="J27" s="19">
        <v>83.662891517079998</v>
      </c>
      <c r="K27" s="19">
        <v>96.867739857220002</v>
      </c>
      <c r="L27" s="19">
        <v>109.99263638513</v>
      </c>
      <c r="M27" s="19">
        <v>122.88336583923</v>
      </c>
      <c r="N27" s="26">
        <f>год!H30</f>
        <v>162.93627253477999</v>
      </c>
      <c r="O27" s="19">
        <v>7.8175092311699999</v>
      </c>
      <c r="P27" s="19">
        <v>20.0839161729</v>
      </c>
      <c r="Q27" s="19">
        <v>33.35619330574</v>
      </c>
      <c r="R27" s="19">
        <v>50.197510182839999</v>
      </c>
      <c r="S27" s="19">
        <v>61.116657273889999</v>
      </c>
      <c r="T27" s="19">
        <v>72.07417006000999</v>
      </c>
      <c r="U27" s="19">
        <v>88.33488277008999</v>
      </c>
      <c r="V27" s="19">
        <v>99.354905990820001</v>
      </c>
      <c r="W27" s="19">
        <v>110.59277746951</v>
      </c>
      <c r="X27" s="19">
        <v>133.47852883581001</v>
      </c>
      <c r="Y27" s="19">
        <v>150.44701089277999</v>
      </c>
      <c r="Z27" s="26">
        <f>год!I30</f>
        <v>186.73585847895998</v>
      </c>
      <c r="AA27" s="19">
        <v>6.5010895019900001</v>
      </c>
      <c r="AB27" s="19">
        <v>22.585057615269999</v>
      </c>
      <c r="AC27" s="19">
        <v>38.302935736290003</v>
      </c>
      <c r="AD27" s="19">
        <v>57.548165719550006</v>
      </c>
      <c r="AE27" s="19">
        <v>68.732831296339995</v>
      </c>
      <c r="AF27" s="19">
        <v>91.627906874250002</v>
      </c>
      <c r="AG27" s="19">
        <v>110.50009036358</v>
      </c>
      <c r="AH27" s="19">
        <v>126.12230610799</v>
      </c>
      <c r="AI27" s="19">
        <v>143.72242187261</v>
      </c>
      <c r="AJ27" s="19">
        <v>159.44197480076002</v>
      </c>
      <c r="AK27" s="19">
        <v>171.61844185372001</v>
      </c>
      <c r="AL27" s="26">
        <f>год!J30</f>
        <v>219.28491935301</v>
      </c>
      <c r="AM27" s="19">
        <v>12.14055651562</v>
      </c>
      <c r="AN27" s="19">
        <v>23.910571170859999</v>
      </c>
      <c r="AO27" s="19">
        <v>36.836445270500001</v>
      </c>
      <c r="AP27" s="19">
        <v>57.703795572280001</v>
      </c>
      <c r="AQ27" s="19">
        <v>72.100076445200003</v>
      </c>
      <c r="AR27" s="19">
        <v>87.064894500250006</v>
      </c>
      <c r="AS27" s="19">
        <v>108.61442461857001</v>
      </c>
      <c r="AT27" s="19">
        <v>123.84993997877001</v>
      </c>
      <c r="AU27" s="19">
        <v>143.08937413840999</v>
      </c>
      <c r="AV27" s="19">
        <v>164.6075658371</v>
      </c>
      <c r="AW27" s="19">
        <v>182.88831886301</v>
      </c>
      <c r="AX27" s="26">
        <f>год!K30</f>
        <v>253.60862543360997</v>
      </c>
      <c r="AY27" s="19">
        <v>10.945457746440001</v>
      </c>
      <c r="AZ27" s="19">
        <v>27.4681213205</v>
      </c>
      <c r="BA27" s="19">
        <v>44.241663512800002</v>
      </c>
      <c r="BB27" s="19">
        <v>68.48879112841</v>
      </c>
      <c r="BC27" s="19">
        <v>82.41284269242</v>
      </c>
      <c r="BD27" s="19">
        <v>96.256689393679991</v>
      </c>
      <c r="BE27" s="19">
        <v>125.64163871127001</v>
      </c>
      <c r="BF27" s="19">
        <v>139.78122416108999</v>
      </c>
      <c r="BG27" s="19">
        <v>164.42716691042003</v>
      </c>
      <c r="BH27" s="19">
        <f>1843.3302432185/10</f>
        <v>184.33302432185002</v>
      </c>
      <c r="BI27" s="19">
        <v>199.70043171892002</v>
      </c>
      <c r="BJ27" s="26">
        <v>254.87409648173002</v>
      </c>
      <c r="BK27" s="19">
        <v>7.94310871276</v>
      </c>
      <c r="BL27" s="19">
        <v>23.691842699630001</v>
      </c>
      <c r="BM27" s="19">
        <v>38.934605741059997</v>
      </c>
      <c r="BN27" s="19">
        <v>62.138760652660004</v>
      </c>
      <c r="BO27" s="19">
        <v>76.29628940357</v>
      </c>
      <c r="BP27" s="19">
        <v>95.824353962949999</v>
      </c>
      <c r="BQ27" s="19">
        <v>119.97103186182001</v>
      </c>
      <c r="BR27" s="19">
        <v>138.79471105032999</v>
      </c>
      <c r="BS27" s="19">
        <v>160.21032731526998</v>
      </c>
      <c r="BT27" s="19">
        <v>185.64913207179001</v>
      </c>
      <c r="BU27" s="19">
        <v>211.07661285552999</v>
      </c>
      <c r="BV27" s="26">
        <v>262.25254568960003</v>
      </c>
      <c r="BW27" s="19">
        <v>12.547181103969999</v>
      </c>
      <c r="BX27" s="19">
        <v>25.382517383090001</v>
      </c>
      <c r="BY27" s="19">
        <v>50.922295022410005</v>
      </c>
      <c r="BZ27" s="19">
        <v>78.022278970270008</v>
      </c>
      <c r="CA27" s="19">
        <v>99.270649540880001</v>
      </c>
      <c r="CB27" s="36">
        <v>135.02522835777</v>
      </c>
      <c r="CC27" s="36">
        <v>166.23803951298999</v>
      </c>
      <c r="CD27" s="36">
        <v>187.94147545919</v>
      </c>
      <c r="CE27" s="36">
        <v>209.63081866235001</v>
      </c>
      <c r="CF27" s="36">
        <v>242.9402529978</v>
      </c>
      <c r="CG27" s="36">
        <v>273.06417124956999</v>
      </c>
      <c r="CH27" s="26">
        <v>327.01642035815001</v>
      </c>
      <c r="CI27" s="36">
        <v>14.92028273162</v>
      </c>
      <c r="CJ27" s="36">
        <v>32.478663800610001</v>
      </c>
      <c r="CK27" s="36">
        <v>56.756123695480007</v>
      </c>
      <c r="CL27" s="36">
        <v>86.953340928689997</v>
      </c>
      <c r="CM27" s="36">
        <v>111.58249951566999</v>
      </c>
      <c r="CN27" s="36">
        <v>134.15793935599001</v>
      </c>
      <c r="CO27" s="36">
        <v>165.32320227235999</v>
      </c>
      <c r="CP27" s="36">
        <v>186.75644195675</v>
      </c>
      <c r="CQ27" s="36">
        <v>207.38862558273999</v>
      </c>
      <c r="CR27" s="36">
        <v>237.92332177182001</v>
      </c>
      <c r="CS27" s="36">
        <v>264.64802900229</v>
      </c>
      <c r="CT27" s="26">
        <v>331.44894869683003</v>
      </c>
      <c r="CU27" s="36">
        <v>17.321552749400002</v>
      </c>
      <c r="CV27" s="36">
        <v>38.718079492699999</v>
      </c>
      <c r="CW27" s="36">
        <v>57.728783891710002</v>
      </c>
      <c r="CX27" s="36">
        <v>92.999870184420004</v>
      </c>
      <c r="CY27" s="36">
        <v>113.85069534903</v>
      </c>
      <c r="CZ27" s="36">
        <v>139.69900478329998</v>
      </c>
      <c r="DA27" s="36">
        <v>174.18623462976998</v>
      </c>
      <c r="DB27" s="36">
        <v>198.28250627776998</v>
      </c>
    </row>
    <row r="28" spans="1:106" x14ac:dyDescent="0.25">
      <c r="A28" s="7" t="s">
        <v>44</v>
      </c>
      <c r="B28" s="9" t="s">
        <v>45</v>
      </c>
      <c r="C28" s="19">
        <v>10.059340306540001</v>
      </c>
      <c r="D28" s="19">
        <v>14.073484898850001</v>
      </c>
      <c r="E28" s="19">
        <v>19.0224938462</v>
      </c>
      <c r="F28" s="19">
        <v>27.557305328889999</v>
      </c>
      <c r="G28" s="19">
        <v>36.92382248645</v>
      </c>
      <c r="H28" s="19">
        <v>44.098719975169999</v>
      </c>
      <c r="I28" s="19">
        <v>51.36261023382</v>
      </c>
      <c r="J28" s="19">
        <v>56.612030703960002</v>
      </c>
      <c r="K28" s="19">
        <v>61.716372313069996</v>
      </c>
      <c r="L28" s="19">
        <v>74.744603065619998</v>
      </c>
      <c r="M28" s="19">
        <v>82.233707475360006</v>
      </c>
      <c r="N28" s="26">
        <f>год!H31</f>
        <v>95.317449326309998</v>
      </c>
      <c r="O28" s="19">
        <v>8.0369756305200006</v>
      </c>
      <c r="P28" s="19">
        <v>15.718249456680001</v>
      </c>
      <c r="Q28" s="19">
        <v>22.66652042666</v>
      </c>
      <c r="R28" s="19">
        <v>37.954396900319999</v>
      </c>
      <c r="S28" s="19">
        <v>42.752234399430002</v>
      </c>
      <c r="T28" s="19">
        <v>53.5948063178</v>
      </c>
      <c r="U28" s="19">
        <v>65.607050205480007</v>
      </c>
      <c r="V28" s="19">
        <v>69.447785616539988</v>
      </c>
      <c r="W28" s="19">
        <v>82.464604627979995</v>
      </c>
      <c r="X28" s="19">
        <v>92.467114532570008</v>
      </c>
      <c r="Y28" s="19">
        <v>97.206533016579996</v>
      </c>
      <c r="Z28" s="26">
        <f>год!I31</f>
        <v>115.68179811525999</v>
      </c>
      <c r="AA28" s="19">
        <v>15.066099112229999</v>
      </c>
      <c r="AB28" s="19">
        <v>18.064033445459998</v>
      </c>
      <c r="AC28" s="19">
        <v>23.549250760180001</v>
      </c>
      <c r="AD28" s="19">
        <v>42.567423009160002</v>
      </c>
      <c r="AE28" s="19">
        <v>45.698370628319999</v>
      </c>
      <c r="AF28" s="19">
        <v>55.160651339499999</v>
      </c>
      <c r="AG28" s="19">
        <v>70.690526846219996</v>
      </c>
      <c r="AH28" s="19">
        <v>75.744533668019997</v>
      </c>
      <c r="AI28" s="19">
        <v>79.840245734029992</v>
      </c>
      <c r="AJ28" s="19">
        <v>99.050921118760002</v>
      </c>
      <c r="AK28" s="19">
        <v>102.79956501891</v>
      </c>
      <c r="AL28" s="26">
        <f>год!J31</f>
        <v>117.8071595853</v>
      </c>
      <c r="AM28" s="19">
        <v>6.7000442093100006</v>
      </c>
      <c r="AN28" s="19">
        <v>17.917370522430002</v>
      </c>
      <c r="AO28" s="19">
        <v>26.08500704854</v>
      </c>
      <c r="AP28" s="19">
        <v>42.774693703339999</v>
      </c>
      <c r="AQ28" s="19">
        <v>46.188009169559997</v>
      </c>
      <c r="AR28" s="19">
        <v>57.604817811319997</v>
      </c>
      <c r="AS28" s="19">
        <v>69.451546183950001</v>
      </c>
      <c r="AT28" s="19">
        <v>73.134971061330006</v>
      </c>
      <c r="AU28" s="19">
        <v>83.048276006190008</v>
      </c>
      <c r="AV28" s="19">
        <v>97.942754241320003</v>
      </c>
      <c r="AW28" s="19">
        <v>101.95033332112</v>
      </c>
      <c r="AX28" s="26">
        <f>год!K31</f>
        <v>117.35721587938001</v>
      </c>
      <c r="AY28" s="19">
        <v>8.1217660185400007</v>
      </c>
      <c r="AZ28" s="19">
        <v>19.85821671575</v>
      </c>
      <c r="BA28" s="19">
        <v>24.309322056459997</v>
      </c>
      <c r="BB28" s="19">
        <v>43.225921677080002</v>
      </c>
      <c r="BC28" s="19">
        <v>48.699685327959997</v>
      </c>
      <c r="BD28" s="19">
        <v>58.800181674610002</v>
      </c>
      <c r="BE28" s="19">
        <v>72.870822547940008</v>
      </c>
      <c r="BF28" s="19">
        <v>77.832316315070003</v>
      </c>
      <c r="BG28" s="19">
        <v>98.321013421880011</v>
      </c>
      <c r="BH28" s="19">
        <v>106.90078711682001</v>
      </c>
      <c r="BI28" s="19">
        <v>116.29173612286999</v>
      </c>
      <c r="BJ28" s="26">
        <v>125.70275779878999</v>
      </c>
      <c r="BK28" s="19">
        <v>2.6877140654200002</v>
      </c>
      <c r="BL28" s="19">
        <v>9.2193709772800005</v>
      </c>
      <c r="BM28" s="19">
        <v>22.752436410409999</v>
      </c>
      <c r="BN28" s="19">
        <v>32.30300523807</v>
      </c>
      <c r="BO28" s="19">
        <v>40.74692211456</v>
      </c>
      <c r="BP28" s="19">
        <v>52.278715180250003</v>
      </c>
      <c r="BQ28" s="19">
        <v>61.743065446419997</v>
      </c>
      <c r="BR28" s="19">
        <v>71.207958445270009</v>
      </c>
      <c r="BS28" s="19">
        <v>81.923560628160004</v>
      </c>
      <c r="BT28" s="19">
        <v>91.522467799259999</v>
      </c>
      <c r="BU28" s="19">
        <v>102.67489104594999</v>
      </c>
      <c r="BV28" s="26">
        <v>119.85921192275001</v>
      </c>
      <c r="BW28" s="19">
        <v>1.86538707128</v>
      </c>
      <c r="BX28" s="19">
        <v>7.0324128453299997</v>
      </c>
      <c r="BY28" s="19">
        <v>20.54813542214</v>
      </c>
      <c r="BZ28" s="19">
        <v>30.905932479529998</v>
      </c>
      <c r="CA28" s="19">
        <v>41.347525623580005</v>
      </c>
      <c r="CB28" s="36">
        <v>51.473983650619999</v>
      </c>
      <c r="CC28" s="36">
        <v>63.795432635480005</v>
      </c>
      <c r="CD28" s="36">
        <v>72.428098671469996</v>
      </c>
      <c r="CE28" s="36">
        <v>82.132422109039993</v>
      </c>
      <c r="CF28" s="36">
        <v>95.63018154721</v>
      </c>
      <c r="CG28" s="36">
        <v>108.19952868572</v>
      </c>
      <c r="CH28" s="26">
        <v>127.27188735781</v>
      </c>
      <c r="CI28" s="36">
        <v>3.77855229039</v>
      </c>
      <c r="CJ28" s="36">
        <v>10.347304926030001</v>
      </c>
      <c r="CK28" s="36">
        <v>24.218093366639998</v>
      </c>
      <c r="CL28" s="36">
        <v>35.961051025400003</v>
      </c>
      <c r="CM28" s="36">
        <v>47.682070850819997</v>
      </c>
      <c r="CN28" s="36">
        <v>58.45551258215</v>
      </c>
      <c r="CO28" s="36">
        <v>71.802377879449992</v>
      </c>
      <c r="CP28" s="36">
        <v>83.517354856669996</v>
      </c>
      <c r="CQ28" s="36">
        <v>93.622488856999993</v>
      </c>
      <c r="CR28" s="36">
        <v>105.34782201177001</v>
      </c>
      <c r="CS28" s="36">
        <v>116.02966537693</v>
      </c>
      <c r="CT28" s="26">
        <v>136.52840058941999</v>
      </c>
      <c r="CU28" s="36">
        <v>6.7416051007200002</v>
      </c>
      <c r="CV28" s="36">
        <v>14.123743736190001</v>
      </c>
      <c r="CW28" s="36">
        <v>24.795595153889998</v>
      </c>
      <c r="CX28" s="36">
        <v>38.122340889309996</v>
      </c>
      <c r="CY28" s="36">
        <v>46.82137150002</v>
      </c>
      <c r="CZ28" s="36">
        <v>57.970230078019995</v>
      </c>
      <c r="DA28" s="36">
        <v>77.549990093600002</v>
      </c>
      <c r="DB28" s="36">
        <v>88.827884948800005</v>
      </c>
    </row>
    <row r="29" spans="1:106" x14ac:dyDescent="0.25">
      <c r="A29" s="7" t="s">
        <v>46</v>
      </c>
      <c r="B29" s="9" t="s">
        <v>47</v>
      </c>
      <c r="C29" s="19">
        <v>27.92809440597</v>
      </c>
      <c r="D29" s="19">
        <v>54.806608502910002</v>
      </c>
      <c r="E29" s="19">
        <v>94.534660283009998</v>
      </c>
      <c r="F29" s="19">
        <v>108.48343178447</v>
      </c>
      <c r="G29" s="19">
        <v>118.97376027287</v>
      </c>
      <c r="H29" s="19">
        <v>140.06760270281001</v>
      </c>
      <c r="I29" s="19">
        <v>168.76680179095001</v>
      </c>
      <c r="J29" s="19">
        <v>200.28446498316001</v>
      </c>
      <c r="K29" s="19">
        <v>260.26680586344003</v>
      </c>
      <c r="L29" s="19">
        <v>278.62916252381001</v>
      </c>
      <c r="M29" s="19">
        <v>293.73088271572999</v>
      </c>
      <c r="N29" s="26">
        <f>год!H32</f>
        <v>328.93676788369999</v>
      </c>
      <c r="O29" s="19">
        <v>34.057364327930003</v>
      </c>
      <c r="P29" s="19">
        <v>68.305378364980001</v>
      </c>
      <c r="Q29" s="19">
        <v>124.66797643313001</v>
      </c>
      <c r="R29" s="19">
        <v>135.77271681233</v>
      </c>
      <c r="S29" s="19">
        <v>149.70482191641</v>
      </c>
      <c r="T29" s="19">
        <v>187.95194180485001</v>
      </c>
      <c r="U29" s="19">
        <v>219.94106751499999</v>
      </c>
      <c r="V29" s="19">
        <v>260.25491435156999</v>
      </c>
      <c r="W29" s="19">
        <v>322.02783511178001</v>
      </c>
      <c r="X29" s="19">
        <v>345.63675988199998</v>
      </c>
      <c r="Y29" s="19">
        <v>356.97350464598998</v>
      </c>
      <c r="Z29" s="26">
        <f>год!I32</f>
        <v>386.28982560089003</v>
      </c>
      <c r="AA29" s="19">
        <v>33.085515990129998</v>
      </c>
      <c r="AB29" s="19">
        <v>76.270815699429988</v>
      </c>
      <c r="AC29" s="19">
        <v>137.07864615638002</v>
      </c>
      <c r="AD29" s="19">
        <v>162.52363868593</v>
      </c>
      <c r="AE29" s="19">
        <v>170.78242257539</v>
      </c>
      <c r="AF29" s="19">
        <v>213.94954027127</v>
      </c>
      <c r="AG29" s="19">
        <v>243.97188759064002</v>
      </c>
      <c r="AH29" s="19">
        <v>294.59437889090998</v>
      </c>
      <c r="AI29" s="19">
        <v>355.67803667718999</v>
      </c>
      <c r="AJ29" s="19">
        <v>383.72850146601002</v>
      </c>
      <c r="AK29" s="19">
        <v>397.64669416521002</v>
      </c>
      <c r="AL29" s="26">
        <f>год!J32</f>
        <v>440.72475087468001</v>
      </c>
      <c r="AM29" s="19">
        <v>30.43645794247</v>
      </c>
      <c r="AN29" s="19">
        <v>91.437359415789999</v>
      </c>
      <c r="AO29" s="19">
        <v>157.24531112598999</v>
      </c>
      <c r="AP29" s="19">
        <v>188.42873598124999</v>
      </c>
      <c r="AQ29" s="19">
        <v>206.04443000794001</v>
      </c>
      <c r="AR29" s="19">
        <v>253.87148881077999</v>
      </c>
      <c r="AS29" s="19">
        <v>286.79251309760997</v>
      </c>
      <c r="AT29" s="19">
        <v>352.23765180755998</v>
      </c>
      <c r="AU29" s="19">
        <v>420.25951260403997</v>
      </c>
      <c r="AV29" s="19">
        <v>456.76067394659003</v>
      </c>
      <c r="AW29" s="19">
        <v>474.36280698496995</v>
      </c>
      <c r="AX29" s="26">
        <f>год!K32</f>
        <v>525.36484732138001</v>
      </c>
      <c r="AY29" s="19">
        <v>41.649664827629998</v>
      </c>
      <c r="AZ29" s="19">
        <v>109.45804706842999</v>
      </c>
      <c r="BA29" s="19">
        <v>194.23723928288001</v>
      </c>
      <c r="BB29" s="19">
        <v>239.20938568921</v>
      </c>
      <c r="BC29" s="19">
        <v>264.01552550361998</v>
      </c>
      <c r="BD29" s="19">
        <v>333.77292457265997</v>
      </c>
      <c r="BE29" s="19">
        <v>370.93308796861999</v>
      </c>
      <c r="BF29" s="19">
        <v>461.75329974643</v>
      </c>
      <c r="BG29" s="19">
        <v>493.21303287595003</v>
      </c>
      <c r="BH29" s="19">
        <v>549.09033032354</v>
      </c>
      <c r="BI29" s="19">
        <v>587.30273407293998</v>
      </c>
      <c r="BJ29" s="26">
        <v>660.96100917984995</v>
      </c>
      <c r="BK29" s="19">
        <v>40.037757274809998</v>
      </c>
      <c r="BL29" s="19">
        <v>145.95304304531001</v>
      </c>
      <c r="BM29" s="19">
        <v>234.37623392798002</v>
      </c>
      <c r="BN29" s="19">
        <v>289.91765345903997</v>
      </c>
      <c r="BO29" s="19">
        <v>331.06680702102</v>
      </c>
      <c r="BP29" s="19">
        <v>391.56952743609003</v>
      </c>
      <c r="BQ29" s="19">
        <v>423.86372592693999</v>
      </c>
      <c r="BR29" s="19">
        <v>552.76951224845993</v>
      </c>
      <c r="BS29" s="19">
        <v>612.75302944331997</v>
      </c>
      <c r="BT29" s="19">
        <v>671.17443453519991</v>
      </c>
      <c r="BU29" s="19">
        <v>712.63969933551004</v>
      </c>
      <c r="BV29" s="26">
        <v>771.76190491303998</v>
      </c>
      <c r="BW29" s="19">
        <v>63.945948987839998</v>
      </c>
      <c r="BX29" s="19">
        <v>155.50513598409</v>
      </c>
      <c r="BY29" s="19">
        <v>228.77457718577</v>
      </c>
      <c r="BZ29" s="19">
        <v>285.84932994484996</v>
      </c>
      <c r="CA29" s="19">
        <v>337.16533868315003</v>
      </c>
      <c r="CB29" s="36">
        <v>398.72397814929997</v>
      </c>
      <c r="CC29" s="36">
        <v>427.05880904569</v>
      </c>
      <c r="CD29" s="36">
        <v>543.33777412696998</v>
      </c>
      <c r="CE29" s="36">
        <v>643.70503663543002</v>
      </c>
      <c r="CF29" s="36">
        <v>717.99053972694992</v>
      </c>
      <c r="CG29" s="36">
        <v>766.90178861443007</v>
      </c>
      <c r="CH29" s="26">
        <v>841.75033669842003</v>
      </c>
      <c r="CI29" s="36">
        <v>74.298201650530004</v>
      </c>
      <c r="CJ29" s="36">
        <v>152.84778480623001</v>
      </c>
      <c r="CK29" s="36">
        <v>235.11182099444</v>
      </c>
      <c r="CL29" s="36">
        <v>310.85904252149999</v>
      </c>
      <c r="CM29" s="36">
        <v>365.12422824782999</v>
      </c>
      <c r="CN29" s="36">
        <v>441.74097082344002</v>
      </c>
      <c r="CO29" s="36">
        <v>555.17136040855007</v>
      </c>
      <c r="CP29" s="36">
        <v>641.65193102593992</v>
      </c>
      <c r="CQ29" s="36">
        <v>704.33300421289005</v>
      </c>
      <c r="CR29" s="36">
        <v>783.84483679135997</v>
      </c>
      <c r="CS29" s="36">
        <v>833.21864458325001</v>
      </c>
      <c r="CT29" s="26">
        <v>916.11760527484</v>
      </c>
      <c r="CU29" s="36">
        <v>57.206678952379995</v>
      </c>
      <c r="CV29" s="36">
        <v>129.08740447034</v>
      </c>
      <c r="CW29" s="36">
        <v>186.01391984049999</v>
      </c>
      <c r="CX29" s="36">
        <v>264.76084581687002</v>
      </c>
      <c r="CY29" s="36">
        <v>334.42896983556</v>
      </c>
      <c r="CZ29" s="36">
        <v>411.00923636953002</v>
      </c>
      <c r="DA29" s="36">
        <v>474.92075146944001</v>
      </c>
      <c r="DB29" s="36">
        <v>541.25370762626005</v>
      </c>
    </row>
    <row r="30" spans="1:106" ht="27.75" customHeight="1" x14ac:dyDescent="0.25">
      <c r="A30" s="7" t="s">
        <v>94</v>
      </c>
      <c r="B30" s="9" t="s">
        <v>95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6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6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26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26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26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26"/>
      <c r="BW30" s="19"/>
      <c r="BX30" s="19"/>
      <c r="BY30" s="19"/>
      <c r="BZ30" s="19"/>
      <c r="CA30" s="19"/>
      <c r="CB30" s="36"/>
      <c r="CC30" s="36"/>
      <c r="CD30" s="36"/>
      <c r="CE30" s="36"/>
      <c r="CF30" s="36"/>
      <c r="CG30" s="36"/>
      <c r="CH30" s="26"/>
      <c r="CI30" s="36">
        <v>0</v>
      </c>
      <c r="CJ30" s="36">
        <v>0</v>
      </c>
      <c r="CK30" s="36">
        <v>0</v>
      </c>
      <c r="CL30" s="36">
        <v>0</v>
      </c>
      <c r="CM30" s="36">
        <v>0</v>
      </c>
      <c r="CN30" s="36">
        <v>0</v>
      </c>
      <c r="CO30" s="36">
        <v>0</v>
      </c>
      <c r="CP30" s="36">
        <v>5.0000000000000001E-4</v>
      </c>
      <c r="CQ30" s="36">
        <v>5.0000000000000001E-4</v>
      </c>
      <c r="CR30" s="36">
        <v>1.362112348E-2</v>
      </c>
      <c r="CS30" s="36">
        <v>0.73442403094000008</v>
      </c>
      <c r="CT30" s="26">
        <v>0</v>
      </c>
      <c r="CU30" s="36">
        <v>0</v>
      </c>
      <c r="CV30" s="36">
        <v>0</v>
      </c>
      <c r="CW30" s="36">
        <v>6.42138E-4</v>
      </c>
      <c r="CX30" s="36">
        <v>0</v>
      </c>
      <c r="CY30" s="36">
        <v>0</v>
      </c>
      <c r="CZ30" s="36">
        <v>8.507197230000001E-3</v>
      </c>
      <c r="DA30" s="36">
        <v>8.507197230000001E-3</v>
      </c>
      <c r="DB30" s="36">
        <v>8.507197230000001E-3</v>
      </c>
    </row>
    <row r="31" spans="1:106" x14ac:dyDescent="0.25">
      <c r="B31" s="41" t="s">
        <v>48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2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2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2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2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27"/>
      <c r="BW31" s="17"/>
      <c r="BX31" s="17"/>
      <c r="BY31" s="17"/>
      <c r="BZ31" s="17"/>
      <c r="CA31" s="17"/>
      <c r="CB31" s="37"/>
      <c r="CC31" s="37"/>
      <c r="CD31" s="37"/>
      <c r="CE31" s="37"/>
      <c r="CF31" s="37"/>
      <c r="CG31" s="37"/>
      <c r="CH31" s="2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27"/>
      <c r="CU31" s="37"/>
      <c r="CV31" s="37"/>
      <c r="CW31" s="37"/>
      <c r="CX31" s="37"/>
      <c r="CY31" s="37"/>
      <c r="CZ31" s="37"/>
      <c r="DA31" s="37"/>
      <c r="DB31" s="37"/>
    </row>
    <row r="32" spans="1:106" s="4" customFormat="1" ht="14.25" x14ac:dyDescent="0.2">
      <c r="A32" s="2">
        <v>3</v>
      </c>
      <c r="B32" s="3" t="s">
        <v>49</v>
      </c>
      <c r="C32" s="16">
        <f>C5-C16</f>
        <v>468.84748405663004</v>
      </c>
      <c r="D32" s="16">
        <f t="shared" ref="D32:L32" si="117">D5-D16</f>
        <v>455.9202567852501</v>
      </c>
      <c r="E32" s="16">
        <f t="shared" si="117"/>
        <v>817.04253100008054</v>
      </c>
      <c r="F32" s="16">
        <f t="shared" si="117"/>
        <v>1172.3535087209202</v>
      </c>
      <c r="G32" s="16">
        <f t="shared" si="117"/>
        <v>1442.5667609421389</v>
      </c>
      <c r="H32" s="16">
        <f t="shared" si="117"/>
        <v>1746.3812045520199</v>
      </c>
      <c r="I32" s="16">
        <f t="shared" si="117"/>
        <v>2083.2962799938305</v>
      </c>
      <c r="J32" s="16">
        <f t="shared" si="117"/>
        <v>2357.5355110633973</v>
      </c>
      <c r="K32" s="16">
        <f t="shared" si="117"/>
        <v>2425.3697177688991</v>
      </c>
      <c r="L32" s="16">
        <f t="shared" si="117"/>
        <v>2700.6817748597005</v>
      </c>
      <c r="M32" s="16">
        <f>M5-M16</f>
        <v>2640.7767153196983</v>
      </c>
      <c r="N32" s="25">
        <f>год!H35</f>
        <v>860.72359242699895</v>
      </c>
      <c r="O32" s="16">
        <f t="shared" ref="O32:Y32" si="118">O5-O16</f>
        <v>413.4561688992801</v>
      </c>
      <c r="P32" s="16">
        <f t="shared" si="118"/>
        <v>225.88497552895024</v>
      </c>
      <c r="Q32" s="16">
        <f t="shared" si="118"/>
        <v>519.85582958903979</v>
      </c>
      <c r="R32" s="16">
        <f t="shared" si="118"/>
        <v>636.45215740206913</v>
      </c>
      <c r="S32" s="16">
        <f t="shared" si="118"/>
        <v>1050.9139839884392</v>
      </c>
      <c r="T32" s="16">
        <f t="shared" si="118"/>
        <v>1140.2345873658487</v>
      </c>
      <c r="U32" s="16">
        <f t="shared" si="118"/>
        <v>1402.0401637385003</v>
      </c>
      <c r="V32" s="16">
        <f t="shared" si="118"/>
        <v>1593.2061908841024</v>
      </c>
      <c r="W32" s="16">
        <f t="shared" si="118"/>
        <v>1585.4043316350017</v>
      </c>
      <c r="X32" s="16">
        <f t="shared" si="118"/>
        <v>1778.100705239096</v>
      </c>
      <c r="Y32" s="16">
        <f t="shared" si="118"/>
        <v>1734.562535347497</v>
      </c>
      <c r="Z32" s="25">
        <f>год!I35</f>
        <v>260.38707562299896</v>
      </c>
      <c r="AA32" s="16">
        <f t="shared" ref="AA32:AJ32" si="119">AA5-AA16</f>
        <v>288.39116722587983</v>
      </c>
      <c r="AB32" s="16">
        <f t="shared" si="119"/>
        <v>95.695925894659922</v>
      </c>
      <c r="AC32" s="16">
        <f t="shared" si="119"/>
        <v>290.87678893958946</v>
      </c>
      <c r="AD32" s="16">
        <f t="shared" si="119"/>
        <v>396.09486127507989</v>
      </c>
      <c r="AE32" s="16">
        <f t="shared" si="119"/>
        <v>570.1280778145283</v>
      </c>
      <c r="AF32" s="16">
        <f t="shared" si="119"/>
        <v>535.2998803884002</v>
      </c>
      <c r="AG32" s="16">
        <f t="shared" si="119"/>
        <v>736.92559563969917</v>
      </c>
      <c r="AH32" s="16">
        <f t="shared" si="119"/>
        <v>848.62492758200096</v>
      </c>
      <c r="AI32" s="16">
        <f t="shared" si="119"/>
        <v>913.25641657019878</v>
      </c>
      <c r="AJ32" s="16">
        <f t="shared" si="119"/>
        <v>1136.8492124322038</v>
      </c>
      <c r="AK32" s="16">
        <f t="shared" ref="AK32" si="120">AK5-AK16</f>
        <v>1030.2944146646987</v>
      </c>
      <c r="AL32" s="25">
        <f>год!J35</f>
        <v>-848.22365845369859</v>
      </c>
      <c r="AM32" s="16">
        <f t="shared" ref="AM32:AW32" si="121">AM5-AM16</f>
        <v>745.19372780704009</v>
      </c>
      <c r="AN32" s="16">
        <f t="shared" si="121"/>
        <v>206.31509999569016</v>
      </c>
      <c r="AO32" s="16">
        <f t="shared" si="121"/>
        <v>528.37776091077103</v>
      </c>
      <c r="AP32" s="16">
        <f t="shared" si="121"/>
        <v>719.67330464339011</v>
      </c>
      <c r="AQ32" s="16">
        <f t="shared" si="121"/>
        <v>1052.5782751694096</v>
      </c>
      <c r="AR32" s="16">
        <f t="shared" si="121"/>
        <v>1087.5857264944989</v>
      </c>
      <c r="AS32" s="16">
        <f t="shared" si="121"/>
        <v>1387.7711868142978</v>
      </c>
      <c r="AT32" s="16">
        <f t="shared" si="121"/>
        <v>1511.7396764902987</v>
      </c>
      <c r="AU32" s="16">
        <f t="shared" si="121"/>
        <v>1542.3195723919998</v>
      </c>
      <c r="AV32" s="16">
        <f t="shared" si="121"/>
        <v>1589.7370324455005</v>
      </c>
      <c r="AW32" s="16">
        <f t="shared" si="121"/>
        <v>1548.1782907033012</v>
      </c>
      <c r="AX32" s="25">
        <f>год!K35</f>
        <v>-845.58648923889996</v>
      </c>
      <c r="AY32" s="16">
        <f t="shared" ref="AY32:BG32" si="122">AY5-AY16</f>
        <v>-171.73505823504001</v>
      </c>
      <c r="AZ32" s="16">
        <f t="shared" si="122"/>
        <v>-834.14208752916011</v>
      </c>
      <c r="BA32" s="16">
        <f t="shared" si="122"/>
        <v>-447.27935303947925</v>
      </c>
      <c r="BB32" s="16">
        <f t="shared" si="122"/>
        <v>-826.93692845877013</v>
      </c>
      <c r="BC32" s="16">
        <f t="shared" si="122"/>
        <v>-845.7451738492</v>
      </c>
      <c r="BD32" s="16">
        <f t="shared" si="122"/>
        <v>-882.84406540469899</v>
      </c>
      <c r="BE32" s="16">
        <f t="shared" si="122"/>
        <v>-812.08532135660062</v>
      </c>
      <c r="BF32" s="16">
        <f t="shared" si="122"/>
        <v>-851.72832487010237</v>
      </c>
      <c r="BG32" s="16">
        <f t="shared" si="122"/>
        <v>-751.83103043079973</v>
      </c>
      <c r="BH32" s="16">
        <f t="shared" ref="BH32:BI32" si="123">BH5-BH16</f>
        <v>-589.77432867310199</v>
      </c>
      <c r="BI32" s="16">
        <f t="shared" si="123"/>
        <v>-985.67959790219902</v>
      </c>
      <c r="BJ32" s="25">
        <f t="shared" ref="BJ32:BK32" si="124">BJ5-BJ16</f>
        <v>-2819.4933122695984</v>
      </c>
      <c r="BK32" s="16">
        <f t="shared" si="124"/>
        <v>557.63800464252995</v>
      </c>
      <c r="BL32" s="16">
        <f t="shared" ref="BL32:BM32" si="125">BL5-BL16</f>
        <v>-83.945339694229915</v>
      </c>
      <c r="BM32" s="16">
        <f t="shared" si="125"/>
        <v>-462.96056862291971</v>
      </c>
      <c r="BN32" s="16">
        <f t="shared" ref="BN32:BO32" si="126">BN5-BN16</f>
        <v>-699.43659646713058</v>
      </c>
      <c r="BO32" s="16">
        <f t="shared" si="126"/>
        <v>-893.61597162250109</v>
      </c>
      <c r="BP32" s="16">
        <f t="shared" ref="BP32:BQ32" si="127">BP5-BP16</f>
        <v>-1061.4047080844994</v>
      </c>
      <c r="BQ32" s="16">
        <f t="shared" si="127"/>
        <v>-851.25876136769875</v>
      </c>
      <c r="BR32" s="16">
        <f t="shared" ref="BR32:BS32" si="128">BR5-BR16</f>
        <v>-904.04609233090014</v>
      </c>
      <c r="BS32" s="16">
        <f t="shared" si="128"/>
        <v>-1119.0425428513008</v>
      </c>
      <c r="BT32" s="16">
        <f t="shared" ref="BT32:BU32" si="129">BT5-BT16</f>
        <v>-1004.3291669438004</v>
      </c>
      <c r="BU32" s="16">
        <f t="shared" si="129"/>
        <v>-1348.390003901397</v>
      </c>
      <c r="BV32" s="25">
        <f t="shared" ref="BV32:BW32" si="130">BV5-BV16</f>
        <v>-3142.1381618801024</v>
      </c>
      <c r="BW32" s="16">
        <f t="shared" si="130"/>
        <v>295.9247620331198</v>
      </c>
      <c r="BX32" s="16">
        <f t="shared" ref="BX32:CB32" si="131">BX5-BX16</f>
        <v>22.862097636309954</v>
      </c>
      <c r="BY32" s="16">
        <f t="shared" si="131"/>
        <v>144.11483791341925</v>
      </c>
      <c r="BZ32" s="16">
        <f t="shared" si="131"/>
        <v>-12.518348372010223</v>
      </c>
      <c r="CA32" s="16">
        <f t="shared" si="131"/>
        <v>163.83232015349859</v>
      </c>
      <c r="CB32" s="35">
        <f t="shared" si="131"/>
        <v>64.530831622598271</v>
      </c>
      <c r="CC32" s="35">
        <f t="shared" ref="CC32:CG32" si="132">CC5-CC16</f>
        <v>386.17679032430169</v>
      </c>
      <c r="CD32" s="35">
        <f t="shared" si="132"/>
        <v>400.66873157070222</v>
      </c>
      <c r="CE32" s="35">
        <f t="shared" si="132"/>
        <v>389.35525160649922</v>
      </c>
      <c r="CF32" s="35">
        <f t="shared" si="132"/>
        <v>697.17280841839965</v>
      </c>
      <c r="CG32" s="35">
        <f t="shared" si="132"/>
        <v>370.28480503330138</v>
      </c>
      <c r="CH32" s="25">
        <f t="shared" ref="CH32:CO32" si="133">CH5-CH16</f>
        <v>-1349.0736940310999</v>
      </c>
      <c r="CI32" s="35">
        <f t="shared" si="133"/>
        <v>416.48564421208994</v>
      </c>
      <c r="CJ32" s="35">
        <f t="shared" si="133"/>
        <v>309.2288272650103</v>
      </c>
      <c r="CK32" s="35">
        <f t="shared" si="133"/>
        <v>712.7136416707408</v>
      </c>
      <c r="CL32" s="35">
        <f t="shared" si="133"/>
        <v>799.131320447299</v>
      </c>
      <c r="CM32" s="35">
        <f t="shared" si="133"/>
        <v>1276.1097846141001</v>
      </c>
      <c r="CN32" s="35">
        <f t="shared" si="133"/>
        <v>1514.6967747126982</v>
      </c>
      <c r="CO32" s="35">
        <f t="shared" si="133"/>
        <v>2456.7801772660969</v>
      </c>
      <c r="CP32" s="35">
        <f t="shared" ref="CP32:CU32" si="134">CP5-CP16</f>
        <v>2999.3405909228022</v>
      </c>
      <c r="CQ32" s="35">
        <f t="shared" si="134"/>
        <v>3434.0957173528004</v>
      </c>
      <c r="CR32" s="35">
        <f t="shared" si="134"/>
        <v>4366.0671378098996</v>
      </c>
      <c r="CS32" s="35">
        <f t="shared" si="134"/>
        <v>4625.4662896129012</v>
      </c>
      <c r="CT32" s="25">
        <f>CT5-CT16</f>
        <v>3035.6410723028966</v>
      </c>
      <c r="CU32" s="35">
        <f t="shared" si="134"/>
        <v>675.93338402716995</v>
      </c>
      <c r="CV32" s="35">
        <f t="shared" ref="CV32:DB32" si="135">CV5-CV16</f>
        <v>565.55922737147921</v>
      </c>
      <c r="CW32" s="35">
        <f t="shared" si="135"/>
        <v>1334.7365205457509</v>
      </c>
      <c r="CX32" s="35">
        <f t="shared" si="135"/>
        <v>1889.9511090749002</v>
      </c>
      <c r="CY32" s="35">
        <f t="shared" si="135"/>
        <v>2549.7140654767009</v>
      </c>
      <c r="CZ32" s="35">
        <f t="shared" si="135"/>
        <v>2637.3531368229978</v>
      </c>
      <c r="DA32" s="35">
        <f t="shared" si="135"/>
        <v>3556.9573853831971</v>
      </c>
      <c r="DB32" s="35">
        <f t="shared" si="135"/>
        <v>3982.2863621300021</v>
      </c>
    </row>
    <row r="33" spans="1:106" s="6" customFormat="1" x14ac:dyDescent="0.25">
      <c r="A33" s="5" t="s">
        <v>50</v>
      </c>
      <c r="B33" s="10" t="s">
        <v>51</v>
      </c>
      <c r="C33" s="18">
        <f>C7-C16</f>
        <v>113.24876152221009</v>
      </c>
      <c r="D33" s="18">
        <f t="shared" ref="D33:L33" si="136">D7-D16</f>
        <v>-236.41832116935984</v>
      </c>
      <c r="E33" s="18">
        <f t="shared" si="136"/>
        <v>-317.09366478728953</v>
      </c>
      <c r="F33" s="18">
        <f t="shared" si="136"/>
        <v>-408.19699729333024</v>
      </c>
      <c r="G33" s="18">
        <f t="shared" si="136"/>
        <v>-624.46439032926082</v>
      </c>
      <c r="H33" s="18">
        <f t="shared" si="136"/>
        <v>-794.00406825081063</v>
      </c>
      <c r="I33" s="18">
        <f t="shared" si="136"/>
        <v>-936.52671900013047</v>
      </c>
      <c r="J33" s="18">
        <f t="shared" si="136"/>
        <v>-1151.4424413426332</v>
      </c>
      <c r="K33" s="18">
        <f t="shared" si="136"/>
        <v>-1564.5458671139604</v>
      </c>
      <c r="L33" s="18">
        <f t="shared" si="136"/>
        <v>-1834.6039271130085</v>
      </c>
      <c r="M33" s="18">
        <f>M7-M16</f>
        <v>-2417.9903442495615</v>
      </c>
      <c r="N33" s="28">
        <f>год!H36</f>
        <v>-4781.0458582055708</v>
      </c>
      <c r="O33" s="18">
        <f t="shared" ref="O33:Y33" si="137">O7-O16</f>
        <v>-116.75948439468982</v>
      </c>
      <c r="P33" s="18">
        <f t="shared" si="137"/>
        <v>-789.88123748262979</v>
      </c>
      <c r="Q33" s="18">
        <f t="shared" si="137"/>
        <v>-1024.9995250574802</v>
      </c>
      <c r="R33" s="18">
        <f t="shared" si="137"/>
        <v>-1468.358661030461</v>
      </c>
      <c r="S33" s="18">
        <f t="shared" si="137"/>
        <v>-1637.1674807421114</v>
      </c>
      <c r="T33" s="18">
        <f t="shared" si="137"/>
        <v>-2085.8749342786714</v>
      </c>
      <c r="U33" s="18">
        <f t="shared" si="137"/>
        <v>-2332.4267792687697</v>
      </c>
      <c r="V33" s="18">
        <f t="shared" si="137"/>
        <v>-2631.7671446158474</v>
      </c>
      <c r="W33" s="18">
        <f t="shared" si="137"/>
        <v>-3154.2470786043086</v>
      </c>
      <c r="X33" s="18">
        <f t="shared" si="137"/>
        <v>-3498.0793744915736</v>
      </c>
      <c r="Y33" s="18">
        <f t="shared" si="137"/>
        <v>-4107.9048233861522</v>
      </c>
      <c r="Z33" s="28">
        <f>год!I36</f>
        <v>-6192.7971579589321</v>
      </c>
      <c r="AA33" s="18">
        <f t="shared" ref="AA33:AJ33" si="138">AA7-AA16</f>
        <v>-177.47238498955016</v>
      </c>
      <c r="AB33" s="18">
        <f t="shared" si="138"/>
        <v>-881.01706370002012</v>
      </c>
      <c r="AC33" s="18">
        <f t="shared" si="138"/>
        <v>-1212.7921238354606</v>
      </c>
      <c r="AD33" s="18">
        <f t="shared" si="138"/>
        <v>-1691.5220603236903</v>
      </c>
      <c r="AE33" s="18">
        <f t="shared" si="138"/>
        <v>-2041.1972814651517</v>
      </c>
      <c r="AF33" s="18">
        <f t="shared" si="138"/>
        <v>-2563.8096455517098</v>
      </c>
      <c r="AG33" s="18">
        <f t="shared" si="138"/>
        <v>-2898.8072882072702</v>
      </c>
      <c r="AH33" s="18">
        <f t="shared" si="138"/>
        <v>-3331.9416750126693</v>
      </c>
      <c r="AI33" s="18">
        <f t="shared" si="138"/>
        <v>-3860.9101926746916</v>
      </c>
      <c r="AJ33" s="18">
        <f t="shared" si="138"/>
        <v>-4222.7593505406057</v>
      </c>
      <c r="AK33" s="18">
        <f t="shared" ref="AK33" si="139">AK7-AK16</f>
        <v>-4910.4397502257307</v>
      </c>
      <c r="AL33" s="28">
        <f>год!J36</f>
        <v>-7382.2594627847866</v>
      </c>
      <c r="AM33" s="18">
        <f t="shared" ref="AM33:AW33" si="140">AM7-AM16</f>
        <v>130.15262669047013</v>
      </c>
      <c r="AN33" s="18">
        <f t="shared" si="140"/>
        <v>-1027.4689148472103</v>
      </c>
      <c r="AO33" s="18">
        <f t="shared" si="140"/>
        <v>-1298.2954934842192</v>
      </c>
      <c r="AP33" s="18">
        <f t="shared" si="140"/>
        <v>-1796.9914769239595</v>
      </c>
      <c r="AQ33" s="18">
        <f t="shared" si="140"/>
        <v>-2096.1194531622004</v>
      </c>
      <c r="AR33" s="18">
        <f t="shared" si="140"/>
        <v>-2615.8528556460806</v>
      </c>
      <c r="AS33" s="18">
        <f t="shared" si="140"/>
        <v>-2926.0965355750413</v>
      </c>
      <c r="AT33" s="18">
        <f t="shared" si="140"/>
        <v>-3375.6019810297621</v>
      </c>
      <c r="AU33" s="18">
        <f t="shared" si="140"/>
        <v>-3952.4143676441199</v>
      </c>
      <c r="AV33" s="18">
        <f t="shared" si="140"/>
        <v>-4523.3925451578907</v>
      </c>
      <c r="AW33" s="18">
        <f t="shared" si="140"/>
        <v>-5170.5847184601698</v>
      </c>
      <c r="AX33" s="28">
        <f>год!K36</f>
        <v>-8279.3923168470974</v>
      </c>
      <c r="AY33" s="18">
        <f t="shared" ref="AY33:BG33" si="141">AY7-AY16</f>
        <v>-692.51237355621993</v>
      </c>
      <c r="AZ33" s="18">
        <f t="shared" si="141"/>
        <v>-1880.4772043623898</v>
      </c>
      <c r="BA33" s="18">
        <f t="shared" si="141"/>
        <v>-1992.8359126502291</v>
      </c>
      <c r="BB33" s="18">
        <f t="shared" si="141"/>
        <v>-2845.41652034246</v>
      </c>
      <c r="BC33" s="18">
        <f t="shared" si="141"/>
        <v>-3317.1236245223899</v>
      </c>
      <c r="BD33" s="18">
        <f t="shared" si="141"/>
        <v>-3858.8613023719681</v>
      </c>
      <c r="BE33" s="18">
        <f t="shared" si="141"/>
        <v>-4317.2100020989892</v>
      </c>
      <c r="BF33" s="18">
        <f t="shared" si="141"/>
        <v>-4884.905073917922</v>
      </c>
      <c r="BG33" s="18">
        <f t="shared" si="141"/>
        <v>-5263.4042067930895</v>
      </c>
      <c r="BH33" s="18">
        <f t="shared" ref="BH33:BI33" si="142">BH7-BH16</f>
        <v>-5560.8440269997809</v>
      </c>
      <c r="BI33" s="18">
        <f t="shared" si="142"/>
        <v>-6396.7197144909587</v>
      </c>
      <c r="BJ33" s="28">
        <f t="shared" ref="BJ33:BK33" si="143">BJ7-BJ16</f>
        <v>-8682.1443122696001</v>
      </c>
      <c r="BK33" s="18">
        <f t="shared" si="143"/>
        <v>186.57592308021003</v>
      </c>
      <c r="BL33" s="18">
        <f t="shared" ref="BL33:BM33" si="144">BL7-BL16</f>
        <v>-771.67231809728992</v>
      </c>
      <c r="BM33" s="18">
        <f t="shared" si="144"/>
        <v>-1455.14168656936</v>
      </c>
      <c r="BN33" s="18">
        <f t="shared" ref="BN33:BO33" si="145">BN7-BN16</f>
        <v>-2017.9388289850103</v>
      </c>
      <c r="BO33" s="18">
        <f t="shared" si="145"/>
        <v>-2576.5003778476221</v>
      </c>
      <c r="BP33" s="18">
        <f t="shared" ref="BP33:BQ33" si="146">BP7-BP16</f>
        <v>-3169.64202947392</v>
      </c>
      <c r="BQ33" s="18">
        <f t="shared" si="146"/>
        <v>-3404.8098270319879</v>
      </c>
      <c r="BR33" s="18">
        <f t="shared" ref="BR33:BS33" si="147">BR7-BR16</f>
        <v>-3897.7008202099496</v>
      </c>
      <c r="BS33" s="18">
        <f t="shared" si="147"/>
        <v>-4538.4528620693109</v>
      </c>
      <c r="BT33" s="18">
        <f t="shared" ref="BT33:BU33" si="148">BT7-BT16</f>
        <v>-4857.9250927779285</v>
      </c>
      <c r="BU33" s="18">
        <f t="shared" si="148"/>
        <v>-5698.4308033088782</v>
      </c>
      <c r="BV33" s="28">
        <f t="shared" ref="BV33:BW33" si="149">BV7-BV16</f>
        <v>-7986.1666994901716</v>
      </c>
      <c r="BW33" s="18">
        <f t="shared" si="149"/>
        <v>-189.20624842374013</v>
      </c>
      <c r="BX33" s="18">
        <f t="shared" ref="BX33:CA33" si="150">BX7-BX16</f>
        <v>-992.03973350962997</v>
      </c>
      <c r="BY33" s="18">
        <f t="shared" si="150"/>
        <v>-1373.7503708739605</v>
      </c>
      <c r="BZ33" s="18">
        <f t="shared" si="150"/>
        <v>-1986.6917227533504</v>
      </c>
      <c r="CA33" s="18">
        <f t="shared" si="150"/>
        <v>-2276.1708246044418</v>
      </c>
      <c r="CB33" s="38">
        <f t="shared" ref="CB33:CG33" si="151">CB7-CB16</f>
        <v>-2824.0389182321014</v>
      </c>
      <c r="CC33" s="38">
        <f t="shared" si="151"/>
        <v>-2918.3891096756979</v>
      </c>
      <c r="CD33" s="38">
        <f t="shared" si="151"/>
        <v>-3353.2601047462376</v>
      </c>
      <c r="CE33" s="38">
        <f t="shared" si="151"/>
        <v>-3856.8447483935015</v>
      </c>
      <c r="CF33" s="38">
        <f t="shared" si="151"/>
        <v>-4067.7028688075698</v>
      </c>
      <c r="CG33" s="38">
        <f t="shared" si="151"/>
        <v>-4964.4876354641201</v>
      </c>
      <c r="CH33" s="28">
        <f t="shared" ref="CH33:CN33" si="152">CH7-CH16</f>
        <v>-7320.9736940311013</v>
      </c>
      <c r="CI33" s="38">
        <f t="shared" si="152"/>
        <v>-244.85914271726006</v>
      </c>
      <c r="CJ33" s="38">
        <f t="shared" si="152"/>
        <v>-980.32876422430945</v>
      </c>
      <c r="CK33" s="38">
        <f t="shared" si="152"/>
        <v>-1146.9391442760889</v>
      </c>
      <c r="CL33" s="38">
        <f t="shared" si="152"/>
        <v>-1691.1936091919706</v>
      </c>
      <c r="CM33" s="38">
        <f t="shared" si="152"/>
        <v>-1898.76011661542</v>
      </c>
      <c r="CN33" s="38">
        <f t="shared" si="152"/>
        <v>-2420.3481203858028</v>
      </c>
      <c r="CO33" s="38">
        <f t="shared" ref="CO33:CS33" si="153">CO7-CO16</f>
        <v>-2227.4843031622822</v>
      </c>
      <c r="CP33" s="38">
        <f t="shared" si="153"/>
        <v>-2502.4653448023091</v>
      </c>
      <c r="CQ33" s="38">
        <f t="shared" si="153"/>
        <v>-2868.0042826472018</v>
      </c>
      <c r="CR33" s="38">
        <f t="shared" si="153"/>
        <v>-2855.9909661412203</v>
      </c>
      <c r="CS33" s="38">
        <f t="shared" si="153"/>
        <v>-3556.1754757190065</v>
      </c>
      <c r="CT33" s="28">
        <f t="shared" ref="CT33:DB33" si="154">CT7-CT16</f>
        <v>-5982.1589276971026</v>
      </c>
      <c r="CU33" s="38">
        <f t="shared" si="154"/>
        <v>-4.8258766969699991</v>
      </c>
      <c r="CV33" s="38">
        <f t="shared" si="154"/>
        <v>-801.84077262852088</v>
      </c>
      <c r="CW33" s="38">
        <f t="shared" si="154"/>
        <v>-658.6638293074584</v>
      </c>
      <c r="CX33" s="38">
        <f t="shared" si="154"/>
        <v>-832.64863039126976</v>
      </c>
      <c r="CY33" s="38">
        <f t="shared" si="154"/>
        <v>-870.62853973320853</v>
      </c>
      <c r="CZ33" s="38">
        <f t="shared" si="154"/>
        <v>-1484.5483228433532</v>
      </c>
      <c r="DA33" s="38">
        <f t="shared" si="154"/>
        <v>-1225.9426146168007</v>
      </c>
      <c r="DB33" s="38">
        <f t="shared" si="154"/>
        <v>-1425.2241269256592</v>
      </c>
    </row>
    <row r="34" spans="1:106" x14ac:dyDescent="0.25">
      <c r="A34" s="45"/>
      <c r="B34" s="45"/>
    </row>
  </sheetData>
  <mergeCells count="3">
    <mergeCell ref="A1:B1"/>
    <mergeCell ref="A2:B2"/>
    <mergeCell ref="A34:B34"/>
  </mergeCells>
  <pageMargins left="0.7" right="0.7" top="0.75" bottom="0.75" header="0.3" footer="0.3"/>
  <pageSetup paperSize="9" scale="33" orientation="landscape" r:id="rId1"/>
  <colBreaks count="1" manualBreakCount="1">
    <brk id="64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год</vt:lpstr>
      <vt:lpstr>квартал</vt:lpstr>
      <vt:lpstr>месяц</vt:lpstr>
      <vt:lpstr>XDO_?XDOFIELD18?</vt:lpstr>
      <vt:lpstr>год!Область_печати</vt:lpstr>
      <vt:lpstr>квартал!Область_печати</vt:lpstr>
      <vt:lpstr>месяц!Область_печати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Lebedinskaya</dc:creator>
  <cp:lastModifiedBy>admin</cp:lastModifiedBy>
  <dcterms:created xsi:type="dcterms:W3CDTF">2015-11-15T11:59:32Z</dcterms:created>
  <dcterms:modified xsi:type="dcterms:W3CDTF">2019-10-31T17:30:02Z</dcterms:modified>
</cp:coreProperties>
</file>