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a\Desktop\"/>
    </mc:Choice>
  </mc:AlternateContent>
  <xr:revisionPtr revIDLastSave="0" documentId="8_{2A0E7EBC-AC11-4997-B1D9-49A7688F0990}" xr6:coauthVersionLast="47" xr6:coauthVersionMax="47" xr10:uidLastSave="{00000000-0000-0000-0000-000000000000}"/>
  <bookViews>
    <workbookView xWindow="28680" yWindow="-120" windowWidth="29040" windowHeight="15720" activeTab="1" xr2:uid="{9A8B1B75-DBDC-4927-B8AB-6B3EB242C98E}"/>
  </bookViews>
  <sheets>
    <sheet name="Resumen del escenario" sheetId="6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G12" i="1" s="1"/>
  <c r="H12" i="1" s="1"/>
  <c r="E13" i="1"/>
  <c r="F13" i="1" s="1"/>
  <c r="G13" i="1" s="1"/>
  <c r="H13" i="1" s="1"/>
  <c r="E14" i="1"/>
  <c r="F14" i="1" s="1"/>
  <c r="G14" i="1" s="1"/>
  <c r="H14" i="1" s="1"/>
  <c r="E15" i="1"/>
  <c r="F15" i="1" s="1"/>
  <c r="G15" i="1" s="1"/>
  <c r="H15" i="1" s="1"/>
  <c r="E16" i="1"/>
  <c r="F16" i="1" s="1"/>
  <c r="G16" i="1" s="1"/>
  <c r="H16" i="1" s="1"/>
  <c r="E17" i="1"/>
  <c r="F17" i="1" s="1"/>
  <c r="G17" i="1" s="1"/>
  <c r="H17" i="1" s="1"/>
  <c r="E18" i="1"/>
  <c r="F18" i="1" s="1"/>
  <c r="G18" i="1" s="1"/>
  <c r="H18" i="1" s="1"/>
  <c r="E12" i="1"/>
  <c r="C12" i="1"/>
  <c r="C13" i="1"/>
  <c r="C14" i="1"/>
  <c r="C15" i="1"/>
  <c r="C16" i="1"/>
  <c r="C17" i="1"/>
  <c r="C18" i="1"/>
  <c r="H19" i="1" l="1"/>
</calcChain>
</file>

<file path=xl/sharedStrings.xml><?xml version="1.0" encoding="utf-8"?>
<sst xmlns="http://schemas.openxmlformats.org/spreadsheetml/2006/main" count="72" uniqueCount="45">
  <si>
    <t>Datos del problema</t>
  </si>
  <si>
    <t>Series</t>
  </si>
  <si>
    <t>Categorías</t>
  </si>
  <si>
    <t>Precio/m</t>
  </si>
  <si>
    <t>A</t>
  </si>
  <si>
    <t>B</t>
  </si>
  <si>
    <t>C</t>
  </si>
  <si>
    <t>D</t>
  </si>
  <si>
    <t>Categoría Baja</t>
  </si>
  <si>
    <t>Categoría Alta</t>
  </si>
  <si>
    <t>Categoría Media-Alta</t>
  </si>
  <si>
    <t>Categoría Baja-Media</t>
  </si>
  <si>
    <t>Descuento</t>
  </si>
  <si>
    <t>Volumen anual de ventas de tela</t>
  </si>
  <si>
    <t>Escenario 1</t>
  </si>
  <si>
    <t>Escenario 2</t>
  </si>
  <si>
    <t>Cliente</t>
  </si>
  <si>
    <t>El pdto. más comprado</t>
  </si>
  <si>
    <t>Metros</t>
  </si>
  <si>
    <t>Precio/ Metro</t>
  </si>
  <si>
    <t>Ingresos brutos</t>
  </si>
  <si>
    <t>Ingresos netos</t>
  </si>
  <si>
    <t>Desillones</t>
  </si>
  <si>
    <t>Mueblisa</t>
  </si>
  <si>
    <t>Muebles del Mediterráneo</t>
  </si>
  <si>
    <t>Mil Diseños</t>
  </si>
  <si>
    <t>Muebles Ruiz</t>
  </si>
  <si>
    <t>Matías Sillones</t>
  </si>
  <si>
    <t>Mueble y Confort</t>
  </si>
  <si>
    <t>∞</t>
  </si>
  <si>
    <t>Ingresos totales:</t>
  </si>
  <si>
    <t>$I$5</t>
  </si>
  <si>
    <t>$I$6</t>
  </si>
  <si>
    <t>$I$7</t>
  </si>
  <si>
    <t>$I$8</t>
  </si>
  <si>
    <t>Resumen del escenario</t>
  </si>
  <si>
    <t>Celdas cambiantes:</t>
  </si>
  <si>
    <t>Valores actuales:</t>
  </si>
  <si>
    <t>Celdas de resultado:</t>
  </si>
  <si>
    <t>Notas: La columna de valores actuales representa los valores de las celdas cambiantes</t>
  </si>
  <si>
    <t>en el momento en que se creó el Informe resumen de escenario. Las celdas cambiantes de</t>
  </si>
  <si>
    <t>cada escenario se muestran en gris.</t>
  </si>
  <si>
    <t>$H$19</t>
  </si>
  <si>
    <t>Creado por Laura Llorens Angulo el 14/03/2024
Modificado por Laura Llorens Angulo el 14/03/2024</t>
  </si>
  <si>
    <t xml:space="preserve">Descuento escenario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</si>
</sst>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9" formatCode="_-* #,##0.00\ [$€-C0A]_-;\-* #,##0.00\ [$€-C0A]_-;_-* &quot;-&quot;??\ [$€-C0A]_-;_-@_-"/>
    <numFmt numFmtId="174" formatCode="_-* #,##0\ [$€-C0A]_-;\-* #,##0\ [$€-C0A]_-;_-* &quot;-&quot;??\ [$€-C0A]_-;_-@_-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Border="1"/>
    <xf numFmtId="169" fontId="0" fillId="2" borderId="4" xfId="1" applyNumberFormat="1" applyFont="1" applyFill="1" applyBorder="1" applyAlignment="1"/>
    <xf numFmtId="9" fontId="0" fillId="0" borderId="5" xfId="0" applyNumberFormat="1" applyBorder="1"/>
    <xf numFmtId="0" fontId="2" fillId="0" borderId="1" xfId="0" applyFont="1" applyFill="1" applyBorder="1"/>
    <xf numFmtId="9" fontId="0" fillId="0" borderId="3" xfId="0" applyNumberFormat="1" applyBorder="1"/>
    <xf numFmtId="9" fontId="0" fillId="0" borderId="0" xfId="0" applyNumberFormat="1" applyBorder="1"/>
    <xf numFmtId="174" fontId="0" fillId="0" borderId="1" xfId="1" applyNumberFormat="1" applyFont="1" applyBorder="1"/>
    <xf numFmtId="174" fontId="0" fillId="0" borderId="0" xfId="1" applyNumberFormat="1" applyFont="1" applyBorder="1"/>
    <xf numFmtId="0" fontId="2" fillId="0" borderId="1" xfId="0" applyFont="1" applyBorder="1"/>
    <xf numFmtId="0" fontId="2" fillId="0" borderId="8" xfId="0" applyFont="1" applyBorder="1"/>
    <xf numFmtId="9" fontId="0" fillId="0" borderId="8" xfId="0" applyNumberFormat="1" applyBorder="1"/>
    <xf numFmtId="1" fontId="0" fillId="0" borderId="1" xfId="1" applyNumberFormat="1" applyFont="1" applyBorder="1"/>
    <xf numFmtId="1" fontId="0" fillId="0" borderId="1" xfId="1" applyNumberFormat="1" applyFont="1" applyBorder="1" applyAlignment="1"/>
    <xf numFmtId="1" fontId="1" fillId="0" borderId="1" xfId="1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2" fontId="2" fillId="0" borderId="9" xfId="0" applyNumberFormat="1" applyFont="1" applyBorder="1"/>
    <xf numFmtId="2" fontId="0" fillId="0" borderId="1" xfId="0" applyNumberFormat="1" applyBorder="1"/>
    <xf numFmtId="0" fontId="0" fillId="0" borderId="0" xfId="0" applyFill="1" applyBorder="1" applyAlignment="1"/>
    <xf numFmtId="0" fontId="3" fillId="3" borderId="12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0" fillId="0" borderId="7" xfId="0" applyFill="1" applyBorder="1" applyAlignment="1"/>
    <xf numFmtId="0" fontId="4" fillId="4" borderId="0" xfId="0" applyFont="1" applyFill="1" applyBorder="1" applyAlignment="1">
      <alignment horizontal="left"/>
    </xf>
    <xf numFmtId="0" fontId="5" fillId="4" borderId="7" xfId="0" applyFont="1" applyFill="1" applyBorder="1" applyAlignment="1">
      <alignment horizontal="left"/>
    </xf>
    <xf numFmtId="0" fontId="4" fillId="4" borderId="11" xfId="0" applyFont="1" applyFill="1" applyBorder="1" applyAlignment="1">
      <alignment horizontal="left"/>
    </xf>
    <xf numFmtId="0" fontId="6" fillId="3" borderId="10" xfId="0" applyFont="1" applyFill="1" applyBorder="1" applyAlignment="1">
      <alignment horizontal="right"/>
    </xf>
    <xf numFmtId="0" fontId="6" fillId="3" borderId="12" xfId="0" applyFont="1" applyFill="1" applyBorder="1" applyAlignment="1">
      <alignment horizontal="right"/>
    </xf>
    <xf numFmtId="0" fontId="7" fillId="0" borderId="0" xfId="0" applyFont="1" applyFill="1" applyBorder="1" applyAlignment="1">
      <alignment vertical="top" wrapText="1"/>
    </xf>
    <xf numFmtId="0" fontId="0" fillId="0" borderId="0" xfId="0" applyBorder="1" applyAlignment="1"/>
    <xf numFmtId="0" fontId="2" fillId="0" borderId="2" xfId="0" applyFont="1" applyFill="1" applyBorder="1" applyAlignment="1"/>
    <xf numFmtId="0" fontId="2" fillId="0" borderId="6" xfId="0" applyFont="1" applyFill="1" applyBorder="1" applyAlignment="1"/>
    <xf numFmtId="2" fontId="0" fillId="0" borderId="11" xfId="0" applyNumberFormat="1" applyFill="1" applyBorder="1" applyAlignment="1"/>
    <xf numFmtId="2" fontId="0" fillId="0" borderId="1" xfId="0" applyNumberFormat="1" applyBorder="1" applyAlignment="1"/>
    <xf numFmtId="2" fontId="0" fillId="0" borderId="0" xfId="0" applyNumberFormat="1" applyFill="1" applyBorder="1" applyAlignment="1"/>
    <xf numFmtId="2" fontId="0" fillId="5" borderId="0" xfId="0" applyNumberFormat="1" applyFill="1" applyBorder="1" applyAlignme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0A0A-91D8-40E8-BD79-FDA0CE0D69FB}">
  <sheetPr>
    <outlinePr summaryBelow="0"/>
  </sheetPr>
  <dimension ref="B1:F14"/>
  <sheetViews>
    <sheetView showGridLines="0" workbookViewId="0">
      <selection sqref="A1:H15"/>
    </sheetView>
  </sheetViews>
  <sheetFormatPr baseColWidth="10" defaultRowHeight="14.4" outlineLevelRow="1" outlineLevelCol="1" x14ac:dyDescent="0.3"/>
  <cols>
    <col min="3" max="3" width="6.33203125" bestFit="1" customWidth="1"/>
    <col min="4" max="6" width="13.88671875" bestFit="1" customWidth="1" outlineLevel="1"/>
  </cols>
  <sheetData>
    <row r="1" spans="2:6" ht="15" thickBot="1" x14ac:dyDescent="0.35"/>
    <row r="2" spans="2:6" ht="15.6" x14ac:dyDescent="0.3">
      <c r="B2" s="23" t="s">
        <v>35</v>
      </c>
      <c r="C2" s="23"/>
      <c r="D2" s="28"/>
      <c r="E2" s="28"/>
      <c r="F2" s="28"/>
    </row>
    <row r="3" spans="2:6" ht="15.6" collapsed="1" x14ac:dyDescent="0.3">
      <c r="B3" s="22"/>
      <c r="C3" s="22"/>
      <c r="D3" s="29" t="s">
        <v>37</v>
      </c>
      <c r="E3" s="29" t="s">
        <v>14</v>
      </c>
      <c r="F3" s="29" t="s">
        <v>15</v>
      </c>
    </row>
    <row r="4" spans="2:6" ht="64.8" hidden="1" outlineLevel="1" x14ac:dyDescent="0.3">
      <c r="B4" s="25"/>
      <c r="C4" s="25"/>
      <c r="D4" s="21"/>
      <c r="E4" s="30" t="s">
        <v>43</v>
      </c>
      <c r="F4" s="30" t="s">
        <v>43</v>
      </c>
    </row>
    <row r="5" spans="2:6" x14ac:dyDescent="0.3">
      <c r="B5" s="26" t="s">
        <v>36</v>
      </c>
      <c r="C5" s="26"/>
      <c r="D5" s="24"/>
      <c r="E5" s="24"/>
      <c r="F5" s="24"/>
    </row>
    <row r="6" spans="2:6" outlineLevel="1" x14ac:dyDescent="0.3">
      <c r="B6" s="25"/>
      <c r="C6" s="25" t="s">
        <v>31</v>
      </c>
      <c r="D6" s="36">
        <v>0.1</v>
      </c>
      <c r="E6" s="37">
        <v>0</v>
      </c>
      <c r="F6" s="37">
        <v>0.1</v>
      </c>
    </row>
    <row r="7" spans="2:6" outlineLevel="1" x14ac:dyDescent="0.3">
      <c r="B7" s="25"/>
      <c r="C7" s="25" t="s">
        <v>32</v>
      </c>
      <c r="D7" s="36">
        <v>0.1</v>
      </c>
      <c r="E7" s="37">
        <v>0.05</v>
      </c>
      <c r="F7" s="37">
        <v>0.1</v>
      </c>
    </row>
    <row r="8" spans="2:6" outlineLevel="1" x14ac:dyDescent="0.3">
      <c r="B8" s="25"/>
      <c r="C8" s="25" t="s">
        <v>33</v>
      </c>
      <c r="D8" s="36">
        <v>0.1</v>
      </c>
      <c r="E8" s="37">
        <v>0.12</v>
      </c>
      <c r="F8" s="37">
        <v>0.1</v>
      </c>
    </row>
    <row r="9" spans="2:6" outlineLevel="1" x14ac:dyDescent="0.3">
      <c r="B9" s="25"/>
      <c r="C9" s="25" t="s">
        <v>34</v>
      </c>
      <c r="D9" s="36">
        <v>0.15</v>
      </c>
      <c r="E9" s="37">
        <v>0.18</v>
      </c>
      <c r="F9" s="37">
        <v>0.15</v>
      </c>
    </row>
    <row r="10" spans="2:6" x14ac:dyDescent="0.3">
      <c r="B10" s="26" t="s">
        <v>38</v>
      </c>
      <c r="C10" s="26"/>
      <c r="D10" s="24"/>
      <c r="E10" s="24"/>
      <c r="F10" s="24"/>
    </row>
    <row r="11" spans="2:6" ht="15" outlineLevel="1" thickBot="1" x14ac:dyDescent="0.35">
      <c r="B11" s="27"/>
      <c r="C11" s="27" t="s">
        <v>42</v>
      </c>
      <c r="D11" s="34">
        <v>9677.7199999999993</v>
      </c>
      <c r="E11" s="34">
        <v>10023.81</v>
      </c>
      <c r="F11" s="34">
        <v>9677.7199999999993</v>
      </c>
    </row>
    <row r="12" spans="2:6" x14ac:dyDescent="0.3">
      <c r="B12" t="s">
        <v>39</v>
      </c>
    </row>
    <row r="13" spans="2:6" x14ac:dyDescent="0.3">
      <c r="B13" t="s">
        <v>40</v>
      </c>
    </row>
    <row r="14" spans="2:6" x14ac:dyDescent="0.3">
      <c r="B14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13FC9-0F9D-428A-A6FB-0021C7680227}">
  <dimension ref="A1:J34"/>
  <sheetViews>
    <sheetView tabSelected="1" workbookViewId="0">
      <selection activeCell="J31" sqref="J31"/>
    </sheetView>
  </sheetViews>
  <sheetFormatPr baseColWidth="10" defaultRowHeight="14.4" x14ac:dyDescent="0.3"/>
  <cols>
    <col min="1" max="1" width="24.33203125" customWidth="1"/>
    <col min="2" max="2" width="22" customWidth="1"/>
    <col min="3" max="3" width="21.109375" customWidth="1"/>
    <col min="5" max="5" width="14.44140625" customWidth="1"/>
    <col min="6" max="6" width="15.33203125" customWidth="1"/>
    <col min="7" max="7" width="11.21875" customWidth="1"/>
    <col min="8" max="8" width="14.109375" customWidth="1"/>
    <col min="9" max="9" width="23" customWidth="1"/>
  </cols>
  <sheetData>
    <row r="1" spans="1:10" x14ac:dyDescent="0.3">
      <c r="A1" s="1" t="s">
        <v>0</v>
      </c>
    </row>
    <row r="2" spans="1:10" x14ac:dyDescent="0.3">
      <c r="E2" s="4"/>
    </row>
    <row r="3" spans="1:10" x14ac:dyDescent="0.3">
      <c r="G3" s="5" t="s">
        <v>14</v>
      </c>
      <c r="H3" s="5" t="s">
        <v>15</v>
      </c>
    </row>
    <row r="4" spans="1:10" x14ac:dyDescent="0.3">
      <c r="A4" s="2" t="s">
        <v>1</v>
      </c>
      <c r="B4" s="2" t="s">
        <v>2</v>
      </c>
      <c r="C4" s="2" t="s">
        <v>3</v>
      </c>
      <c r="E4" s="12" t="s">
        <v>13</v>
      </c>
      <c r="F4" s="12"/>
      <c r="G4" s="13" t="s">
        <v>12</v>
      </c>
      <c r="H4" s="7" t="s">
        <v>12</v>
      </c>
      <c r="I4" s="32" t="s">
        <v>44</v>
      </c>
      <c r="J4" s="33"/>
    </row>
    <row r="5" spans="1:10" x14ac:dyDescent="0.3">
      <c r="A5" s="3" t="s">
        <v>4</v>
      </c>
      <c r="B5" s="3" t="s">
        <v>8</v>
      </c>
      <c r="C5" s="10">
        <v>5</v>
      </c>
      <c r="E5" s="15">
        <v>0</v>
      </c>
      <c r="F5" s="15">
        <v>1000</v>
      </c>
      <c r="G5" s="14">
        <v>0</v>
      </c>
      <c r="H5" s="6">
        <v>0.1</v>
      </c>
      <c r="I5" s="35">
        <v>0.1</v>
      </c>
      <c r="J5" s="31"/>
    </row>
    <row r="6" spans="1:10" x14ac:dyDescent="0.3">
      <c r="A6" s="3" t="s">
        <v>5</v>
      </c>
      <c r="B6" s="3" t="s">
        <v>11</v>
      </c>
      <c r="C6" s="10">
        <v>6</v>
      </c>
      <c r="E6" s="16">
        <v>1001</v>
      </c>
      <c r="F6" s="16">
        <v>2000</v>
      </c>
      <c r="G6" s="14">
        <v>0.05</v>
      </c>
      <c r="H6" s="6">
        <v>0.1</v>
      </c>
      <c r="I6" s="35">
        <v>0.1</v>
      </c>
      <c r="J6" s="31"/>
    </row>
    <row r="7" spans="1:10" x14ac:dyDescent="0.3">
      <c r="A7" s="3" t="s">
        <v>6</v>
      </c>
      <c r="B7" s="3" t="s">
        <v>10</v>
      </c>
      <c r="C7" s="10">
        <v>8</v>
      </c>
      <c r="E7" s="16">
        <v>2001</v>
      </c>
      <c r="F7" s="16">
        <v>3000</v>
      </c>
      <c r="G7" s="14">
        <v>0.12</v>
      </c>
      <c r="H7" s="6">
        <v>0.1</v>
      </c>
      <c r="I7" s="35">
        <v>0.1</v>
      </c>
      <c r="J7" s="31"/>
    </row>
    <row r="8" spans="1:10" x14ac:dyDescent="0.3">
      <c r="A8" s="3" t="s">
        <v>7</v>
      </c>
      <c r="B8" s="3" t="s">
        <v>9</v>
      </c>
      <c r="C8" s="10">
        <v>10</v>
      </c>
      <c r="E8" s="16">
        <v>3001</v>
      </c>
      <c r="F8" s="17" t="s">
        <v>29</v>
      </c>
      <c r="G8" s="14">
        <v>0.18</v>
      </c>
      <c r="H8" s="6">
        <v>0.15</v>
      </c>
      <c r="I8" s="35">
        <v>0.15</v>
      </c>
      <c r="J8" s="31"/>
    </row>
    <row r="9" spans="1:10" x14ac:dyDescent="0.3">
      <c r="A9" s="4"/>
      <c r="B9" s="4"/>
      <c r="C9" s="11"/>
      <c r="E9" s="4"/>
      <c r="F9" s="9"/>
      <c r="G9" s="8"/>
      <c r="H9" s="4"/>
    </row>
    <row r="10" spans="1:10" x14ac:dyDescent="0.3">
      <c r="G10" s="4"/>
    </row>
    <row r="11" spans="1:10" x14ac:dyDescent="0.3">
      <c r="A11" s="2" t="s">
        <v>16</v>
      </c>
      <c r="B11" s="2" t="s">
        <v>17</v>
      </c>
      <c r="C11" s="2" t="s">
        <v>2</v>
      </c>
      <c r="D11" s="2" t="s">
        <v>18</v>
      </c>
      <c r="E11" s="2" t="s">
        <v>19</v>
      </c>
      <c r="F11" s="2" t="s">
        <v>20</v>
      </c>
      <c r="G11" s="2" t="s">
        <v>12</v>
      </c>
      <c r="H11" s="2" t="s">
        <v>21</v>
      </c>
    </row>
    <row r="12" spans="1:10" x14ac:dyDescent="0.3">
      <c r="A12" s="3" t="s">
        <v>22</v>
      </c>
      <c r="B12" s="3" t="s">
        <v>6</v>
      </c>
      <c r="C12" s="3" t="str">
        <f>VLOOKUP(B12,$A$5:$B$8,2,FALSE)</f>
        <v>Categoría Media-Alta</v>
      </c>
      <c r="D12" s="3">
        <v>200</v>
      </c>
      <c r="E12" s="3">
        <f>VLOOKUP(B12,$A$5:$C$8,3,FALSE)</f>
        <v>8</v>
      </c>
      <c r="F12" s="3">
        <f>D12*E12</f>
        <v>1600</v>
      </c>
      <c r="G12" s="20">
        <f>VLOOKUP(F12,$E$5:$I$8,5,TRUE)*F12</f>
        <v>160</v>
      </c>
      <c r="H12" s="20">
        <f>F12-G12</f>
        <v>1440</v>
      </c>
    </row>
    <row r="13" spans="1:10" x14ac:dyDescent="0.3">
      <c r="A13" s="3" t="s">
        <v>23</v>
      </c>
      <c r="B13" s="3" t="s">
        <v>5</v>
      </c>
      <c r="C13" s="3" t="str">
        <f t="shared" ref="C13:C18" si="0">VLOOKUP(B13,$A$5:$B$8,2,FALSE)</f>
        <v>Categoría Baja-Media</v>
      </c>
      <c r="D13" s="3">
        <v>327.5</v>
      </c>
      <c r="E13" s="3">
        <f t="shared" ref="E13:E18" si="1">VLOOKUP(B13,$A$5:$C$8,3,FALSE)</f>
        <v>6</v>
      </c>
      <c r="F13" s="3">
        <f t="shared" ref="F13:F18" si="2">D13*E13</f>
        <v>1965</v>
      </c>
      <c r="G13" s="20">
        <f t="shared" ref="G13:G18" si="3">VLOOKUP(F13,$E$5:$I$8,5,TRUE)*F13</f>
        <v>196.5</v>
      </c>
      <c r="H13" s="20">
        <f t="shared" ref="H13:H18" si="4">F13-G13</f>
        <v>1768.5</v>
      </c>
    </row>
    <row r="14" spans="1:10" x14ac:dyDescent="0.3">
      <c r="A14" s="3" t="s">
        <v>24</v>
      </c>
      <c r="B14" s="3" t="s">
        <v>6</v>
      </c>
      <c r="C14" s="3" t="str">
        <f t="shared" si="0"/>
        <v>Categoría Media-Alta</v>
      </c>
      <c r="D14" s="3">
        <v>150.6</v>
      </c>
      <c r="E14" s="3">
        <f t="shared" si="1"/>
        <v>8</v>
      </c>
      <c r="F14" s="3">
        <f t="shared" si="2"/>
        <v>1204.8</v>
      </c>
      <c r="G14" s="20">
        <f t="shared" si="3"/>
        <v>120.48</v>
      </c>
      <c r="H14" s="20">
        <f t="shared" si="4"/>
        <v>1084.32</v>
      </c>
    </row>
    <row r="15" spans="1:10" x14ac:dyDescent="0.3">
      <c r="A15" s="3" t="s">
        <v>25</v>
      </c>
      <c r="B15" s="3" t="s">
        <v>4</v>
      </c>
      <c r="C15" s="3" t="str">
        <f t="shared" si="0"/>
        <v>Categoría Baja</v>
      </c>
      <c r="D15" s="3">
        <v>107</v>
      </c>
      <c r="E15" s="3">
        <f t="shared" si="1"/>
        <v>5</v>
      </c>
      <c r="F15" s="3">
        <f t="shared" si="2"/>
        <v>535</v>
      </c>
      <c r="G15" s="20">
        <f t="shared" si="3"/>
        <v>53.5</v>
      </c>
      <c r="H15" s="20">
        <f t="shared" si="4"/>
        <v>481.5</v>
      </c>
    </row>
    <row r="16" spans="1:10" x14ac:dyDescent="0.3">
      <c r="A16" s="3" t="s">
        <v>26</v>
      </c>
      <c r="B16" s="3" t="s">
        <v>7</v>
      </c>
      <c r="C16" s="3" t="str">
        <f t="shared" si="0"/>
        <v>Categoría Alta</v>
      </c>
      <c r="D16" s="3">
        <v>185</v>
      </c>
      <c r="E16" s="3">
        <f t="shared" si="1"/>
        <v>10</v>
      </c>
      <c r="F16" s="3">
        <f t="shared" si="2"/>
        <v>1850</v>
      </c>
      <c r="G16" s="20">
        <f t="shared" si="3"/>
        <v>185</v>
      </c>
      <c r="H16" s="20">
        <f t="shared" si="4"/>
        <v>1665</v>
      </c>
    </row>
    <row r="17" spans="1:8" x14ac:dyDescent="0.3">
      <c r="A17" s="3" t="s">
        <v>27</v>
      </c>
      <c r="B17" s="3" t="s">
        <v>7</v>
      </c>
      <c r="C17" s="3" t="str">
        <f t="shared" si="0"/>
        <v>Categoría Alta</v>
      </c>
      <c r="D17" s="3">
        <v>320</v>
      </c>
      <c r="E17" s="3">
        <f t="shared" si="1"/>
        <v>10</v>
      </c>
      <c r="F17" s="3">
        <f t="shared" si="2"/>
        <v>3200</v>
      </c>
      <c r="G17" s="20">
        <f t="shared" si="3"/>
        <v>480</v>
      </c>
      <c r="H17" s="20">
        <f t="shared" si="4"/>
        <v>2720</v>
      </c>
    </row>
    <row r="18" spans="1:8" x14ac:dyDescent="0.3">
      <c r="A18" s="3" t="s">
        <v>28</v>
      </c>
      <c r="B18" s="3" t="s">
        <v>4</v>
      </c>
      <c r="C18" s="3" t="str">
        <f t="shared" si="0"/>
        <v>Categoría Baja</v>
      </c>
      <c r="D18" s="3">
        <v>115.2</v>
      </c>
      <c r="E18" s="3">
        <f t="shared" si="1"/>
        <v>5</v>
      </c>
      <c r="F18" s="3">
        <f t="shared" si="2"/>
        <v>576</v>
      </c>
      <c r="G18" s="20">
        <f t="shared" si="3"/>
        <v>57.6</v>
      </c>
      <c r="H18" s="20">
        <f t="shared" si="4"/>
        <v>518.4</v>
      </c>
    </row>
    <row r="19" spans="1:8" x14ac:dyDescent="0.3">
      <c r="F19" s="18" t="s">
        <v>30</v>
      </c>
      <c r="G19" s="18"/>
      <c r="H19" s="19">
        <f>SUM(H12:H18)</f>
        <v>9677.7199999999993</v>
      </c>
    </row>
    <row r="21" spans="1:8" ht="15" thickBot="1" x14ac:dyDescent="0.35"/>
    <row r="22" spans="1:8" ht="15.6" x14ac:dyDescent="0.3">
      <c r="B22" s="23" t="s">
        <v>35</v>
      </c>
      <c r="C22" s="23"/>
      <c r="D22" s="28"/>
      <c r="E22" s="28"/>
      <c r="F22" s="28"/>
    </row>
    <row r="23" spans="1:8" ht="15.6" x14ac:dyDescent="0.3">
      <c r="B23" s="22"/>
      <c r="C23" s="22"/>
      <c r="D23" s="29" t="s">
        <v>37</v>
      </c>
      <c r="E23" s="29" t="s">
        <v>14</v>
      </c>
      <c r="F23" s="29" t="s">
        <v>15</v>
      </c>
    </row>
    <row r="24" spans="1:8" x14ac:dyDescent="0.3">
      <c r="B24" s="25"/>
      <c r="C24" s="25"/>
      <c r="D24" s="21"/>
      <c r="E24" s="30"/>
      <c r="F24" s="30"/>
    </row>
    <row r="25" spans="1:8" x14ac:dyDescent="0.3">
      <c r="B25" s="26" t="s">
        <v>36</v>
      </c>
      <c r="C25" s="26"/>
      <c r="D25" s="24"/>
      <c r="E25" s="24"/>
      <c r="F25" s="24"/>
    </row>
    <row r="26" spans="1:8" x14ac:dyDescent="0.3">
      <c r="B26" s="25"/>
      <c r="C26" s="25" t="s">
        <v>31</v>
      </c>
      <c r="D26" s="36">
        <v>0.1</v>
      </c>
      <c r="E26" s="37">
        <v>0</v>
      </c>
      <c r="F26" s="37">
        <v>0.1</v>
      </c>
    </row>
    <row r="27" spans="1:8" x14ac:dyDescent="0.3">
      <c r="B27" s="25"/>
      <c r="C27" s="25" t="s">
        <v>32</v>
      </c>
      <c r="D27" s="36">
        <v>0.1</v>
      </c>
      <c r="E27" s="37">
        <v>0.05</v>
      </c>
      <c r="F27" s="37">
        <v>0.1</v>
      </c>
    </row>
    <row r="28" spans="1:8" x14ac:dyDescent="0.3">
      <c r="B28" s="25"/>
      <c r="C28" s="25" t="s">
        <v>33</v>
      </c>
      <c r="D28" s="36">
        <v>0.1</v>
      </c>
      <c r="E28" s="37">
        <v>0.12</v>
      </c>
      <c r="F28" s="37">
        <v>0.1</v>
      </c>
    </row>
    <row r="29" spans="1:8" x14ac:dyDescent="0.3">
      <c r="B29" s="25"/>
      <c r="C29" s="25" t="s">
        <v>34</v>
      </c>
      <c r="D29" s="36">
        <v>0.15</v>
      </c>
      <c r="E29" s="37">
        <v>0.18</v>
      </c>
      <c r="F29" s="37">
        <v>0.15</v>
      </c>
    </row>
    <row r="30" spans="1:8" x14ac:dyDescent="0.3">
      <c r="B30" s="26" t="s">
        <v>38</v>
      </c>
      <c r="C30" s="26"/>
      <c r="D30" s="24"/>
      <c r="E30" s="24"/>
      <c r="F30" s="24"/>
    </row>
    <row r="31" spans="1:8" ht="15" thickBot="1" x14ac:dyDescent="0.35">
      <c r="B31" s="27"/>
      <c r="C31" s="27" t="s">
        <v>42</v>
      </c>
      <c r="D31" s="34">
        <v>9677.7199999999993</v>
      </c>
      <c r="E31" s="34">
        <v>10023.81</v>
      </c>
      <c r="F31" s="34">
        <v>9677.7199999999993</v>
      </c>
    </row>
    <row r="32" spans="1:8" x14ac:dyDescent="0.3">
      <c r="B32" t="s">
        <v>39</v>
      </c>
    </row>
    <row r="33" spans="2:2" x14ac:dyDescent="0.3">
      <c r="B33" t="s">
        <v>40</v>
      </c>
    </row>
    <row r="34" spans="2:2" x14ac:dyDescent="0.3">
      <c r="B34" t="s">
        <v>41</v>
      </c>
    </row>
  </sheetData>
  <scenarios current="1" show="1" sqref="H19">
    <scenario name="Escenario 1" locked="1" count="4" user="Laura Llorens Angulo" comment="Creado por Laura Llorens Angulo el 14/03/2024_x000a_Modificado por Laura Llorens Angulo el 14/03/2024">
      <inputCells r="I5" val="0"/>
      <inputCells r="I6" val="0,05"/>
      <inputCells r="I7" val="0,12"/>
      <inputCells r="I8" val="0,18"/>
    </scenario>
    <scenario name="Escenario 2" locked="1" count="4" user="Laura Llorens Angulo" comment="Creado por Laura Llorens Angulo el 14/03/2024_x000a_Modificado por Laura Llorens Angulo el 14/03/2024">
      <inputCells r="I5" val="0,1"/>
      <inputCells r="I6" val="0,1"/>
      <inputCells r="I7" val="0,1"/>
      <inputCells r="I8" val="0,15"/>
    </scenario>
  </scenarios>
  <mergeCells count="2">
    <mergeCell ref="F19:G19"/>
    <mergeCell ref="E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Resumen del escenario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Llorens Angulo</dc:creator>
  <cp:lastModifiedBy>Laura Llorens Angulo</cp:lastModifiedBy>
  <dcterms:created xsi:type="dcterms:W3CDTF">2024-03-14T13:08:19Z</dcterms:created>
  <dcterms:modified xsi:type="dcterms:W3CDTF">2024-03-14T16:09:45Z</dcterms:modified>
</cp:coreProperties>
</file>