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Google Drive\PhD\2.Analysis\1.Quantitative synthesis\5. Data Analysis\Paper 1 - meta-averages\V3\BE-TU-Meta-analysis\"/>
    </mc:Choice>
  </mc:AlternateContent>
  <xr:revisionPtr revIDLastSave="0" documentId="13_ncr:1_{43003FC2-0E6E-4F06-B623-65D328969CFD}" xr6:coauthVersionLast="44" xr6:coauthVersionMax="44" xr10:uidLastSave="{00000000-0000-0000-0000-000000000000}"/>
  <bookViews>
    <workbookView xWindow="-80" yWindow="-80" windowWidth="19360" windowHeight="10360" xr2:uid="{F911CA22-BBF8-4E21-B9F9-03766C57F666}"/>
  </bookViews>
  <sheets>
    <sheet name="Sheet1" sheetId="1" r:id="rId1"/>
  </sheets>
  <definedNames>
    <definedName name="_xlnm._FilterDatabase" localSheetId="0" hidden="1">Sheet1!$Z$2:$AC$14</definedName>
  </definedName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0" i="1" l="1"/>
  <c r="U20" i="1"/>
  <c r="T30" i="1" l="1"/>
  <c r="T31" i="1"/>
  <c r="T32" i="1"/>
  <c r="T33" i="1"/>
  <c r="T34" i="1"/>
  <c r="T35" i="1"/>
  <c r="T29" i="1"/>
  <c r="T21" i="1"/>
  <c r="T22" i="1"/>
  <c r="T23" i="1"/>
  <c r="T24" i="1"/>
  <c r="T20" i="1"/>
  <c r="R36" i="1"/>
  <c r="R26" i="1" s="1"/>
  <c r="S36" i="1"/>
  <c r="S26" i="1" s="1"/>
  <c r="S25" i="1"/>
  <c r="Q36" i="1"/>
  <c r="Q37" i="1" s="1"/>
  <c r="Q25" i="1"/>
  <c r="R25" i="1"/>
  <c r="V21" i="1"/>
  <c r="U21" i="1"/>
  <c r="R37" i="1"/>
  <c r="Q26" i="1" l="1"/>
  <c r="S37" i="1"/>
</calcChain>
</file>

<file path=xl/sharedStrings.xml><?xml version="1.0" encoding="utf-8"?>
<sst xmlns="http://schemas.openxmlformats.org/spreadsheetml/2006/main" count="1177" uniqueCount="57">
  <si>
    <t>Country</t>
  </si>
  <si>
    <t>sampling_period</t>
  </si>
  <si>
    <t>USA</t>
  </si>
  <si>
    <t>Europe</t>
  </si>
  <si>
    <t>Canada</t>
  </si>
  <si>
    <t>China</t>
  </si>
  <si>
    <t>South Korea</t>
  </si>
  <si>
    <t>Latin America</t>
  </si>
  <si>
    <t>Hong Kong</t>
  </si>
  <si>
    <t>Republic of Korea</t>
  </si>
  <si>
    <t>Australia</t>
  </si>
  <si>
    <t>United Kingdom</t>
  </si>
  <si>
    <t>Korea</t>
  </si>
  <si>
    <t>Iran</t>
  </si>
  <si>
    <t>Taiwan</t>
  </si>
  <si>
    <t>Netherlands</t>
  </si>
  <si>
    <t>India</t>
  </si>
  <si>
    <t>USA, Canada</t>
  </si>
  <si>
    <t>Australia, North America, Europe</t>
  </si>
  <si>
    <t>Global</t>
  </si>
  <si>
    <t>varies</t>
  </si>
  <si>
    <t>European countries</t>
  </si>
  <si>
    <t>Pre-2010</t>
  </si>
  <si>
    <t>2018-2019</t>
  </si>
  <si>
    <t>2010 - 2017</t>
  </si>
  <si>
    <t>pre-2010</t>
  </si>
  <si>
    <t>Row Labels</t>
  </si>
  <si>
    <t>Brazil</t>
  </si>
  <si>
    <t>Denmark</t>
  </si>
  <si>
    <t>France</t>
  </si>
  <si>
    <t>Ireland</t>
  </si>
  <si>
    <t>Israel</t>
  </si>
  <si>
    <t>Italy</t>
  </si>
  <si>
    <t>Japan</t>
  </si>
  <si>
    <t>Korea, Republic of</t>
  </si>
  <si>
    <t>MENA</t>
  </si>
  <si>
    <t>Multinational</t>
  </si>
  <si>
    <t>Portugal</t>
  </si>
  <si>
    <t>Qatar</t>
  </si>
  <si>
    <t>Singapore</t>
  </si>
  <si>
    <t>Spain</t>
  </si>
  <si>
    <t>United States</t>
  </si>
  <si>
    <t>United States, Canada</t>
  </si>
  <si>
    <t>Grand Total</t>
  </si>
  <si>
    <t>Column Labels</t>
  </si>
  <si>
    <t>2010-2019</t>
  </si>
  <si>
    <t>Count of Publication period</t>
  </si>
  <si>
    <t>Countr</t>
  </si>
  <si>
    <t>Region</t>
  </si>
  <si>
    <t>UK</t>
  </si>
  <si>
    <t>Multiple</t>
  </si>
  <si>
    <t>Asia (non-China)</t>
  </si>
  <si>
    <t>Studies</t>
  </si>
  <si>
    <t>Publication period</t>
  </si>
  <si>
    <t>Sum of Studies</t>
  </si>
  <si>
    <t>Subtotal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</si>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</sst>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0" fillId="0" borderId="1" xfId="0" applyBorder="1"/>
    <xf numFmtId="0" fontId="2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0" borderId="1" xfId="0" applyFont="1" applyBorder="1" applyAlignment="1">
      <alignment horizontal="left"/>
    </xf>
    <xf numFmtId="9" fontId="0" fillId="0" borderId="1" xfId="1" applyFont="1" applyBorder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BE-TR.Meta-Analysis.database.v2.04Feb20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Katherine Aston" refreshedDate="43885.585170370374" createdVersion="6" refreshedVersion="6" minRefreshableVersion="3" recordCount="187" xr:uid="{304EAA66-8F3B-4779-AA7A-0BAA8E0B97DD}">
  <cacheSource type="worksheet">
    <worksheetSource ref="A1:I188" sheet="Geographic coverage" r:id="rId2"/>
  </cacheSource>
  <cacheFields count="9">
    <cacheField name="Study ID" numFmtId="0">
      <sharedItems containsSemiMixedTypes="0" containsString="0" containsNumber="1" containsInteger="1" minValue="1" maxValue="187"/>
    </cacheField>
    <cacheField name="Title" numFmtId="0">
      <sharedItems/>
    </cacheField>
    <cacheField name="Author" numFmtId="0">
      <sharedItems/>
    </cacheField>
    <cacheField name="Year" numFmtId="0">
      <sharedItems containsSemiMixedTypes="0" containsString="0" containsNumber="1" containsInteger="1" minValue="1997" maxValue="2019" count="21">
        <n v="2009"/>
        <n v="2006"/>
        <n v="2002"/>
        <n v="2007"/>
        <n v="2001"/>
        <n v="2004"/>
        <n v="2008"/>
        <n v="2000"/>
        <n v="2005"/>
        <n v="2003"/>
        <n v="2012"/>
        <n v="2016"/>
        <n v="2014"/>
        <n v="2013"/>
        <n v="2011"/>
        <n v="2015"/>
        <n v="2017"/>
        <n v="2010"/>
        <n v="2019"/>
        <n v="2018"/>
        <n v="1997"/>
      </sharedItems>
    </cacheField>
    <cacheField name="Publication period" numFmtId="0">
      <sharedItems count="2">
        <s v="Pre-2010"/>
        <s v="2010-2019"/>
      </sharedItems>
    </cacheField>
    <cacheField name="Type" numFmtId="0">
      <sharedItems count="10">
        <s v="Journal Article"/>
        <s v="Thesis"/>
        <s v="Report"/>
        <s v="Conference Paper"/>
        <s v="Proposal report"/>
        <s v="Journal"/>
        <s v="Research article"/>
        <s v="Generic"/>
        <s v="Conference Proceedings"/>
        <s v="Serial"/>
      </sharedItems>
    </cacheField>
    <cacheField name="Abbreviated Citation" numFmtId="0">
      <sharedItems/>
    </cacheField>
    <cacheField name="Source" numFmtId="0">
      <sharedItems count="3">
        <s v="DB Search 7 Dec 2017"/>
        <s v="Validation"/>
        <s v="DB Search 30 Oct 2019"/>
      </sharedItems>
    </cacheField>
    <cacheField name="Country" numFmtId="0">
      <sharedItems count="31">
        <s v="United States"/>
        <s v="United States, Canada"/>
        <s v="Israel"/>
        <s v="Canada"/>
        <s v="Multinational"/>
        <s v="Spain"/>
        <s v="Korea, Republic of"/>
        <s v="Global"/>
        <s v="United Kingdom"/>
        <s v="Australia"/>
        <s v="European countries"/>
        <s v="Netherlands"/>
        <s v="Japan"/>
        <s v="France"/>
        <s v="Hong Kong"/>
        <s v="Denmark"/>
        <s v="Taiwan"/>
        <s v="China"/>
        <s v="Brazil"/>
        <s v="India"/>
        <s v="Qatar"/>
        <s v="Ireland"/>
        <s v="Iran"/>
        <s v="Portugal"/>
        <s v="Latin America"/>
        <s v="Italy"/>
        <s v="MENA"/>
        <s v="Europe"/>
        <s v="Singapore"/>
        <s v="Korea"/>
        <s v="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Katherine Aston" refreshedDate="43885.588682986112" createdVersion="6" refreshedVersion="6" minRefreshableVersion="3" recordCount="62" xr:uid="{8CC01AB2-11F2-4F3D-88B4-296AA1BE155E}">
  <cacheSource type="worksheet">
    <worksheetSource ref="K2:N64" sheet="Sheet1"/>
  </cacheSource>
  <cacheFields count="4">
    <cacheField name="Countr" numFmtId="0">
      <sharedItems/>
    </cacheField>
    <cacheField name="Region" numFmtId="0">
      <sharedItems count="12">
        <s v="Australia"/>
        <s v="Latin America"/>
        <s v="Canada"/>
        <s v="China"/>
        <s v="Europe"/>
        <s v="Multiple"/>
        <s v="Asia (non-China)"/>
        <s v="India"/>
        <s v="MENA"/>
        <s v="UK"/>
        <s v="South Korea"/>
        <s v="USA"/>
      </sharedItems>
    </cacheField>
    <cacheField name="Publication period" numFmtId="0">
      <sharedItems count="2">
        <s v="Pre-2010"/>
        <s v="2010-2019"/>
      </sharedItems>
    </cacheField>
    <cacheField name="Studies" numFmtId="0">
      <sharedItems containsString="0" containsBlank="1" containsNumber="1" containsInteger="1" minValue="0" maxValue="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n v="1"/>
    <s v="Access To Public Transit and Its Influence On Ridership For Older Adults In Two U.S. Cities"/>
    <s v="Hess, D.B."/>
    <x v="0"/>
    <x v="0"/>
    <x v="0"/>
    <s v="Hess 2009"/>
    <x v="0"/>
    <x v="0"/>
  </r>
  <r>
    <n v="2"/>
    <s v="Alternative approaches to modeling the travel-demand impacts of smart growth"/>
    <s v="Cervero, R."/>
    <x v="1"/>
    <x v="0"/>
    <x v="0"/>
    <s v="Cervero 2006"/>
    <x v="0"/>
    <x v="1"/>
  </r>
  <r>
    <n v="3"/>
    <s v="Built environments and mode choice: toward a normative framework"/>
    <s v="Cervero, R."/>
    <x v="2"/>
    <x v="0"/>
    <x v="0"/>
    <s v="Cervero. 2002"/>
    <x v="0"/>
    <x v="0"/>
  </r>
  <r>
    <n v="4"/>
    <s v="Modeling residential sorting_x000a_effects to understand the impact of the built environment on commute mode choice"/>
    <s v="Pinjari, A. R. , Pendyala, R. M.; Bhat, C. R.; and Waddell, P. A"/>
    <x v="3"/>
    <x v="0"/>
    <x v="0"/>
    <s v="Pinjari et al 2007"/>
    <x v="1"/>
    <x v="0"/>
  </r>
  <r>
    <n v="5"/>
    <s v="Effect of employment site characteristics on commute mode choice"/>
    <s v="Shiftan, Y. and Barlach, Y."/>
    <x v="2"/>
    <x v="0"/>
    <x v="0"/>
    <s v="Shiftan and Barlach 2002"/>
    <x v="0"/>
    <x v="2"/>
  </r>
  <r>
    <n v="6"/>
    <s v="Effect of free parking on commuter mode choice evidence from travel diary data"/>
    <s v="Hess, D.B."/>
    <x v="4"/>
    <x v="0"/>
    <x v="0"/>
    <s v="Hess 2001"/>
    <x v="0"/>
    <x v="0"/>
  </r>
  <r>
    <n v="7"/>
    <s v="Examining the effects of transit service on commuting mode choice and residential location choice"/>
    <s v="Bhiromkaew, J."/>
    <x v="1"/>
    <x v="0"/>
    <x v="1"/>
    <s v="Bhiromkaew 2006"/>
    <x v="0"/>
    <x v="0"/>
  </r>
  <r>
    <n v="8"/>
    <s v="Factors Affecting Work Site Mode Choice: Findings from Portland, Oregon"/>
    <s v="Dill, J. and Wardell, E."/>
    <x v="3"/>
    <x v="0"/>
    <x v="0"/>
    <s v="Dill and Wardell 2007"/>
    <x v="0"/>
    <x v="0"/>
  </r>
  <r>
    <n v="9"/>
    <s v="Factors influencing light-rail station boardings in the United States"/>
    <s v="Kuby, M.; Barranda, A. and Upchurch, C."/>
    <x v="5"/>
    <x v="0"/>
    <x v="0"/>
    <s v="Kuby et al. 2004"/>
    <x v="0"/>
    <x v="0"/>
  </r>
  <r>
    <n v="10"/>
    <s v="FSUTMS Mode Choice Modeling: Factors Affecting Transit Use and Access"/>
    <s v="Zhao, F.; Li, M. T.; Chow, L. F.; Gan, A. and Shen, L. D."/>
    <x v="2"/>
    <x v="0"/>
    <x v="0"/>
    <s v="Zhao et al. 2002"/>
    <x v="0"/>
    <x v="0"/>
  </r>
  <r>
    <n v="11"/>
    <s v="Integrating Transit and Urban Form"/>
    <s v="Concas, S. and DeSalvo J. S."/>
    <x v="6"/>
    <x v="0"/>
    <x v="0"/>
    <s v="Concas and DeSalvo 2008"/>
    <x v="0"/>
    <x v="0"/>
  </r>
  <r>
    <n v="12"/>
    <s v="Modeling Children’s School Travel Mode and Parental Escort Decisions"/>
    <s v="Yarlagadda, A.K. and Srinivasan, S."/>
    <x v="6"/>
    <x v="0"/>
    <x v="0"/>
    <s v="Yarlagadda and Srinivasan 2008"/>
    <x v="0"/>
    <x v="0"/>
  </r>
  <r>
    <n v="13"/>
    <s v="Multiple convergence: Induced travel analysis in metropolitan areas"/>
    <s v="Zhang, J."/>
    <x v="2"/>
    <x v="0"/>
    <x v="1"/>
    <s v="Zhang 2002"/>
    <x v="0"/>
    <x v="0"/>
  </r>
  <r>
    <n v="14"/>
    <s v="Nature and/or nurture? Analyzing the determinants of transit ridership across US urbanized areas"/>
    <s v="Taylor, B. D.; Miller, D.; Iseki, H. and Fink, C."/>
    <x v="0"/>
    <x v="0"/>
    <x v="0"/>
    <s v="Taylor et al. 2009"/>
    <x v="0"/>
    <x v="0"/>
  </r>
  <r>
    <n v="15"/>
    <s v="Neighborhood Attributes and Commutnig Behavior: Transit choice"/>
    <s v="Gordon, P."/>
    <x v="5"/>
    <x v="0"/>
    <x v="0"/>
    <s v="Gordon 2004"/>
    <x v="0"/>
    <x v="0"/>
  </r>
  <r>
    <n v="16"/>
    <s v="Nested logit models for motorized and non-motorized modes"/>
    <s v="Siddiqui, N.H."/>
    <x v="7"/>
    <x v="0"/>
    <x v="1"/>
    <s v="Siddiqui 2000"/>
    <x v="0"/>
    <x v="3"/>
  </r>
  <r>
    <n v="17"/>
    <s v="Pedestrian Environments and Transit Ridership"/>
    <s v="Ryan, S. and Frank, L.F."/>
    <x v="0"/>
    <x v="0"/>
    <x v="0"/>
    <s v="Ryan and Frank 2009"/>
    <x v="0"/>
    <x v="0"/>
  </r>
  <r>
    <n v="18"/>
    <s v="Public Transit in America: Analysis of Access Using the 2001 National Household Travel Survey"/>
    <s v="Polzin, S.E.; Maggio, E. and Chu, X."/>
    <x v="3"/>
    <x v="0"/>
    <x v="0"/>
    <s v="Polzin et al. 2007"/>
    <x v="0"/>
    <x v="0"/>
  </r>
  <r>
    <n v="19"/>
    <s v="Public Transit in New York: Keep Up with the Trend -- A Case Study of Mode Choice in the New York Metropolitan Region"/>
    <s v="Chen, C.; Gong, H. and Paaswell, R."/>
    <x v="3"/>
    <x v="0"/>
    <x v="0"/>
    <s v="Chen et al. 2007"/>
    <x v="0"/>
    <x v="0"/>
  </r>
  <r>
    <n v="20"/>
    <s v="Re-evaluating the Impact of Urban Form on Travel Patterns in Europe and North-America"/>
    <s v="van de Coevering, P.and Schwanen, T."/>
    <x v="1"/>
    <x v="0"/>
    <x v="0"/>
    <s v="van de Coevering and Schwanen 2006"/>
    <x v="0"/>
    <x v="4"/>
  </r>
  <r>
    <n v="21"/>
    <s v="Sketch Models to Forecast Commuter and Light Rail Ridership: Update to TCRP Report 16"/>
    <s v="Lane, C.; DiCarlantonio, M. and Usvyat, L."/>
    <x v="1"/>
    <x v="0"/>
    <x v="0"/>
    <s v="Lane et al. 2006"/>
    <x v="0"/>
    <x v="0"/>
  </r>
  <r>
    <n v="22"/>
    <s v="The effects of Urban spatial structure on travel demand in the United States"/>
    <s v="Bento, A. M.; Cropper, M. L.; Mobarak, A. M. and Vinha, K."/>
    <x v="8"/>
    <x v="0"/>
    <x v="0"/>
    <s v="Bento et al. 2005"/>
    <x v="0"/>
    <x v="0"/>
  </r>
  <r>
    <n v="23"/>
    <s v="The relationship between transit ridership and urban decentralisation: Insights from Atlanta"/>
    <s v="Brown, J. R. and Thompson, G. L."/>
    <x v="6"/>
    <x v="0"/>
    <x v="0"/>
    <s v="Brown and Thompson 2008"/>
    <x v="0"/>
    <x v="0"/>
  </r>
  <r>
    <n v="24"/>
    <s v="The road less traveled - New urbanist inducements to travel mode substitution for nonwork trips"/>
    <s v="Greenwald, M. J."/>
    <x v="9"/>
    <x v="0"/>
    <x v="0"/>
    <s v="Greenwald. 2003"/>
    <x v="0"/>
    <x v="0"/>
  </r>
  <r>
    <n v="25"/>
    <s v="Transit -friendly areas: The role of residential relocation and housing development in rail ridership over time"/>
    <s v="Sung, H."/>
    <x v="8"/>
    <x v="0"/>
    <x v="1"/>
    <s v="Sung 2005"/>
    <x v="0"/>
    <x v="0"/>
  </r>
  <r>
    <n v="26"/>
    <s v="Transit Ridership Model Based on Geographically Weighted Regression"/>
    <s v="Chow L.F.; Zhao, F.; Liu, X.; Li M.T.; and Ubaka, I."/>
    <x v="1"/>
    <x v="0"/>
    <x v="0"/>
    <s v="Chow 2006"/>
    <x v="0"/>
    <x v="0"/>
  </r>
  <r>
    <n v="27"/>
    <s v="Transit-oriented development’s ridership bonus: a product of self-selection and public policies"/>
    <s v="Cervero, R."/>
    <x v="3"/>
    <x v="0"/>
    <x v="0"/>
    <s v="Cervero 2007"/>
    <x v="0"/>
    <x v="0"/>
  </r>
  <r>
    <n v="28"/>
    <s v="Transport mode choice by commuters to Barcelona's CBD"/>
    <s v="Asensio, J."/>
    <x v="2"/>
    <x v="0"/>
    <x v="0"/>
    <s v="Asensio 2002"/>
    <x v="0"/>
    <x v="5"/>
  </r>
  <r>
    <n v="29"/>
    <s v="Travel In the 'Hood: Ethnic Neighborhoods and Mode Choice"/>
    <s v="Blumenberg, E. and Smart, M."/>
    <x v="0"/>
    <x v="0"/>
    <x v="0"/>
    <s v="Blumenberg and Smart 2009"/>
    <x v="0"/>
    <x v="0"/>
  </r>
  <r>
    <n v="30"/>
    <s v="Understanding How the Built Environment Around TTA Stops Affects Ridership: A Study for Triangle Transit Authority"/>
    <s v="Brown, S.; Cable, F.; Chalmers K.; Clark, C.; Jones, L.; Kueber, G.; Landfried, E.; Liles, C.; Lindquist, N.; Pan, X.; Ray R.A.; Sshahan, Z.; Teague, C. and Yasukochi, E."/>
    <x v="1"/>
    <x v="0"/>
    <x v="0"/>
    <s v="Brown et al. 2006"/>
    <x v="0"/>
    <x v="0"/>
  </r>
  <r>
    <n v="31"/>
    <s v="Urban Form, Travel Time, and Cost Relationships with Tour Complexity and Mode Choice"/>
    <s v="Frank, L.;, Bradley, M.; Kavage, S.; Chapman, J. and Lawton, T.K"/>
    <x v="6"/>
    <x v="0"/>
    <x v="0"/>
    <s v="Frank et al. 2008"/>
    <x v="0"/>
    <x v="0"/>
  </r>
  <r>
    <n v="32"/>
    <s v="A Case for Increased State Role in Transit Planning: Analyzing Land Use and Transit Ridership Connections Using Scenarios"/>
    <s v="Chakraborty, A. and Mishra, S."/>
    <x v="10"/>
    <x v="1"/>
    <x v="0"/>
    <s v="Chakraborty and Mishra 2012"/>
    <x v="0"/>
    <x v="0"/>
  </r>
  <r>
    <n v="33"/>
    <s v="A comparative assessment of the factors associated with station-level streetcar versus light rail transit ridership in the United States"/>
    <s v="Ramos-Santiago, L.E. and Brown, J."/>
    <x v="11"/>
    <x v="1"/>
    <x v="0"/>
    <s v="Ramos-Santiago and Brown 2016"/>
    <x v="0"/>
    <x v="0"/>
  </r>
  <r>
    <n v="34"/>
    <s v="A longitudinal study of changes in urban sprawl between 2000 and 2010 in the United States"/>
    <s v="Hamidi, S. and Ewing, R."/>
    <x v="12"/>
    <x v="1"/>
    <x v="0"/>
    <s v="Hamidi and Ewing 2014"/>
    <x v="0"/>
    <x v="0"/>
  </r>
  <r>
    <n v="35"/>
    <s v="A multiple-discrete approach for examining vehicle type use for daily activity participation decisions"/>
    <s v="Imani, A. F.; Ghafghazi, G.; Eluru, N. and Pinjari, A.R."/>
    <x v="12"/>
    <x v="1"/>
    <x v="0"/>
    <s v="Imani et al. 2014"/>
    <x v="0"/>
    <x v="0"/>
  </r>
  <r>
    <n v="36"/>
    <s v="A station-level ridership model for the metro network in Montreal, Quebec"/>
    <s v="Chan, S. and Miranda-Moreno, L."/>
    <x v="13"/>
    <x v="1"/>
    <x v="0"/>
    <s v="Chan and Miranda-Moreno 2013"/>
    <x v="0"/>
    <x v="3"/>
  </r>
  <r>
    <n v="37"/>
    <s v="Accessibility to transit, by transit, and mode share: application of a logistic model with spatial filters"/>
    <s v="Moniruzzaman, M. and Paez, A."/>
    <x v="10"/>
    <x v="1"/>
    <x v="0"/>
    <s v="Moniruzzaman and Paez 2012"/>
    <x v="0"/>
    <x v="3"/>
  </r>
  <r>
    <n v="38"/>
    <s v="An Analysis of Metro Ridership at the Station-to-Station Level in Seoul"/>
    <s v="Choi, J.; Lee, Y.J.; Kim, T. and Sohn, K."/>
    <x v="10"/>
    <x v="1"/>
    <x v="0"/>
    <s v="Choi et al. 2012"/>
    <x v="0"/>
    <x v="6"/>
  </r>
  <r>
    <n v="39"/>
    <s v="An empirical evaluation of the impact of three urban transportation policies on transit use"/>
    <s v="de Grange, L.; Troncoso, R. and Gonzalez, F."/>
    <x v="10"/>
    <x v="1"/>
    <x v="0"/>
    <s v="de Grange et al. 2012"/>
    <x v="0"/>
    <x v="7"/>
  </r>
  <r>
    <n v="40"/>
    <s v="Application of geographically weighted regression to the direct forecasting of transit ridership at station-level"/>
    <s v="Cardozo, O. D.; Garcia-Palomares, J. C. and Gutierrez, J."/>
    <x v="10"/>
    <x v="1"/>
    <x v="0"/>
    <s v="Cardozo et al. 2012"/>
    <x v="0"/>
    <x v="5"/>
  </r>
  <r>
    <n v="41"/>
    <s v="Assessing the impact of the built environment on travel behavior: a case study of Buffalo, New York"/>
    <s v="Tracy, A.J.; Su, P.; Sadek, A.W. and Wang, Q."/>
    <x v="14"/>
    <x v="1"/>
    <x v="0"/>
    <s v="Tracy et al. 2011"/>
    <x v="0"/>
    <x v="0"/>
  </r>
  <r>
    <n v="42"/>
    <s v="Assessment of Models to Estimate Bus-Stop Level Transit Ridership using Spatial Modeling Methods"/>
    <s v="Pulugurtha, S. S. and Agurla, M."/>
    <x v="10"/>
    <x v="1"/>
    <x v="0"/>
    <s v="Pulugurtha and Agurla 2012"/>
    <x v="0"/>
    <x v="0"/>
  </r>
  <r>
    <n v="43"/>
    <s v="Bus stop amenities and their relationship with ridership: A transportation equity approach"/>
    <s v="Talbott, M.R."/>
    <x v="14"/>
    <x v="1"/>
    <x v="1"/>
    <s v="Talbott 2011"/>
    <x v="0"/>
    <x v="0"/>
  </r>
  <r>
    <n v="44"/>
    <s v="Central Business Districts and Transit Ridership: A Reexamination of the Relationship in the United States"/>
    <s v="Brown, J. R. and Neog, D."/>
    <x v="10"/>
    <x v="1"/>
    <x v="0"/>
    <s v="Brown and Neog 2012"/>
    <x v="0"/>
    <x v="0"/>
  </r>
  <r>
    <n v="45"/>
    <s v="City centres: understanding the travel behaviour of residents and the implications for sustainable travel"/>
    <s v="Asad, F. H."/>
    <x v="13"/>
    <x v="1"/>
    <x v="2"/>
    <s v="Asad 2013"/>
    <x v="0"/>
    <x v="8"/>
  </r>
  <r>
    <n v="46"/>
    <s v="Commuting mode choice in transit oriented development: Disentangling the effects of competitive neighbourhoods, travel attitudes, and self-selection"/>
    <s v="Kamruzzaman, M; Shatu, F.M.; Hine, J. and Turrell, G."/>
    <x v="15"/>
    <x v="1"/>
    <x v="0"/>
    <s v="Kamruzzaman et al. 2015a"/>
    <x v="0"/>
    <x v="9"/>
  </r>
  <r>
    <n v="47"/>
    <s v="Complementary Pricing and Land Use Policies Does It Lead to Higher Transit Use?"/>
    <s v="Lee, B. and Lee, Y."/>
    <x v="13"/>
    <x v="1"/>
    <x v="0"/>
    <s v="Lee and Lee 2013"/>
    <x v="0"/>
    <x v="0"/>
  </r>
  <r>
    <n v="48"/>
    <s v="Demand for Public Transport in Germany and the USA: An Analysis of Rider Characteristics"/>
    <s v="Buehler, R. and Pucher, J."/>
    <x v="10"/>
    <x v="1"/>
    <x v="0"/>
    <s v="Buehlerand Pucher 2012"/>
    <x v="0"/>
    <x v="0"/>
  </r>
  <r>
    <n v="49"/>
    <s v="Determinants of ground transport modal choice in long-distance trips in Spain"/>
    <s v="Arbues, P.; Banos, J. F.; Mayor, M. and Suarez, P."/>
    <x v="11"/>
    <x v="1"/>
    <x v="0"/>
    <s v="Arbues et al. 2016"/>
    <x v="0"/>
    <x v="5"/>
  </r>
  <r>
    <n v="50"/>
    <s v="Development of a neighborhood commute mode share model using nationally-available data"/>
    <s v="Schneider, R.J.; Hu, L. and Stefanich, J."/>
    <x v="16"/>
    <x v="1"/>
    <x v="0"/>
    <s v="Schneider et al. 2017a"/>
    <x v="0"/>
    <x v="0"/>
  </r>
  <r>
    <n v="51"/>
    <s v="Direct Ridership Model of Bus Rapid Transit in Los Angeles County, California"/>
    <s v="Cervero, R.; Murakami, J. and Miller, M."/>
    <x v="17"/>
    <x v="1"/>
    <x v="0"/>
    <s v="Cervero et al. 2010"/>
    <x v="0"/>
    <x v="0"/>
  </r>
  <r>
    <n v="52"/>
    <s v="Direct Ridership Model of Rail Rapid Transit Systems in Canada"/>
    <s v="Durning, M. and Townsend, C."/>
    <x v="15"/>
    <x v="1"/>
    <x v="0"/>
    <s v="Durning and Townsend 2015"/>
    <x v="0"/>
    <x v="3"/>
  </r>
  <r>
    <n v="53"/>
    <s v="Do dissonants in transit oriented development adjust commuting travel behaviour?"/>
    <s v="Kamruzzaman, M.; Baker, D. and Turrell, G."/>
    <x v="15"/>
    <x v="1"/>
    <x v="0"/>
    <s v="Kamruzzaman et al. 2015b"/>
    <x v="0"/>
    <x v="9"/>
  </r>
  <r>
    <n v="54"/>
    <s v="Do Residents of Smart Growth Neighborhoods in Los Angeles, California, Travel 'Smarter? ?"/>
    <s v="Zhu, P.; Dong, H. and Wu, C."/>
    <x v="13"/>
    <x v="1"/>
    <x v="0"/>
    <s v="Zhu et al. 2013"/>
    <x v="0"/>
    <x v="0"/>
  </r>
  <r>
    <n v="55"/>
    <s v="Effect of street network design on walking and biking"/>
    <s v="Marshall, W. and Garrick, N."/>
    <x v="17"/>
    <x v="1"/>
    <x v="0"/>
    <s v="Marshall and Garrick 2010"/>
    <x v="0"/>
    <x v="0"/>
  </r>
  <r>
    <n v="56"/>
    <s v="Effects of Transit-Oriented Development on Trip Generation, Distribution, and Mode Share in Washington, DC, and Baltimore, Maryland"/>
    <s v="Zamir, K. R.; Nasri, A.; Baghaei, B.; Mahapatra, S. and Zhang, L."/>
    <x v="12"/>
    <x v="1"/>
    <x v="0"/>
    <s v="Zamir et al. 2014"/>
    <x v="0"/>
    <x v="0"/>
  </r>
  <r>
    <n v="57"/>
    <s v="Evaluating the Effects of Land Use and Strategies for Parking and Transit Supply on Mode Choice of Downtown Commuters"/>
    <s v="Zahabi, S.A.H.; Miranda-Moreno, L.F.; Patterson, Z. and Barla, P."/>
    <x v="10"/>
    <x v="1"/>
    <x v="0"/>
    <s v="Zahabi et al. 2012"/>
    <x v="0"/>
    <x v="3"/>
  </r>
  <r>
    <n v="58"/>
    <s v="Examining Associations Between Urban Design Attributes and Transport Mode Choice for Walking, Cycling, Public Transport and Private Motor Vehicle Trips"/>
    <s v="Boulange, C.; Gunn, L.; Giles-Corti, B.; Mavoa, S.; Pettit, C.; and Badland, H."/>
    <x v="16"/>
    <x v="1"/>
    <x v="0"/>
    <s v="Boulange et al.  2017"/>
    <x v="0"/>
    <x v="9"/>
  </r>
  <r>
    <n v="59"/>
    <s v="Examining the influence of stop level infrastructure and built environment on bus ridership in Montreal"/>
    <s v="Chakour, V. and Eluru, N."/>
    <x v="11"/>
    <x v="1"/>
    <x v="0"/>
    <s v="Chakour and Eluru 2016"/>
    <x v="0"/>
    <x v="3"/>
  </r>
  <r>
    <n v="60"/>
    <s v="Exploring BRT ridership drivers: An empirical study on European systems"/>
    <s v="Imam, R. and Tarawneh, B."/>
    <x v="10"/>
    <x v="1"/>
    <x v="0"/>
    <s v="Imam and Tarawneh 2012"/>
    <x v="0"/>
    <x v="10"/>
  </r>
  <r>
    <n v="61"/>
    <s v="Exploring changes in public transport use and walking following residential relocation: A British case study"/>
    <s v="Aditjandra, P.T.; Cao, X. and Mulley, C."/>
    <x v="11"/>
    <x v="1"/>
    <x v="0"/>
    <s v="Aditjandra et al. 2016"/>
    <x v="0"/>
    <x v="8"/>
  </r>
  <r>
    <n v="62"/>
    <s v="Exploring Comparative Ridership Drivers of Bus Rapid Transit and Light Rail Transit Routes"/>
    <s v="Currie, G. and Delbosc, A."/>
    <x v="13"/>
    <x v="1"/>
    <x v="0"/>
    <s v="Currie and Delbosc 2013"/>
    <x v="0"/>
    <x v="4"/>
  </r>
  <r>
    <n v="63"/>
    <s v="Exploring Strategies for Promoting Modal Shifts to Transitways"/>
    <s v="Cao, J.; Fan, Y.; Guthrie, A. and Zhang, Y."/>
    <x v="15"/>
    <x v="1"/>
    <x v="2"/>
    <s v="Cao et al. 2015"/>
    <x v="0"/>
    <x v="0"/>
  </r>
  <r>
    <n v="64"/>
    <s v="Exploring the drivers of light rail ridership: an empirical route level analysis of selected Australian, North American and European systems"/>
    <s v="Currie, G.; Ahern, A. and Delbosc, A."/>
    <x v="14"/>
    <x v="1"/>
    <x v="0"/>
    <s v="Currie et al. 2011"/>
    <x v="0"/>
    <x v="4"/>
  </r>
  <r>
    <n v="65"/>
    <s v="Exploring the impacts of land use by service coverage and station-level accessibility on rail transit ridership"/>
    <s v="Sung, H.; Choi, K.; Lee, S. and Cheon, S."/>
    <x v="12"/>
    <x v="1"/>
    <x v="0"/>
    <s v="Sung et al. 2014"/>
    <x v="0"/>
    <x v="6"/>
  </r>
  <r>
    <n v="66"/>
    <s v="Factors affecting transit ridership at the metropolitan level 2002-2007"/>
    <s v="Armbruster, B."/>
    <x v="17"/>
    <x v="1"/>
    <x v="1"/>
    <s v="Armbruster 2010"/>
    <x v="0"/>
    <x v="0"/>
  </r>
  <r>
    <n v="67"/>
    <s v="Factors Influencing Stop-Level Transit Ridership in Arnhem-Nijmegen City Region, Netherlands"/>
    <s v="Kerkman, K.; Martens, K. and Meurs, H."/>
    <x v="15"/>
    <x v="1"/>
    <x v="0"/>
    <s v="Kerkman et al. 2015"/>
    <x v="0"/>
    <x v="11"/>
  </r>
  <r>
    <n v="68"/>
    <s v="Factors that influence urban streetcar ridership in the United States"/>
    <s v="Foletta, N.; Vanderkwaak, N. and Grandy, B."/>
    <x v="13"/>
    <x v="1"/>
    <x v="0"/>
    <s v="Foletta et al. 2013"/>
    <x v="0"/>
    <x v="0"/>
  </r>
  <r>
    <n v="69"/>
    <s v="Forecasting public transport demand for the Sydney Greater Metropolitan Area: A comparison of univariate and multivariate methods"/>
    <s v="Tsai, C. H.; Mulley, C. and Clifton, G."/>
    <x v="12"/>
    <x v="1"/>
    <x v="0"/>
    <s v="Tsai et al. 2014"/>
    <x v="0"/>
    <x v="9"/>
  </r>
  <r>
    <n v="70"/>
    <s v="Half-mile circle: does it best represent transit station catchments?"/>
    <s v="Guerra, E.; Cervero, R. and Tischler, D."/>
    <x v="10"/>
    <x v="1"/>
    <x v="0"/>
    <s v="Guerra et al. 2012"/>
    <x v="0"/>
    <x v="0"/>
  </r>
  <r>
    <n v="71"/>
    <s v="How to Increase Rail Ridership in Maryland: Direct Ridership Models for Policy Guidance"/>
    <s v="Liu, C.; Erdogan, S.; Ting, M. and Ducca, F.W."/>
    <x v="11"/>
    <x v="1"/>
    <x v="0"/>
    <s v="Liu et al. 2016"/>
    <x v="0"/>
    <x v="0"/>
  </r>
  <r>
    <n v="72"/>
    <s v="Impact of transit system design on job accessibility of choice and transit dependent riders: A study of Atlanta metropolitan region's transit systems"/>
    <s v="Bhattacharya, T."/>
    <x v="13"/>
    <x v="1"/>
    <x v="1"/>
    <s v="Bhattacharya 2013"/>
    <x v="0"/>
    <x v="0"/>
  </r>
  <r>
    <n v="73"/>
    <s v="Integrating first and last mile access measures in the estimation of light rail transit ridership"/>
    <s v="Mangan, M.M."/>
    <x v="13"/>
    <x v="1"/>
    <x v="1"/>
    <s v="Mangan 2013"/>
    <x v="0"/>
    <x v="0"/>
  </r>
  <r>
    <n v="74"/>
    <s v="Intra-household Travel Interactions, the Built Environment, and School Travel Mode Choice: An Exploration Using Spatial Models"/>
    <s v="Mitra, R. and Buliung R.N."/>
    <x v="10"/>
    <x v="1"/>
    <x v="0"/>
    <s v="Mitra and Buliung 2012"/>
    <x v="0"/>
    <x v="9"/>
  </r>
  <r>
    <n v="75"/>
    <s v="Journey-to-Work by Public Transit: Recent Evidence from the Four Largest Urban Centres in Canada"/>
    <s v="Husein, R. and Maoh, H."/>
    <x v="11"/>
    <x v="1"/>
    <x v="0"/>
    <s v="Husein and Maoh 2016"/>
    <x v="0"/>
    <x v="3"/>
  </r>
  <r>
    <n v="76"/>
    <s v="Measuring Walk Access to Transit in Terms of Sidewalk Availability, Quality, and Connectivity"/>
    <s v="Woldeamanuel, M. and Kent, A."/>
    <x v="11"/>
    <x v="1"/>
    <x v="0"/>
    <s v="Woldeamanuel and Kent 2016"/>
    <x v="0"/>
    <x v="0"/>
  </r>
  <r>
    <n v="77"/>
    <s v="Measuring Walkability And Its Effect On Light Rail Usage: A Comparative Study Of The USA And Japan"/>
    <s v="Nawrocki, J.; Nakagawa, D.; Matsunaka, R. and Oba, T."/>
    <x v="12"/>
    <x v="1"/>
    <x v="0"/>
    <s v="Nawrocki et al. 2014"/>
    <x v="0"/>
    <x v="12"/>
  </r>
  <r>
    <n v="78"/>
    <s v="Modelling the Impacts of Land Use on Transit Utilization in the Central Okanagan"/>
    <s v="Rahman, M. N.; Taylor N.C.; Idris, A.O.; and Villarreal, R."/>
    <x v="11"/>
    <x v="1"/>
    <x v="0"/>
    <s v="Rahman et al. 2016"/>
    <x v="0"/>
    <x v="3"/>
  </r>
  <r>
    <n v="79"/>
    <s v="Multiple purposes at single destination: A key to a better understanding of the relationship between tour complexity and mode choice"/>
    <s v="Ho, C.Q. and Mulley, C."/>
    <x v="13"/>
    <x v="1"/>
    <x v="0"/>
    <s v="Ho and Mulley 2013"/>
    <x v="0"/>
    <x v="9"/>
  </r>
  <r>
    <n v="80"/>
    <s v="Neighbourhood attributes towards active transportation"/>
    <s v="Saghapour, T.; Moridpour, S. and Thompson, R."/>
    <x v="11"/>
    <x v="1"/>
    <x v="3"/>
    <s v="Saghapour et al. 2016"/>
    <x v="0"/>
    <x v="9"/>
  </r>
  <r>
    <n v="81"/>
    <s v="Neighbourhood, Route and Workplace-Related Environmental Characteristics Predict Adults' Mode of Travel to Work: e67575"/>
    <s v="Dalton, A.M.; Jones, A.P.; Panter, J.R. and Ogilvie, D."/>
    <x v="13"/>
    <x v="1"/>
    <x v="0"/>
    <s v="Dalton et al. 2013"/>
    <x v="0"/>
    <x v="8"/>
  </r>
  <r>
    <n v="82"/>
    <s v="Operationalizing Land Use Diversity at Varying Geographic Scales and Its Connection to Mode Choice: Evidence from Portland, Oregon"/>
    <s v="Gehrke, S.R. and Clifton, K.J."/>
    <x v="12"/>
    <x v="1"/>
    <x v="0"/>
    <s v="Gehrke and Clifton2014"/>
    <x v="0"/>
    <x v="0"/>
  </r>
  <r>
    <n v="83"/>
    <s v="Panel data analysis to identify covariates of longevity and patronage of community shuttles in New Jersey"/>
    <s v="Deka, D.; Carnegie, J. and Kabak, M."/>
    <x v="14"/>
    <x v="1"/>
    <x v="0"/>
    <s v="Deka et al. 2011"/>
    <x v="0"/>
    <x v="0"/>
  </r>
  <r>
    <n v="84"/>
    <s v="Perceived Neighborhood Environment and Transit Use in Low-Income Populations"/>
    <s v="Lee, J."/>
    <x v="13"/>
    <x v="1"/>
    <x v="0"/>
    <s v="Lee 2013"/>
    <x v="0"/>
    <x v="0"/>
  </r>
  <r>
    <n v="85"/>
    <s v="Policy packages for modal shift and CO2reduction in Lille, France"/>
    <s v="Hammadou, H. and Papaix, C."/>
    <x v="15"/>
    <x v="1"/>
    <x v="0"/>
    <s v="Hammadou and Papaix 2015"/>
    <x v="0"/>
    <x v="13"/>
  </r>
  <r>
    <n v="86"/>
    <s v="Rail transit ridership: Station-area analysis of Boston's Massachusetts Bay Transportation Authority"/>
    <s v="Chen, S. and Zegras, C."/>
    <x v="11"/>
    <x v="1"/>
    <x v="0"/>
    <s v="Chen and Zegras 2016"/>
    <x v="0"/>
    <x v="0"/>
  </r>
  <r>
    <n v="87"/>
    <s v="Rail-based transit-oriented development: Lessons from New York City and Hong Kong"/>
    <s v="Loo, B. P. Y.; Chen, C. and Chan, E. T. H."/>
    <x v="17"/>
    <x v="1"/>
    <x v="0"/>
    <s v="Loo et al. 2010"/>
    <x v="0"/>
    <x v="14"/>
  </r>
  <r>
    <n v="88"/>
    <s v="Relationship between transit modal split and intra-city trip ratio by car for compact city planning of municipalities in the Seoul Metropolitan Area"/>
    <s v="Lee, S.; An, Y. and Kim, K."/>
    <x v="16"/>
    <x v="1"/>
    <x v="0"/>
    <s v="Lee et al. 2017"/>
    <x v="0"/>
    <x v="6"/>
  </r>
  <r>
    <n v="89"/>
    <s v="Sketch Model for Estimating Station Level Ridership for LRT"/>
    <s v="Duggal, M.; Radakovic, N.; Bhowmick, A. and Datla, S."/>
    <x v="11"/>
    <x v="1"/>
    <x v="0"/>
    <s v="Duggal et al. 2016"/>
    <x v="0"/>
    <x v="3"/>
  </r>
  <r>
    <n v="90"/>
    <s v="Social marketing and the built environment: What matters for travel behaviour change?"/>
    <s v="Ma, L.; Mulley, C. and Liu, W."/>
    <x v="16"/>
    <x v="1"/>
    <x v="0"/>
    <s v="Ma et al. 2017"/>
    <x v="0"/>
    <x v="9"/>
  </r>
  <r>
    <n v="91"/>
    <s v="Stretching resources: sensitivity of optimal bus frequency allocation to stop-level demand elasticities"/>
    <s v="Verbas, İ Ö.; Frei, C.; Mahmassani, H.S. and Chan, R."/>
    <x v="15"/>
    <x v="1"/>
    <x v="0"/>
    <s v="Verbas et al. 2015"/>
    <x v="0"/>
    <x v="0"/>
  </r>
  <r>
    <n v="92"/>
    <s v="Sustainable and Healthy Travel Choices and the Built Environment: Analyses of Green and Active Access to Rail Transit Stations Along Individual Corridors"/>
    <s v="Appleyard, B."/>
    <x v="10"/>
    <x v="1"/>
    <x v="0"/>
    <s v="Appleyard 2012"/>
    <x v="0"/>
    <x v="0"/>
  </r>
  <r>
    <n v="93"/>
    <s v="Sustainable Mobility: Longitudinal Analysis of Built Environment on Transit Ridership"/>
    <s v="Kim, D.; Ahn, Y.; Choi, S. and Kim, K."/>
    <x v="11"/>
    <x v="1"/>
    <x v="0"/>
    <s v="Kim et al. 2016"/>
    <x v="0"/>
    <x v="0"/>
  </r>
  <r>
    <n v="94"/>
    <s v="Synergistic neighborhood relationships with travel behavior: An analysis of travel in 30,000 US neighborhoods"/>
    <s v="Voulgaris, C. T.; Blumenberg, E.; Taylor, B. D.; Brown, A. and Ralph, K."/>
    <x v="16"/>
    <x v="1"/>
    <x v="0"/>
    <s v="Voulgaris et al. 2017"/>
    <x v="0"/>
    <x v="0"/>
  </r>
  <r>
    <n v="95"/>
    <s v="TAZ-level variation in work trip mode choice between 1990 and 2000 and the presence of rail transit"/>
    <s v="Lane, B.W."/>
    <x v="14"/>
    <x v="1"/>
    <x v="0"/>
    <s v="Lane B 2011"/>
    <x v="0"/>
    <x v="0"/>
  </r>
  <r>
    <n v="96"/>
    <s v="The determinants of mode choice for family visits – evidence from Dutch panel data"/>
    <s v="Rubin, O.; Mulder, C.H.; and Bertolini, L;"/>
    <x v="12"/>
    <x v="1"/>
    <x v="0"/>
    <s v="Rubin 2014"/>
    <x v="0"/>
    <x v="11"/>
  </r>
  <r>
    <n v="97"/>
    <s v="The Effect of Density and Trip-Chaining on the Interaction between Urban Form and Transit Demand"/>
    <s v="Concas, S. and DeSalvo, J. S."/>
    <x v="12"/>
    <x v="1"/>
    <x v="0"/>
    <s v="Concas and DeSalvo 2014"/>
    <x v="0"/>
    <x v="0"/>
  </r>
  <r>
    <n v="98"/>
    <s v="The effects of high-density suburban development on commuter mode choices in Seoul, Korea"/>
    <s v="Jun, M. J.; Kim, J. I.; Kwon, J. H. and Jeong, J. E."/>
    <x v="13"/>
    <x v="1"/>
    <x v="0"/>
    <s v="Jun et al. 2013"/>
    <x v="0"/>
    <x v="6"/>
  </r>
  <r>
    <n v="99"/>
    <s v="The influence of individuals' environmental attitudes and urban design features on their travel patterns in sustainable neighborhoods in the UK"/>
    <s v="Susilo, Y;O.; Williams, K.; Lindsay, M. and Dair, C."/>
    <x v="10"/>
    <x v="1"/>
    <x v="0"/>
    <s v="Susilo et al. 2012"/>
    <x v="0"/>
    <x v="8"/>
  </r>
  <r>
    <n v="100"/>
    <s v="The Perception-Intention-Adaptation (PIA) Model: A theoretical framework for examining the effect of behavioral intention and neighborhood perception on travel behavior"/>
    <s v="Spears, S.P."/>
    <x v="13"/>
    <x v="1"/>
    <x v="1"/>
    <s v="Spears 2013"/>
    <x v="0"/>
    <x v="0"/>
  </r>
  <r>
    <n v="101"/>
    <s v="The Role of Land Use and Psycho-social Factors in High Density Residents' Work Travel Mode Choices: Implications for Sustainable Transport Policy"/>
    <s v="Therese, S.A.; Buys, L.; Bell, L. and Miller, E."/>
    <x v="17"/>
    <x v="1"/>
    <x v="0"/>
    <s v="Therese et al. 2010"/>
    <x v="0"/>
    <x v="9"/>
  </r>
  <r>
    <n v="102"/>
    <s v="The spatial interactions between public transport demand and land use characteristics in the Sydney Greater Metropolitan Area"/>
    <s v="Tsai, C. H.; Mulley, C. and Clifton, G."/>
    <x v="10"/>
    <x v="1"/>
    <x v="0"/>
    <s v="Tsa et al. 2012"/>
    <x v="0"/>
    <x v="9"/>
  </r>
  <r>
    <n v="103"/>
    <s v="Transit commuting, the network accessibility effect, and the built environment in station areas across the United States"/>
    <s v="Renne, J.; Hamidi, S. and Ewing, R."/>
    <x v="11"/>
    <x v="1"/>
    <x v="0"/>
    <s v="Renneet al. 2016"/>
    <x v="0"/>
    <x v="0"/>
  </r>
  <r>
    <n v="104"/>
    <s v="Transit Ridership and the Built Environment"/>
    <s v="Peterson, D."/>
    <x v="14"/>
    <x v="1"/>
    <x v="0"/>
    <s v="Peterson 2011"/>
    <x v="0"/>
    <x v="0"/>
  </r>
  <r>
    <n v="105"/>
    <s v="Transit ridership forecasting at station level: an approach based on distance-decay weighted regression"/>
    <s v="Gutierrez, J.; Cardozo O.D.; and Palomares, J.C.G"/>
    <x v="14"/>
    <x v="1"/>
    <x v="0"/>
    <s v="Gutierrez et al. 2011"/>
    <x v="0"/>
    <x v="5"/>
  </r>
  <r>
    <n v="106"/>
    <s v="Transit-oriented development and the frequency of modal use"/>
    <s v="Noland, R.B. and DiPetrillo, S."/>
    <x v="15"/>
    <x v="1"/>
    <x v="0"/>
    <s v="Noland and DiPetrillo 2015"/>
    <x v="0"/>
    <x v="8"/>
  </r>
  <r>
    <n v="107"/>
    <s v="Understanding Transit Ridership Demand for the Multidestination, Multimodal Transit Network in Atlanta, Georgia: Lessons for Increasing Rail Transit Choice Ridership while Maintaining Transit Dependent Bus Ridership"/>
    <s v="Brown, J.; Thompson, G.; Bhattacharya, T. and Jaroszynski, M."/>
    <x v="12"/>
    <x v="1"/>
    <x v="0"/>
    <s v="Brownet al. 2014"/>
    <x v="0"/>
    <x v="0"/>
  </r>
  <r>
    <n v="108"/>
    <s v="What Really Matters for Increasing Transit Ridership: Statistical Analysis of How Transit Level of Service and Land Use Variables Affect Transit Patronage in Broward County, Florida"/>
    <s v="Thompson, G.L.; Brown, J.R. and Bhattacharya, T."/>
    <x v="14"/>
    <x v="1"/>
    <x v="0"/>
    <s v="Thompson et al. 2011"/>
    <x v="0"/>
    <x v="0"/>
  </r>
  <r>
    <n v="109"/>
    <s v="The relationship between the built environment and nonwork travel: A case study of northern California."/>
    <s v="Cao, M. ; Mokhtarian, P.L. and Handy, S.L."/>
    <x v="0"/>
    <x v="0"/>
    <x v="0"/>
    <s v="Cao et al. 2009"/>
    <x v="1"/>
    <x v="0"/>
  </r>
  <r>
    <n v="110"/>
    <s v="Integrating travel behavior and urban form data to address transportation and air quality problems in Atlanta,"/>
    <s v="Chapman, J. and Frank, L."/>
    <x v="5"/>
    <x v="0"/>
    <x v="4"/>
    <s v="Chapman and Frank 2004"/>
    <x v="1"/>
    <x v="0"/>
  </r>
  <r>
    <n v="111"/>
    <s v="Deconstructing development density: Quality, quantity and price effects on household non-work travel."/>
    <s v="Chatman, D.G."/>
    <x v="6"/>
    <x v="0"/>
    <x v="5"/>
    <s v="Chatman 2008"/>
    <x v="1"/>
    <x v="0"/>
  </r>
  <r>
    <n v="112"/>
    <s v="Predicting transportation outcomes for LEED projects"/>
    <s v="Ewing, R.; Greenwald, M.J.; Zhang, M.; Bogaerts, M. and Greene, W."/>
    <x v="13"/>
    <x v="1"/>
    <x v="6"/>
    <s v="Ewing. et al. 2013"/>
    <x v="1"/>
    <x v="0"/>
  </r>
  <r>
    <n v="113"/>
    <s v="Varying influences of the built environment on household travel in fifteen diverse regions of the United States"/>
    <s v="Ewing, R.; Tian, G.; Goates, J. P.; Zhang, M.; Greenwald, M. J.; Joyce, A.; Kircher, J. and Greene, W."/>
    <x v="15"/>
    <x v="1"/>
    <x v="6"/>
    <s v="Ewing et al. 2015"/>
    <x v="1"/>
    <x v="0"/>
  </r>
  <r>
    <n v="114"/>
    <s v="I-PLACE3S health &amp; climate enhancements and their application in King County"/>
    <s v="Lawrence Frank &amp; Co. Incorporated; The Sacramento Area council of Goverments and Mark Bradley Associates"/>
    <x v="0"/>
    <x v="0"/>
    <x v="2"/>
    <s v="Lawrence Frank &amp; Co. Inc. et al.  2009"/>
    <x v="1"/>
    <x v="0"/>
  </r>
  <r>
    <n v="115"/>
    <s v="Travel characteristics of transit-oriented development in California"/>
    <s v="Lund, H.; Cervero, R. and Wilson, R."/>
    <x v="5"/>
    <x v="0"/>
    <x v="2"/>
    <s v="Lund et al. 2004"/>
    <x v="1"/>
    <x v="0"/>
  </r>
  <r>
    <n v="116"/>
    <s v="Residential location affects travel behavior—But how and why? The case of Copenhagen metropolitan area."/>
    <s v="Naess, P."/>
    <x v="8"/>
    <x v="0"/>
    <x v="5"/>
    <s v="Naess 2005"/>
    <x v="1"/>
    <x v="15"/>
  </r>
  <r>
    <n v="117"/>
    <s v="Assessing the impact of urban form measures in nonwork trip mode choice after controlling for demographic and level-of-service effects"/>
    <s v="Rajamani, J.; Bhat, C. R.; Handy, S.; Knaap, G. and Song, Y."/>
    <x v="9"/>
    <x v="0"/>
    <x v="5"/>
    <s v="Rajamani et al. 2003"/>
    <x v="1"/>
    <x v="0"/>
  </r>
  <r>
    <n v="118"/>
    <s v="Does transit-oriented development affect metro ridership? Evidence from Taipei, Taiwan"/>
    <s v="Lin, J.J. and Shin, T.S."/>
    <x v="6"/>
    <x v="0"/>
    <x v="0"/>
    <s v="Lin and Shin 2008"/>
    <x v="0"/>
    <x v="16"/>
  </r>
  <r>
    <n v="119"/>
    <s v="Rail + Property Development: A Model of Sustainable Transit Finance and Urbanism"/>
    <s v="Cervero, R. and Murakami, J."/>
    <x v="6"/>
    <x v="0"/>
    <x v="0"/>
    <s v="Cervero and Murukami 2008"/>
    <x v="0"/>
    <x v="14"/>
  </r>
  <r>
    <n v="120"/>
    <s v="Suburbanization and transit-oriented development in China"/>
    <s v="Cervero, R. and Day, J."/>
    <x v="6"/>
    <x v="0"/>
    <x v="0"/>
    <s v="Cervero and Day 2008"/>
    <x v="0"/>
    <x v="17"/>
  </r>
  <r>
    <n v="121"/>
    <s v="Classification and Regression Tree, Principal Components Analysis and Multiple Linear Regression to Summarize Data and Understand Travel Behavior"/>
    <s v="Pitombo, C.; Sousa, A.J. and Filipe, L. N."/>
    <x v="0"/>
    <x v="0"/>
    <x v="0"/>
    <s v="Pitombo et al. 2009"/>
    <x v="0"/>
    <x v="18"/>
  </r>
  <r>
    <n v="122"/>
    <s v="The Impact of Demographic Changes on Transit Patterns in New Jersey"/>
    <s v="Chatman, D.G.; Klein, N. and DiPetrillo, S."/>
    <x v="17"/>
    <x v="1"/>
    <x v="2"/>
    <s v="Chatman et al. 2010"/>
    <x v="0"/>
    <x v="0"/>
  </r>
  <r>
    <n v="123"/>
    <s v="Managing urban growth to reduce motorised travel in Beijing: one method of creating a low-carbon city"/>
    <s v="Zhao, P. J. and Lu, B."/>
    <x v="14"/>
    <x v="1"/>
    <x v="0"/>
    <s v="Xhao and Lu 2011"/>
    <x v="0"/>
    <x v="17"/>
  </r>
  <r>
    <n v="124"/>
    <s v="Influence of Land-Use on Travel Pattern of Shopping-Mall: A Subdivided Method of Multinomial Logistic Model and Case Study in Nine Sub-Districts of Hangzhou, China"/>
    <s v="Dong, Y.; Pan, C. and Wei, Y."/>
    <x v="10"/>
    <x v="1"/>
    <x v="0"/>
    <s v="Dong et al. 2012"/>
    <x v="0"/>
    <x v="17"/>
  </r>
  <r>
    <n v="125"/>
    <s v="Polycentric spatial structure and travel mode choice: the case of Shenzhen, China"/>
    <s v="Song, Y.; Chen, Y. and Pan, X."/>
    <x v="10"/>
    <x v="1"/>
    <x v="0"/>
    <s v="Song et al. 2010"/>
    <x v="0"/>
    <x v="17"/>
  </r>
  <r>
    <n v="126"/>
    <s v="Evaluation of Bus Rapid Transit Implementation in China: Current Performance and Progress"/>
    <s v="Deng, T. T.; Ma, M. L. and Wang, J."/>
    <x v="13"/>
    <x v="1"/>
    <x v="0"/>
    <s v="Deng et al. 2013"/>
    <x v="0"/>
    <x v="17"/>
  </r>
  <r>
    <n v="127"/>
    <s v="Quantification of Land Use Diversity in The Context of Mixed Land Use"/>
    <s v="Bordoloi, R.; Mote, A.; Sarkar, P.P. and Mallikarjuna, C."/>
    <x v="13"/>
    <x v="1"/>
    <x v="0"/>
    <s v="Bordoloi et al. 2013"/>
    <x v="0"/>
    <x v="19"/>
  </r>
  <r>
    <n v="128"/>
    <s v="What influences Metro station ridership in China? Insights from Nanjing"/>
    <s v="Zhao, J. B.; Deng, W.; Song, Y. and Zhu, Y. R."/>
    <x v="13"/>
    <x v="1"/>
    <x v="0"/>
    <s v="Zhao et al. 2013"/>
    <x v="0"/>
    <x v="17"/>
  </r>
  <r>
    <n v="129"/>
    <s v="Analysis of Metro ridership at station level and station-to-station level in Nanjing: an approach based on direct demand models"/>
    <s v="Zhao, J. B.; Deng, W.; Song, Y. and Zhu, Y. R."/>
    <x v="12"/>
    <x v="1"/>
    <x v="0"/>
    <s v="Zhao et al. 2014"/>
    <x v="0"/>
    <x v="17"/>
  </r>
  <r>
    <n v="130"/>
    <s v="Modeling significant factors affecting commuters' perspectives and propensity to use the new proposed metro service in Doha"/>
    <s v="Shaaban, K. and Hassan, H. M."/>
    <x v="12"/>
    <x v="1"/>
    <x v="0"/>
    <s v="Shaaban and Hassan 2014"/>
    <x v="0"/>
    <x v="20"/>
  </r>
  <r>
    <n v="131"/>
    <s v="The role of land use in travel mode choice - Evidence from Boston and Hong kong"/>
    <s v="Zhang, M."/>
    <x v="5"/>
    <x v="0"/>
    <x v="0"/>
    <s v="Zhang 2004"/>
    <x v="0"/>
    <x v="0"/>
  </r>
  <r>
    <n v="132"/>
    <s v="The green fields of Ireland: The legacy of Dublin's housing boom and the impact on commuting"/>
    <s v="Caulfield, B. and Ahern, A."/>
    <x v="12"/>
    <x v="1"/>
    <x v="0"/>
    <s v="Caulfield and Ahern 2014"/>
    <x v="0"/>
    <x v="21"/>
  </r>
  <r>
    <n v="133"/>
    <s v="Understanding Mode Choice in the Chinese Context: The Case of Nanjing Metropolitan Area"/>
    <s v="Feng, J. X.; Dijst, M.; Wissink, B. and Prillwitz, J."/>
    <x v="12"/>
    <x v="1"/>
    <x v="0"/>
    <s v="Feng et al. 2014"/>
    <x v="0"/>
    <x v="17"/>
  </r>
  <r>
    <n v="134"/>
    <s v="Factors affecting public transportation usage rate: Geographically weighted regression"/>
    <s v="Chiou, Y.; Jou, R. and Yang, C."/>
    <x v="15"/>
    <x v="1"/>
    <x v="0"/>
    <s v="Chiou et al. 2015"/>
    <x v="0"/>
    <x v="22"/>
  </r>
  <r>
    <n v="135"/>
    <s v="The Role of Accessibility and Connectivity in Mode Choice. A Structural Equation Modeling Approach"/>
    <s v="Papaioannou, D. and Martinez L.M.."/>
    <x v="15"/>
    <x v="1"/>
    <x v="0"/>
    <s v="Papaioannou and Martinez 2015"/>
    <x v="0"/>
    <x v="23"/>
  </r>
  <r>
    <n v="136"/>
    <s v="Access-egress and Other Travel Characteristics of Metro Users in Delhi and its Satellite Cities"/>
    <s v="Goel, R. and Tiwari, G."/>
    <x v="11"/>
    <x v="1"/>
    <x v="0"/>
    <s v="Goel and Tiwari 2016"/>
    <x v="0"/>
    <x v="19"/>
  </r>
  <r>
    <n v="137"/>
    <s v="Determining sustainable land use by modal split shift strategy for low emissions: Evidence from medium-sized cities of China"/>
    <s v="Zhou, W. and Li, Z."/>
    <x v="11"/>
    <x v="1"/>
    <x v="0"/>
    <s v="Zhou and Li 2016"/>
    <x v="0"/>
    <x v="17"/>
  </r>
  <r>
    <n v="138"/>
    <s v="Estimation of transit ridership based on spatial analysis and precise land use data"/>
    <s v="Sun, L. S.; Wang, S. W.; Yao, L. Y.; Rong, J. and Ma, J. M."/>
    <x v="11"/>
    <x v="1"/>
    <x v="0"/>
    <s v="Sun et al. 2016"/>
    <x v="0"/>
    <x v="17"/>
  </r>
  <r>
    <n v="139"/>
    <s v="Examining the reciprocal relationship between bus rapid transit and the built environment in Latin America"/>
    <s v="Vergel-Tovar, C.E."/>
    <x v="11"/>
    <x v="1"/>
    <x v="1"/>
    <s v="Vergel-Tovar 2016"/>
    <x v="0"/>
    <x v="24"/>
  </r>
  <r>
    <n v="140"/>
    <s v="Factors affecting car ownership and mode choice in rail transit-supported suburbs of a large Chinese city"/>
    <s v="Qing, S.; Peng, C. and Haixiao, P."/>
    <x v="11"/>
    <x v="1"/>
    <x v="0"/>
    <s v="Qing et al. 2016"/>
    <x v="0"/>
    <x v="17"/>
  </r>
  <r>
    <n v="141"/>
    <s v="Spatial-temporal characteristics and factors influencing commuting activities of middle-class residents in Guangzhou City, China"/>
    <s v="Dai, D.; Zhou, C. and Ye, C."/>
    <x v="11"/>
    <x v="1"/>
    <x v="0"/>
    <s v="Dai et al. 2016"/>
    <x v="0"/>
    <x v="17"/>
  </r>
  <r>
    <n v="142"/>
    <s v="An integrated assessment of factors affecting modal choice: towards a better understanding of the causal effects of built environment"/>
    <s v="Ramezani, S.; Pizzo, B. and Deakin, E."/>
    <x v="16"/>
    <x v="1"/>
    <x v="0"/>
    <s v="Ramezani et al. 2017"/>
    <x v="0"/>
    <x v="25"/>
  </r>
  <r>
    <n v="143"/>
    <s v="Built environmental impacts on commuting mode choice and distance: Evidence from Shanghai"/>
    <s v="Sun, B.; Ermagun, A. and Bo, D."/>
    <x v="16"/>
    <x v="1"/>
    <x v="0"/>
    <s v="Bindong et al. 2017"/>
    <x v="0"/>
    <x v="17"/>
  </r>
  <r>
    <n v="144"/>
    <s v="Built environmental impacts on individual mode choice and BMI: Evidence from China"/>
    <s v="Sun, B.; Ermagun, A. and Bo, D."/>
    <x v="16"/>
    <x v="1"/>
    <x v="0"/>
    <s v="Sun et al. 2017"/>
    <x v="0"/>
    <x v="17"/>
  </r>
  <r>
    <n v="145"/>
    <s v="Does public transit improvement affect commuting behavior in Beijing, China? A spatial multilevel approach"/>
    <s v="Wu, W. and Hong, J."/>
    <x v="16"/>
    <x v="1"/>
    <x v="0"/>
    <s v="Wu et al. 2017"/>
    <x v="0"/>
    <x v="17"/>
  </r>
  <r>
    <n v="146"/>
    <s v="Spatial structure and mobility"/>
    <s v="Meurs, H. and Haaijer, R."/>
    <x v="4"/>
    <x v="0"/>
    <x v="0"/>
    <s v="Meurs and Haaijer 2001"/>
    <x v="1"/>
    <x v="11"/>
  </r>
  <r>
    <n v="147"/>
    <s v="A Direct Demand Model for Commuter Rail Ridership in the San Francisco Bay Area"/>
    <s v="Kwong, J."/>
    <x v="18"/>
    <x v="1"/>
    <x v="1"/>
    <s v="Kwong 2019"/>
    <x v="2"/>
    <x v="0"/>
  </r>
  <r>
    <n v="148"/>
    <s v="A discrete choice analysis of transport mode choice causality and perceived barriers of sustainable mobility in the MENA region"/>
    <s v="Masoumi, H. E."/>
    <x v="18"/>
    <x v="1"/>
    <x v="0"/>
    <s v="Masoumi 2019"/>
    <x v="2"/>
    <x v="26"/>
  </r>
  <r>
    <n v="149"/>
    <s v="A geographically and temporally weighted regression model to explore the spatiotemporal influence of built environment on transit ridership"/>
    <s v="X. L. Ma, J. Y. Zhang, C. Ding and Y. P. Wang"/>
    <x v="19"/>
    <x v="1"/>
    <x v="0"/>
    <s v="Ma et al. 2018"/>
    <x v="2"/>
    <x v="17"/>
  </r>
  <r>
    <n v="150"/>
    <s v="An Analysis of Factors Influencing Metro Station Ridership: Insights from Taipei Metro"/>
    <s v="He, Y.; Zhao, Y. and Tsui, K.L."/>
    <x v="19"/>
    <x v="1"/>
    <x v="7"/>
    <s v="He et al. 2018"/>
    <x v="2"/>
    <x v="16"/>
  </r>
  <r>
    <n v="151"/>
    <s v="Analysis of Metro Station Ridership Considering Spatial Heterogeneity"/>
    <s v="Gan, Z.; Feng, T.; Yang, M.; Timmermans, H. and Luo, J."/>
    <x v="18"/>
    <x v="1"/>
    <x v="0"/>
    <s v="Gan et al. 2019"/>
    <x v="2"/>
    <x v="17"/>
  </r>
  <r>
    <n v="152"/>
    <s v="Analysis of travel decision-making for urban elderly healthcare activities under temporal and spatial constraints"/>
    <s v="Li, X.; Zhang, Y. and Du, M."/>
    <x v="19"/>
    <x v="1"/>
    <x v="0"/>
    <s v="Li et al 2018"/>
    <x v="2"/>
    <x v="17"/>
  </r>
  <r>
    <n v="153"/>
    <s v="Clustering Analysis of Ridership Patterns at Subway Stations: A Case in Nanjing, China"/>
    <s v="Zhao, X.; Ya-peng, W.; Ren,G; Kang J. and Wen-wen, Q."/>
    <x v="18"/>
    <x v="1"/>
    <x v="0"/>
    <s v="Zhao et al 2019"/>
    <x v="2"/>
    <x v="17"/>
  </r>
  <r>
    <n v="154"/>
    <s v="Commuting mode choice in a high-density city: Do land-use density and diversity matter in Hong Kong?"/>
    <s v="Lu, Y.;Sun, G.; Sarkar, C.; Gou Z. and Xiao Y."/>
    <x v="19"/>
    <x v="1"/>
    <x v="0"/>
    <s v="Lu et al. 2018"/>
    <x v="2"/>
    <x v="14"/>
  </r>
  <r>
    <n v="155"/>
    <s v="Cost of an urban rail ride: A nation-level analysis of ridership, capital costs and cost-effectiveness performance of urban rail transit projects in China"/>
    <s v="Zhao, J.B.; Li, C.S.; Zhang R.H. and Palmer, M."/>
    <x v="19"/>
    <x v="1"/>
    <x v="0"/>
    <s v="Zhao et al. 2018"/>
    <x v="2"/>
    <x v="17"/>
  </r>
  <r>
    <n v="156"/>
    <s v="Determinants of sustainable mode choice in different socio-cultural contexts: A comparison of Rome and San Francisco"/>
    <s v="Ramezani, S.; Pizzo, B. and Deakin, E."/>
    <x v="19"/>
    <x v="1"/>
    <x v="0"/>
    <s v="Ramezani et al 2018"/>
    <x v="2"/>
    <x v="4"/>
  </r>
  <r>
    <n v="157"/>
    <s v="Discovering the spatio-temporal impacts of built environment on metro ridership using smart card data"/>
    <s v="Chen, E.; Ye, Z; Wang, C. and Zhang, W."/>
    <x v="18"/>
    <x v="1"/>
    <x v="0"/>
    <s v="Chen et al 2019"/>
    <x v="2"/>
    <x v="17"/>
  </r>
  <r>
    <n v="158"/>
    <s v="Employment Subcenters, Polycentricity, and Travel Behavior: The Tale of Two Cities in the U.S"/>
    <s v="Nasri, A. and Zhang, L."/>
    <x v="19"/>
    <x v="1"/>
    <x v="8"/>
    <s v="Nasri and Zhang 2018"/>
    <x v="2"/>
    <x v="0"/>
  </r>
  <r>
    <n v="159"/>
    <s v="Evaluating the effects of public transport fare policy change together with built and non-built environment features on ridership: The case in South East Queensland, Australia"/>
    <s v="Liu, Y.; Wang, S. and Xie, B."/>
    <x v="18"/>
    <x v="1"/>
    <x v="0"/>
    <s v="Liu et al. 2019"/>
    <x v="2"/>
    <x v="9"/>
  </r>
  <r>
    <n v="160"/>
    <s v="Examining determinants of rail ridership: a case study of the Orlando SunRail system"/>
    <s v="Moshiur, R.; Shamsunnahar, Y. and Eluru, N."/>
    <x v="18"/>
    <x v="1"/>
    <x v="0"/>
    <s v="Moshiur et al. 2019"/>
    <x v="2"/>
    <x v="0"/>
  </r>
  <r>
    <n v="161"/>
    <s v="Examining Walk Access to BRT Stations: A Case Study of Ahmedabad BRTS"/>
    <s v="Kathuria, A.; Rajendran, B.G.; Parida, M. and Sekhar, C.R."/>
    <x v="19"/>
    <x v="1"/>
    <x v="8"/>
    <s v="Kathuria et al. 2018"/>
    <x v="2"/>
    <x v="19"/>
  </r>
  <r>
    <n v="162"/>
    <s v="Exploring distance decay pattern of public transport-induced agglomeration and its impacts on train ridership attraction"/>
    <s v="Nurlaela, S.; Xia, J.; Tuladhar, D.; Lin, T. and Lie, P."/>
    <x v="19"/>
    <x v="1"/>
    <x v="8"/>
    <s v="Nurlaela et al 2018"/>
    <x v="2"/>
    <x v="9"/>
  </r>
  <r>
    <n v="163"/>
    <s v="Exploring the impact of residential relocation on modal shift in commute trips: Evidence from a quasi-longitudinal analysis"/>
    <s v="Yang, M.; Wu, J.; Rasouli, S.; C. Cirillo, C. and Li, D."/>
    <x v="16"/>
    <x v="1"/>
    <x v="0"/>
    <s v="Yang et al. 2017"/>
    <x v="2"/>
    <x v="17"/>
  </r>
  <r>
    <n v="164"/>
    <s v="Exploring the importance of detailed environment variables in neighborhood commute mode share models"/>
    <s v="Schneider, R. J. ; Hu L. and Stefanich, J."/>
    <x v="19"/>
    <x v="1"/>
    <x v="0"/>
    <s v="Schneider et al. 2017b"/>
    <x v="2"/>
    <x v="0"/>
  </r>
  <r>
    <n v="165"/>
    <s v="Factors Affecting Marta Ridership: Tod, Non-Pedestrian Access, or Something Else"/>
    <s v="Derochers, J.L."/>
    <x v="18"/>
    <x v="1"/>
    <x v="1"/>
    <s v="Derochers 2019"/>
    <x v="2"/>
    <x v="0"/>
  </r>
  <r>
    <n v="166"/>
    <s v="Factors affecting mode choice for the home-elementary school journey: Evidence from Halifax, Canada"/>
    <s v="Spinney, J.E.L.;  Maoh, H.; and Millward, H."/>
    <x v="18"/>
    <x v="1"/>
    <x v="0"/>
    <s v="Spinney et al. 2019"/>
    <x v="2"/>
    <x v="3"/>
  </r>
  <r>
    <n v="167"/>
    <s v="Factors Affecting Travel Demand by Bus: An Empirical Analysis at U.S. Metropolitan Statistical Area Level"/>
    <s v="Alam, B. M.; Nixon, H. and Zhang, Q."/>
    <x v="19"/>
    <x v="1"/>
    <x v="9"/>
    <s v="Alam et al. 2018"/>
    <x v="2"/>
    <x v="0"/>
  </r>
  <r>
    <n v="168"/>
    <s v="How does the station-area built environment influence Metrorail ridership? Using gradient boosting decision trees to identify non-linear thresholds"/>
    <s v="Ding, C.; Cao, X. Y.; and Liu,C."/>
    <x v="18"/>
    <x v="1"/>
    <x v="0"/>
    <s v="Ding et al. 2019"/>
    <x v="2"/>
    <x v="0"/>
  </r>
  <r>
    <n v="169"/>
    <s v="How urban density, network topology and socio-economy influence public transport ridership: Empirical evidence from 48 European metropolitan areas"/>
    <s v="Ingvardson, J. B. and Nielsen, O. A. "/>
    <x v="19"/>
    <x v="1"/>
    <x v="0"/>
    <s v="Ingvardson and Nielsen 2018"/>
    <x v="2"/>
    <x v="27"/>
  </r>
  <r>
    <n v="170"/>
    <s v="How Urban Form Characteristics at Both Trip Ends Influence Mode Choice: Evidence from TOD vs. Non-TOD Zones of the Washington, DC Metropolitan Area"/>
    <s v="Nasri, A. and Zhang, L."/>
    <x v="18"/>
    <x v="1"/>
    <x v="0"/>
    <s v="Nasri and Zhang 2019a"/>
    <x v="2"/>
    <x v="0"/>
  </r>
  <r>
    <n v="171"/>
    <s v="Impact of Built Environment on First- and Last-Mile Travel Mode Choice"/>
    <s v="Mo, B.; Shen, Y. and Zhao, J."/>
    <x v="19"/>
    <x v="1"/>
    <x v="9"/>
    <s v="Mo et al. 2018"/>
    <x v="2"/>
    <x v="28"/>
  </r>
  <r>
    <n v="172"/>
    <s v="Meso-Scale Urban Form Elements for Bus Transit-Oriented Development: Evidence from Seoul, Republic of Korea"/>
    <s v="Sun, S. N. ; Her, J.; Lee, S. Y. and Lee J. S."/>
    <x v="16"/>
    <x v="1"/>
    <x v="0"/>
    <s v="Sun et al. 2017"/>
    <x v="2"/>
    <x v="6"/>
  </r>
  <r>
    <n v="173"/>
    <s v="Multi-level urban form and commuting mode share in rail station areas across the United States; a seemingly unrelated regression approach"/>
    <s v="Nasri, A. and Zhang, L."/>
    <x v="18"/>
    <x v="1"/>
    <x v="0"/>
    <s v="Nasri and Zhang 2019b"/>
    <x v="2"/>
    <x v="0"/>
  </r>
  <r>
    <n v="174"/>
    <s v="Not Parking Lots but Parks: A Joint Association of Parks and Transit Stations with Travel Behavior"/>
    <s v="Park, K.; Choi, D. A.; Tian, G. and Ewing, R."/>
    <x v="18"/>
    <x v="1"/>
    <x v="0"/>
    <s v="Park et al. 2019"/>
    <x v="2"/>
    <x v="0"/>
  </r>
  <r>
    <n v="175"/>
    <s v="Relational analysis between subway ridership and spatial characteristics of station areas in Daejeon"/>
    <s v="Namseok, J. and Hun, K. J. "/>
    <x v="19"/>
    <x v="1"/>
    <x v="0"/>
    <s v="Namseok and Hun 2018"/>
    <x v="2"/>
    <x v="6"/>
  </r>
  <r>
    <n v="176"/>
    <s v="Relationship between transit modal split and intra-city trip ratio by car for compact city planning of municipalities in the Seoul Metropolitan Area"/>
    <s v="Lee, S.; An, Y.  and Kim, K."/>
    <x v="16"/>
    <x v="1"/>
    <x v="0"/>
    <s v="Lee et al. 2017"/>
    <x v="2"/>
    <x v="29"/>
  </r>
  <r>
    <n v="177"/>
    <s v="Spatial variations in urban public ridership derived from GPS trajectories and smart card data"/>
    <s v="Tu, W.; Cao, R.; Yue, Y.; Zhou, B. D.; Li, Q. P. and Li, Q. Q."/>
    <x v="19"/>
    <x v="1"/>
    <x v="0"/>
    <s v="Tu et al. 2018"/>
    <x v="2"/>
    <x v="17"/>
  </r>
  <r>
    <n v="178"/>
    <s v="The impacts of built environment characteristics of rail station areas on household travel behavior"/>
    <s v="Park, K.; Ewing, R.;  Scheer, B. C. and Tian, G."/>
    <x v="19"/>
    <x v="1"/>
    <x v="0"/>
    <s v="Park et al. 2018"/>
    <x v="2"/>
    <x v="0"/>
  </r>
  <r>
    <n v="179"/>
    <s v="The influence of the built environment on school children's metro ridership: An exploration using geographically weighted Poisson regression models"/>
    <s v="Liu, Y.; Ji, Y.; Shi, Z. and Gao, L."/>
    <x v="19"/>
    <x v="1"/>
    <x v="0"/>
    <s v="Liu et al. 2018a"/>
    <x v="2"/>
    <x v="17"/>
  </r>
  <r>
    <n v="180"/>
    <s v="The ridership performance of the built environment for BRT systems: Evidence from Latin America"/>
    <s v="Vergel-Tovar, C. E. and Rodriguez, D. A."/>
    <x v="19"/>
    <x v="1"/>
    <x v="0"/>
    <s v="Vergel-Tovar and Rodriguez 2018"/>
    <x v="2"/>
    <x v="24"/>
  </r>
  <r>
    <n v="181"/>
    <s v="Trip Duration and Mode Choice Analysis: A Study of below Median Income Households in the Boston Metropolitan Region"/>
    <s v="Gandhi, D.S."/>
    <x v="19"/>
    <x v="1"/>
    <x v="1"/>
    <s v="Gandhi 2018"/>
    <x v="2"/>
    <x v="0"/>
  </r>
  <r>
    <n v="182"/>
    <s v="Understanding Immigrants' Mode Choice behavior in Florida: Analysis of Neighborhood Effects and Cultural Assimilation"/>
    <s v="Asgari, H.; Zaman; N.and Jin, X."/>
    <x v="16"/>
    <x v="1"/>
    <x v="8"/>
    <s v="Asgari et al. 2017"/>
    <x v="2"/>
    <x v="0"/>
  </r>
  <r>
    <n v="183"/>
    <s v="Understanding the impact of built environment on metro ridership using open source in Shanghai"/>
    <s v="An, D. D.; Tong, X.; Liu, K. and Chan, E. H. W. "/>
    <x v="18"/>
    <x v="1"/>
    <x v="0"/>
    <s v="An et al. 2019"/>
    <x v="2"/>
    <x v="17"/>
  </r>
  <r>
    <n v="184"/>
    <s v="University-related travel behavior: Young adults’ decision-making in Iran"/>
    <s v="Etminani-Ghasrodashti, R.; Paydar, M. and Hamidi, S."/>
    <x v="19"/>
    <x v="1"/>
    <x v="0"/>
    <s v="Etminani-Ghasrodashti et al. 2018"/>
    <x v="2"/>
    <x v="22"/>
  </r>
  <r>
    <n v="185"/>
    <s v="Urban Form and Travel Patterns by Commuters: Comparative Case Study of Wuhan and Xi’an, China"/>
    <s v="Liu, Y.; Wang, Y.; Bai, Q. and Han, S."/>
    <x v="19"/>
    <x v="1"/>
    <x v="0"/>
    <s v="Liu et al. 2018b"/>
    <x v="2"/>
    <x v="17"/>
  </r>
  <r>
    <n v="186"/>
    <s v="What determines rail transit passenger volume? Implications for transit oriented development planning"/>
    <s v="Pan, H. X.; Li, J.; Shen, Q. and Shi, C."/>
    <x v="16"/>
    <x v="1"/>
    <x v="0"/>
    <s v="Pan et al. 2017"/>
    <x v="2"/>
    <x v="17"/>
  </r>
  <r>
    <n v="187"/>
    <s v="A micro-analysis of land use and travel in five neighborhoods in the San Francisco Bay Area"/>
    <s v="Kitamura, R.; Mokhtarian, P.L. and Laidet, L. 1997"/>
    <x v="20"/>
    <x v="0"/>
    <x v="5"/>
    <s v="Kitamura et al 1997"/>
    <x v="1"/>
    <x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s v="Australia"/>
    <x v="0"/>
    <x v="0"/>
    <m/>
  </r>
  <r>
    <s v="Brazil"/>
    <x v="1"/>
    <x v="0"/>
    <n v="1"/>
  </r>
  <r>
    <s v="Canada"/>
    <x v="2"/>
    <x v="0"/>
    <n v="1"/>
  </r>
  <r>
    <s v="China"/>
    <x v="3"/>
    <x v="0"/>
    <n v="1"/>
  </r>
  <r>
    <s v="Denmark"/>
    <x v="4"/>
    <x v="0"/>
    <n v="1"/>
  </r>
  <r>
    <s v="Europe"/>
    <x v="4"/>
    <x v="0"/>
    <m/>
  </r>
  <r>
    <s v="European countries"/>
    <x v="4"/>
    <x v="0"/>
    <m/>
  </r>
  <r>
    <s v="France"/>
    <x v="4"/>
    <x v="0"/>
    <m/>
  </r>
  <r>
    <s v="Global"/>
    <x v="5"/>
    <x v="0"/>
    <m/>
  </r>
  <r>
    <s v="Hong Kong"/>
    <x v="6"/>
    <x v="0"/>
    <n v="1"/>
  </r>
  <r>
    <s v="India"/>
    <x v="7"/>
    <x v="0"/>
    <m/>
  </r>
  <r>
    <s v="Iran"/>
    <x v="8"/>
    <x v="0"/>
    <m/>
  </r>
  <r>
    <s v="Ireland"/>
    <x v="9"/>
    <x v="0"/>
    <m/>
  </r>
  <r>
    <s v="Israel"/>
    <x v="8"/>
    <x v="0"/>
    <n v="1"/>
  </r>
  <r>
    <s v="Italy"/>
    <x v="4"/>
    <x v="0"/>
    <m/>
  </r>
  <r>
    <s v="Japan"/>
    <x v="6"/>
    <x v="0"/>
    <m/>
  </r>
  <r>
    <s v="Korea"/>
    <x v="10"/>
    <x v="0"/>
    <m/>
  </r>
  <r>
    <s v="Korea, Republic of"/>
    <x v="10"/>
    <x v="0"/>
    <m/>
  </r>
  <r>
    <s v="Latin America"/>
    <x v="1"/>
    <x v="0"/>
    <m/>
  </r>
  <r>
    <s v="MENA"/>
    <x v="8"/>
    <x v="0"/>
    <m/>
  </r>
  <r>
    <s v="Multinational"/>
    <x v="5"/>
    <x v="0"/>
    <n v="1"/>
  </r>
  <r>
    <s v="Netherlands"/>
    <x v="4"/>
    <x v="0"/>
    <n v="1"/>
  </r>
  <r>
    <s v="Portugal"/>
    <x v="4"/>
    <x v="0"/>
    <m/>
  </r>
  <r>
    <s v="Qatar"/>
    <x v="8"/>
    <x v="0"/>
    <m/>
  </r>
  <r>
    <s v="Singapore"/>
    <x v="6"/>
    <x v="0"/>
    <m/>
  </r>
  <r>
    <s v="Spain"/>
    <x v="4"/>
    <x v="0"/>
    <n v="1"/>
  </r>
  <r>
    <s v="Taiwan"/>
    <x v="6"/>
    <x v="0"/>
    <n v="1"/>
  </r>
  <r>
    <s v="United Kingdom"/>
    <x v="9"/>
    <x v="0"/>
    <m/>
  </r>
  <r>
    <s v="United States"/>
    <x v="11"/>
    <x v="0"/>
    <n v="33"/>
  </r>
  <r>
    <s v="United States, Canada"/>
    <x v="5"/>
    <x v="0"/>
    <n v="1"/>
  </r>
  <r>
    <s v="USA"/>
    <x v="11"/>
    <x v="0"/>
    <n v="1"/>
  </r>
  <r>
    <s v="Australia"/>
    <x v="0"/>
    <x v="1"/>
    <n v="12"/>
  </r>
  <r>
    <s v="Brazil"/>
    <x v="1"/>
    <x v="1"/>
    <m/>
  </r>
  <r>
    <s v="Canada"/>
    <x v="2"/>
    <x v="1"/>
    <n v="9"/>
  </r>
  <r>
    <s v="China"/>
    <x v="3"/>
    <x v="1"/>
    <n v="26"/>
  </r>
  <r>
    <s v="Denmark"/>
    <x v="4"/>
    <x v="1"/>
    <m/>
  </r>
  <r>
    <s v="Europe"/>
    <x v="4"/>
    <x v="1"/>
    <n v="1"/>
  </r>
  <r>
    <s v="European countries"/>
    <x v="4"/>
    <x v="1"/>
    <n v="1"/>
  </r>
  <r>
    <s v="France"/>
    <x v="4"/>
    <x v="1"/>
    <n v="1"/>
  </r>
  <r>
    <s v="Global"/>
    <x v="5"/>
    <x v="1"/>
    <n v="1"/>
  </r>
  <r>
    <s v="Hong Kong"/>
    <x v="6"/>
    <x v="1"/>
    <n v="2"/>
  </r>
  <r>
    <s v="India"/>
    <x v="7"/>
    <x v="1"/>
    <n v="3"/>
  </r>
  <r>
    <s v="Iran"/>
    <x v="8"/>
    <x v="1"/>
    <n v="2"/>
  </r>
  <r>
    <s v="Ireland"/>
    <x v="9"/>
    <x v="1"/>
    <n v="1"/>
  </r>
  <r>
    <s v="Israel"/>
    <x v="8"/>
    <x v="1"/>
    <m/>
  </r>
  <r>
    <s v="Italy"/>
    <x v="4"/>
    <x v="1"/>
    <n v="1"/>
  </r>
  <r>
    <s v="Japan"/>
    <x v="6"/>
    <x v="1"/>
    <n v="1"/>
  </r>
  <r>
    <s v="Korea"/>
    <x v="10"/>
    <x v="1"/>
    <n v="1"/>
  </r>
  <r>
    <s v="Korea, Republic of"/>
    <x v="10"/>
    <x v="1"/>
    <n v="6"/>
  </r>
  <r>
    <s v="Latin America"/>
    <x v="1"/>
    <x v="1"/>
    <n v="2"/>
  </r>
  <r>
    <s v="MENA"/>
    <x v="8"/>
    <x v="1"/>
    <n v="1"/>
  </r>
  <r>
    <s v="Multinational"/>
    <x v="5"/>
    <x v="1"/>
    <n v="3"/>
  </r>
  <r>
    <s v="Netherlands"/>
    <x v="4"/>
    <x v="1"/>
    <n v="2"/>
  </r>
  <r>
    <s v="Portugal"/>
    <x v="4"/>
    <x v="1"/>
    <n v="1"/>
  </r>
  <r>
    <s v="Qatar"/>
    <x v="8"/>
    <x v="1"/>
    <n v="1"/>
  </r>
  <r>
    <s v="Singapore"/>
    <x v="6"/>
    <x v="1"/>
    <n v="1"/>
  </r>
  <r>
    <s v="Spain"/>
    <x v="4"/>
    <x v="1"/>
    <n v="3"/>
  </r>
  <r>
    <s v="Taiwan"/>
    <x v="6"/>
    <x v="1"/>
    <n v="1"/>
  </r>
  <r>
    <s v="United Kingdom"/>
    <x v="9"/>
    <x v="1"/>
    <n v="5"/>
  </r>
  <r>
    <s v="United States"/>
    <x v="11"/>
    <x v="1"/>
    <n v="54"/>
  </r>
  <r>
    <s v="United States, Canada"/>
    <x v="5"/>
    <x v="1"/>
    <n v="0"/>
  </r>
  <r>
    <s v="USA"/>
    <x v="11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BEC49-9DC0-4A13-9FF8-7BAF230B7039}" name="PivotTable3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2:S16" firstHeaderRow="1" firstDataRow="2" firstDataCol="1"/>
  <pivotFields count="4">
    <pivotField showAll="0"/>
    <pivotField axis="axisRow" showAll="0">
      <items count="13">
        <item x="6"/>
        <item x="0"/>
        <item x="2"/>
        <item x="3"/>
        <item x="4"/>
        <item x="7"/>
        <item x="1"/>
        <item x="8"/>
        <item x="5"/>
        <item x="10"/>
        <item x="9"/>
        <item x="1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tudi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2A4C8-C852-454A-AD7E-D055D8417193}" name="PivotTable3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H34" firstHeaderRow="1" firstDataRow="2" firstDataCol="1"/>
  <pivotFields count="9"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32">
        <item x="9"/>
        <item x="18"/>
        <item x="3"/>
        <item x="17"/>
        <item x="15"/>
        <item x="27"/>
        <item x="10"/>
        <item x="13"/>
        <item x="7"/>
        <item x="14"/>
        <item x="19"/>
        <item x="22"/>
        <item x="21"/>
        <item x="2"/>
        <item x="25"/>
        <item x="12"/>
        <item x="29"/>
        <item x="6"/>
        <item x="24"/>
        <item x="26"/>
        <item x="4"/>
        <item x="11"/>
        <item x="23"/>
        <item x="20"/>
        <item x="28"/>
        <item x="5"/>
        <item x="16"/>
        <item x="8"/>
        <item x="0"/>
        <item x="1"/>
        <item x="30"/>
        <item t="default"/>
      </items>
    </pivotField>
  </pivotFields>
  <rowFields count="1">
    <field x="8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Publication perio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5ACF-C466-4DBD-8EE4-EA6A7FD35ABD}">
  <dimension ref="A1:AC449"/>
  <sheetViews>
    <sheetView tabSelected="1" zoomScale="70" zoomScaleNormal="70" workbookViewId="0">
      <selection activeCell="Q43" sqref="Q43"/>
    </sheetView>
  </sheetViews>
  <sheetFormatPr defaultRowHeight="14.5" x14ac:dyDescent="0.35"/>
  <cols>
    <col min="5" max="5" width="25.81640625" bestFit="1" customWidth="1"/>
    <col min="6" max="6" width="16.26953125" bestFit="1" customWidth="1"/>
    <col min="7" max="7" width="8.7265625" bestFit="1" customWidth="1"/>
    <col min="8" max="8" width="11.26953125" bestFit="1" customWidth="1"/>
    <col min="16" max="16" width="18.81640625" bestFit="1" customWidth="1"/>
    <col min="17" max="17" width="21.7265625" bestFit="1" customWidth="1"/>
    <col min="18" max="18" width="12.1796875" bestFit="1" customWidth="1"/>
    <col min="19" max="19" width="15" bestFit="1" customWidth="1"/>
  </cols>
  <sheetData>
    <row r="1" spans="1:29" x14ac:dyDescent="0.35">
      <c r="A1" t="s">
        <v>0</v>
      </c>
      <c r="B1" t="s">
        <v>1</v>
      </c>
      <c r="E1" s="1" t="s">
        <v>46</v>
      </c>
      <c r="F1" s="1" t="s">
        <v>44</v>
      </c>
    </row>
    <row r="2" spans="1:29" x14ac:dyDescent="0.35">
      <c r="A2" t="s">
        <v>2</v>
      </c>
      <c r="B2" t="s">
        <v>22</v>
      </c>
      <c r="E2" s="1" t="s">
        <v>26</v>
      </c>
      <c r="F2" t="s">
        <v>45</v>
      </c>
      <c r="G2" t="s">
        <v>22</v>
      </c>
      <c r="H2" t="s">
        <v>43</v>
      </c>
      <c r="K2" t="s">
        <v>47</v>
      </c>
      <c r="L2" t="s">
        <v>48</v>
      </c>
      <c r="M2" t="s">
        <v>53</v>
      </c>
      <c r="N2" t="s">
        <v>52</v>
      </c>
      <c r="P2" s="1" t="s">
        <v>54</v>
      </c>
      <c r="Q2" s="1" t="s">
        <v>44</v>
      </c>
      <c r="Z2" s="5"/>
      <c r="AA2" s="6" t="s">
        <v>45</v>
      </c>
      <c r="AB2" s="6" t="s">
        <v>22</v>
      </c>
      <c r="AC2" s="5" t="s">
        <v>56</v>
      </c>
    </row>
    <row r="3" spans="1:29" x14ac:dyDescent="0.35">
      <c r="A3" t="s">
        <v>2</v>
      </c>
      <c r="B3" t="s">
        <v>23</v>
      </c>
      <c r="E3" s="2" t="s">
        <v>10</v>
      </c>
      <c r="F3" s="3">
        <v>12</v>
      </c>
      <c r="G3" s="3"/>
      <c r="H3" s="3">
        <v>12</v>
      </c>
      <c r="K3" t="s">
        <v>10</v>
      </c>
      <c r="L3" t="s">
        <v>10</v>
      </c>
      <c r="M3" t="s">
        <v>22</v>
      </c>
      <c r="P3" s="1" t="s">
        <v>26</v>
      </c>
      <c r="Q3" t="s">
        <v>45</v>
      </c>
      <c r="R3" t="s">
        <v>22</v>
      </c>
      <c r="S3" t="s">
        <v>43</v>
      </c>
      <c r="Z3" s="7" t="s">
        <v>16</v>
      </c>
      <c r="AA3" s="8">
        <v>3</v>
      </c>
      <c r="AB3" s="8"/>
      <c r="AC3" s="8">
        <v>3</v>
      </c>
    </row>
    <row r="4" spans="1:29" x14ac:dyDescent="0.35">
      <c r="A4" t="s">
        <v>3</v>
      </c>
      <c r="B4" t="s">
        <v>23</v>
      </c>
      <c r="E4" s="2" t="s">
        <v>27</v>
      </c>
      <c r="F4" s="3"/>
      <c r="G4" s="3">
        <v>1</v>
      </c>
      <c r="H4" s="3">
        <v>1</v>
      </c>
      <c r="K4" t="s">
        <v>27</v>
      </c>
      <c r="L4" t="s">
        <v>7</v>
      </c>
      <c r="M4" t="s">
        <v>22</v>
      </c>
      <c r="N4">
        <v>1</v>
      </c>
      <c r="P4" s="2" t="s">
        <v>51</v>
      </c>
      <c r="Q4" s="3">
        <v>5</v>
      </c>
      <c r="R4" s="3">
        <v>2</v>
      </c>
      <c r="S4" s="3">
        <v>7</v>
      </c>
      <c r="Z4" s="7" t="s">
        <v>7</v>
      </c>
      <c r="AA4" s="8">
        <v>2</v>
      </c>
      <c r="AB4" s="8">
        <v>1</v>
      </c>
      <c r="AC4" s="8">
        <v>3</v>
      </c>
    </row>
    <row r="5" spans="1:29" x14ac:dyDescent="0.35">
      <c r="A5" t="s">
        <v>4</v>
      </c>
      <c r="B5" t="s">
        <v>24</v>
      </c>
      <c r="E5" s="2" t="s">
        <v>4</v>
      </c>
      <c r="F5" s="3">
        <v>9</v>
      </c>
      <c r="G5" s="3">
        <v>1</v>
      </c>
      <c r="H5" s="3">
        <v>10</v>
      </c>
      <c r="K5" t="s">
        <v>4</v>
      </c>
      <c r="L5" t="s">
        <v>4</v>
      </c>
      <c r="M5" t="s">
        <v>22</v>
      </c>
      <c r="N5">
        <v>1</v>
      </c>
      <c r="P5" s="2" t="s">
        <v>10</v>
      </c>
      <c r="Q5" s="3">
        <v>12</v>
      </c>
      <c r="R5" s="3"/>
      <c r="S5" s="3">
        <v>12</v>
      </c>
      <c r="Z5" s="7" t="s">
        <v>35</v>
      </c>
      <c r="AA5" s="8">
        <v>4</v>
      </c>
      <c r="AB5" s="8">
        <v>1</v>
      </c>
      <c r="AC5" s="8">
        <v>5</v>
      </c>
    </row>
    <row r="6" spans="1:29" x14ac:dyDescent="0.35">
      <c r="A6" t="s">
        <v>2</v>
      </c>
      <c r="B6" t="s">
        <v>22</v>
      </c>
      <c r="E6" s="2" t="s">
        <v>5</v>
      </c>
      <c r="F6" s="3">
        <v>26</v>
      </c>
      <c r="G6" s="3">
        <v>1</v>
      </c>
      <c r="H6" s="3">
        <v>27</v>
      </c>
      <c r="K6" t="s">
        <v>5</v>
      </c>
      <c r="L6" t="s">
        <v>5</v>
      </c>
      <c r="M6" t="s">
        <v>22</v>
      </c>
      <c r="N6">
        <v>1</v>
      </c>
      <c r="P6" s="2" t="s">
        <v>4</v>
      </c>
      <c r="Q6" s="3">
        <v>9</v>
      </c>
      <c r="R6" s="3">
        <v>1</v>
      </c>
      <c r="S6" s="3">
        <v>10</v>
      </c>
      <c r="Z6" s="7" t="s">
        <v>49</v>
      </c>
      <c r="AA6" s="8">
        <v>6</v>
      </c>
      <c r="AB6" s="8"/>
      <c r="AC6" s="8">
        <v>6</v>
      </c>
    </row>
    <row r="7" spans="1:29" x14ac:dyDescent="0.35">
      <c r="A7" t="s">
        <v>2</v>
      </c>
      <c r="B7" t="s">
        <v>22</v>
      </c>
      <c r="E7" s="2" t="s">
        <v>28</v>
      </c>
      <c r="F7" s="3"/>
      <c r="G7" s="3">
        <v>1</v>
      </c>
      <c r="H7" s="3">
        <v>1</v>
      </c>
      <c r="K7" t="s">
        <v>28</v>
      </c>
      <c r="L7" t="s">
        <v>3</v>
      </c>
      <c r="M7" t="s">
        <v>22</v>
      </c>
      <c r="N7">
        <v>1</v>
      </c>
      <c r="P7" s="2" t="s">
        <v>5</v>
      </c>
      <c r="Q7" s="3">
        <v>26</v>
      </c>
      <c r="R7" s="3">
        <v>1</v>
      </c>
      <c r="S7" s="3">
        <v>27</v>
      </c>
      <c r="Z7" s="7" t="s">
        <v>50</v>
      </c>
      <c r="AA7" s="8">
        <v>4</v>
      </c>
      <c r="AB7" s="8">
        <v>2</v>
      </c>
      <c r="AC7" s="8">
        <v>6</v>
      </c>
    </row>
    <row r="8" spans="1:29" x14ac:dyDescent="0.35">
      <c r="A8" t="s">
        <v>2</v>
      </c>
      <c r="B8" t="s">
        <v>22</v>
      </c>
      <c r="E8" s="2" t="s">
        <v>3</v>
      </c>
      <c r="F8" s="3">
        <v>1</v>
      </c>
      <c r="G8" s="3"/>
      <c r="H8" s="3">
        <v>1</v>
      </c>
      <c r="K8" t="s">
        <v>3</v>
      </c>
      <c r="L8" t="s">
        <v>3</v>
      </c>
      <c r="M8" t="s">
        <v>22</v>
      </c>
      <c r="P8" s="2" t="s">
        <v>3</v>
      </c>
      <c r="Q8" s="3">
        <v>10</v>
      </c>
      <c r="R8" s="3">
        <v>3</v>
      </c>
      <c r="S8" s="3">
        <v>13</v>
      </c>
      <c r="Z8" s="7" t="s">
        <v>51</v>
      </c>
      <c r="AA8" s="8">
        <v>5</v>
      </c>
      <c r="AB8" s="8">
        <v>2</v>
      </c>
      <c r="AC8" s="8">
        <v>7</v>
      </c>
    </row>
    <row r="9" spans="1:29" x14ac:dyDescent="0.35">
      <c r="A9" t="s">
        <v>2</v>
      </c>
      <c r="B9" t="s">
        <v>22</v>
      </c>
      <c r="E9" s="2" t="s">
        <v>21</v>
      </c>
      <c r="F9" s="3">
        <v>1</v>
      </c>
      <c r="G9" s="3"/>
      <c r="H9" s="3">
        <v>1</v>
      </c>
      <c r="K9" t="s">
        <v>21</v>
      </c>
      <c r="L9" t="s">
        <v>3</v>
      </c>
      <c r="M9" t="s">
        <v>22</v>
      </c>
      <c r="P9" s="2" t="s">
        <v>16</v>
      </c>
      <c r="Q9" s="3">
        <v>3</v>
      </c>
      <c r="R9" s="3"/>
      <c r="S9" s="3">
        <v>3</v>
      </c>
      <c r="Z9" s="7" t="s">
        <v>6</v>
      </c>
      <c r="AA9" s="8">
        <v>7</v>
      </c>
      <c r="AB9" s="8"/>
      <c r="AC9" s="8">
        <v>7</v>
      </c>
    </row>
    <row r="10" spans="1:29" x14ac:dyDescent="0.35">
      <c r="A10" t="s">
        <v>2</v>
      </c>
      <c r="B10" t="s">
        <v>25</v>
      </c>
      <c r="E10" s="2" t="s">
        <v>29</v>
      </c>
      <c r="F10" s="3">
        <v>1</v>
      </c>
      <c r="G10" s="3"/>
      <c r="H10" s="3">
        <v>1</v>
      </c>
      <c r="K10" t="s">
        <v>29</v>
      </c>
      <c r="L10" t="s">
        <v>3</v>
      </c>
      <c r="M10" t="s">
        <v>22</v>
      </c>
      <c r="P10" s="2" t="s">
        <v>7</v>
      </c>
      <c r="Q10" s="3">
        <v>2</v>
      </c>
      <c r="R10" s="3">
        <v>1</v>
      </c>
      <c r="S10" s="3">
        <v>3</v>
      </c>
      <c r="Z10" s="7" t="s">
        <v>4</v>
      </c>
      <c r="AA10" s="8">
        <v>9</v>
      </c>
      <c r="AB10" s="8">
        <v>1</v>
      </c>
      <c r="AC10" s="8">
        <v>10</v>
      </c>
    </row>
    <row r="11" spans="1:29" x14ac:dyDescent="0.35">
      <c r="A11" t="s">
        <v>2</v>
      </c>
      <c r="B11" t="s">
        <v>25</v>
      </c>
      <c r="E11" s="2" t="s">
        <v>19</v>
      </c>
      <c r="F11" s="3">
        <v>1</v>
      </c>
      <c r="G11" s="3"/>
      <c r="H11" s="3">
        <v>1</v>
      </c>
      <c r="K11" t="s">
        <v>19</v>
      </c>
      <c r="L11" t="s">
        <v>50</v>
      </c>
      <c r="M11" t="s">
        <v>22</v>
      </c>
      <c r="P11" s="2" t="s">
        <v>35</v>
      </c>
      <c r="Q11" s="3">
        <v>4</v>
      </c>
      <c r="R11" s="3">
        <v>1</v>
      </c>
      <c r="S11" s="3">
        <v>5</v>
      </c>
      <c r="Z11" s="7" t="s">
        <v>10</v>
      </c>
      <c r="AA11" s="8">
        <v>12</v>
      </c>
      <c r="AB11" s="8"/>
      <c r="AC11" s="8">
        <v>12</v>
      </c>
    </row>
    <row r="12" spans="1:29" x14ac:dyDescent="0.35">
      <c r="A12" t="s">
        <v>2</v>
      </c>
      <c r="B12" t="s">
        <v>25</v>
      </c>
      <c r="E12" s="2" t="s">
        <v>8</v>
      </c>
      <c r="F12" s="3">
        <v>2</v>
      </c>
      <c r="G12" s="3">
        <v>1</v>
      </c>
      <c r="H12" s="3">
        <v>3</v>
      </c>
      <c r="K12" t="s">
        <v>8</v>
      </c>
      <c r="L12" t="s">
        <v>51</v>
      </c>
      <c r="M12" t="s">
        <v>22</v>
      </c>
      <c r="N12">
        <v>1</v>
      </c>
      <c r="P12" s="2" t="s">
        <v>50</v>
      </c>
      <c r="Q12" s="3">
        <v>4</v>
      </c>
      <c r="R12" s="3">
        <v>2</v>
      </c>
      <c r="S12" s="3">
        <v>6</v>
      </c>
      <c r="Z12" s="7" t="s">
        <v>3</v>
      </c>
      <c r="AA12" s="8">
        <v>10</v>
      </c>
      <c r="AB12" s="8">
        <v>3</v>
      </c>
      <c r="AC12" s="8">
        <v>13</v>
      </c>
    </row>
    <row r="13" spans="1:29" x14ac:dyDescent="0.35">
      <c r="A13" t="s">
        <v>2</v>
      </c>
      <c r="B13" t="s">
        <v>22</v>
      </c>
      <c r="E13" s="2" t="s">
        <v>16</v>
      </c>
      <c r="F13" s="3">
        <v>3</v>
      </c>
      <c r="G13" s="3"/>
      <c r="H13" s="3">
        <v>3</v>
      </c>
      <c r="K13" t="s">
        <v>16</v>
      </c>
      <c r="L13" t="s">
        <v>16</v>
      </c>
      <c r="M13" t="s">
        <v>22</v>
      </c>
      <c r="P13" s="2" t="s">
        <v>6</v>
      </c>
      <c r="Q13" s="3">
        <v>7</v>
      </c>
      <c r="R13" s="3"/>
      <c r="S13" s="3">
        <v>7</v>
      </c>
      <c r="Z13" s="7" t="s">
        <v>5</v>
      </c>
      <c r="AA13" s="8">
        <v>26</v>
      </c>
      <c r="AB13" s="8">
        <v>1</v>
      </c>
      <c r="AC13" s="8">
        <v>27</v>
      </c>
    </row>
    <row r="14" spans="1:29" x14ac:dyDescent="0.35">
      <c r="A14" t="s">
        <v>2</v>
      </c>
      <c r="B14" t="s">
        <v>22</v>
      </c>
      <c r="E14" s="2" t="s">
        <v>13</v>
      </c>
      <c r="F14" s="3">
        <v>2</v>
      </c>
      <c r="G14" s="3"/>
      <c r="H14" s="3">
        <v>2</v>
      </c>
      <c r="K14" t="s">
        <v>13</v>
      </c>
      <c r="L14" t="s">
        <v>35</v>
      </c>
      <c r="M14" t="s">
        <v>22</v>
      </c>
      <c r="P14" s="2" t="s">
        <v>49</v>
      </c>
      <c r="Q14" s="3">
        <v>6</v>
      </c>
      <c r="R14" s="3"/>
      <c r="S14" s="3">
        <v>6</v>
      </c>
      <c r="Z14" s="7" t="s">
        <v>2</v>
      </c>
      <c r="AA14" s="8">
        <v>54</v>
      </c>
      <c r="AB14" s="8">
        <v>34</v>
      </c>
      <c r="AC14" s="8">
        <v>88</v>
      </c>
    </row>
    <row r="15" spans="1:29" x14ac:dyDescent="0.35">
      <c r="A15" t="s">
        <v>5</v>
      </c>
      <c r="B15" t="s">
        <v>23</v>
      </c>
      <c r="E15" s="2" t="s">
        <v>30</v>
      </c>
      <c r="F15" s="3">
        <v>1</v>
      </c>
      <c r="G15" s="3"/>
      <c r="H15" s="3">
        <v>1</v>
      </c>
      <c r="K15" t="s">
        <v>30</v>
      </c>
      <c r="L15" t="s">
        <v>49</v>
      </c>
      <c r="M15" t="s">
        <v>22</v>
      </c>
      <c r="P15" s="2" t="s">
        <v>2</v>
      </c>
      <c r="Q15" s="3">
        <v>54</v>
      </c>
      <c r="R15" s="3">
        <v>34</v>
      </c>
      <c r="S15" s="3">
        <v>88</v>
      </c>
    </row>
    <row r="16" spans="1:29" x14ac:dyDescent="0.35">
      <c r="A16" t="s">
        <v>2</v>
      </c>
      <c r="B16" t="s">
        <v>22</v>
      </c>
      <c r="E16" s="2" t="s">
        <v>31</v>
      </c>
      <c r="F16" s="3"/>
      <c r="G16" s="3">
        <v>1</v>
      </c>
      <c r="H16" s="3">
        <v>1</v>
      </c>
      <c r="K16" t="s">
        <v>31</v>
      </c>
      <c r="L16" t="s">
        <v>35</v>
      </c>
      <c r="M16" t="s">
        <v>22</v>
      </c>
      <c r="N16">
        <v>1</v>
      </c>
      <c r="P16" s="2" t="s">
        <v>43</v>
      </c>
      <c r="Q16" s="3">
        <v>142</v>
      </c>
      <c r="R16" s="3">
        <v>45</v>
      </c>
      <c r="S16" s="3">
        <v>187</v>
      </c>
    </row>
    <row r="17" spans="1:22" x14ac:dyDescent="0.35">
      <c r="A17" t="s">
        <v>4</v>
      </c>
      <c r="B17" t="s">
        <v>24</v>
      </c>
      <c r="E17" s="2" t="s">
        <v>32</v>
      </c>
      <c r="F17" s="3">
        <v>1</v>
      </c>
      <c r="G17" s="3"/>
      <c r="H17" s="3">
        <v>1</v>
      </c>
      <c r="K17" t="s">
        <v>32</v>
      </c>
      <c r="L17" t="s">
        <v>3</v>
      </c>
      <c r="M17" t="s">
        <v>22</v>
      </c>
    </row>
    <row r="18" spans="1:22" x14ac:dyDescent="0.35">
      <c r="A18" t="s">
        <v>2</v>
      </c>
      <c r="B18" t="s">
        <v>22</v>
      </c>
      <c r="E18" s="2" t="s">
        <v>33</v>
      </c>
      <c r="F18" s="3">
        <v>1</v>
      </c>
      <c r="G18" s="3"/>
      <c r="H18" s="3">
        <v>1</v>
      </c>
      <c r="K18" t="s">
        <v>33</v>
      </c>
      <c r="L18" t="s">
        <v>51</v>
      </c>
      <c r="M18" t="s">
        <v>22</v>
      </c>
    </row>
    <row r="19" spans="1:22" x14ac:dyDescent="0.35">
      <c r="A19" t="s">
        <v>6</v>
      </c>
      <c r="B19" t="s">
        <v>24</v>
      </c>
      <c r="E19" s="2" t="s">
        <v>12</v>
      </c>
      <c r="F19" s="3">
        <v>1</v>
      </c>
      <c r="G19" s="3"/>
      <c r="H19" s="3">
        <v>1</v>
      </c>
      <c r="K19" t="s">
        <v>12</v>
      </c>
      <c r="L19" t="s">
        <v>6</v>
      </c>
      <c r="M19" t="s">
        <v>22</v>
      </c>
      <c r="P19" s="5"/>
      <c r="Q19" s="6" t="s">
        <v>45</v>
      </c>
      <c r="R19" s="6" t="s">
        <v>22</v>
      </c>
      <c r="S19" s="5" t="s">
        <v>56</v>
      </c>
    </row>
    <row r="20" spans="1:22" x14ac:dyDescent="0.35">
      <c r="A20" t="s">
        <v>2</v>
      </c>
      <c r="B20" t="s">
        <v>25</v>
      </c>
      <c r="E20" s="2" t="s">
        <v>34</v>
      </c>
      <c r="F20" s="3">
        <v>6</v>
      </c>
      <c r="G20" s="3"/>
      <c r="H20" s="3">
        <v>6</v>
      </c>
      <c r="K20" t="s">
        <v>34</v>
      </c>
      <c r="L20" t="s">
        <v>6</v>
      </c>
      <c r="M20" t="s">
        <v>22</v>
      </c>
      <c r="P20" s="7" t="s">
        <v>49</v>
      </c>
      <c r="Q20" s="8">
        <v>6</v>
      </c>
      <c r="R20" s="8"/>
      <c r="S20" s="8">
        <v>6</v>
      </c>
      <c r="T20" s="4">
        <f>S20/187</f>
        <v>3.2085561497326207E-2</v>
      </c>
      <c r="U20">
        <f>1-U21</f>
        <v>0.61971830985915499</v>
      </c>
      <c r="V20">
        <f>1-V21</f>
        <v>0.24444444444444446</v>
      </c>
    </row>
    <row r="21" spans="1:22" x14ac:dyDescent="0.35">
      <c r="A21" t="s">
        <v>5</v>
      </c>
      <c r="B21" t="s">
        <v>23</v>
      </c>
      <c r="E21" s="2" t="s">
        <v>7</v>
      </c>
      <c r="F21" s="3">
        <v>2</v>
      </c>
      <c r="G21" s="3"/>
      <c r="H21" s="3">
        <v>2</v>
      </c>
      <c r="K21" t="s">
        <v>7</v>
      </c>
      <c r="L21" t="s">
        <v>7</v>
      </c>
      <c r="M21" t="s">
        <v>22</v>
      </c>
      <c r="P21" s="7" t="s">
        <v>2</v>
      </c>
      <c r="Q21" s="8">
        <v>54</v>
      </c>
      <c r="R21" s="8">
        <v>34</v>
      </c>
      <c r="S21" s="8">
        <v>88</v>
      </c>
      <c r="T21" s="4">
        <f t="shared" ref="T21:T24" si="0">S21/187</f>
        <v>0.47058823529411764</v>
      </c>
      <c r="U21">
        <f>Q21/GETPIVOTDATA("Studies",$P$2,"Publication period","2010-2019")</f>
        <v>0.38028169014084506</v>
      </c>
      <c r="V21">
        <f>R21/GETPIVOTDATA("Studies",$P$2,"Publication period","Pre-2010")</f>
        <v>0.75555555555555554</v>
      </c>
    </row>
    <row r="22" spans="1:22" x14ac:dyDescent="0.35">
      <c r="A22" t="s">
        <v>2</v>
      </c>
      <c r="B22" t="s">
        <v>24</v>
      </c>
      <c r="E22" s="2" t="s">
        <v>35</v>
      </c>
      <c r="F22" s="3">
        <v>1</v>
      </c>
      <c r="G22" s="3"/>
      <c r="H22" s="3">
        <v>1</v>
      </c>
      <c r="K22" t="s">
        <v>35</v>
      </c>
      <c r="L22" t="s">
        <v>35</v>
      </c>
      <c r="M22" t="s">
        <v>22</v>
      </c>
      <c r="P22" s="7" t="s">
        <v>3</v>
      </c>
      <c r="Q22" s="8">
        <v>10</v>
      </c>
      <c r="R22" s="8">
        <v>3</v>
      </c>
      <c r="S22" s="8">
        <v>13</v>
      </c>
      <c r="T22" s="4">
        <f t="shared" si="0"/>
        <v>6.9518716577540107E-2</v>
      </c>
    </row>
    <row r="23" spans="1:22" x14ac:dyDescent="0.35">
      <c r="A23" t="s">
        <v>6</v>
      </c>
      <c r="B23" t="s">
        <v>24</v>
      </c>
      <c r="E23" s="2" t="s">
        <v>36</v>
      </c>
      <c r="F23" s="3">
        <v>3</v>
      </c>
      <c r="G23" s="3">
        <v>1</v>
      </c>
      <c r="H23" s="3">
        <v>4</v>
      </c>
      <c r="K23" t="s">
        <v>36</v>
      </c>
      <c r="L23" t="s">
        <v>50</v>
      </c>
      <c r="M23" t="s">
        <v>22</v>
      </c>
      <c r="N23">
        <v>1</v>
      </c>
      <c r="P23" s="7" t="s">
        <v>10</v>
      </c>
      <c r="Q23" s="8">
        <v>12</v>
      </c>
      <c r="R23" s="8"/>
      <c r="S23" s="8">
        <v>12</v>
      </c>
      <c r="T23" s="4">
        <f t="shared" si="0"/>
        <v>6.4171122994652413E-2</v>
      </c>
    </row>
    <row r="24" spans="1:22" x14ac:dyDescent="0.35">
      <c r="A24" t="s">
        <v>2</v>
      </c>
      <c r="B24" t="s">
        <v>22</v>
      </c>
      <c r="E24" s="2" t="s">
        <v>15</v>
      </c>
      <c r="F24" s="3">
        <v>2</v>
      </c>
      <c r="G24" s="3">
        <v>1</v>
      </c>
      <c r="H24" s="3">
        <v>3</v>
      </c>
      <c r="K24" t="s">
        <v>15</v>
      </c>
      <c r="L24" t="s">
        <v>3</v>
      </c>
      <c r="M24" t="s">
        <v>22</v>
      </c>
      <c r="N24">
        <v>1</v>
      </c>
      <c r="P24" s="7" t="s">
        <v>4</v>
      </c>
      <c r="Q24" s="8">
        <v>9</v>
      </c>
      <c r="R24" s="8">
        <v>1</v>
      </c>
      <c r="S24" s="8">
        <v>10</v>
      </c>
      <c r="T24" s="4">
        <f t="shared" si="0"/>
        <v>5.3475935828877004E-2</v>
      </c>
    </row>
    <row r="25" spans="1:22" x14ac:dyDescent="0.35">
      <c r="A25" t="s">
        <v>6</v>
      </c>
      <c r="B25" t="s">
        <v>24</v>
      </c>
      <c r="E25" s="2" t="s">
        <v>37</v>
      </c>
      <c r="F25" s="3">
        <v>1</v>
      </c>
      <c r="G25" s="3"/>
      <c r="H25" s="3">
        <v>1</v>
      </c>
      <c r="K25" t="s">
        <v>37</v>
      </c>
      <c r="L25" t="s">
        <v>3</v>
      </c>
      <c r="M25" t="s">
        <v>22</v>
      </c>
      <c r="P25" s="9" t="s">
        <v>55</v>
      </c>
      <c r="Q25" s="5">
        <f>SUM(Q20:Q24)</f>
        <v>91</v>
      </c>
      <c r="R25" s="5">
        <f>SUM(R20:R24)</f>
        <v>38</v>
      </c>
      <c r="S25" s="5">
        <f>SUM(S20:S24)</f>
        <v>129</v>
      </c>
    </row>
    <row r="26" spans="1:22" x14ac:dyDescent="0.35">
      <c r="A26" t="s">
        <v>6</v>
      </c>
      <c r="B26" t="s">
        <v>24</v>
      </c>
      <c r="E26" s="2" t="s">
        <v>38</v>
      </c>
      <c r="F26" s="3">
        <v>1</v>
      </c>
      <c r="G26" s="3"/>
      <c r="H26" s="3">
        <v>1</v>
      </c>
      <c r="K26" t="s">
        <v>38</v>
      </c>
      <c r="L26" t="s">
        <v>35</v>
      </c>
      <c r="M26" t="s">
        <v>22</v>
      </c>
      <c r="P26" s="5"/>
      <c r="Q26" s="10">
        <f t="shared" ref="Q26:R26" si="1">Q25/(Q25+Q36)</f>
        <v>0.64084507042253525</v>
      </c>
      <c r="R26" s="10">
        <f t="shared" si="1"/>
        <v>0.84444444444444444</v>
      </c>
      <c r="S26" s="10">
        <f>S25/(S25+S36)</f>
        <v>0.68983957219251335</v>
      </c>
    </row>
    <row r="27" spans="1:22" x14ac:dyDescent="0.35">
      <c r="A27" t="s">
        <v>2</v>
      </c>
      <c r="B27" t="s">
        <v>25</v>
      </c>
      <c r="E27" s="2" t="s">
        <v>39</v>
      </c>
      <c r="F27" s="3">
        <v>1</v>
      </c>
      <c r="G27" s="3"/>
      <c r="H27" s="3">
        <v>1</v>
      </c>
      <c r="K27" t="s">
        <v>39</v>
      </c>
      <c r="L27" t="s">
        <v>51</v>
      </c>
      <c r="M27" t="s">
        <v>22</v>
      </c>
    </row>
    <row r="28" spans="1:22" x14ac:dyDescent="0.35">
      <c r="A28" t="s">
        <v>2</v>
      </c>
      <c r="B28" t="s">
        <v>22</v>
      </c>
      <c r="E28" s="2" t="s">
        <v>40</v>
      </c>
      <c r="F28" s="3">
        <v>3</v>
      </c>
      <c r="G28" s="3">
        <v>1</v>
      </c>
      <c r="H28" s="3">
        <v>4</v>
      </c>
      <c r="K28" t="s">
        <v>40</v>
      </c>
      <c r="L28" t="s">
        <v>3</v>
      </c>
      <c r="M28" t="s">
        <v>22</v>
      </c>
      <c r="N28">
        <v>1</v>
      </c>
      <c r="P28" s="5"/>
      <c r="Q28" s="5"/>
      <c r="R28" s="5"/>
      <c r="S28" s="5"/>
    </row>
    <row r="29" spans="1:22" x14ac:dyDescent="0.35">
      <c r="A29" t="s">
        <v>6</v>
      </c>
      <c r="B29" t="s">
        <v>24</v>
      </c>
      <c r="E29" s="2" t="s">
        <v>14</v>
      </c>
      <c r="F29" s="3">
        <v>1</v>
      </c>
      <c r="G29" s="3">
        <v>1</v>
      </c>
      <c r="H29" s="3">
        <v>2</v>
      </c>
      <c r="K29" t="s">
        <v>14</v>
      </c>
      <c r="L29" t="s">
        <v>51</v>
      </c>
      <c r="M29" t="s">
        <v>22</v>
      </c>
      <c r="N29">
        <v>1</v>
      </c>
      <c r="P29" s="7" t="s">
        <v>51</v>
      </c>
      <c r="Q29" s="8">
        <v>5</v>
      </c>
      <c r="R29" s="8">
        <v>2</v>
      </c>
      <c r="S29" s="8">
        <v>7</v>
      </c>
      <c r="T29" s="4">
        <f t="shared" ref="T29:T35" si="2">S29/187</f>
        <v>3.7433155080213901E-2</v>
      </c>
    </row>
    <row r="30" spans="1:22" x14ac:dyDescent="0.35">
      <c r="A30" t="s">
        <v>6</v>
      </c>
      <c r="B30" t="s">
        <v>24</v>
      </c>
      <c r="E30" s="2" t="s">
        <v>11</v>
      </c>
      <c r="F30" s="3">
        <v>5</v>
      </c>
      <c r="G30" s="3"/>
      <c r="H30" s="3">
        <v>5</v>
      </c>
      <c r="K30" t="s">
        <v>11</v>
      </c>
      <c r="L30" t="s">
        <v>49</v>
      </c>
      <c r="M30" t="s">
        <v>22</v>
      </c>
      <c r="P30" s="7" t="s">
        <v>5</v>
      </c>
      <c r="Q30" s="8">
        <v>26</v>
      </c>
      <c r="R30" s="8">
        <v>1</v>
      </c>
      <c r="S30" s="8">
        <v>27</v>
      </c>
      <c r="T30" s="4">
        <f t="shared" si="2"/>
        <v>0.14438502673796791</v>
      </c>
    </row>
    <row r="31" spans="1:22" x14ac:dyDescent="0.35">
      <c r="A31" t="s">
        <v>5</v>
      </c>
      <c r="B31" t="s">
        <v>22</v>
      </c>
      <c r="E31" s="2" t="s">
        <v>41</v>
      </c>
      <c r="F31" s="3">
        <v>54</v>
      </c>
      <c r="G31" s="3">
        <v>33</v>
      </c>
      <c r="H31" s="3">
        <v>87</v>
      </c>
      <c r="K31" t="s">
        <v>41</v>
      </c>
      <c r="L31" t="s">
        <v>2</v>
      </c>
      <c r="M31" t="s">
        <v>22</v>
      </c>
      <c r="N31">
        <v>33</v>
      </c>
      <c r="P31" s="7" t="s">
        <v>16</v>
      </c>
      <c r="Q31" s="8">
        <v>3</v>
      </c>
      <c r="R31" s="8"/>
      <c r="S31" s="8">
        <v>3</v>
      </c>
      <c r="T31" s="4">
        <f t="shared" si="2"/>
        <v>1.6042780748663103E-2</v>
      </c>
    </row>
    <row r="32" spans="1:22" x14ac:dyDescent="0.35">
      <c r="A32" t="s">
        <v>2</v>
      </c>
      <c r="B32" t="s">
        <v>24</v>
      </c>
      <c r="E32" s="2" t="s">
        <v>42</v>
      </c>
      <c r="F32" s="3"/>
      <c r="G32" s="3">
        <v>1</v>
      </c>
      <c r="H32" s="3">
        <v>1</v>
      </c>
      <c r="K32" t="s">
        <v>42</v>
      </c>
      <c r="L32" t="s">
        <v>50</v>
      </c>
      <c r="M32" t="s">
        <v>22</v>
      </c>
      <c r="N32">
        <v>1</v>
      </c>
      <c r="P32" s="7" t="s">
        <v>7</v>
      </c>
      <c r="Q32" s="8">
        <v>2</v>
      </c>
      <c r="R32" s="8">
        <v>1</v>
      </c>
      <c r="S32" s="8">
        <v>3</v>
      </c>
      <c r="T32" s="4">
        <f t="shared" si="2"/>
        <v>1.6042780748663103E-2</v>
      </c>
    </row>
    <row r="33" spans="1:20" x14ac:dyDescent="0.35">
      <c r="A33" t="s">
        <v>2</v>
      </c>
      <c r="B33" t="s">
        <v>24</v>
      </c>
      <c r="E33" s="2" t="s">
        <v>2</v>
      </c>
      <c r="F33" s="3"/>
      <c r="G33" s="3">
        <v>1</v>
      </c>
      <c r="H33" s="3">
        <v>1</v>
      </c>
      <c r="K33" t="s">
        <v>2</v>
      </c>
      <c r="L33" t="s">
        <v>2</v>
      </c>
      <c r="M33" t="s">
        <v>22</v>
      </c>
      <c r="N33">
        <v>1</v>
      </c>
      <c r="P33" s="7" t="s">
        <v>35</v>
      </c>
      <c r="Q33" s="8">
        <v>4</v>
      </c>
      <c r="R33" s="8">
        <v>1</v>
      </c>
      <c r="S33" s="8">
        <v>5</v>
      </c>
      <c r="T33" s="4">
        <f t="shared" si="2"/>
        <v>2.6737967914438502E-2</v>
      </c>
    </row>
    <row r="34" spans="1:20" x14ac:dyDescent="0.35">
      <c r="A34" t="s">
        <v>2</v>
      </c>
      <c r="B34" t="s">
        <v>22</v>
      </c>
      <c r="E34" s="2" t="s">
        <v>43</v>
      </c>
      <c r="F34" s="3">
        <v>142</v>
      </c>
      <c r="G34" s="3">
        <v>45</v>
      </c>
      <c r="H34" s="3">
        <v>187</v>
      </c>
      <c r="K34" t="s">
        <v>10</v>
      </c>
      <c r="L34" t="s">
        <v>10</v>
      </c>
      <c r="M34" t="s">
        <v>45</v>
      </c>
      <c r="N34">
        <v>12</v>
      </c>
      <c r="P34" s="7" t="s">
        <v>50</v>
      </c>
      <c r="Q34" s="8">
        <v>4</v>
      </c>
      <c r="R34" s="8">
        <v>2</v>
      </c>
      <c r="S34" s="8">
        <v>6</v>
      </c>
      <c r="T34" s="4">
        <f t="shared" si="2"/>
        <v>3.2085561497326207E-2</v>
      </c>
    </row>
    <row r="35" spans="1:20" x14ac:dyDescent="0.35">
      <c r="A35" t="s">
        <v>7</v>
      </c>
      <c r="B35" t="s">
        <v>24</v>
      </c>
      <c r="K35" t="s">
        <v>27</v>
      </c>
      <c r="L35" t="s">
        <v>7</v>
      </c>
      <c r="M35" t="s">
        <v>45</v>
      </c>
      <c r="P35" s="7" t="s">
        <v>6</v>
      </c>
      <c r="Q35" s="8">
        <v>7</v>
      </c>
      <c r="R35" s="8"/>
      <c r="S35" s="8">
        <v>7</v>
      </c>
      <c r="T35" s="4">
        <f t="shared" si="2"/>
        <v>3.7433155080213901E-2</v>
      </c>
    </row>
    <row r="36" spans="1:20" x14ac:dyDescent="0.35">
      <c r="A36" t="s">
        <v>6</v>
      </c>
      <c r="B36" t="s">
        <v>24</v>
      </c>
      <c r="K36" t="s">
        <v>4</v>
      </c>
      <c r="L36" t="s">
        <v>4</v>
      </c>
      <c r="M36" t="s">
        <v>45</v>
      </c>
      <c r="N36">
        <v>9</v>
      </c>
      <c r="P36" s="9" t="s">
        <v>55</v>
      </c>
      <c r="Q36" s="5">
        <f>SUM(Q29:Q35)</f>
        <v>51</v>
      </c>
      <c r="R36" s="5">
        <f t="shared" ref="R36:S36" si="3">SUM(R29:R35)</f>
        <v>7</v>
      </c>
      <c r="S36" s="5">
        <f t="shared" si="3"/>
        <v>58</v>
      </c>
    </row>
    <row r="37" spans="1:20" x14ac:dyDescent="0.35">
      <c r="A37" t="s">
        <v>2</v>
      </c>
      <c r="B37" t="s">
        <v>22</v>
      </c>
      <c r="K37" t="s">
        <v>5</v>
      </c>
      <c r="L37" t="s">
        <v>5</v>
      </c>
      <c r="M37" t="s">
        <v>45</v>
      </c>
      <c r="N37">
        <v>26</v>
      </c>
      <c r="P37" s="5"/>
      <c r="Q37" s="10">
        <f>Q36/(Q25+Q36)</f>
        <v>0.35915492957746481</v>
      </c>
      <c r="R37" s="10">
        <f t="shared" ref="R37" si="4">R36/GETPIVOTDATA("Studies",$P$2,"Publication period","2010-2019")</f>
        <v>4.9295774647887321E-2</v>
      </c>
      <c r="S37" s="10">
        <f>S36/GETPIVOTDATA("Studies",$S$16,"Publication period","2010-2019")</f>
        <v>0.40845070422535212</v>
      </c>
    </row>
    <row r="38" spans="1:20" x14ac:dyDescent="0.35">
      <c r="A38" t="s">
        <v>2</v>
      </c>
      <c r="B38" t="s">
        <v>25</v>
      </c>
      <c r="K38" t="s">
        <v>28</v>
      </c>
      <c r="L38" t="s">
        <v>3</v>
      </c>
      <c r="M38" t="s">
        <v>45</v>
      </c>
    </row>
    <row r="39" spans="1:20" x14ac:dyDescent="0.35">
      <c r="A39" t="s">
        <v>6</v>
      </c>
      <c r="B39" t="s">
        <v>24</v>
      </c>
      <c r="K39" t="s">
        <v>3</v>
      </c>
      <c r="L39" t="s">
        <v>3</v>
      </c>
      <c r="M39" t="s">
        <v>45</v>
      </c>
      <c r="N39">
        <v>1</v>
      </c>
      <c r="P39" s="11"/>
    </row>
    <row r="40" spans="1:20" x14ac:dyDescent="0.35">
      <c r="A40" t="s">
        <v>6</v>
      </c>
      <c r="B40" t="s">
        <v>24</v>
      </c>
      <c r="K40" t="s">
        <v>21</v>
      </c>
      <c r="L40" t="s">
        <v>3</v>
      </c>
      <c r="M40" t="s">
        <v>45</v>
      </c>
      <c r="N40">
        <v>1</v>
      </c>
    </row>
    <row r="41" spans="1:20" x14ac:dyDescent="0.35">
      <c r="A41" t="s">
        <v>2</v>
      </c>
      <c r="B41" t="s">
        <v>24</v>
      </c>
      <c r="K41" t="s">
        <v>29</v>
      </c>
      <c r="L41" t="s">
        <v>3</v>
      </c>
      <c r="M41" t="s">
        <v>45</v>
      </c>
      <c r="N41">
        <v>1</v>
      </c>
    </row>
    <row r="42" spans="1:20" x14ac:dyDescent="0.35">
      <c r="A42" t="s">
        <v>6</v>
      </c>
      <c r="B42" t="s">
        <v>24</v>
      </c>
      <c r="K42" t="s">
        <v>19</v>
      </c>
      <c r="L42" t="s">
        <v>50</v>
      </c>
      <c r="M42" t="s">
        <v>45</v>
      </c>
      <c r="N42">
        <v>1</v>
      </c>
    </row>
    <row r="43" spans="1:20" x14ac:dyDescent="0.35">
      <c r="A43" t="s">
        <v>2</v>
      </c>
      <c r="B43" t="s">
        <v>22</v>
      </c>
      <c r="K43" t="s">
        <v>8</v>
      </c>
      <c r="L43" t="s">
        <v>51</v>
      </c>
      <c r="M43" t="s">
        <v>45</v>
      </c>
      <c r="N43">
        <v>2</v>
      </c>
    </row>
    <row r="44" spans="1:20" x14ac:dyDescent="0.35">
      <c r="A44" t="s">
        <v>2</v>
      </c>
      <c r="B44" t="s">
        <v>24</v>
      </c>
      <c r="K44" t="s">
        <v>16</v>
      </c>
      <c r="L44" t="s">
        <v>16</v>
      </c>
      <c r="M44" t="s">
        <v>45</v>
      </c>
      <c r="N44">
        <v>3</v>
      </c>
    </row>
    <row r="45" spans="1:20" x14ac:dyDescent="0.35">
      <c r="A45" t="s">
        <v>2</v>
      </c>
      <c r="B45" t="s">
        <v>22</v>
      </c>
      <c r="K45" t="s">
        <v>13</v>
      </c>
      <c r="L45" t="s">
        <v>35</v>
      </c>
      <c r="M45" t="s">
        <v>45</v>
      </c>
      <c r="N45">
        <v>2</v>
      </c>
    </row>
    <row r="46" spans="1:20" x14ac:dyDescent="0.35">
      <c r="A46" t="s">
        <v>2</v>
      </c>
      <c r="B46" t="s">
        <v>22</v>
      </c>
      <c r="K46" t="s">
        <v>30</v>
      </c>
      <c r="L46" t="s">
        <v>49</v>
      </c>
      <c r="M46" t="s">
        <v>45</v>
      </c>
      <c r="N46">
        <v>1</v>
      </c>
    </row>
    <row r="47" spans="1:20" x14ac:dyDescent="0.35">
      <c r="A47" t="s">
        <v>5</v>
      </c>
      <c r="B47" t="s">
        <v>23</v>
      </c>
      <c r="K47" t="s">
        <v>31</v>
      </c>
      <c r="L47" t="s">
        <v>35</v>
      </c>
      <c r="M47" t="s">
        <v>45</v>
      </c>
    </row>
    <row r="48" spans="1:20" x14ac:dyDescent="0.35">
      <c r="A48" t="s">
        <v>5</v>
      </c>
      <c r="B48" t="s">
        <v>23</v>
      </c>
      <c r="K48" t="s">
        <v>32</v>
      </c>
      <c r="L48" t="s">
        <v>3</v>
      </c>
      <c r="M48" t="s">
        <v>45</v>
      </c>
      <c r="N48">
        <v>1</v>
      </c>
    </row>
    <row r="49" spans="1:14" x14ac:dyDescent="0.35">
      <c r="A49" t="s">
        <v>2</v>
      </c>
      <c r="B49" t="s">
        <v>25</v>
      </c>
      <c r="K49" t="s">
        <v>33</v>
      </c>
      <c r="L49" t="s">
        <v>51</v>
      </c>
      <c r="M49" t="s">
        <v>45</v>
      </c>
      <c r="N49">
        <v>1</v>
      </c>
    </row>
    <row r="50" spans="1:14" x14ac:dyDescent="0.35">
      <c r="A50" t="s">
        <v>2</v>
      </c>
      <c r="B50" t="s">
        <v>22</v>
      </c>
      <c r="K50" t="s">
        <v>12</v>
      </c>
      <c r="L50" t="s">
        <v>6</v>
      </c>
      <c r="M50" t="s">
        <v>45</v>
      </c>
      <c r="N50">
        <v>1</v>
      </c>
    </row>
    <row r="51" spans="1:14" x14ac:dyDescent="0.35">
      <c r="A51" t="s">
        <v>8</v>
      </c>
      <c r="B51" t="s">
        <v>23</v>
      </c>
      <c r="K51" t="s">
        <v>34</v>
      </c>
      <c r="L51" t="s">
        <v>6</v>
      </c>
      <c r="M51" t="s">
        <v>45</v>
      </c>
      <c r="N51">
        <v>6</v>
      </c>
    </row>
    <row r="52" spans="1:14" x14ac:dyDescent="0.35">
      <c r="A52" t="s">
        <v>5</v>
      </c>
      <c r="B52" t="s">
        <v>23</v>
      </c>
      <c r="K52" t="s">
        <v>7</v>
      </c>
      <c r="L52" t="s">
        <v>7</v>
      </c>
      <c r="M52" t="s">
        <v>45</v>
      </c>
      <c r="N52">
        <v>2</v>
      </c>
    </row>
    <row r="53" spans="1:14" x14ac:dyDescent="0.35">
      <c r="A53" t="s">
        <v>2</v>
      </c>
      <c r="B53" t="s">
        <v>22</v>
      </c>
      <c r="K53" t="s">
        <v>35</v>
      </c>
      <c r="L53" t="s">
        <v>35</v>
      </c>
      <c r="M53" t="s">
        <v>45</v>
      </c>
      <c r="N53">
        <v>1</v>
      </c>
    </row>
    <row r="54" spans="1:14" x14ac:dyDescent="0.35">
      <c r="A54" t="s">
        <v>6</v>
      </c>
      <c r="B54" t="s">
        <v>24</v>
      </c>
      <c r="K54" t="s">
        <v>36</v>
      </c>
      <c r="L54" t="s">
        <v>50</v>
      </c>
      <c r="M54" t="s">
        <v>45</v>
      </c>
      <c r="N54">
        <v>3</v>
      </c>
    </row>
    <row r="55" spans="1:14" x14ac:dyDescent="0.35">
      <c r="A55" t="s">
        <v>2</v>
      </c>
      <c r="B55" t="s">
        <v>22</v>
      </c>
      <c r="K55" t="s">
        <v>15</v>
      </c>
      <c r="L55" t="s">
        <v>3</v>
      </c>
      <c r="M55" t="s">
        <v>45</v>
      </c>
      <c r="N55">
        <v>2</v>
      </c>
    </row>
    <row r="56" spans="1:14" x14ac:dyDescent="0.35">
      <c r="A56" t="s">
        <v>2</v>
      </c>
      <c r="B56" t="s">
        <v>22</v>
      </c>
      <c r="K56" t="s">
        <v>37</v>
      </c>
      <c r="L56" t="s">
        <v>3</v>
      </c>
      <c r="M56" t="s">
        <v>45</v>
      </c>
      <c r="N56">
        <v>1</v>
      </c>
    </row>
    <row r="57" spans="1:14" x14ac:dyDescent="0.35">
      <c r="A57" t="s">
        <v>6</v>
      </c>
      <c r="B57" t="s">
        <v>24</v>
      </c>
      <c r="K57" t="s">
        <v>38</v>
      </c>
      <c r="L57" t="s">
        <v>35</v>
      </c>
      <c r="M57" t="s">
        <v>45</v>
      </c>
      <c r="N57">
        <v>1</v>
      </c>
    </row>
    <row r="58" spans="1:14" x14ac:dyDescent="0.35">
      <c r="A58" t="s">
        <v>9</v>
      </c>
      <c r="B58" t="s">
        <v>23</v>
      </c>
      <c r="K58" t="s">
        <v>39</v>
      </c>
      <c r="L58" t="s">
        <v>51</v>
      </c>
      <c r="M58" t="s">
        <v>45</v>
      </c>
      <c r="N58">
        <v>1</v>
      </c>
    </row>
    <row r="59" spans="1:14" x14ac:dyDescent="0.35">
      <c r="A59" t="s">
        <v>6</v>
      </c>
      <c r="B59" t="s">
        <v>24</v>
      </c>
      <c r="K59" t="s">
        <v>40</v>
      </c>
      <c r="L59" t="s">
        <v>3</v>
      </c>
      <c r="M59" t="s">
        <v>45</v>
      </c>
      <c r="N59">
        <v>3</v>
      </c>
    </row>
    <row r="60" spans="1:14" x14ac:dyDescent="0.35">
      <c r="A60" t="s">
        <v>2</v>
      </c>
      <c r="B60" t="s">
        <v>24</v>
      </c>
      <c r="K60" t="s">
        <v>14</v>
      </c>
      <c r="L60" t="s">
        <v>51</v>
      </c>
      <c r="M60" t="s">
        <v>45</v>
      </c>
      <c r="N60">
        <v>1</v>
      </c>
    </row>
    <row r="61" spans="1:14" x14ac:dyDescent="0.35">
      <c r="A61" t="s">
        <v>6</v>
      </c>
      <c r="B61" t="s">
        <v>24</v>
      </c>
      <c r="K61" t="s">
        <v>11</v>
      </c>
      <c r="L61" t="s">
        <v>49</v>
      </c>
      <c r="M61" t="s">
        <v>45</v>
      </c>
      <c r="N61">
        <v>5</v>
      </c>
    </row>
    <row r="62" spans="1:14" x14ac:dyDescent="0.35">
      <c r="A62" t="s">
        <v>5</v>
      </c>
      <c r="B62" t="s">
        <v>22</v>
      </c>
      <c r="K62" t="s">
        <v>41</v>
      </c>
      <c r="L62" t="s">
        <v>2</v>
      </c>
      <c r="M62" t="s">
        <v>45</v>
      </c>
      <c r="N62">
        <v>54</v>
      </c>
    </row>
    <row r="63" spans="1:14" x14ac:dyDescent="0.35">
      <c r="A63" t="s">
        <v>6</v>
      </c>
      <c r="B63" t="s">
        <v>24</v>
      </c>
      <c r="K63" t="s">
        <v>42</v>
      </c>
      <c r="L63" t="s">
        <v>50</v>
      </c>
      <c r="M63" t="s">
        <v>45</v>
      </c>
      <c r="N63">
        <v>0</v>
      </c>
    </row>
    <row r="64" spans="1:14" x14ac:dyDescent="0.35">
      <c r="A64" t="s">
        <v>6</v>
      </c>
      <c r="B64" t="s">
        <v>24</v>
      </c>
      <c r="K64" t="s">
        <v>2</v>
      </c>
      <c r="L64" t="s">
        <v>2</v>
      </c>
      <c r="M64" t="s">
        <v>45</v>
      </c>
      <c r="N64">
        <v>0</v>
      </c>
    </row>
    <row r="65" spans="1:2" x14ac:dyDescent="0.35">
      <c r="A65" t="s">
        <v>6</v>
      </c>
      <c r="B65" t="s">
        <v>24</v>
      </c>
    </row>
    <row r="66" spans="1:2" x14ac:dyDescent="0.35">
      <c r="A66" t="s">
        <v>6</v>
      </c>
      <c r="B66" t="s">
        <v>24</v>
      </c>
    </row>
    <row r="67" spans="1:2" x14ac:dyDescent="0.35">
      <c r="A67" t="s">
        <v>6</v>
      </c>
      <c r="B67" t="s">
        <v>24</v>
      </c>
    </row>
    <row r="68" spans="1:2" x14ac:dyDescent="0.35">
      <c r="A68" t="s">
        <v>2</v>
      </c>
      <c r="B68" t="s">
        <v>22</v>
      </c>
    </row>
    <row r="69" spans="1:2" x14ac:dyDescent="0.35">
      <c r="A69" t="s">
        <v>6</v>
      </c>
      <c r="B69" t="s">
        <v>24</v>
      </c>
    </row>
    <row r="70" spans="1:2" x14ac:dyDescent="0.35">
      <c r="A70" t="s">
        <v>6</v>
      </c>
      <c r="B70" t="s">
        <v>24</v>
      </c>
    </row>
    <row r="71" spans="1:2" x14ac:dyDescent="0.35">
      <c r="A71" t="s">
        <v>2</v>
      </c>
      <c r="B71" t="s">
        <v>22</v>
      </c>
    </row>
    <row r="72" spans="1:2" x14ac:dyDescent="0.35">
      <c r="A72" t="s">
        <v>10</v>
      </c>
      <c r="B72" t="s">
        <v>22</v>
      </c>
    </row>
    <row r="73" spans="1:2" x14ac:dyDescent="0.35">
      <c r="A73" t="s">
        <v>6</v>
      </c>
      <c r="B73" t="s">
        <v>24</v>
      </c>
    </row>
    <row r="74" spans="1:2" x14ac:dyDescent="0.35">
      <c r="A74" t="s">
        <v>6</v>
      </c>
      <c r="B74" t="s">
        <v>24</v>
      </c>
    </row>
    <row r="75" spans="1:2" x14ac:dyDescent="0.35">
      <c r="A75" t="s">
        <v>2</v>
      </c>
      <c r="B75" t="s">
        <v>22</v>
      </c>
    </row>
    <row r="76" spans="1:2" x14ac:dyDescent="0.35">
      <c r="A76" t="s">
        <v>2</v>
      </c>
      <c r="B76" t="s">
        <v>22</v>
      </c>
    </row>
    <row r="77" spans="1:2" x14ac:dyDescent="0.35">
      <c r="A77" t="s">
        <v>2</v>
      </c>
      <c r="B77" t="s">
        <v>25</v>
      </c>
    </row>
    <row r="78" spans="1:2" x14ac:dyDescent="0.35">
      <c r="A78" t="s">
        <v>11</v>
      </c>
      <c r="B78" t="s">
        <v>24</v>
      </c>
    </row>
    <row r="79" spans="1:2" x14ac:dyDescent="0.35">
      <c r="A79" t="s">
        <v>6</v>
      </c>
      <c r="B79" t="s">
        <v>24</v>
      </c>
    </row>
    <row r="80" spans="1:2" x14ac:dyDescent="0.35">
      <c r="A80" t="s">
        <v>6</v>
      </c>
      <c r="B80" t="s">
        <v>24</v>
      </c>
    </row>
    <row r="81" spans="1:2" x14ac:dyDescent="0.35">
      <c r="A81" t="s">
        <v>11</v>
      </c>
      <c r="B81" t="s">
        <v>24</v>
      </c>
    </row>
    <row r="82" spans="1:2" x14ac:dyDescent="0.35">
      <c r="A82" t="s">
        <v>2</v>
      </c>
      <c r="B82" t="s">
        <v>22</v>
      </c>
    </row>
    <row r="83" spans="1:2" x14ac:dyDescent="0.35">
      <c r="A83" t="s">
        <v>2</v>
      </c>
      <c r="B83" t="s">
        <v>22</v>
      </c>
    </row>
    <row r="84" spans="1:2" x14ac:dyDescent="0.35">
      <c r="A84" t="s">
        <v>2</v>
      </c>
      <c r="B84" t="s">
        <v>22</v>
      </c>
    </row>
    <row r="85" spans="1:2" x14ac:dyDescent="0.35">
      <c r="A85" t="s">
        <v>8</v>
      </c>
      <c r="B85" t="s">
        <v>23</v>
      </c>
    </row>
    <row r="86" spans="1:2" x14ac:dyDescent="0.35">
      <c r="A86" t="s">
        <v>8</v>
      </c>
      <c r="B86" t="s">
        <v>23</v>
      </c>
    </row>
    <row r="87" spans="1:2" x14ac:dyDescent="0.35">
      <c r="A87" t="s">
        <v>6</v>
      </c>
      <c r="B87" t="s">
        <v>24</v>
      </c>
    </row>
    <row r="88" spans="1:2" x14ac:dyDescent="0.35">
      <c r="A88" t="s">
        <v>6</v>
      </c>
      <c r="B88" t="s">
        <v>24</v>
      </c>
    </row>
    <row r="89" spans="1:2" x14ac:dyDescent="0.35">
      <c r="A89" t="s">
        <v>6</v>
      </c>
      <c r="B89" t="s">
        <v>24</v>
      </c>
    </row>
    <row r="90" spans="1:2" x14ac:dyDescent="0.35">
      <c r="A90" t="s">
        <v>2</v>
      </c>
      <c r="B90" t="s">
        <v>22</v>
      </c>
    </row>
    <row r="91" spans="1:2" x14ac:dyDescent="0.35">
      <c r="A91" t="s">
        <v>2</v>
      </c>
      <c r="B91" t="s">
        <v>22</v>
      </c>
    </row>
    <row r="92" spans="1:2" x14ac:dyDescent="0.35">
      <c r="A92" t="s">
        <v>6</v>
      </c>
      <c r="B92" t="s">
        <v>24</v>
      </c>
    </row>
    <row r="93" spans="1:2" x14ac:dyDescent="0.35">
      <c r="A93" t="s">
        <v>2</v>
      </c>
      <c r="B93" t="s">
        <v>24</v>
      </c>
    </row>
    <row r="94" spans="1:2" x14ac:dyDescent="0.35">
      <c r="A94" t="s">
        <v>2</v>
      </c>
      <c r="B94" t="s">
        <v>22</v>
      </c>
    </row>
    <row r="95" spans="1:2" x14ac:dyDescent="0.35">
      <c r="A95" t="s">
        <v>2</v>
      </c>
      <c r="B95" t="s">
        <v>24</v>
      </c>
    </row>
    <row r="96" spans="1:2" x14ac:dyDescent="0.35">
      <c r="A96" t="s">
        <v>2</v>
      </c>
      <c r="B96" t="s">
        <v>23</v>
      </c>
    </row>
    <row r="97" spans="1:2" x14ac:dyDescent="0.35">
      <c r="A97" t="s">
        <v>5</v>
      </c>
      <c r="B97" t="s">
        <v>24</v>
      </c>
    </row>
    <row r="98" spans="1:2" x14ac:dyDescent="0.35">
      <c r="A98" t="s">
        <v>2</v>
      </c>
      <c r="B98" t="s">
        <v>22</v>
      </c>
    </row>
    <row r="99" spans="1:2" x14ac:dyDescent="0.35">
      <c r="A99" t="s">
        <v>2</v>
      </c>
      <c r="B99" t="s">
        <v>22</v>
      </c>
    </row>
    <row r="100" spans="1:2" x14ac:dyDescent="0.35">
      <c r="A100" t="s">
        <v>2</v>
      </c>
      <c r="B100" t="s">
        <v>22</v>
      </c>
    </row>
    <row r="101" spans="1:2" x14ac:dyDescent="0.35">
      <c r="A101" t="s">
        <v>12</v>
      </c>
      <c r="B101" t="s">
        <v>23</v>
      </c>
    </row>
    <row r="102" spans="1:2" x14ac:dyDescent="0.35">
      <c r="A102" t="s">
        <v>5</v>
      </c>
      <c r="B102" t="s">
        <v>24</v>
      </c>
    </row>
    <row r="103" spans="1:2" x14ac:dyDescent="0.35">
      <c r="A103" t="s">
        <v>2</v>
      </c>
      <c r="B103" t="s">
        <v>22</v>
      </c>
    </row>
    <row r="104" spans="1:2" x14ac:dyDescent="0.35">
      <c r="A104" t="s">
        <v>2</v>
      </c>
      <c r="B104" t="s">
        <v>22</v>
      </c>
    </row>
    <row r="105" spans="1:2" x14ac:dyDescent="0.35">
      <c r="A105" t="s">
        <v>4</v>
      </c>
      <c r="B105" t="s">
        <v>22</v>
      </c>
    </row>
    <row r="106" spans="1:2" x14ac:dyDescent="0.35">
      <c r="A106" t="s">
        <v>2</v>
      </c>
      <c r="B106" t="s">
        <v>22</v>
      </c>
    </row>
    <row r="107" spans="1:2" x14ac:dyDescent="0.35">
      <c r="A107" t="s">
        <v>2</v>
      </c>
      <c r="B107" t="s">
        <v>22</v>
      </c>
    </row>
    <row r="108" spans="1:2" x14ac:dyDescent="0.35">
      <c r="A108" t="s">
        <v>2</v>
      </c>
      <c r="B108" t="s">
        <v>23</v>
      </c>
    </row>
    <row r="109" spans="1:2" x14ac:dyDescent="0.35">
      <c r="A109" t="s">
        <v>2</v>
      </c>
      <c r="B109" t="s">
        <v>23</v>
      </c>
    </row>
    <row r="110" spans="1:2" x14ac:dyDescent="0.35">
      <c r="A110" t="s">
        <v>2</v>
      </c>
      <c r="B110" t="s">
        <v>23</v>
      </c>
    </row>
    <row r="111" spans="1:2" x14ac:dyDescent="0.35">
      <c r="A111" t="s">
        <v>2</v>
      </c>
      <c r="B111" t="s">
        <v>23</v>
      </c>
    </row>
    <row r="112" spans="1:2" x14ac:dyDescent="0.35">
      <c r="A112" t="s">
        <v>2</v>
      </c>
      <c r="B112" t="s">
        <v>23</v>
      </c>
    </row>
    <row r="113" spans="1:2" x14ac:dyDescent="0.35">
      <c r="A113" t="s">
        <v>2</v>
      </c>
      <c r="B113" t="s">
        <v>25</v>
      </c>
    </row>
    <row r="114" spans="1:2" x14ac:dyDescent="0.35">
      <c r="A114" t="s">
        <v>5</v>
      </c>
      <c r="B114" t="s">
        <v>24</v>
      </c>
    </row>
    <row r="115" spans="1:2" x14ac:dyDescent="0.35">
      <c r="A115" t="s">
        <v>2</v>
      </c>
      <c r="B115" t="s">
        <v>25</v>
      </c>
    </row>
    <row r="116" spans="1:2" x14ac:dyDescent="0.35">
      <c r="A116" t="s">
        <v>5</v>
      </c>
      <c r="B116" t="s">
        <v>24</v>
      </c>
    </row>
    <row r="117" spans="1:2" x14ac:dyDescent="0.35">
      <c r="A117" t="s">
        <v>6</v>
      </c>
      <c r="B117" t="s">
        <v>24</v>
      </c>
    </row>
    <row r="118" spans="1:2" x14ac:dyDescent="0.35">
      <c r="A118" t="s">
        <v>12</v>
      </c>
      <c r="B118" t="s">
        <v>23</v>
      </c>
    </row>
    <row r="119" spans="1:2" x14ac:dyDescent="0.35">
      <c r="A119" t="s">
        <v>2</v>
      </c>
      <c r="B119" t="s">
        <v>22</v>
      </c>
    </row>
    <row r="120" spans="1:2" x14ac:dyDescent="0.35">
      <c r="A120" t="s">
        <v>6</v>
      </c>
      <c r="B120" t="s">
        <v>24</v>
      </c>
    </row>
    <row r="121" spans="1:2" x14ac:dyDescent="0.35">
      <c r="A121" t="s">
        <v>5</v>
      </c>
      <c r="B121" t="s">
        <v>24</v>
      </c>
    </row>
    <row r="122" spans="1:2" x14ac:dyDescent="0.35">
      <c r="A122" t="s">
        <v>13</v>
      </c>
      <c r="B122" t="s">
        <v>23</v>
      </c>
    </row>
    <row r="123" spans="1:2" x14ac:dyDescent="0.35">
      <c r="A123" t="s">
        <v>6</v>
      </c>
      <c r="B123" t="s">
        <v>24</v>
      </c>
    </row>
    <row r="124" spans="1:2" x14ac:dyDescent="0.35">
      <c r="A124" t="s">
        <v>10</v>
      </c>
      <c r="B124" t="s">
        <v>22</v>
      </c>
    </row>
    <row r="125" spans="1:2" x14ac:dyDescent="0.35">
      <c r="A125" t="s">
        <v>9</v>
      </c>
      <c r="B125" t="s">
        <v>23</v>
      </c>
    </row>
    <row r="126" spans="1:2" x14ac:dyDescent="0.35">
      <c r="A126" t="s">
        <v>5</v>
      </c>
      <c r="B126" t="s">
        <v>24</v>
      </c>
    </row>
    <row r="127" spans="1:2" x14ac:dyDescent="0.35">
      <c r="A127" t="s">
        <v>6</v>
      </c>
      <c r="B127" t="s">
        <v>24</v>
      </c>
    </row>
    <row r="128" spans="1:2" x14ac:dyDescent="0.35">
      <c r="A128" t="s">
        <v>6</v>
      </c>
      <c r="B128" t="s">
        <v>24</v>
      </c>
    </row>
    <row r="129" spans="1:2" x14ac:dyDescent="0.35">
      <c r="A129" t="s">
        <v>2</v>
      </c>
      <c r="B129" t="s">
        <v>23</v>
      </c>
    </row>
    <row r="130" spans="1:2" x14ac:dyDescent="0.35">
      <c r="A130" t="s">
        <v>6</v>
      </c>
      <c r="B130" t="s">
        <v>24</v>
      </c>
    </row>
    <row r="131" spans="1:2" x14ac:dyDescent="0.35">
      <c r="A131" t="s">
        <v>2</v>
      </c>
      <c r="B131" t="s">
        <v>22</v>
      </c>
    </row>
    <row r="132" spans="1:2" x14ac:dyDescent="0.35">
      <c r="A132" t="s">
        <v>6</v>
      </c>
      <c r="B132" t="s">
        <v>24</v>
      </c>
    </row>
    <row r="133" spans="1:2" x14ac:dyDescent="0.35">
      <c r="A133" t="s">
        <v>6</v>
      </c>
      <c r="B133" t="s">
        <v>24</v>
      </c>
    </row>
    <row r="134" spans="1:2" x14ac:dyDescent="0.35">
      <c r="A134" t="s">
        <v>6</v>
      </c>
      <c r="B134" t="s">
        <v>24</v>
      </c>
    </row>
    <row r="135" spans="1:2" x14ac:dyDescent="0.35">
      <c r="A135" t="s">
        <v>2</v>
      </c>
      <c r="B135" t="s">
        <v>22</v>
      </c>
    </row>
    <row r="136" spans="1:2" x14ac:dyDescent="0.35">
      <c r="A136" t="s">
        <v>14</v>
      </c>
      <c r="B136" t="s">
        <v>23</v>
      </c>
    </row>
    <row r="137" spans="1:2" x14ac:dyDescent="0.35">
      <c r="A137" t="s">
        <v>6</v>
      </c>
      <c r="B137" t="s">
        <v>24</v>
      </c>
    </row>
    <row r="138" spans="1:2" x14ac:dyDescent="0.35">
      <c r="A138" t="s">
        <v>8</v>
      </c>
      <c r="B138" t="s">
        <v>23</v>
      </c>
    </row>
    <row r="139" spans="1:2" x14ac:dyDescent="0.35">
      <c r="A139" t="s">
        <v>6</v>
      </c>
      <c r="B139" t="s">
        <v>24</v>
      </c>
    </row>
    <row r="140" spans="1:2" x14ac:dyDescent="0.35">
      <c r="A140" t="s">
        <v>6</v>
      </c>
      <c r="B140" t="s">
        <v>24</v>
      </c>
    </row>
    <row r="141" spans="1:2" x14ac:dyDescent="0.35">
      <c r="A141" t="s">
        <v>7</v>
      </c>
      <c r="B141" t="s">
        <v>24</v>
      </c>
    </row>
    <row r="142" spans="1:2" x14ac:dyDescent="0.35">
      <c r="A142" t="s">
        <v>11</v>
      </c>
      <c r="B142" t="s">
        <v>24</v>
      </c>
    </row>
    <row r="143" spans="1:2" x14ac:dyDescent="0.35">
      <c r="A143" t="s">
        <v>2</v>
      </c>
      <c r="B143" t="s">
        <v>25</v>
      </c>
    </row>
    <row r="144" spans="1:2" x14ac:dyDescent="0.35">
      <c r="A144" t="s">
        <v>2</v>
      </c>
      <c r="B144" t="s">
        <v>22</v>
      </c>
    </row>
    <row r="145" spans="1:2" x14ac:dyDescent="0.35">
      <c r="A145" t="s">
        <v>12</v>
      </c>
      <c r="B145" t="s">
        <v>23</v>
      </c>
    </row>
    <row r="146" spans="1:2" x14ac:dyDescent="0.35">
      <c r="A146" t="s">
        <v>5</v>
      </c>
      <c r="B146" t="s">
        <v>24</v>
      </c>
    </row>
    <row r="147" spans="1:2" x14ac:dyDescent="0.35">
      <c r="A147" t="s">
        <v>2</v>
      </c>
      <c r="B147" t="s">
        <v>24</v>
      </c>
    </row>
    <row r="148" spans="1:2" x14ac:dyDescent="0.35">
      <c r="A148" t="s">
        <v>6</v>
      </c>
      <c r="B148" t="s">
        <v>24</v>
      </c>
    </row>
    <row r="149" spans="1:2" x14ac:dyDescent="0.35">
      <c r="A149" t="s">
        <v>2</v>
      </c>
      <c r="B149" t="s">
        <v>24</v>
      </c>
    </row>
    <row r="150" spans="1:2" x14ac:dyDescent="0.35">
      <c r="A150" t="s">
        <v>6</v>
      </c>
      <c r="B150" t="s">
        <v>24</v>
      </c>
    </row>
    <row r="151" spans="1:2" x14ac:dyDescent="0.35">
      <c r="A151" t="s">
        <v>6</v>
      </c>
      <c r="B151" t="s">
        <v>24</v>
      </c>
    </row>
    <row r="152" spans="1:2" x14ac:dyDescent="0.35">
      <c r="A152" t="s">
        <v>6</v>
      </c>
      <c r="B152" t="s">
        <v>24</v>
      </c>
    </row>
    <row r="153" spans="1:2" x14ac:dyDescent="0.35">
      <c r="A153" t="s">
        <v>4</v>
      </c>
      <c r="B153" t="s">
        <v>22</v>
      </c>
    </row>
    <row r="154" spans="1:2" x14ac:dyDescent="0.35">
      <c r="A154" t="s">
        <v>5</v>
      </c>
      <c r="B154" t="s">
        <v>23</v>
      </c>
    </row>
    <row r="155" spans="1:2" x14ac:dyDescent="0.35">
      <c r="A155" t="s">
        <v>2</v>
      </c>
      <c r="B155" t="s">
        <v>22</v>
      </c>
    </row>
    <row r="156" spans="1:2" x14ac:dyDescent="0.35">
      <c r="A156" t="s">
        <v>6</v>
      </c>
      <c r="B156" t="s">
        <v>24</v>
      </c>
    </row>
    <row r="157" spans="1:2" x14ac:dyDescent="0.35">
      <c r="A157" t="s">
        <v>6</v>
      </c>
      <c r="B157" t="s">
        <v>24</v>
      </c>
    </row>
    <row r="158" spans="1:2" x14ac:dyDescent="0.35">
      <c r="A158" t="s">
        <v>10</v>
      </c>
      <c r="B158" t="s">
        <v>22</v>
      </c>
    </row>
    <row r="159" spans="1:2" x14ac:dyDescent="0.35">
      <c r="A159" t="s">
        <v>7</v>
      </c>
      <c r="B159" t="s">
        <v>24</v>
      </c>
    </row>
    <row r="160" spans="1:2" x14ac:dyDescent="0.35">
      <c r="A160" t="s">
        <v>6</v>
      </c>
      <c r="B160" t="s">
        <v>24</v>
      </c>
    </row>
    <row r="161" spans="1:2" x14ac:dyDescent="0.35">
      <c r="A161" t="s">
        <v>2</v>
      </c>
      <c r="B161" t="s">
        <v>24</v>
      </c>
    </row>
    <row r="162" spans="1:2" x14ac:dyDescent="0.35">
      <c r="A162" t="s">
        <v>2</v>
      </c>
      <c r="B162" t="s">
        <v>22</v>
      </c>
    </row>
    <row r="163" spans="1:2" x14ac:dyDescent="0.35">
      <c r="A163" t="s">
        <v>6</v>
      </c>
      <c r="B163" t="s">
        <v>24</v>
      </c>
    </row>
    <row r="164" spans="1:2" x14ac:dyDescent="0.35">
      <c r="A164" t="s">
        <v>2</v>
      </c>
      <c r="B164" t="s">
        <v>22</v>
      </c>
    </row>
    <row r="165" spans="1:2" x14ac:dyDescent="0.35">
      <c r="A165" t="s">
        <v>2</v>
      </c>
      <c r="B165" t="s">
        <v>25</v>
      </c>
    </row>
    <row r="166" spans="1:2" x14ac:dyDescent="0.35">
      <c r="A166" t="s">
        <v>2</v>
      </c>
      <c r="B166" t="s">
        <v>24</v>
      </c>
    </row>
    <row r="167" spans="1:2" x14ac:dyDescent="0.35">
      <c r="A167" t="s">
        <v>5</v>
      </c>
      <c r="B167" t="s">
        <v>24</v>
      </c>
    </row>
    <row r="168" spans="1:2" x14ac:dyDescent="0.35">
      <c r="A168" t="s">
        <v>6</v>
      </c>
      <c r="B168" t="s">
        <v>24</v>
      </c>
    </row>
    <row r="169" spans="1:2" x14ac:dyDescent="0.35">
      <c r="A169" t="s">
        <v>2</v>
      </c>
      <c r="B169" t="s">
        <v>22</v>
      </c>
    </row>
    <row r="170" spans="1:2" x14ac:dyDescent="0.35">
      <c r="A170" t="s">
        <v>6</v>
      </c>
      <c r="B170" t="s">
        <v>24</v>
      </c>
    </row>
    <row r="171" spans="1:2" x14ac:dyDescent="0.35">
      <c r="A171" t="s">
        <v>6</v>
      </c>
      <c r="B171" t="s">
        <v>22</v>
      </c>
    </row>
    <row r="172" spans="1:2" x14ac:dyDescent="0.35">
      <c r="A172" t="s">
        <v>6</v>
      </c>
      <c r="B172" t="s">
        <v>24</v>
      </c>
    </row>
    <row r="173" spans="1:2" x14ac:dyDescent="0.35">
      <c r="A173" t="s">
        <v>6</v>
      </c>
      <c r="B173" t="s">
        <v>24</v>
      </c>
    </row>
    <row r="174" spans="1:2" x14ac:dyDescent="0.35">
      <c r="A174" t="s">
        <v>2</v>
      </c>
      <c r="B174" t="s">
        <v>24</v>
      </c>
    </row>
    <row r="175" spans="1:2" x14ac:dyDescent="0.35">
      <c r="A175" t="s">
        <v>6</v>
      </c>
      <c r="B175" t="s">
        <v>24</v>
      </c>
    </row>
    <row r="176" spans="1:2" x14ac:dyDescent="0.35">
      <c r="A176" t="s">
        <v>2</v>
      </c>
      <c r="B176" t="s">
        <v>24</v>
      </c>
    </row>
    <row r="177" spans="1:2" x14ac:dyDescent="0.35">
      <c r="A177" t="s">
        <v>6</v>
      </c>
      <c r="B177" t="s">
        <v>24</v>
      </c>
    </row>
    <row r="178" spans="1:2" x14ac:dyDescent="0.35">
      <c r="A178" t="s">
        <v>6</v>
      </c>
      <c r="B178" t="s">
        <v>24</v>
      </c>
    </row>
    <row r="179" spans="1:2" x14ac:dyDescent="0.35">
      <c r="A179" t="s">
        <v>2</v>
      </c>
      <c r="B179" t="s">
        <v>22</v>
      </c>
    </row>
    <row r="180" spans="1:2" x14ac:dyDescent="0.35">
      <c r="A180" t="s">
        <v>6</v>
      </c>
      <c r="B180" t="s">
        <v>24</v>
      </c>
    </row>
    <row r="181" spans="1:2" x14ac:dyDescent="0.35">
      <c r="A181" t="s">
        <v>13</v>
      </c>
      <c r="B181" t="s">
        <v>23</v>
      </c>
    </row>
    <row r="182" spans="1:2" x14ac:dyDescent="0.35">
      <c r="A182" t="s">
        <v>2</v>
      </c>
      <c r="B182" t="s">
        <v>24</v>
      </c>
    </row>
    <row r="183" spans="1:2" x14ac:dyDescent="0.35">
      <c r="A183" t="s">
        <v>6</v>
      </c>
      <c r="B183" t="s">
        <v>24</v>
      </c>
    </row>
    <row r="184" spans="1:2" x14ac:dyDescent="0.35">
      <c r="A184" t="s">
        <v>2</v>
      </c>
      <c r="B184" t="s">
        <v>22</v>
      </c>
    </row>
    <row r="185" spans="1:2" x14ac:dyDescent="0.35">
      <c r="A185" t="s">
        <v>6</v>
      </c>
      <c r="B185" t="s">
        <v>24</v>
      </c>
    </row>
    <row r="186" spans="1:2" x14ac:dyDescent="0.35">
      <c r="A186" t="s">
        <v>2</v>
      </c>
      <c r="B186" t="s">
        <v>25</v>
      </c>
    </row>
    <row r="187" spans="1:2" x14ac:dyDescent="0.35">
      <c r="A187" t="s">
        <v>2</v>
      </c>
      <c r="B187" t="s">
        <v>22</v>
      </c>
    </row>
    <row r="188" spans="1:2" x14ac:dyDescent="0.35">
      <c r="A188" t="s">
        <v>2</v>
      </c>
      <c r="B188" t="s">
        <v>24</v>
      </c>
    </row>
    <row r="189" spans="1:2" x14ac:dyDescent="0.35">
      <c r="A189" t="s">
        <v>6</v>
      </c>
      <c r="B189" t="s">
        <v>24</v>
      </c>
    </row>
    <row r="190" spans="1:2" x14ac:dyDescent="0.35">
      <c r="A190" t="s">
        <v>2</v>
      </c>
      <c r="B190" t="s">
        <v>22</v>
      </c>
    </row>
    <row r="191" spans="1:2" x14ac:dyDescent="0.35">
      <c r="A191" t="s">
        <v>2</v>
      </c>
      <c r="B191" t="s">
        <v>23</v>
      </c>
    </row>
    <row r="192" spans="1:2" x14ac:dyDescent="0.35">
      <c r="A192" t="s">
        <v>6</v>
      </c>
      <c r="B192" t="s">
        <v>24</v>
      </c>
    </row>
    <row r="193" spans="1:2" x14ac:dyDescent="0.35">
      <c r="A193" t="s">
        <v>6</v>
      </c>
      <c r="B193" t="s">
        <v>24</v>
      </c>
    </row>
    <row r="194" spans="1:2" x14ac:dyDescent="0.35">
      <c r="A194" t="s">
        <v>2</v>
      </c>
      <c r="B194" t="s">
        <v>24</v>
      </c>
    </row>
    <row r="195" spans="1:2" x14ac:dyDescent="0.35">
      <c r="A195" t="s">
        <v>2</v>
      </c>
      <c r="B195" t="s">
        <v>22</v>
      </c>
    </row>
    <row r="196" spans="1:2" x14ac:dyDescent="0.35">
      <c r="A196" t="s">
        <v>2</v>
      </c>
      <c r="B196" t="s">
        <v>24</v>
      </c>
    </row>
    <row r="197" spans="1:2" x14ac:dyDescent="0.35">
      <c r="A197" t="s">
        <v>6</v>
      </c>
      <c r="B197" t="s">
        <v>24</v>
      </c>
    </row>
    <row r="198" spans="1:2" x14ac:dyDescent="0.35">
      <c r="A198" t="s">
        <v>2</v>
      </c>
      <c r="B198" t="s">
        <v>24</v>
      </c>
    </row>
    <row r="199" spans="1:2" x14ac:dyDescent="0.35">
      <c r="A199" t="s">
        <v>6</v>
      </c>
      <c r="B199" t="s">
        <v>24</v>
      </c>
    </row>
    <row r="200" spans="1:2" x14ac:dyDescent="0.35">
      <c r="A200" t="s">
        <v>10</v>
      </c>
      <c r="B200" t="s">
        <v>22</v>
      </c>
    </row>
    <row r="201" spans="1:2" x14ac:dyDescent="0.35">
      <c r="A201" t="s">
        <v>6</v>
      </c>
      <c r="B201" t="s">
        <v>24</v>
      </c>
    </row>
    <row r="202" spans="1:2" x14ac:dyDescent="0.35">
      <c r="A202" t="s">
        <v>4</v>
      </c>
      <c r="B202" t="s">
        <v>22</v>
      </c>
    </row>
    <row r="203" spans="1:2" x14ac:dyDescent="0.35">
      <c r="A203" t="s">
        <v>9</v>
      </c>
      <c r="B203" t="s">
        <v>23</v>
      </c>
    </row>
    <row r="204" spans="1:2" x14ac:dyDescent="0.35">
      <c r="A204" t="s">
        <v>6</v>
      </c>
      <c r="B204" t="s">
        <v>24</v>
      </c>
    </row>
    <row r="205" spans="1:2" x14ac:dyDescent="0.35">
      <c r="A205" t="s">
        <v>2</v>
      </c>
      <c r="B205" t="s">
        <v>22</v>
      </c>
    </row>
    <row r="206" spans="1:2" x14ac:dyDescent="0.35">
      <c r="A206" t="s">
        <v>10</v>
      </c>
      <c r="B206" t="s">
        <v>22</v>
      </c>
    </row>
    <row r="207" spans="1:2" x14ac:dyDescent="0.35">
      <c r="A207" t="s">
        <v>2</v>
      </c>
      <c r="B207" t="s">
        <v>24</v>
      </c>
    </row>
    <row r="208" spans="1:2" x14ac:dyDescent="0.35">
      <c r="A208" t="s">
        <v>2</v>
      </c>
      <c r="B208" t="s">
        <v>22</v>
      </c>
    </row>
    <row r="209" spans="1:2" x14ac:dyDescent="0.35">
      <c r="A209" t="s">
        <v>2</v>
      </c>
      <c r="B209" t="s">
        <v>22</v>
      </c>
    </row>
    <row r="210" spans="1:2" x14ac:dyDescent="0.35">
      <c r="A210" t="s">
        <v>4</v>
      </c>
      <c r="B210" t="s">
        <v>22</v>
      </c>
    </row>
    <row r="211" spans="1:2" x14ac:dyDescent="0.35">
      <c r="A211" t="s">
        <v>6</v>
      </c>
      <c r="B211" t="s">
        <v>24</v>
      </c>
    </row>
    <row r="212" spans="1:2" x14ac:dyDescent="0.35">
      <c r="A212" t="s">
        <v>2</v>
      </c>
      <c r="B212" t="s">
        <v>22</v>
      </c>
    </row>
    <row r="213" spans="1:2" x14ac:dyDescent="0.35">
      <c r="A213" t="s">
        <v>2</v>
      </c>
      <c r="B213" t="s">
        <v>22</v>
      </c>
    </row>
    <row r="214" spans="1:2" x14ac:dyDescent="0.35">
      <c r="A214" t="s">
        <v>4</v>
      </c>
      <c r="B214" t="s">
        <v>22</v>
      </c>
    </row>
    <row r="215" spans="1:2" x14ac:dyDescent="0.35">
      <c r="A215" t="s">
        <v>2</v>
      </c>
      <c r="B215" t="s">
        <v>22</v>
      </c>
    </row>
    <row r="216" spans="1:2" x14ac:dyDescent="0.35">
      <c r="A216" t="s">
        <v>6</v>
      </c>
      <c r="B216" t="s">
        <v>24</v>
      </c>
    </row>
    <row r="217" spans="1:2" x14ac:dyDescent="0.35">
      <c r="A217" t="s">
        <v>2</v>
      </c>
      <c r="B217" t="s">
        <v>22</v>
      </c>
    </row>
    <row r="218" spans="1:2" x14ac:dyDescent="0.35">
      <c r="A218" t="s">
        <v>10</v>
      </c>
      <c r="B218" t="s">
        <v>24</v>
      </c>
    </row>
    <row r="219" spans="1:2" x14ac:dyDescent="0.35">
      <c r="A219" t="s">
        <v>2</v>
      </c>
      <c r="B219" t="s">
        <v>25</v>
      </c>
    </row>
    <row r="220" spans="1:2" x14ac:dyDescent="0.35">
      <c r="A220" t="s">
        <v>6</v>
      </c>
      <c r="B220" t="s">
        <v>24</v>
      </c>
    </row>
    <row r="221" spans="1:2" x14ac:dyDescent="0.35">
      <c r="A221" t="s">
        <v>6</v>
      </c>
      <c r="B221" t="s">
        <v>24</v>
      </c>
    </row>
    <row r="222" spans="1:2" x14ac:dyDescent="0.35">
      <c r="A222" t="s">
        <v>6</v>
      </c>
      <c r="B222" t="s">
        <v>24</v>
      </c>
    </row>
    <row r="223" spans="1:2" x14ac:dyDescent="0.35">
      <c r="A223" t="s">
        <v>5</v>
      </c>
      <c r="B223" t="s">
        <v>23</v>
      </c>
    </row>
    <row r="224" spans="1:2" x14ac:dyDescent="0.35">
      <c r="A224" t="s">
        <v>2</v>
      </c>
      <c r="B224" t="s">
        <v>25</v>
      </c>
    </row>
    <row r="225" spans="1:2" x14ac:dyDescent="0.35">
      <c r="A225" t="s">
        <v>2</v>
      </c>
      <c r="B225" t="s">
        <v>24</v>
      </c>
    </row>
    <row r="226" spans="1:2" x14ac:dyDescent="0.35">
      <c r="A226" t="s">
        <v>2</v>
      </c>
      <c r="B226" t="s">
        <v>22</v>
      </c>
    </row>
    <row r="227" spans="1:2" x14ac:dyDescent="0.35">
      <c r="A227" t="s">
        <v>2</v>
      </c>
      <c r="B227" t="s">
        <v>22</v>
      </c>
    </row>
    <row r="228" spans="1:2" x14ac:dyDescent="0.35">
      <c r="A228" t="s">
        <v>2</v>
      </c>
      <c r="B228" t="s">
        <v>24</v>
      </c>
    </row>
    <row r="229" spans="1:2" x14ac:dyDescent="0.35">
      <c r="A229" t="s">
        <v>6</v>
      </c>
      <c r="B229" t="s">
        <v>24</v>
      </c>
    </row>
    <row r="230" spans="1:2" x14ac:dyDescent="0.35">
      <c r="A230" t="s">
        <v>2</v>
      </c>
      <c r="B230" t="s">
        <v>25</v>
      </c>
    </row>
    <row r="231" spans="1:2" x14ac:dyDescent="0.35">
      <c r="A231" t="s">
        <v>2</v>
      </c>
      <c r="B231" t="s">
        <v>22</v>
      </c>
    </row>
    <row r="232" spans="1:2" x14ac:dyDescent="0.35">
      <c r="A232" t="s">
        <v>8</v>
      </c>
      <c r="B232" t="s">
        <v>23</v>
      </c>
    </row>
    <row r="233" spans="1:2" x14ac:dyDescent="0.35">
      <c r="A233" t="s">
        <v>2</v>
      </c>
      <c r="B233" t="s">
        <v>25</v>
      </c>
    </row>
    <row r="234" spans="1:2" x14ac:dyDescent="0.35">
      <c r="A234" t="s">
        <v>6</v>
      </c>
      <c r="B234" t="s">
        <v>24</v>
      </c>
    </row>
    <row r="235" spans="1:2" x14ac:dyDescent="0.35">
      <c r="A235" t="s">
        <v>2</v>
      </c>
      <c r="B235" t="s">
        <v>24</v>
      </c>
    </row>
    <row r="236" spans="1:2" x14ac:dyDescent="0.35">
      <c r="A236" t="s">
        <v>2</v>
      </c>
      <c r="B236" t="s">
        <v>24</v>
      </c>
    </row>
    <row r="237" spans="1:2" x14ac:dyDescent="0.35">
      <c r="A237" t="s">
        <v>8</v>
      </c>
      <c r="B237" t="s">
        <v>22</v>
      </c>
    </row>
    <row r="238" spans="1:2" x14ac:dyDescent="0.35">
      <c r="A238" t="s">
        <v>2</v>
      </c>
      <c r="B238" t="s">
        <v>25</v>
      </c>
    </row>
    <row r="239" spans="1:2" x14ac:dyDescent="0.35">
      <c r="A239" t="s">
        <v>4</v>
      </c>
      <c r="B239" t="s">
        <v>22</v>
      </c>
    </row>
    <row r="240" spans="1:2" x14ac:dyDescent="0.35">
      <c r="A240" t="s">
        <v>2</v>
      </c>
      <c r="B240" t="s">
        <v>22</v>
      </c>
    </row>
    <row r="241" spans="1:2" x14ac:dyDescent="0.35">
      <c r="A241" t="s">
        <v>2</v>
      </c>
      <c r="B241" t="s">
        <v>22</v>
      </c>
    </row>
    <row r="242" spans="1:2" x14ac:dyDescent="0.35">
      <c r="A242" t="s">
        <v>2</v>
      </c>
      <c r="B242" t="s">
        <v>22</v>
      </c>
    </row>
    <row r="243" spans="1:2" x14ac:dyDescent="0.35">
      <c r="A243" t="s">
        <v>14</v>
      </c>
      <c r="B243" t="s">
        <v>23</v>
      </c>
    </row>
    <row r="244" spans="1:2" x14ac:dyDescent="0.35">
      <c r="A244" t="s">
        <v>6</v>
      </c>
      <c r="B244" t="s">
        <v>24</v>
      </c>
    </row>
    <row r="245" spans="1:2" x14ac:dyDescent="0.35">
      <c r="A245" t="s">
        <v>15</v>
      </c>
      <c r="B245" t="s">
        <v>24</v>
      </c>
    </row>
    <row r="246" spans="1:2" x14ac:dyDescent="0.35">
      <c r="A246" t="s">
        <v>6</v>
      </c>
      <c r="B246" t="s">
        <v>24</v>
      </c>
    </row>
    <row r="247" spans="1:2" x14ac:dyDescent="0.35">
      <c r="A247" t="s">
        <v>5</v>
      </c>
      <c r="B247" t="s">
        <v>24</v>
      </c>
    </row>
    <row r="248" spans="1:2" x14ac:dyDescent="0.35">
      <c r="A248" t="s">
        <v>5</v>
      </c>
      <c r="B248" t="s">
        <v>23</v>
      </c>
    </row>
    <row r="249" spans="1:2" x14ac:dyDescent="0.35">
      <c r="A249" t="s">
        <v>2</v>
      </c>
      <c r="B249" t="s">
        <v>24</v>
      </c>
    </row>
    <row r="250" spans="1:2" x14ac:dyDescent="0.35">
      <c r="A250" t="s">
        <v>2</v>
      </c>
      <c r="B250" t="s">
        <v>24</v>
      </c>
    </row>
    <row r="251" spans="1:2" x14ac:dyDescent="0.35">
      <c r="A251" t="s">
        <v>6</v>
      </c>
      <c r="B251" t="s">
        <v>24</v>
      </c>
    </row>
    <row r="252" spans="1:2" x14ac:dyDescent="0.35">
      <c r="A252" t="s">
        <v>6</v>
      </c>
      <c r="B252" t="s">
        <v>24</v>
      </c>
    </row>
    <row r="253" spans="1:2" x14ac:dyDescent="0.35">
      <c r="A253" t="s">
        <v>6</v>
      </c>
      <c r="B253" t="s">
        <v>24</v>
      </c>
    </row>
    <row r="254" spans="1:2" x14ac:dyDescent="0.35">
      <c r="A254" t="s">
        <v>2</v>
      </c>
      <c r="B254" t="s">
        <v>22</v>
      </c>
    </row>
    <row r="255" spans="1:2" x14ac:dyDescent="0.35">
      <c r="A255" t="s">
        <v>2</v>
      </c>
      <c r="B255" t="s">
        <v>24</v>
      </c>
    </row>
    <row r="256" spans="1:2" x14ac:dyDescent="0.35">
      <c r="A256" t="s">
        <v>2</v>
      </c>
      <c r="B256" t="s">
        <v>23</v>
      </c>
    </row>
    <row r="257" spans="1:2" x14ac:dyDescent="0.35">
      <c r="A257" t="s">
        <v>4</v>
      </c>
      <c r="B257" t="s">
        <v>24</v>
      </c>
    </row>
    <row r="258" spans="1:2" x14ac:dyDescent="0.35">
      <c r="A258" t="s">
        <v>2</v>
      </c>
      <c r="B258" t="s">
        <v>23</v>
      </c>
    </row>
    <row r="259" spans="1:2" x14ac:dyDescent="0.35">
      <c r="A259" t="s">
        <v>2</v>
      </c>
      <c r="B259" t="s">
        <v>24</v>
      </c>
    </row>
    <row r="260" spans="1:2" x14ac:dyDescent="0.35">
      <c r="A260" t="s">
        <v>2</v>
      </c>
      <c r="B260" t="s">
        <v>25</v>
      </c>
    </row>
    <row r="261" spans="1:2" x14ac:dyDescent="0.35">
      <c r="A261" t="s">
        <v>2</v>
      </c>
      <c r="B261" t="s">
        <v>22</v>
      </c>
    </row>
    <row r="262" spans="1:2" x14ac:dyDescent="0.35">
      <c r="A262" t="s">
        <v>2</v>
      </c>
      <c r="B262" t="s">
        <v>22</v>
      </c>
    </row>
    <row r="263" spans="1:2" x14ac:dyDescent="0.35">
      <c r="A263" t="s">
        <v>2</v>
      </c>
      <c r="B263" t="s">
        <v>24</v>
      </c>
    </row>
    <row r="264" spans="1:2" x14ac:dyDescent="0.35">
      <c r="A264" t="s">
        <v>15</v>
      </c>
      <c r="B264" t="s">
        <v>24</v>
      </c>
    </row>
    <row r="265" spans="1:2" x14ac:dyDescent="0.35">
      <c r="A265" t="s">
        <v>2</v>
      </c>
      <c r="B265" t="s">
        <v>25</v>
      </c>
    </row>
    <row r="266" spans="1:2" x14ac:dyDescent="0.35">
      <c r="A266" t="s">
        <v>6</v>
      </c>
      <c r="B266" t="s">
        <v>24</v>
      </c>
    </row>
    <row r="267" spans="1:2" x14ac:dyDescent="0.35">
      <c r="A267" t="s">
        <v>6</v>
      </c>
      <c r="B267" t="s">
        <v>24</v>
      </c>
    </row>
    <row r="268" spans="1:2" x14ac:dyDescent="0.35">
      <c r="A268" t="s">
        <v>2</v>
      </c>
      <c r="B268" t="s">
        <v>25</v>
      </c>
    </row>
    <row r="269" spans="1:2" x14ac:dyDescent="0.35">
      <c r="A269" t="s">
        <v>8</v>
      </c>
      <c r="B269" t="s">
        <v>22</v>
      </c>
    </row>
    <row r="270" spans="1:2" x14ac:dyDescent="0.35">
      <c r="A270" t="s">
        <v>2</v>
      </c>
      <c r="B270" t="s">
        <v>22</v>
      </c>
    </row>
    <row r="271" spans="1:2" x14ac:dyDescent="0.35">
      <c r="A271" t="s">
        <v>2</v>
      </c>
      <c r="B271" t="s">
        <v>23</v>
      </c>
    </row>
    <row r="272" spans="1:2" x14ac:dyDescent="0.35">
      <c r="A272" t="s">
        <v>3</v>
      </c>
      <c r="B272" t="s">
        <v>23</v>
      </c>
    </row>
    <row r="273" spans="1:2" x14ac:dyDescent="0.35">
      <c r="A273" t="s">
        <v>2</v>
      </c>
      <c r="B273" t="s">
        <v>24</v>
      </c>
    </row>
    <row r="274" spans="1:2" x14ac:dyDescent="0.35">
      <c r="A274" t="s">
        <v>2</v>
      </c>
      <c r="B274" t="s">
        <v>22</v>
      </c>
    </row>
    <row r="275" spans="1:2" x14ac:dyDescent="0.35">
      <c r="A275" t="s">
        <v>2</v>
      </c>
      <c r="B275" t="s">
        <v>24</v>
      </c>
    </row>
    <row r="276" spans="1:2" x14ac:dyDescent="0.35">
      <c r="A276" t="s">
        <v>5</v>
      </c>
      <c r="B276" t="s">
        <v>23</v>
      </c>
    </row>
    <row r="277" spans="1:2" x14ac:dyDescent="0.35">
      <c r="A277" t="s">
        <v>2</v>
      </c>
      <c r="B277" t="s">
        <v>24</v>
      </c>
    </row>
    <row r="278" spans="1:2" x14ac:dyDescent="0.35">
      <c r="A278" t="s">
        <v>5</v>
      </c>
      <c r="B278" t="s">
        <v>23</v>
      </c>
    </row>
    <row r="279" spans="1:2" x14ac:dyDescent="0.35">
      <c r="A279" t="s">
        <v>5</v>
      </c>
      <c r="B279" t="s">
        <v>24</v>
      </c>
    </row>
    <row r="280" spans="1:2" x14ac:dyDescent="0.35">
      <c r="A280" t="s">
        <v>2</v>
      </c>
      <c r="B280" t="s">
        <v>24</v>
      </c>
    </row>
    <row r="281" spans="1:2" x14ac:dyDescent="0.35">
      <c r="A281" t="s">
        <v>6</v>
      </c>
      <c r="B281" t="s">
        <v>24</v>
      </c>
    </row>
    <row r="282" spans="1:2" x14ac:dyDescent="0.35">
      <c r="A282" t="s">
        <v>6</v>
      </c>
      <c r="B282" t="s">
        <v>24</v>
      </c>
    </row>
    <row r="283" spans="1:2" x14ac:dyDescent="0.35">
      <c r="A283" t="s">
        <v>16</v>
      </c>
      <c r="B283" t="s">
        <v>24</v>
      </c>
    </row>
    <row r="284" spans="1:2" x14ac:dyDescent="0.35">
      <c r="A284" t="s">
        <v>2</v>
      </c>
      <c r="B284" t="s">
        <v>22</v>
      </c>
    </row>
    <row r="285" spans="1:2" x14ac:dyDescent="0.35">
      <c r="A285" t="s">
        <v>2</v>
      </c>
      <c r="B285" t="s">
        <v>25</v>
      </c>
    </row>
    <row r="286" spans="1:2" x14ac:dyDescent="0.35">
      <c r="A286" t="s">
        <v>2</v>
      </c>
      <c r="B286" t="s">
        <v>24</v>
      </c>
    </row>
    <row r="287" spans="1:2" x14ac:dyDescent="0.35">
      <c r="A287" t="s">
        <v>6</v>
      </c>
      <c r="B287" t="s">
        <v>24</v>
      </c>
    </row>
    <row r="288" spans="1:2" x14ac:dyDescent="0.35">
      <c r="A288" t="s">
        <v>16</v>
      </c>
      <c r="B288" t="s">
        <v>24</v>
      </c>
    </row>
    <row r="289" spans="1:2" x14ac:dyDescent="0.35">
      <c r="A289" t="s">
        <v>2</v>
      </c>
      <c r="B289" t="s">
        <v>25</v>
      </c>
    </row>
    <row r="290" spans="1:2" x14ac:dyDescent="0.35">
      <c r="A290" t="s">
        <v>2</v>
      </c>
      <c r="B290" t="s">
        <v>22</v>
      </c>
    </row>
    <row r="291" spans="1:2" x14ac:dyDescent="0.35">
      <c r="A291" t="s">
        <v>2</v>
      </c>
      <c r="B291" t="s">
        <v>24</v>
      </c>
    </row>
    <row r="292" spans="1:2" x14ac:dyDescent="0.35">
      <c r="A292" t="s">
        <v>2</v>
      </c>
      <c r="B292" t="s">
        <v>24</v>
      </c>
    </row>
    <row r="293" spans="1:2" x14ac:dyDescent="0.35">
      <c r="A293" t="s">
        <v>6</v>
      </c>
      <c r="B293" t="s">
        <v>24</v>
      </c>
    </row>
    <row r="294" spans="1:2" x14ac:dyDescent="0.35">
      <c r="A294" t="s">
        <v>6</v>
      </c>
      <c r="B294" t="s">
        <v>24</v>
      </c>
    </row>
    <row r="295" spans="1:2" x14ac:dyDescent="0.35">
      <c r="A295" t="s">
        <v>2</v>
      </c>
      <c r="B295" t="s">
        <v>24</v>
      </c>
    </row>
    <row r="296" spans="1:2" x14ac:dyDescent="0.35">
      <c r="A296" t="s">
        <v>17</v>
      </c>
      <c r="B296" t="s">
        <v>22</v>
      </c>
    </row>
    <row r="297" spans="1:2" x14ac:dyDescent="0.35">
      <c r="A297" t="s">
        <v>18</v>
      </c>
      <c r="B297" t="s">
        <v>25</v>
      </c>
    </row>
    <row r="298" spans="1:2" x14ac:dyDescent="0.35">
      <c r="A298" t="s">
        <v>2</v>
      </c>
      <c r="B298" t="s">
        <v>22</v>
      </c>
    </row>
    <row r="299" spans="1:2" x14ac:dyDescent="0.35">
      <c r="A299" t="s">
        <v>2</v>
      </c>
      <c r="B299" t="s">
        <v>22</v>
      </c>
    </row>
    <row r="300" spans="1:2" x14ac:dyDescent="0.35">
      <c r="A300" t="s">
        <v>19</v>
      </c>
      <c r="B300" t="s">
        <v>25</v>
      </c>
    </row>
    <row r="301" spans="1:2" x14ac:dyDescent="0.35">
      <c r="A301" t="s">
        <v>20</v>
      </c>
      <c r="B301" t="s">
        <v>25</v>
      </c>
    </row>
    <row r="302" spans="1:2" x14ac:dyDescent="0.35">
      <c r="A302" t="s">
        <v>2</v>
      </c>
      <c r="B302" t="s">
        <v>24</v>
      </c>
    </row>
    <row r="303" spans="1:2" x14ac:dyDescent="0.35">
      <c r="A303" t="s">
        <v>16</v>
      </c>
      <c r="B303" t="s">
        <v>24</v>
      </c>
    </row>
    <row r="304" spans="1:2" x14ac:dyDescent="0.35">
      <c r="A304" t="s">
        <v>2</v>
      </c>
      <c r="B304" t="s">
        <v>22</v>
      </c>
    </row>
    <row r="305" spans="1:2" x14ac:dyDescent="0.35">
      <c r="A305" t="s">
        <v>2</v>
      </c>
      <c r="B305" t="s">
        <v>22</v>
      </c>
    </row>
    <row r="306" spans="1:2" x14ac:dyDescent="0.35">
      <c r="A306" t="s">
        <v>2</v>
      </c>
      <c r="B306" t="s">
        <v>24</v>
      </c>
    </row>
    <row r="307" spans="1:2" x14ac:dyDescent="0.35">
      <c r="A307" t="s">
        <v>5</v>
      </c>
      <c r="B307" t="s">
        <v>23</v>
      </c>
    </row>
    <row r="308" spans="1:2" x14ac:dyDescent="0.35">
      <c r="A308" t="s">
        <v>6</v>
      </c>
      <c r="B308" t="s">
        <v>24</v>
      </c>
    </row>
    <row r="309" spans="1:2" x14ac:dyDescent="0.35">
      <c r="A309" t="s">
        <v>2</v>
      </c>
      <c r="B309" t="s">
        <v>24</v>
      </c>
    </row>
    <row r="310" spans="1:2" x14ac:dyDescent="0.35">
      <c r="A310" t="s">
        <v>2</v>
      </c>
      <c r="B310" t="s">
        <v>25</v>
      </c>
    </row>
    <row r="311" spans="1:2" x14ac:dyDescent="0.35">
      <c r="A311" t="s">
        <v>2</v>
      </c>
      <c r="B311" t="s">
        <v>25</v>
      </c>
    </row>
    <row r="312" spans="1:2" x14ac:dyDescent="0.35">
      <c r="A312" t="s">
        <v>2</v>
      </c>
      <c r="B312" t="s">
        <v>25</v>
      </c>
    </row>
    <row r="313" spans="1:2" x14ac:dyDescent="0.35">
      <c r="A313" t="s">
        <v>2</v>
      </c>
      <c r="B313" t="s">
        <v>24</v>
      </c>
    </row>
    <row r="314" spans="1:2" x14ac:dyDescent="0.35">
      <c r="A314" t="s">
        <v>10</v>
      </c>
      <c r="B314" t="s">
        <v>24</v>
      </c>
    </row>
    <row r="315" spans="1:2" x14ac:dyDescent="0.35">
      <c r="A315" t="s">
        <v>2</v>
      </c>
      <c r="B315" t="s">
        <v>24</v>
      </c>
    </row>
    <row r="316" spans="1:2" x14ac:dyDescent="0.35">
      <c r="A316" t="s">
        <v>5</v>
      </c>
      <c r="B316" t="s">
        <v>23</v>
      </c>
    </row>
    <row r="317" spans="1:2" x14ac:dyDescent="0.35">
      <c r="A317" t="s">
        <v>6</v>
      </c>
      <c r="B317" t="s">
        <v>24</v>
      </c>
    </row>
    <row r="318" spans="1:2" x14ac:dyDescent="0.35">
      <c r="A318" t="s">
        <v>2</v>
      </c>
      <c r="B318" t="s">
        <v>22</v>
      </c>
    </row>
    <row r="319" spans="1:2" x14ac:dyDescent="0.35">
      <c r="A319" t="s">
        <v>5</v>
      </c>
      <c r="B319" t="s">
        <v>23</v>
      </c>
    </row>
    <row r="320" spans="1:2" x14ac:dyDescent="0.35">
      <c r="A320" t="s">
        <v>14</v>
      </c>
      <c r="B320" t="s">
        <v>23</v>
      </c>
    </row>
    <row r="321" spans="1:2" x14ac:dyDescent="0.35">
      <c r="A321" t="s">
        <v>2</v>
      </c>
      <c r="B321" t="s">
        <v>22</v>
      </c>
    </row>
    <row r="322" spans="1:2" x14ac:dyDescent="0.35">
      <c r="A322" t="s">
        <v>2</v>
      </c>
      <c r="B322" t="s">
        <v>24</v>
      </c>
    </row>
    <row r="323" spans="1:2" x14ac:dyDescent="0.35">
      <c r="A323" t="s">
        <v>5</v>
      </c>
      <c r="B323" t="s">
        <v>24</v>
      </c>
    </row>
    <row r="324" spans="1:2" x14ac:dyDescent="0.35">
      <c r="A324" t="s">
        <v>2</v>
      </c>
      <c r="B324" t="s">
        <v>22</v>
      </c>
    </row>
    <row r="325" spans="1:2" x14ac:dyDescent="0.35">
      <c r="A325" t="s">
        <v>6</v>
      </c>
      <c r="B325" t="s">
        <v>24</v>
      </c>
    </row>
    <row r="326" spans="1:2" x14ac:dyDescent="0.35">
      <c r="A326" t="s">
        <v>6</v>
      </c>
      <c r="B326" t="s">
        <v>24</v>
      </c>
    </row>
    <row r="327" spans="1:2" x14ac:dyDescent="0.35">
      <c r="A327" t="s">
        <v>2</v>
      </c>
      <c r="B327" t="s">
        <v>22</v>
      </c>
    </row>
    <row r="328" spans="1:2" x14ac:dyDescent="0.35">
      <c r="A328" t="s">
        <v>2</v>
      </c>
      <c r="B328" t="s">
        <v>22</v>
      </c>
    </row>
    <row r="329" spans="1:2" x14ac:dyDescent="0.35">
      <c r="A329" t="s">
        <v>6</v>
      </c>
      <c r="B329" t="s">
        <v>24</v>
      </c>
    </row>
    <row r="330" spans="1:2" x14ac:dyDescent="0.35">
      <c r="A330" t="s">
        <v>6</v>
      </c>
      <c r="B330" t="s">
        <v>24</v>
      </c>
    </row>
    <row r="331" spans="1:2" x14ac:dyDescent="0.35">
      <c r="A331" t="s">
        <v>2</v>
      </c>
      <c r="B331" t="s">
        <v>24</v>
      </c>
    </row>
    <row r="332" spans="1:2" x14ac:dyDescent="0.35">
      <c r="A332" t="s">
        <v>6</v>
      </c>
      <c r="B332" t="s">
        <v>24</v>
      </c>
    </row>
    <row r="333" spans="1:2" x14ac:dyDescent="0.35">
      <c r="A333" t="s">
        <v>6</v>
      </c>
      <c r="B333" t="s">
        <v>24</v>
      </c>
    </row>
    <row r="334" spans="1:2" x14ac:dyDescent="0.35">
      <c r="A334" t="s">
        <v>6</v>
      </c>
      <c r="B334" t="s">
        <v>24</v>
      </c>
    </row>
    <row r="335" spans="1:2" x14ac:dyDescent="0.35">
      <c r="A335" t="s">
        <v>5</v>
      </c>
      <c r="B335" t="s">
        <v>23</v>
      </c>
    </row>
    <row r="336" spans="1:2" x14ac:dyDescent="0.35">
      <c r="A336" t="s">
        <v>2</v>
      </c>
      <c r="B336" t="s">
        <v>22</v>
      </c>
    </row>
    <row r="337" spans="1:2" x14ac:dyDescent="0.35">
      <c r="A337" t="s">
        <v>2</v>
      </c>
      <c r="B337" t="s">
        <v>25</v>
      </c>
    </row>
    <row r="338" spans="1:2" x14ac:dyDescent="0.35">
      <c r="A338" t="s">
        <v>9</v>
      </c>
      <c r="B338" t="s">
        <v>23</v>
      </c>
    </row>
    <row r="339" spans="1:2" x14ac:dyDescent="0.35">
      <c r="A339" t="s">
        <v>2</v>
      </c>
      <c r="B339" t="s">
        <v>22</v>
      </c>
    </row>
    <row r="340" spans="1:2" x14ac:dyDescent="0.35">
      <c r="A340" t="s">
        <v>2</v>
      </c>
      <c r="B340" t="s">
        <v>25</v>
      </c>
    </row>
    <row r="341" spans="1:2" x14ac:dyDescent="0.35">
      <c r="A341" t="s">
        <v>2</v>
      </c>
      <c r="B341" t="s">
        <v>22</v>
      </c>
    </row>
    <row r="342" spans="1:2" x14ac:dyDescent="0.35">
      <c r="A342" t="s">
        <v>6</v>
      </c>
      <c r="B342" t="s">
        <v>22</v>
      </c>
    </row>
    <row r="343" spans="1:2" x14ac:dyDescent="0.35">
      <c r="A343" t="s">
        <v>2</v>
      </c>
      <c r="B343" t="s">
        <v>22</v>
      </c>
    </row>
    <row r="344" spans="1:2" x14ac:dyDescent="0.35">
      <c r="A344" t="s">
        <v>6</v>
      </c>
      <c r="B344" t="s">
        <v>24</v>
      </c>
    </row>
    <row r="345" spans="1:2" x14ac:dyDescent="0.35">
      <c r="A345" t="s">
        <v>2</v>
      </c>
      <c r="B345" t="s">
        <v>23</v>
      </c>
    </row>
    <row r="346" spans="1:2" x14ac:dyDescent="0.35">
      <c r="A346" t="s">
        <v>2</v>
      </c>
      <c r="B346" t="s">
        <v>24</v>
      </c>
    </row>
    <row r="347" spans="1:2" x14ac:dyDescent="0.35">
      <c r="A347" t="s">
        <v>6</v>
      </c>
      <c r="B347" t="s">
        <v>24</v>
      </c>
    </row>
    <row r="348" spans="1:2" x14ac:dyDescent="0.35">
      <c r="A348" t="s">
        <v>6</v>
      </c>
      <c r="B348" t="s">
        <v>24</v>
      </c>
    </row>
    <row r="349" spans="1:2" x14ac:dyDescent="0.35">
      <c r="A349" t="s">
        <v>2</v>
      </c>
      <c r="B349" t="s">
        <v>22</v>
      </c>
    </row>
    <row r="350" spans="1:2" x14ac:dyDescent="0.35">
      <c r="A350" t="s">
        <v>2</v>
      </c>
      <c r="B350" t="s">
        <v>25</v>
      </c>
    </row>
    <row r="351" spans="1:2" x14ac:dyDescent="0.35">
      <c r="A351" t="s">
        <v>6</v>
      </c>
      <c r="B351" t="s">
        <v>24</v>
      </c>
    </row>
    <row r="352" spans="1:2" x14ac:dyDescent="0.35">
      <c r="A352" t="s">
        <v>6</v>
      </c>
      <c r="B352" t="s">
        <v>24</v>
      </c>
    </row>
    <row r="353" spans="1:2" x14ac:dyDescent="0.35">
      <c r="A353" t="s">
        <v>6</v>
      </c>
      <c r="B353" t="s">
        <v>24</v>
      </c>
    </row>
    <row r="354" spans="1:2" x14ac:dyDescent="0.35">
      <c r="A354" t="s">
        <v>6</v>
      </c>
      <c r="B354" t="s">
        <v>24</v>
      </c>
    </row>
    <row r="355" spans="1:2" x14ac:dyDescent="0.35">
      <c r="A355" t="s">
        <v>2</v>
      </c>
      <c r="B355" t="s">
        <v>25</v>
      </c>
    </row>
    <row r="356" spans="1:2" x14ac:dyDescent="0.35">
      <c r="A356" t="s">
        <v>2</v>
      </c>
      <c r="B356" t="s">
        <v>22</v>
      </c>
    </row>
    <row r="357" spans="1:2" x14ac:dyDescent="0.35">
      <c r="A357" t="s">
        <v>4</v>
      </c>
      <c r="B357" t="s">
        <v>24</v>
      </c>
    </row>
    <row r="358" spans="1:2" x14ac:dyDescent="0.35">
      <c r="A358" t="s">
        <v>2</v>
      </c>
      <c r="B358" t="s">
        <v>22</v>
      </c>
    </row>
    <row r="359" spans="1:2" x14ac:dyDescent="0.35">
      <c r="A359" t="s">
        <v>5</v>
      </c>
      <c r="B359" t="s">
        <v>23</v>
      </c>
    </row>
    <row r="360" spans="1:2" x14ac:dyDescent="0.35">
      <c r="A360" t="s">
        <v>2</v>
      </c>
      <c r="B360" t="s">
        <v>22</v>
      </c>
    </row>
    <row r="361" spans="1:2" x14ac:dyDescent="0.35">
      <c r="A361" t="s">
        <v>2</v>
      </c>
      <c r="B361" t="s">
        <v>25</v>
      </c>
    </row>
    <row r="362" spans="1:2" x14ac:dyDescent="0.35">
      <c r="A362" t="s">
        <v>2</v>
      </c>
      <c r="B362" t="s">
        <v>22</v>
      </c>
    </row>
    <row r="363" spans="1:2" x14ac:dyDescent="0.35">
      <c r="A363" t="s">
        <v>2</v>
      </c>
      <c r="B363" t="s">
        <v>22</v>
      </c>
    </row>
    <row r="364" spans="1:2" x14ac:dyDescent="0.35">
      <c r="A364" t="s">
        <v>2</v>
      </c>
      <c r="B364" t="s">
        <v>23</v>
      </c>
    </row>
    <row r="365" spans="1:2" x14ac:dyDescent="0.35">
      <c r="A365" t="s">
        <v>2</v>
      </c>
      <c r="B365" t="s">
        <v>22</v>
      </c>
    </row>
    <row r="366" spans="1:2" x14ac:dyDescent="0.35">
      <c r="A366" t="s">
        <v>2</v>
      </c>
      <c r="B366" t="s">
        <v>22</v>
      </c>
    </row>
    <row r="367" spans="1:2" x14ac:dyDescent="0.35">
      <c r="A367" t="s">
        <v>2</v>
      </c>
      <c r="B367" t="s">
        <v>22</v>
      </c>
    </row>
    <row r="368" spans="1:2" x14ac:dyDescent="0.35">
      <c r="A368" t="s">
        <v>2</v>
      </c>
      <c r="B368" t="s">
        <v>22</v>
      </c>
    </row>
    <row r="369" spans="1:2" x14ac:dyDescent="0.35">
      <c r="A369" t="s">
        <v>2</v>
      </c>
      <c r="B369" t="s">
        <v>25</v>
      </c>
    </row>
    <row r="370" spans="1:2" x14ac:dyDescent="0.35">
      <c r="A370" t="s">
        <v>4</v>
      </c>
      <c r="B370" t="s">
        <v>24</v>
      </c>
    </row>
    <row r="371" spans="1:2" x14ac:dyDescent="0.35">
      <c r="A371" t="s">
        <v>2</v>
      </c>
      <c r="B371" t="s">
        <v>22</v>
      </c>
    </row>
    <row r="372" spans="1:2" x14ac:dyDescent="0.35">
      <c r="A372" t="s">
        <v>4</v>
      </c>
      <c r="B372" t="s">
        <v>24</v>
      </c>
    </row>
    <row r="373" spans="1:2" x14ac:dyDescent="0.35">
      <c r="A373" t="s">
        <v>2</v>
      </c>
      <c r="B373" t="s">
        <v>22</v>
      </c>
    </row>
    <row r="374" spans="1:2" x14ac:dyDescent="0.35">
      <c r="A374" t="s">
        <v>2</v>
      </c>
      <c r="B374" t="s">
        <v>22</v>
      </c>
    </row>
    <row r="375" spans="1:2" x14ac:dyDescent="0.35">
      <c r="A375" t="s">
        <v>11</v>
      </c>
      <c r="B375" t="s">
        <v>24</v>
      </c>
    </row>
    <row r="376" spans="1:2" x14ac:dyDescent="0.35">
      <c r="A376" t="s">
        <v>2</v>
      </c>
      <c r="B376" t="s">
        <v>22</v>
      </c>
    </row>
    <row r="377" spans="1:2" x14ac:dyDescent="0.35">
      <c r="A377" t="s">
        <v>2</v>
      </c>
      <c r="B377" t="s">
        <v>22</v>
      </c>
    </row>
    <row r="378" spans="1:2" x14ac:dyDescent="0.35">
      <c r="A378" t="s">
        <v>2</v>
      </c>
      <c r="B378" t="s">
        <v>22</v>
      </c>
    </row>
    <row r="379" spans="1:2" x14ac:dyDescent="0.35">
      <c r="A379" t="s">
        <v>2</v>
      </c>
      <c r="B379" t="s">
        <v>25</v>
      </c>
    </row>
    <row r="380" spans="1:2" x14ac:dyDescent="0.35">
      <c r="A380" t="s">
        <v>9</v>
      </c>
      <c r="B380" t="s">
        <v>23</v>
      </c>
    </row>
    <row r="381" spans="1:2" x14ac:dyDescent="0.35">
      <c r="A381" t="s">
        <v>2</v>
      </c>
      <c r="B381" t="s">
        <v>22</v>
      </c>
    </row>
    <row r="382" spans="1:2" x14ac:dyDescent="0.35">
      <c r="A382" t="s">
        <v>4</v>
      </c>
      <c r="B382" t="s">
        <v>24</v>
      </c>
    </row>
    <row r="383" spans="1:2" x14ac:dyDescent="0.35">
      <c r="A383" t="s">
        <v>2</v>
      </c>
      <c r="B383" t="s">
        <v>25</v>
      </c>
    </row>
    <row r="384" spans="1:2" x14ac:dyDescent="0.35">
      <c r="A384" t="s">
        <v>3</v>
      </c>
      <c r="B384" t="s">
        <v>23</v>
      </c>
    </row>
    <row r="385" spans="1:2" x14ac:dyDescent="0.35">
      <c r="A385" t="s">
        <v>2</v>
      </c>
      <c r="B385" t="s">
        <v>25</v>
      </c>
    </row>
    <row r="386" spans="1:2" x14ac:dyDescent="0.35">
      <c r="A386" t="s">
        <v>14</v>
      </c>
      <c r="B386" t="s">
        <v>23</v>
      </c>
    </row>
    <row r="387" spans="1:2" x14ac:dyDescent="0.35">
      <c r="A387" t="s">
        <v>6</v>
      </c>
      <c r="B387" t="s">
        <v>24</v>
      </c>
    </row>
    <row r="388" spans="1:2" x14ac:dyDescent="0.35">
      <c r="A388" t="s">
        <v>6</v>
      </c>
      <c r="B388" t="s">
        <v>24</v>
      </c>
    </row>
    <row r="389" spans="1:2" x14ac:dyDescent="0.35">
      <c r="A389" t="s">
        <v>5</v>
      </c>
      <c r="B389" t="s">
        <v>23</v>
      </c>
    </row>
    <row r="390" spans="1:2" x14ac:dyDescent="0.35">
      <c r="A390" t="s">
        <v>3</v>
      </c>
      <c r="B390" t="s">
        <v>23</v>
      </c>
    </row>
    <row r="391" spans="1:2" x14ac:dyDescent="0.35">
      <c r="A391" t="s">
        <v>2</v>
      </c>
      <c r="B391" t="s">
        <v>24</v>
      </c>
    </row>
    <row r="392" spans="1:2" x14ac:dyDescent="0.35">
      <c r="A392" t="s">
        <v>2</v>
      </c>
      <c r="B392" t="s">
        <v>24</v>
      </c>
    </row>
    <row r="393" spans="1:2" x14ac:dyDescent="0.35">
      <c r="A393" t="s">
        <v>2</v>
      </c>
      <c r="B393" t="s">
        <v>23</v>
      </c>
    </row>
    <row r="394" spans="1:2" x14ac:dyDescent="0.35">
      <c r="A394" t="s">
        <v>2</v>
      </c>
      <c r="B394" t="s">
        <v>22</v>
      </c>
    </row>
    <row r="395" spans="1:2" x14ac:dyDescent="0.35">
      <c r="A395" t="s">
        <v>8</v>
      </c>
      <c r="B395" t="s">
        <v>22</v>
      </c>
    </row>
    <row r="396" spans="1:2" x14ac:dyDescent="0.35">
      <c r="A396" t="s">
        <v>2</v>
      </c>
      <c r="B396" t="s">
        <v>25</v>
      </c>
    </row>
    <row r="397" spans="1:2" x14ac:dyDescent="0.35">
      <c r="A397" t="s">
        <v>2</v>
      </c>
      <c r="B397" t="s">
        <v>22</v>
      </c>
    </row>
    <row r="398" spans="1:2" x14ac:dyDescent="0.35">
      <c r="A398" t="s">
        <v>2</v>
      </c>
      <c r="B398" t="s">
        <v>22</v>
      </c>
    </row>
    <row r="399" spans="1:2" x14ac:dyDescent="0.35">
      <c r="A399" t="s">
        <v>2</v>
      </c>
      <c r="B399" t="s">
        <v>22</v>
      </c>
    </row>
    <row r="400" spans="1:2" x14ac:dyDescent="0.35">
      <c r="A400" t="s">
        <v>2</v>
      </c>
      <c r="B400" t="s">
        <v>22</v>
      </c>
    </row>
    <row r="401" spans="1:2" x14ac:dyDescent="0.35">
      <c r="A401" t="s">
        <v>2</v>
      </c>
      <c r="B401" t="s">
        <v>24</v>
      </c>
    </row>
    <row r="402" spans="1:2" x14ac:dyDescent="0.35">
      <c r="A402" t="s">
        <v>2</v>
      </c>
      <c r="B402" t="s">
        <v>22</v>
      </c>
    </row>
    <row r="403" spans="1:2" x14ac:dyDescent="0.35">
      <c r="A403" t="s">
        <v>16</v>
      </c>
      <c r="B403" t="s">
        <v>23</v>
      </c>
    </row>
    <row r="404" spans="1:2" x14ac:dyDescent="0.35">
      <c r="A404" t="s">
        <v>6</v>
      </c>
      <c r="B404" t="s">
        <v>24</v>
      </c>
    </row>
    <row r="405" spans="1:2" x14ac:dyDescent="0.35">
      <c r="A405" t="s">
        <v>2</v>
      </c>
      <c r="B405" t="s">
        <v>22</v>
      </c>
    </row>
    <row r="406" spans="1:2" x14ac:dyDescent="0.35">
      <c r="A406" t="s">
        <v>5</v>
      </c>
      <c r="B406" t="s">
        <v>23</v>
      </c>
    </row>
    <row r="407" spans="1:2" x14ac:dyDescent="0.35">
      <c r="A407" t="s">
        <v>2</v>
      </c>
      <c r="B407" t="s">
        <v>22</v>
      </c>
    </row>
    <row r="408" spans="1:2" x14ac:dyDescent="0.35">
      <c r="A408" t="s">
        <v>2</v>
      </c>
      <c r="B408" t="s">
        <v>23</v>
      </c>
    </row>
    <row r="409" spans="1:2" x14ac:dyDescent="0.35">
      <c r="A409" t="s">
        <v>6</v>
      </c>
      <c r="B409" t="s">
        <v>24</v>
      </c>
    </row>
    <row r="410" spans="1:2" x14ac:dyDescent="0.35">
      <c r="A410" t="s">
        <v>2</v>
      </c>
      <c r="B410" t="s">
        <v>22</v>
      </c>
    </row>
    <row r="411" spans="1:2" x14ac:dyDescent="0.35">
      <c r="A411" t="s">
        <v>2</v>
      </c>
      <c r="B411" t="s">
        <v>22</v>
      </c>
    </row>
    <row r="412" spans="1:2" x14ac:dyDescent="0.35">
      <c r="A412" t="s">
        <v>2</v>
      </c>
      <c r="B412" t="s">
        <v>23</v>
      </c>
    </row>
    <row r="413" spans="1:2" x14ac:dyDescent="0.35">
      <c r="A413" t="s">
        <v>6</v>
      </c>
      <c r="B413" t="s">
        <v>24</v>
      </c>
    </row>
    <row r="414" spans="1:2" x14ac:dyDescent="0.35">
      <c r="A414" t="s">
        <v>2</v>
      </c>
      <c r="B414" t="s">
        <v>22</v>
      </c>
    </row>
    <row r="415" spans="1:2" x14ac:dyDescent="0.35">
      <c r="A415" t="s">
        <v>2</v>
      </c>
      <c r="B415" t="s">
        <v>24</v>
      </c>
    </row>
    <row r="416" spans="1:2" x14ac:dyDescent="0.35">
      <c r="A416" t="s">
        <v>2</v>
      </c>
      <c r="B416" t="s">
        <v>22</v>
      </c>
    </row>
    <row r="417" spans="1:2" x14ac:dyDescent="0.35">
      <c r="A417" t="s">
        <v>2</v>
      </c>
      <c r="B417" t="s">
        <v>22</v>
      </c>
    </row>
    <row r="418" spans="1:2" x14ac:dyDescent="0.35">
      <c r="A418" t="s">
        <v>5</v>
      </c>
      <c r="B418" t="s">
        <v>23</v>
      </c>
    </row>
    <row r="419" spans="1:2" x14ac:dyDescent="0.35">
      <c r="A419" t="s">
        <v>2</v>
      </c>
      <c r="B419" t="s">
        <v>22</v>
      </c>
    </row>
    <row r="420" spans="1:2" x14ac:dyDescent="0.35">
      <c r="A420" t="s">
        <v>21</v>
      </c>
      <c r="B420" t="s">
        <v>24</v>
      </c>
    </row>
    <row r="421" spans="1:2" x14ac:dyDescent="0.35">
      <c r="A421" t="s">
        <v>2</v>
      </c>
      <c r="B421" t="s">
        <v>23</v>
      </c>
    </row>
    <row r="422" spans="1:2" x14ac:dyDescent="0.35">
      <c r="A422" t="s">
        <v>2</v>
      </c>
      <c r="B422" t="s">
        <v>24</v>
      </c>
    </row>
    <row r="423" spans="1:2" x14ac:dyDescent="0.35">
      <c r="A423" t="s">
        <v>2</v>
      </c>
      <c r="B423" t="s">
        <v>22</v>
      </c>
    </row>
    <row r="424" spans="1:2" x14ac:dyDescent="0.35">
      <c r="A424" t="s">
        <v>8</v>
      </c>
      <c r="B424" t="s">
        <v>23</v>
      </c>
    </row>
    <row r="425" spans="1:2" x14ac:dyDescent="0.35">
      <c r="A425" t="s">
        <v>4</v>
      </c>
      <c r="B425" t="s">
        <v>25</v>
      </c>
    </row>
    <row r="426" spans="1:2" x14ac:dyDescent="0.35">
      <c r="A426" t="s">
        <v>2</v>
      </c>
      <c r="B426" t="s">
        <v>24</v>
      </c>
    </row>
    <row r="427" spans="1:2" x14ac:dyDescent="0.35">
      <c r="A427" t="s">
        <v>2</v>
      </c>
      <c r="B427" t="s">
        <v>22</v>
      </c>
    </row>
    <row r="428" spans="1:2" x14ac:dyDescent="0.35">
      <c r="A428" t="s">
        <v>2</v>
      </c>
      <c r="B428" t="s">
        <v>24</v>
      </c>
    </row>
    <row r="429" spans="1:2" x14ac:dyDescent="0.35">
      <c r="A429" t="s">
        <v>2</v>
      </c>
      <c r="B429" t="s">
        <v>24</v>
      </c>
    </row>
    <row r="430" spans="1:2" x14ac:dyDescent="0.35">
      <c r="A430" t="s">
        <v>2</v>
      </c>
      <c r="B430" t="s">
        <v>22</v>
      </c>
    </row>
    <row r="431" spans="1:2" x14ac:dyDescent="0.35">
      <c r="A431" t="s">
        <v>2</v>
      </c>
      <c r="B431" t="s">
        <v>22</v>
      </c>
    </row>
    <row r="432" spans="1:2" x14ac:dyDescent="0.35">
      <c r="A432" t="s">
        <v>2</v>
      </c>
      <c r="B432" t="s">
        <v>24</v>
      </c>
    </row>
    <row r="433" spans="1:2" x14ac:dyDescent="0.35">
      <c r="A433" t="s">
        <v>2</v>
      </c>
      <c r="B433" t="s">
        <v>24</v>
      </c>
    </row>
    <row r="434" spans="1:2" x14ac:dyDescent="0.35">
      <c r="A434" t="s">
        <v>2</v>
      </c>
      <c r="B434" t="s">
        <v>22</v>
      </c>
    </row>
    <row r="435" spans="1:2" x14ac:dyDescent="0.35">
      <c r="A435" t="s">
        <v>17</v>
      </c>
      <c r="B435" t="s">
        <v>22</v>
      </c>
    </row>
    <row r="436" spans="1:2" x14ac:dyDescent="0.35">
      <c r="A436" t="s">
        <v>2</v>
      </c>
      <c r="B436" t="s">
        <v>22</v>
      </c>
    </row>
    <row r="437" spans="1:2" x14ac:dyDescent="0.35">
      <c r="A437" t="s">
        <v>6</v>
      </c>
      <c r="B437" t="s">
        <v>24</v>
      </c>
    </row>
    <row r="438" spans="1:2" x14ac:dyDescent="0.35">
      <c r="A438" t="s">
        <v>10</v>
      </c>
      <c r="B438" t="s">
        <v>22</v>
      </c>
    </row>
    <row r="439" spans="1:2" x14ac:dyDescent="0.35">
      <c r="A439" t="s">
        <v>2</v>
      </c>
      <c r="B439" t="s">
        <v>24</v>
      </c>
    </row>
    <row r="440" spans="1:2" x14ac:dyDescent="0.35">
      <c r="A440" t="s">
        <v>6</v>
      </c>
      <c r="B440" t="s">
        <v>24</v>
      </c>
    </row>
    <row r="441" spans="1:2" x14ac:dyDescent="0.35">
      <c r="A441" t="s">
        <v>2</v>
      </c>
      <c r="B441" t="s">
        <v>23</v>
      </c>
    </row>
    <row r="442" spans="1:2" x14ac:dyDescent="0.35">
      <c r="A442" t="s">
        <v>2</v>
      </c>
      <c r="B442" t="s">
        <v>22</v>
      </c>
    </row>
    <row r="443" spans="1:2" x14ac:dyDescent="0.35">
      <c r="A443" t="s">
        <v>2</v>
      </c>
      <c r="B443" t="s">
        <v>22</v>
      </c>
    </row>
    <row r="444" spans="1:2" x14ac:dyDescent="0.35">
      <c r="A444" t="s">
        <v>2</v>
      </c>
      <c r="B444" t="s">
        <v>24</v>
      </c>
    </row>
    <row r="445" spans="1:2" x14ac:dyDescent="0.35">
      <c r="A445" t="s">
        <v>2</v>
      </c>
      <c r="B445" t="s">
        <v>22</v>
      </c>
    </row>
    <row r="446" spans="1:2" x14ac:dyDescent="0.35">
      <c r="A446" t="s">
        <v>2</v>
      </c>
      <c r="B446" t="s">
        <v>23</v>
      </c>
    </row>
    <row r="447" spans="1:2" x14ac:dyDescent="0.35">
      <c r="A447" t="s">
        <v>2</v>
      </c>
      <c r="B447" t="s">
        <v>25</v>
      </c>
    </row>
    <row r="448" spans="1:2" x14ac:dyDescent="0.35">
      <c r="A448" t="s">
        <v>4</v>
      </c>
      <c r="B448" t="s">
        <v>25</v>
      </c>
    </row>
    <row r="449" spans="1:2" x14ac:dyDescent="0.35">
      <c r="A449" t="s">
        <v>8</v>
      </c>
      <c r="B449" t="s">
        <v>22</v>
      </c>
    </row>
  </sheetData>
  <autoFilter ref="Z2:AC14" xr:uid="{71EEEF02-90EA-405F-B9CD-25BB43AAA391}">
    <sortState xmlns:xlrd2="http://schemas.microsoft.com/office/spreadsheetml/2017/richdata2" ref="Z3:AC14">
      <sortCondition ref="AC2:AC14"/>
    </sortState>
  </autoFilter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Katherine Aston</dc:creator>
  <cp:lastModifiedBy>Laura Aston</cp:lastModifiedBy>
  <dcterms:created xsi:type="dcterms:W3CDTF">2020-02-24T02:42:55Z</dcterms:created>
  <dcterms:modified xsi:type="dcterms:W3CDTF">2020-03-08T23:35:16Z</dcterms:modified>
</cp:coreProperties>
</file>