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Google Drive\PhD\2.Analysis\1.Quantitative synthesis\5. Data Analysis\Paper 1 - meta-averages\V3\BE-TU-Meta-analysis\"/>
    </mc:Choice>
  </mc:AlternateContent>
  <xr:revisionPtr revIDLastSave="0" documentId="13_ncr:1_{5A9B2EBA-45C9-40CA-9196-37BE9A721832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BE-TU.30Oc19.database" sheetId="8" r:id="rId1"/>
    <sheet name="Sheet2" sheetId="10" r:id="rId2"/>
    <sheet name="3. Metadata_BE" sheetId="11" r:id="rId3"/>
  </sheets>
  <definedNames>
    <definedName name="_xlnm._FilterDatabase" localSheetId="0" hidden="1">'BE-TU.30Oc19.database'!$A$5:$DB$434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305" i="8" l="1"/>
  <c r="BU304" i="8"/>
  <c r="BU303" i="8"/>
  <c r="BU302" i="8"/>
  <c r="BU301" i="8"/>
  <c r="BU187" i="8"/>
  <c r="BU186" i="8"/>
  <c r="BU185" i="8"/>
  <c r="BU184" i="8"/>
  <c r="BU183" i="8"/>
  <c r="CX48" i="8"/>
  <c r="BU48" i="8"/>
  <c r="BU182" i="8"/>
  <c r="CC429" i="8" l="1"/>
  <c r="CL429" i="8" s="1"/>
  <c r="CC434" i="8" l="1"/>
  <c r="CC433" i="8"/>
  <c r="CL433" i="8" s="1"/>
  <c r="CC432" i="8"/>
  <c r="CL432" i="8" s="1"/>
  <c r="CC431" i="8"/>
  <c r="CL431" i="8" s="1"/>
  <c r="CC430" i="8"/>
  <c r="CL430" i="8" s="1"/>
  <c r="BU329" i="8" l="1"/>
  <c r="BU328" i="8"/>
  <c r="BU326" i="8"/>
  <c r="BU325" i="8"/>
  <c r="BU324" i="8"/>
  <c r="BU323" i="8"/>
  <c r="BU423" i="8"/>
  <c r="BU422" i="8"/>
  <c r="BU421" i="8"/>
  <c r="BU420" i="8"/>
  <c r="BU419" i="8"/>
  <c r="BU418" i="8"/>
  <c r="BU417" i="8"/>
  <c r="BU416" i="8"/>
  <c r="BU415" i="8"/>
  <c r="BU410" i="8"/>
  <c r="BU409" i="8"/>
  <c r="BU408" i="8"/>
  <c r="BU407" i="8"/>
  <c r="BU406" i="8"/>
  <c r="BU405" i="8"/>
  <c r="BU394" i="8"/>
  <c r="BU403" i="8"/>
  <c r="BU402" i="8"/>
  <c r="BU401" i="8"/>
  <c r="BU393" i="8"/>
  <c r="BU400" i="8"/>
  <c r="BU392" i="8"/>
  <c r="BU391" i="8"/>
  <c r="BU390" i="8"/>
  <c r="BU389" i="8"/>
  <c r="BU398" i="8"/>
  <c r="BU397" i="8"/>
  <c r="BU396" i="8"/>
  <c r="BU388" i="8"/>
  <c r="BU395" i="8"/>
  <c r="BU387" i="8"/>
  <c r="BU386" i="8"/>
  <c r="BU385" i="8"/>
  <c r="BU368" i="8"/>
  <c r="BU367" i="8"/>
  <c r="BU366" i="8"/>
  <c r="BU365" i="8"/>
  <c r="BU364" i="8"/>
  <c r="BU363" i="8"/>
  <c r="BU362" i="8"/>
  <c r="BW361" i="8"/>
  <c r="BU361" i="8" s="1"/>
  <c r="BU360" i="8"/>
  <c r="BU359" i="8"/>
  <c r="BU358" i="8"/>
  <c r="BU357" i="8"/>
  <c r="BU356" i="8"/>
  <c r="BU355" i="8"/>
  <c r="BU354" i="8"/>
  <c r="BU353" i="8"/>
  <c r="BU352" i="8"/>
  <c r="BU351" i="8"/>
  <c r="BU350" i="8"/>
  <c r="BU349" i="8"/>
  <c r="BU348" i="8"/>
  <c r="BU347" i="8"/>
  <c r="BU321" i="8"/>
  <c r="BU320" i="8"/>
  <c r="BU319" i="8"/>
  <c r="BU317" i="8"/>
  <c r="BU308" i="8"/>
  <c r="BU316" i="8"/>
  <c r="BU311" i="8"/>
  <c r="BU310" i="8"/>
  <c r="BU312" i="8"/>
  <c r="BU309" i="8"/>
  <c r="BU314" i="8"/>
  <c r="BU313" i="8"/>
  <c r="BU315" i="8"/>
  <c r="BU307" i="8"/>
  <c r="BU290" i="8"/>
  <c r="BU289" i="8"/>
  <c r="BU288" i="8"/>
  <c r="BU287" i="8"/>
  <c r="BU286" i="8"/>
  <c r="BU285" i="8"/>
  <c r="BU284" i="8"/>
  <c r="BU283" i="8"/>
  <c r="BU282" i="8"/>
  <c r="BU224" i="8"/>
  <c r="BU223" i="8"/>
  <c r="BU222" i="8"/>
  <c r="BU221" i="8"/>
  <c r="BU220" i="8"/>
  <c r="BU219" i="8"/>
  <c r="BU218" i="8"/>
  <c r="BU217" i="8"/>
  <c r="BU216" i="8"/>
  <c r="BU215" i="8"/>
  <c r="BU214" i="8"/>
  <c r="BU213" i="8"/>
  <c r="BU212" i="8"/>
  <c r="BU211" i="8"/>
  <c r="BU210" i="8"/>
  <c r="BU209" i="8"/>
  <c r="BU208" i="8"/>
  <c r="BU207" i="8"/>
  <c r="BU206" i="8"/>
  <c r="BU177" i="8"/>
  <c r="AS177" i="8"/>
  <c r="BU176" i="8"/>
  <c r="AS176" i="8"/>
  <c r="BU174" i="8"/>
  <c r="BU173" i="8"/>
  <c r="BU172" i="8"/>
  <c r="BU171" i="8"/>
  <c r="BU170" i="8"/>
  <c r="BU169" i="8"/>
  <c r="BU168" i="8"/>
  <c r="BU167" i="8"/>
  <c r="BU166" i="8"/>
  <c r="BU165" i="8"/>
  <c r="BU164" i="8"/>
  <c r="BU163" i="8"/>
  <c r="BU162" i="8"/>
  <c r="BU129" i="8"/>
  <c r="BU128" i="8"/>
  <c r="BU127" i="8"/>
  <c r="BU126" i="8"/>
  <c r="BU122" i="8"/>
  <c r="BU118" i="8"/>
  <c r="BU80" i="8"/>
  <c r="BU79" i="8"/>
  <c r="BU78" i="8"/>
  <c r="BU77" i="8"/>
  <c r="BU76" i="8"/>
  <c r="CX56" i="8"/>
  <c r="BU56" i="8" s="1"/>
  <c r="CX54" i="8"/>
  <c r="BU54" i="8" s="1"/>
  <c r="CX55" i="8"/>
  <c r="BU55" i="8" s="1"/>
  <c r="CX53" i="8"/>
  <c r="BU53" i="8" s="1"/>
  <c r="CX49" i="8"/>
  <c r="BU49" i="8" s="1"/>
  <c r="CX50" i="8"/>
  <c r="BU50" i="8" s="1"/>
  <c r="CX51" i="8"/>
  <c r="BU51" i="8" s="1"/>
  <c r="CX52" i="8"/>
  <c r="BU52" i="8" s="1"/>
</calcChain>
</file>

<file path=xl/sharedStrings.xml><?xml version="1.0" encoding="utf-8"?>
<sst xmlns="http://schemas.openxmlformats.org/spreadsheetml/2006/main" count="11191" uniqueCount="1009">
  <si>
    <t>DV</t>
  </si>
  <si>
    <t>IV</t>
  </si>
  <si>
    <t>LRT</t>
  </si>
  <si>
    <t>BRT</t>
  </si>
  <si>
    <t>Country</t>
  </si>
  <si>
    <t>USA</t>
  </si>
  <si>
    <t>China</t>
  </si>
  <si>
    <t>Taiwan</t>
  </si>
  <si>
    <t>Estimation_method</t>
  </si>
  <si>
    <t>Buffer_size</t>
  </si>
  <si>
    <t>Buffer_Type</t>
  </si>
  <si>
    <t>Leg</t>
  </si>
  <si>
    <t>Categorical</t>
  </si>
  <si>
    <t>IV_Indicator</t>
  </si>
  <si>
    <t>Vehicle</t>
  </si>
  <si>
    <t>Dist_transit</t>
  </si>
  <si>
    <t>Demography_general</t>
  </si>
  <si>
    <t>Demography_SS</t>
  </si>
  <si>
    <t>Attitude_SS</t>
  </si>
  <si>
    <t>Regional_accessibility</t>
  </si>
  <si>
    <t>DM</t>
  </si>
  <si>
    <t>Direct_cost</t>
  </si>
  <si>
    <t>Trip_char</t>
  </si>
  <si>
    <t>LOS</t>
  </si>
  <si>
    <t>Covary</t>
  </si>
  <si>
    <t>Study_type</t>
  </si>
  <si>
    <t>time_periods</t>
  </si>
  <si>
    <t>sample_size</t>
  </si>
  <si>
    <t>sampling_period</t>
  </si>
  <si>
    <t>Year of data collection</t>
  </si>
  <si>
    <t>City</t>
  </si>
  <si>
    <t>Longitude</t>
  </si>
  <si>
    <t>Latitude</t>
  </si>
  <si>
    <t>Trip</t>
  </si>
  <si>
    <t>Other</t>
  </si>
  <si>
    <t>General</t>
  </si>
  <si>
    <t>non_TOD</t>
  </si>
  <si>
    <t>TOD</t>
  </si>
  <si>
    <t>Low_inc</t>
  </si>
  <si>
    <t>High_inc</t>
  </si>
  <si>
    <t>Low_transit</t>
  </si>
  <si>
    <t>High_transit</t>
  </si>
  <si>
    <t>Transit_user</t>
  </si>
  <si>
    <t>Worker</t>
  </si>
  <si>
    <t>Child</t>
  </si>
  <si>
    <t>Adult</t>
  </si>
  <si>
    <t>Aged</t>
  </si>
  <si>
    <t>Shared</t>
  </si>
  <si>
    <t>HR</t>
  </si>
  <si>
    <t>Sch_bus</t>
  </si>
  <si>
    <t>Bus</t>
  </si>
  <si>
    <t>PNR</t>
  </si>
  <si>
    <t>Transit</t>
  </si>
  <si>
    <t>DV_source</t>
  </si>
  <si>
    <t>DV_data</t>
  </si>
  <si>
    <t>DV_agg_unit</t>
  </si>
  <si>
    <t>DV_aggregation</t>
  </si>
  <si>
    <t>DV_scale</t>
  </si>
  <si>
    <t>DV_unit</t>
  </si>
  <si>
    <t>TC</t>
  </si>
  <si>
    <t xml:space="preserve">Direction </t>
  </si>
  <si>
    <t>Sig</t>
  </si>
  <si>
    <t>Page_ref</t>
  </si>
  <si>
    <t>DP_ID</t>
  </si>
  <si>
    <t>Model_ID</t>
  </si>
  <si>
    <t>Citation</t>
  </si>
  <si>
    <t>Study_ID</t>
  </si>
  <si>
    <t>Kwong 2019</t>
  </si>
  <si>
    <t>Masoumi 2019</t>
  </si>
  <si>
    <t>Ma et al. 2018</t>
  </si>
  <si>
    <t>He et al. 2018</t>
  </si>
  <si>
    <t>Gan et al. 2019</t>
  </si>
  <si>
    <t>Li et al 2018</t>
  </si>
  <si>
    <t>Zhao et al 2019</t>
  </si>
  <si>
    <t>Lu et al. 2018</t>
  </si>
  <si>
    <t>Zhao et al. 2018</t>
  </si>
  <si>
    <t>Ramezani et al 2018</t>
  </si>
  <si>
    <t>Chen et al 2019</t>
  </si>
  <si>
    <t>Nasri and Zhang 2018</t>
  </si>
  <si>
    <t>Liu et al. 2019</t>
  </si>
  <si>
    <t>Moshiur et al. 2019</t>
  </si>
  <si>
    <t>Kathuria et al. 2018</t>
  </si>
  <si>
    <t>Nurlaela et al 2018</t>
  </si>
  <si>
    <t>Yang et al. 2017</t>
  </si>
  <si>
    <t>Schneider et al. 2017b</t>
  </si>
  <si>
    <t>Spinney et al. 2019</t>
  </si>
  <si>
    <t>Alam et al. 2018</t>
  </si>
  <si>
    <t>Ding et al. 2019</t>
  </si>
  <si>
    <t>Ingvardson and Nielsen 2018</t>
  </si>
  <si>
    <t>Nasri and Zhang 2019a</t>
  </si>
  <si>
    <t>Mo et al. 2018</t>
  </si>
  <si>
    <t>Sun et al. 2017</t>
  </si>
  <si>
    <t>Nasri and Zhang 2019b</t>
  </si>
  <si>
    <t>Park et al. 2019</t>
  </si>
  <si>
    <t>Namseok and Hun 2018</t>
  </si>
  <si>
    <t>Lee et al. 2017</t>
  </si>
  <si>
    <t>Tu et al. 2018</t>
  </si>
  <si>
    <t>Park et al. 2018</t>
  </si>
  <si>
    <t>Liu et al. 2018a</t>
  </si>
  <si>
    <t>Vergel-Tovar and Rodriguez 2018</t>
  </si>
  <si>
    <t>Gandhi 2018</t>
  </si>
  <si>
    <t>Asgari et al. 2017</t>
  </si>
  <si>
    <t>An et al. 2019</t>
  </si>
  <si>
    <t>Etminani-Ghasrodashti et al. 2018</t>
  </si>
  <si>
    <t>Liu et al. 2018b</t>
  </si>
  <si>
    <t>Pan et al. 2017</t>
  </si>
  <si>
    <t>origin</t>
  </si>
  <si>
    <t>destination</t>
  </si>
  <si>
    <t>OLS</t>
  </si>
  <si>
    <t>Aggregate</t>
  </si>
  <si>
    <t>Table 5 p. 32</t>
  </si>
  <si>
    <t>San Francisco</t>
  </si>
  <si>
    <t>Density</t>
  </si>
  <si>
    <t>Employment density</t>
  </si>
  <si>
    <t>Total workers</t>
  </si>
  <si>
    <t>Y</t>
  </si>
  <si>
    <t>Pos</t>
  </si>
  <si>
    <t>Accessibility</t>
  </si>
  <si>
    <t>CBD dummy</t>
  </si>
  <si>
    <t>Table 8 p. 35</t>
  </si>
  <si>
    <t>Neg</t>
  </si>
  <si>
    <t>Industrial workers</t>
  </si>
  <si>
    <t>Station</t>
  </si>
  <si>
    <t>RP</t>
  </si>
  <si>
    <t>Mode</t>
  </si>
  <si>
    <t>Commuter rail</t>
  </si>
  <si>
    <t>O</t>
  </si>
  <si>
    <t>Middle East, North Africa</t>
  </si>
  <si>
    <t>Tehran Istanbul, Cairo</t>
  </si>
  <si>
    <t>Neighborhood attractivenes = acceptably attractive (ref: very attractive)</t>
  </si>
  <si>
    <t>Subjective security = insecure (ref: very secure)</t>
  </si>
  <si>
    <t>Intersection density</t>
  </si>
  <si>
    <t>Attractive shopping centers in neighborhood = No (ref: yes)</t>
  </si>
  <si>
    <t>Accessibility to facilities</t>
  </si>
  <si>
    <t xml:space="preserve">Table 6 pp. 46 - 47 </t>
  </si>
  <si>
    <t>Disaggregate</t>
  </si>
  <si>
    <t>SP</t>
  </si>
  <si>
    <t>Transit (general)</t>
  </si>
  <si>
    <t>Discrete</t>
  </si>
  <si>
    <t>Continuous</t>
  </si>
  <si>
    <t>Shopping entertainment places  = farther (ref: neighbourhood)</t>
  </si>
  <si>
    <t>Design</t>
  </si>
  <si>
    <t>n/a</t>
  </si>
  <si>
    <t>Beijing</t>
  </si>
  <si>
    <t>TAZ</t>
  </si>
  <si>
    <t>other</t>
  </si>
  <si>
    <t>Ridership</t>
  </si>
  <si>
    <t>Average hourly weekday boardings</t>
  </si>
  <si>
    <t>Y (NB GWR considers combined statistical significance of variables)</t>
  </si>
  <si>
    <t>Number of companies, research and education agencies, and government agencies per km2</t>
  </si>
  <si>
    <t>Number of residential buildings per km2</t>
  </si>
  <si>
    <t>Number of shopping malls, restaurants, retail stores, and entertainment centers per km2</t>
  </si>
  <si>
    <t>Number of automobile, telecommunication, financial, and medical service facilities per km2</t>
  </si>
  <si>
    <t>Number of attractions per km2</t>
  </si>
  <si>
    <t>Number of bus stops per km2</t>
  </si>
  <si>
    <t>Number of metro stations per km2</t>
  </si>
  <si>
    <t>Length of road per km2</t>
  </si>
  <si>
    <t>External stations (airports, rail stations, and long-distance bus stations)</t>
  </si>
  <si>
    <t>Table 7 p. 120</t>
  </si>
  <si>
    <t>Metro</t>
  </si>
  <si>
    <t>Off-peak</t>
  </si>
  <si>
    <t>Evening peak</t>
  </si>
  <si>
    <t>N</t>
  </si>
  <si>
    <t>Taipei</t>
  </si>
  <si>
    <t>Count_Residential units</t>
  </si>
  <si>
    <t>Count_Hotels</t>
  </si>
  <si>
    <t>Count_Shopping malls</t>
  </si>
  <si>
    <t>Count_schools</t>
  </si>
  <si>
    <t>Count_offices</t>
  </si>
  <si>
    <t>Count_banks</t>
  </si>
  <si>
    <t>Count_bus stations</t>
  </si>
  <si>
    <t>Count_hospitals</t>
  </si>
  <si>
    <t>Count_universities</t>
  </si>
  <si>
    <t>Distance to Center</t>
  </si>
  <si>
    <t>Degree centrality</t>
  </si>
  <si>
    <t>Betweenness Centrality</t>
  </si>
  <si>
    <t>Count_Population</t>
  </si>
  <si>
    <t>Population density</t>
  </si>
  <si>
    <t>Both</t>
  </si>
  <si>
    <t>Table 3 p. 1602</t>
  </si>
  <si>
    <t>Table 4 p.1602</t>
  </si>
  <si>
    <t>Transport hub</t>
  </si>
  <si>
    <t>Transport Hub</t>
  </si>
  <si>
    <t>Insignificant</t>
  </si>
  <si>
    <t>Omitted</t>
  </si>
  <si>
    <t>Average boardings and alighting</t>
  </si>
  <si>
    <t>Weekday</t>
  </si>
  <si>
    <t>Weekend</t>
  </si>
  <si>
    <t>Descriptive data (BE-TU)</t>
  </si>
  <si>
    <t>Calculation_notes</t>
  </si>
  <si>
    <t>E_mag</t>
  </si>
  <si>
    <t>E_Source</t>
  </si>
  <si>
    <t>SE_E_mag</t>
  </si>
  <si>
    <t>SE_E_Source</t>
  </si>
  <si>
    <t>1. Any_SS</t>
  </si>
  <si>
    <t>b_mag_LOR</t>
  </si>
  <si>
    <t>OR</t>
  </si>
  <si>
    <t>RRR</t>
  </si>
  <si>
    <t>Ratio_Source</t>
  </si>
  <si>
    <t>T_stat</t>
  </si>
  <si>
    <t>T_stat_source</t>
  </si>
  <si>
    <t>DV ref.</t>
  </si>
  <si>
    <t>other_est</t>
  </si>
  <si>
    <t>other_est_source</t>
  </si>
  <si>
    <t>Meta-analysis data (github)</t>
  </si>
  <si>
    <t>z_stat</t>
  </si>
  <si>
    <t>other_test_stat</t>
  </si>
  <si>
    <t>other_test_stat_source</t>
  </si>
  <si>
    <t>CI</t>
  </si>
  <si>
    <t>p_sig</t>
  </si>
  <si>
    <t>SE_B_mag</t>
  </si>
  <si>
    <t>SE_B_Source</t>
  </si>
  <si>
    <t>Fit</t>
  </si>
  <si>
    <t>Fit_Type</t>
  </si>
  <si>
    <t>Log-likelihood</t>
  </si>
  <si>
    <t>p_model</t>
  </si>
  <si>
    <t>other_fit</t>
  </si>
  <si>
    <t>other_fit_specify</t>
  </si>
  <si>
    <t>n_DV</t>
  </si>
  <si>
    <t>n_IV</t>
  </si>
  <si>
    <t>n_K</t>
  </si>
  <si>
    <t>df</t>
  </si>
  <si>
    <t>DV_mean</t>
  </si>
  <si>
    <t>IV_mean</t>
  </si>
  <si>
    <t>Elasticity_derived</t>
  </si>
  <si>
    <t>Std_y</t>
  </si>
  <si>
    <t>Std_X</t>
  </si>
  <si>
    <t>Empirical Database' (github)</t>
  </si>
  <si>
    <t>Adjusted R^2</t>
  </si>
  <si>
    <t>Subjective insecurity = secure (ref: very secure)</t>
  </si>
  <si>
    <t>Insecurity: Subjective security = Medium (ref: very secure)</t>
  </si>
  <si>
    <t>Car</t>
  </si>
  <si>
    <t>Source</t>
  </si>
  <si>
    <t>Table 6 p. 120</t>
  </si>
  <si>
    <t>Table 3 p. 119</t>
  </si>
  <si>
    <t>&lt;0.001</t>
  </si>
  <si>
    <t>source</t>
  </si>
  <si>
    <t xml:space="preserve">Table 2 p. 6 </t>
  </si>
  <si>
    <t>GWR</t>
  </si>
  <si>
    <t>Table 5 p. 7</t>
  </si>
  <si>
    <t>Table 4 p. 6</t>
  </si>
  <si>
    <t>Number of exits</t>
  </si>
  <si>
    <t>Road are per kilometre squared</t>
  </si>
  <si>
    <t>persons per square kilometre</t>
  </si>
  <si>
    <t>Connectivity</t>
  </si>
  <si>
    <t>Distance to Centre</t>
  </si>
  <si>
    <t>Proportion residential</t>
  </si>
  <si>
    <t>Proportion industrial/manufacturing</t>
  </si>
  <si>
    <t>Proportion business area</t>
  </si>
  <si>
    <t>Spatial Error Model</t>
  </si>
  <si>
    <t>Spatial Lag Model (SLM)/ Spatial Autoregression (SAR)</t>
  </si>
  <si>
    <t>metro</t>
  </si>
  <si>
    <t>Monthly boardings and alightings</t>
  </si>
  <si>
    <t>Nanjing</t>
  </si>
  <si>
    <t>number of lines</t>
  </si>
  <si>
    <t>any</t>
  </si>
  <si>
    <t>omitted</t>
  </si>
  <si>
    <t>adjusted R^2</t>
  </si>
  <si>
    <t>151.1.1</t>
  </si>
  <si>
    <t>152.1.1</t>
  </si>
  <si>
    <t>151.1.2</t>
  </si>
  <si>
    <t>151.1.3</t>
  </si>
  <si>
    <t>151.1.4</t>
  </si>
  <si>
    <t>151.1.5</t>
  </si>
  <si>
    <t>151.1.6</t>
  </si>
  <si>
    <t>151.1.7</t>
  </si>
  <si>
    <t>151.1.8</t>
  </si>
  <si>
    <t>151.2.1</t>
  </si>
  <si>
    <t>151.2.2</t>
  </si>
  <si>
    <t>151.2.3</t>
  </si>
  <si>
    <t>151.2.4</t>
  </si>
  <si>
    <t>151.2.5</t>
  </si>
  <si>
    <t>151.2.6</t>
  </si>
  <si>
    <t>151.2.7</t>
  </si>
  <si>
    <t>151.2.8</t>
  </si>
  <si>
    <t>151.3.1</t>
  </si>
  <si>
    <t>151.3.2</t>
  </si>
  <si>
    <t>151.3.3</t>
  </si>
  <si>
    <t>151.3.4</t>
  </si>
  <si>
    <t>151.3.5</t>
  </si>
  <si>
    <t>151.3.6</t>
  </si>
  <si>
    <t>151.3.7</t>
  </si>
  <si>
    <t>151.3.8</t>
  </si>
  <si>
    <t>151.4.1</t>
  </si>
  <si>
    <t>151.4.2</t>
  </si>
  <si>
    <t>151.4.3</t>
  </si>
  <si>
    <t>151.4.4</t>
  </si>
  <si>
    <t>151.4.5</t>
  </si>
  <si>
    <t>151.4.6</t>
  </si>
  <si>
    <t>151.4.7</t>
  </si>
  <si>
    <t>151.4.8</t>
  </si>
  <si>
    <t>Table 2. p. 11</t>
  </si>
  <si>
    <t>Table 3. p. 11</t>
  </si>
  <si>
    <t>152.2.1</t>
  </si>
  <si>
    <t>Walkability</t>
  </si>
  <si>
    <t>route</t>
  </si>
  <si>
    <t>Wuhua</t>
  </si>
  <si>
    <t>Healthcare (strong constraint)</t>
  </si>
  <si>
    <t>bus metro</t>
  </si>
  <si>
    <t>Healthcare (weak constraint)</t>
  </si>
  <si>
    <t>cycle</t>
  </si>
  <si>
    <t>Table 8 p. 16</t>
  </si>
  <si>
    <t>Tables 3 (diagnostics) and 4 (elasticities) pp 8 - 9</t>
  </si>
  <si>
    <t xml:space="preserve">Table 3 p. 1183 - DR Model 1 (only) </t>
  </si>
  <si>
    <t>Table 7 p. 658</t>
  </si>
  <si>
    <t>Table 6 p. 657</t>
  </si>
  <si>
    <t>Table 4 p. 9 (diagnostic), table 5 p. 10 (coefficients)</t>
  </si>
  <si>
    <t>Table 4 p. 9 (diagnostic), table 6 p. 11 (coefficients)</t>
  </si>
  <si>
    <t>Table 4 p. 100 (Atlanta)</t>
  </si>
  <si>
    <t>Table 4 p. 100 (Phoenix)</t>
  </si>
  <si>
    <t>Table 8 (model 1; without fare charge factor) p. 86</t>
  </si>
  <si>
    <t>Table 8 (model 2; with fare charge factor) p. 86</t>
  </si>
  <si>
    <t>Table 8 (model 3; without fare charge factor) p. 86</t>
  </si>
  <si>
    <t>Table 8 (model 4; with fare charge factor) p. 86</t>
  </si>
  <si>
    <t>Table 8 (model 5; without fare charge factor) p. 86</t>
  </si>
  <si>
    <t>Table 8 (model 6; with fare charge factor) p. 86</t>
  </si>
  <si>
    <t>Table 8 (model 7; without fare charge factor) p. 86</t>
  </si>
  <si>
    <t>Table 8 (model 8; with fare charge factor) p. 86</t>
  </si>
  <si>
    <t>Table 8 (model 9; without fare charge factor) p. 86</t>
  </si>
  <si>
    <t>Table 8 (model 10; with fare charge factor) p. 86</t>
  </si>
  <si>
    <t>Table 4 (Boarding) p. 599</t>
  </si>
  <si>
    <t>Table 4 (alighting) p. 599</t>
  </si>
  <si>
    <t>Table 3 p. 48</t>
  </si>
  <si>
    <t>Table 2 p. 8 (without PSM)</t>
  </si>
  <si>
    <t>Table 3 p. 9 (with PSM)</t>
  </si>
  <si>
    <t>Figure a p. 149</t>
  </si>
  <si>
    <t>Figure b p. 150</t>
  </si>
  <si>
    <t>Table 3 (Extended Model) p. 932</t>
  </si>
  <si>
    <t>Table 2 p. 824</t>
  </si>
  <si>
    <t>Figures</t>
  </si>
  <si>
    <t>Table 4 (Model I-A) p. 58</t>
  </si>
  <si>
    <t>Table 5 (Model II-A) p. 59</t>
  </si>
  <si>
    <t>Table 7 (Model III-A) p. 59</t>
  </si>
  <si>
    <t>Table 7 (Model III-B) p. 59</t>
  </si>
  <si>
    <t>Table 7 (Model III-C) p. 59</t>
  </si>
  <si>
    <t>Table 5a p. 47</t>
  </si>
  <si>
    <t>Table 6a p. 49</t>
  </si>
  <si>
    <t xml:space="preserve">Table 2 Model 2 P. </t>
  </si>
  <si>
    <t>Table 3 p. 81</t>
  </si>
  <si>
    <t>Table 3 p. 6</t>
  </si>
  <si>
    <t>Table 4 p. 7888</t>
  </si>
  <si>
    <t>Table 5 p. 20 (TMS)</t>
  </si>
  <si>
    <t>Table 4 Model 1 p. 51</t>
  </si>
  <si>
    <t>Table 4 Model 2 p. 51</t>
  </si>
  <si>
    <t>Table 4 Model 3. p. 51</t>
  </si>
  <si>
    <t>Table 5 Model 5 p. 52</t>
  </si>
  <si>
    <t>Table 5 Model 6 p. 52</t>
  </si>
  <si>
    <t>Table 5 Model 67 p. 52</t>
  </si>
  <si>
    <t>Diversity</t>
  </si>
  <si>
    <t>Regional accessibility</t>
  </si>
  <si>
    <t>jobs per km^2 in a TPU</t>
  </si>
  <si>
    <t>Entropy score of number of residents and jobs in different industries in a TPU</t>
  </si>
  <si>
    <t>three or more way intersections within 800m buffer from centroid of street block</t>
  </si>
  <si>
    <t>number of supermarkets and conveinence stores within an 800m radius buffer from centroid of street block</t>
  </si>
  <si>
    <t>walking distance from centroid of a street block to urban center</t>
  </si>
  <si>
    <t xml:space="preserve">number of bus stops within an 800m radius buffer from the centroid of a street block. </t>
  </si>
  <si>
    <t>Decentrality</t>
  </si>
  <si>
    <t>D-variable</t>
  </si>
  <si>
    <t>Scale</t>
  </si>
  <si>
    <t>Code</t>
  </si>
  <si>
    <t>Sub-category</t>
  </si>
  <si>
    <t>Measurement scale</t>
  </si>
  <si>
    <t>Indicators</t>
  </si>
  <si>
    <t>Transit use increases with _ scores</t>
  </si>
  <si>
    <t>Hypothesis</t>
  </si>
  <si>
    <t>Neighbourhood</t>
  </si>
  <si>
    <t>Emp_Den</t>
  </si>
  <si>
    <t>Gross or net jobs/employment per area (total or by type of employment)</t>
  </si>
  <si>
    <t>increasing</t>
  </si>
  <si>
    <t>pos</t>
  </si>
  <si>
    <t>Pop_Den</t>
  </si>
  <si>
    <t>Gross or net households, dwellings or persons per total area</t>
  </si>
  <si>
    <t>Act_Den</t>
  </si>
  <si>
    <t>Activity Density</t>
  </si>
  <si>
    <t>Active floorspace ratio, sum of jobs and population and/or commercial/retail opportunities per area</t>
  </si>
  <si>
    <t>Comm_Den</t>
  </si>
  <si>
    <t>Commercial Density</t>
  </si>
  <si>
    <t>Commercial or retail density, number of establishments, commercial or retail land use proportion</t>
  </si>
  <si>
    <t>Mix_Land</t>
  </si>
  <si>
    <t>Land use mix</t>
  </si>
  <si>
    <t>mix of land use (floor area), vertical mix of land use, Bhat, Shannon, Simpson, Heip, McIntosh, Smith-Wilson measures of evenness or diversity</t>
  </si>
  <si>
    <t>Mix_House</t>
  </si>
  <si>
    <t>Housing mix</t>
  </si>
  <si>
    <t>Mix of housing type, mix of housing affordability, mix of tenure type, ethnic diversity of neighbourhood</t>
  </si>
  <si>
    <t>Balance</t>
  </si>
  <si>
    <t>Attraction/generation balance</t>
  </si>
  <si>
    <t>Jobs-housing balance, ratio of trip origins to trip destinations</t>
  </si>
  <si>
    <t>micro</t>
  </si>
  <si>
    <t>Amenity</t>
  </si>
  <si>
    <t>Pedestrian and cycle amenities</t>
  </si>
  <si>
    <t>Continuous or count</t>
  </si>
  <si>
    <t>Pedestrian  or cycle amenities: canopy, pleasantness, street furniture, facilities</t>
  </si>
  <si>
    <t>Design_Cat</t>
  </si>
  <si>
    <t>Pedestrian and cycle amenities (categorical)</t>
  </si>
  <si>
    <t>Categoriccal indicators of amenity or connectivity: Building setback, building orientation, pedestrian orientation, neighbourhood type, building age, presence of sidewalk, grid street network</t>
  </si>
  <si>
    <t>Safety</t>
  </si>
  <si>
    <t>Personal and physical safety</t>
  </si>
  <si>
    <t>Lighting, perception of safety, curbs, shoulder width, perception of safety from vehicle traffic</t>
  </si>
  <si>
    <t>Pedestrian and cycle connectivity</t>
  </si>
  <si>
    <t>Total path length, number of pedestrian crossings, average footpath width, footpath density, crossing density, link to node ratio, intersection density</t>
  </si>
  <si>
    <t>Auto_Connect</t>
  </si>
  <si>
    <t>Automobile connecitivity</t>
  </si>
  <si>
    <t>decreasing</t>
  </si>
  <si>
    <t>neg</t>
  </si>
  <si>
    <t>Micro/ neighbrouhood</t>
  </si>
  <si>
    <t>Disamenity, barriers (categorical)</t>
  </si>
  <si>
    <t>Local_Access</t>
  </si>
  <si>
    <t>Local access/ walkability</t>
  </si>
  <si>
    <t>WalkScore, local living score, count of services/mixed use opportunities, perception of convenience of access to amenities and activities</t>
  </si>
  <si>
    <t>Access_Cat</t>
  </si>
  <si>
    <t>Accessible destination (categorical)</t>
  </si>
  <si>
    <t xml:space="preserve">Located in CBD, TOD or close to transit , High density, above average density, presence of local living opportunities, discrete categorisation of urbanisation level (endogenous to 'regional accessibility' control). </t>
  </si>
  <si>
    <t>Centrality</t>
  </si>
  <si>
    <t>increasng</t>
  </si>
  <si>
    <t>Decentral</t>
  </si>
  <si>
    <r>
      <t xml:space="preserve">Sprawl index, distribution of population or employment, city shape, </t>
    </r>
    <r>
      <rPr>
        <sz val="10"/>
        <color rgb="FFFF0000"/>
        <rFont val="Calibri"/>
        <family val="2"/>
        <scheme val="minor"/>
      </rPr>
      <t>distance to CBD</t>
    </r>
  </si>
  <si>
    <t>Inaccessible</t>
  </si>
  <si>
    <t>Lack of local access or walkability (dummy)</t>
  </si>
  <si>
    <t>Located in low transit/ low access/ low density area, Low density, below average density</t>
  </si>
  <si>
    <t>both</t>
  </si>
  <si>
    <t>residents per km^2 in a street block</t>
  </si>
  <si>
    <t>ratio of job number to the resident numbers in a TPU</t>
  </si>
  <si>
    <t>800m</t>
  </si>
  <si>
    <t>Hong Kong</t>
  </si>
  <si>
    <t>generalized linear mixed models</t>
  </si>
  <si>
    <t>&lt;0.01</t>
  </si>
  <si>
    <t>Street block</t>
  </si>
  <si>
    <t>Mode share</t>
  </si>
  <si>
    <t>transit (general)</t>
  </si>
  <si>
    <t>LRT, heavy rail</t>
  </si>
  <si>
    <t>varies</t>
  </si>
  <si>
    <t>Weighted population</t>
  </si>
  <si>
    <t>Weighted job</t>
  </si>
  <si>
    <t>number of transfer stations</t>
  </si>
  <si>
    <t>average station's distance to CBD</t>
  </si>
  <si>
    <t>employment density</t>
  </si>
  <si>
    <r>
      <t xml:space="preserve">Proportion of population within CBD, Compactness index, </t>
    </r>
    <r>
      <rPr>
        <sz val="10"/>
        <color rgb="FFFF0000"/>
        <rFont val="Calibri"/>
        <family val="2"/>
        <scheme val="minor"/>
      </rPr>
      <t>betweeness centrality, degree centrality</t>
    </r>
  </si>
  <si>
    <t>155.1.1</t>
  </si>
  <si>
    <t>155.1.2</t>
  </si>
  <si>
    <t>160.1.2</t>
  </si>
  <si>
    <t>161.1.2</t>
  </si>
  <si>
    <t>167.1.2</t>
  </si>
  <si>
    <t>169.1.2</t>
  </si>
  <si>
    <t>155.1.3</t>
  </si>
  <si>
    <t>155.1.4</t>
  </si>
  <si>
    <t>154.1.2</t>
  </si>
  <si>
    <t>154.1.1</t>
  </si>
  <si>
    <t>154.1.3</t>
  </si>
  <si>
    <t>154.1.4</t>
  </si>
  <si>
    <t>154.1.5</t>
  </si>
  <si>
    <t>154.1.6</t>
  </si>
  <si>
    <t>154.1.17</t>
  </si>
  <si>
    <t>154.1.8</t>
  </si>
  <si>
    <t>Origin</t>
  </si>
  <si>
    <t>Destination</t>
  </si>
  <si>
    <t>auto, walk</t>
  </si>
  <si>
    <t>Individual</t>
  </si>
  <si>
    <t>ST</t>
  </si>
  <si>
    <t>Atlanta</t>
  </si>
  <si>
    <t>Phoenix</t>
  </si>
  <si>
    <t>home-based</t>
  </si>
  <si>
    <t>residential density</t>
  </si>
  <si>
    <t>job density</t>
  </si>
  <si>
    <t>land use mix (?)</t>
  </si>
  <si>
    <t>160.1.1</t>
  </si>
  <si>
    <t>161.1.1</t>
  </si>
  <si>
    <t>164.1.1</t>
  </si>
  <si>
    <t>167.1.1</t>
  </si>
  <si>
    <t>169.1.1</t>
  </si>
  <si>
    <t>160.1.3</t>
  </si>
  <si>
    <t>160.1.4</t>
  </si>
  <si>
    <t>160.1.5</t>
  </si>
  <si>
    <t>160.1.6</t>
  </si>
  <si>
    <t>160.1.7</t>
  </si>
  <si>
    <t>160.2.1</t>
  </si>
  <si>
    <t>160.2.2</t>
  </si>
  <si>
    <t>160.2.3</t>
  </si>
  <si>
    <t>160.2.4</t>
  </si>
  <si>
    <t>160.2.5</t>
  </si>
  <si>
    <t>160.2.6</t>
  </si>
  <si>
    <t>160.2.7</t>
  </si>
  <si>
    <t>free parking facility</t>
  </si>
  <si>
    <t>number of commercial centers</t>
  </si>
  <si>
    <t>Local roadway length</t>
  </si>
  <si>
    <t>number of bus stops</t>
  </si>
  <si>
    <t>number of financial centers</t>
  </si>
  <si>
    <t>normalised land use land use entropy</t>
  </si>
  <si>
    <t>Orlando</t>
  </si>
  <si>
    <t>bus</t>
  </si>
  <si>
    <t>panel OLS</t>
  </si>
  <si>
    <t>ridership</t>
  </si>
  <si>
    <t>daily boardings</t>
  </si>
  <si>
    <t>daily alighting</t>
  </si>
  <si>
    <t>y</t>
  </si>
  <si>
    <t>India</t>
  </si>
  <si>
    <t>Ahmedabad</t>
  </si>
  <si>
    <t>Walkway availability and quality index (WAQI): sum of segment length times score on Likert scale, divided by buffer area</t>
  </si>
  <si>
    <t>Connectivity Index: degree of connecitivity within the buffer area and road network accessibility (4-way intersections *3 + 3-way intersections *2 + cul-de-sacs)/buffer area</t>
  </si>
  <si>
    <t>Likelihood ratio chi square</t>
  </si>
  <si>
    <t>Negative binomial regression</t>
  </si>
  <si>
    <t>not stated</t>
  </si>
  <si>
    <t>400m</t>
  </si>
  <si>
    <t>pre-1940 housing (%)</t>
  </si>
  <si>
    <t>fractional multinomial logit model</t>
  </si>
  <si>
    <t>auto, walk, bike</t>
  </si>
  <si>
    <t>Proportion of roadways with sidewalks</t>
  </si>
  <si>
    <t>bicycle facility density</t>
  </si>
  <si>
    <t>Major trail between tract and closest uinversity campus</t>
  </si>
  <si>
    <t>transit stop density</t>
  </si>
  <si>
    <t>proportion developed land used for off-street parking</t>
  </si>
  <si>
    <t>proportion of roadways with 2 or 3 lanes</t>
  </si>
  <si>
    <t>proportion of roadways with 6 or more lanes</t>
  </si>
  <si>
    <t>freeway (dummy)</t>
  </si>
  <si>
    <t>freeway netween tract and employment centre (dummy)</t>
  </si>
  <si>
    <t>Local CBD near tract (dummy)</t>
  </si>
  <si>
    <t>Distance to regional central business district</t>
  </si>
  <si>
    <t>distance to closest shopping centre</t>
  </si>
  <si>
    <t>mixed land use (dummy)</t>
  </si>
  <si>
    <t>major trail between tract &amp; local business district</t>
  </si>
  <si>
    <t>Regional</t>
  </si>
  <si>
    <t>Neighbourhood/Regional</t>
  </si>
  <si>
    <t>number of educational centers</t>
  </si>
  <si>
    <t>distance to closest university campus</t>
  </si>
  <si>
    <t>164.1.2</t>
  </si>
  <si>
    <t>164.1.3</t>
  </si>
  <si>
    <t>164.1.4</t>
  </si>
  <si>
    <t>164.1.5</t>
  </si>
  <si>
    <t>164.1.6</t>
  </si>
  <si>
    <t>164.1.7</t>
  </si>
  <si>
    <t>164.1.8</t>
  </si>
  <si>
    <t>164.1.9</t>
  </si>
  <si>
    <t>164.1.10</t>
  </si>
  <si>
    <t>164.1.11</t>
  </si>
  <si>
    <t>164.1.12</t>
  </si>
  <si>
    <t>164.1.13</t>
  </si>
  <si>
    <t>164.1.14</t>
  </si>
  <si>
    <t>164.1.15</t>
  </si>
  <si>
    <t>164.1.16</t>
  </si>
  <si>
    <t>164.1.17</t>
  </si>
  <si>
    <t>164.1.18</t>
  </si>
  <si>
    <t>NS</t>
  </si>
  <si>
    <t>jobs within 1  mile</t>
  </si>
  <si>
    <t>167.1.3</t>
  </si>
  <si>
    <t>167.1.4</t>
  </si>
  <si>
    <t>Metropolitan Sprawl Indicator</t>
  </si>
  <si>
    <t>Populaiton density</t>
  </si>
  <si>
    <t>Transit Orientation pattern (multidestination ref. CBD-oriented)</t>
  </si>
  <si>
    <t>Bus route miles/MSA population</t>
  </si>
  <si>
    <t>Reg_access</t>
  </si>
  <si>
    <t>density of stops, employment accessible by transit, distance to transit, network coverage</t>
  </si>
  <si>
    <t>MSA</t>
  </si>
  <si>
    <t>log-log</t>
  </si>
  <si>
    <t>Yearly boardings per capita</t>
  </si>
  <si>
    <t>169.1.3</t>
  </si>
  <si>
    <t>169.1.4</t>
  </si>
  <si>
    <t>169.1.5</t>
  </si>
  <si>
    <t>169.1.6</t>
  </si>
  <si>
    <t>169.1.7</t>
  </si>
  <si>
    <t>169.2.1</t>
  </si>
  <si>
    <t>169.2.2</t>
  </si>
  <si>
    <t>169.2.3</t>
  </si>
  <si>
    <t>169.2.4</t>
  </si>
  <si>
    <t>169.2.5</t>
  </si>
  <si>
    <t>169.2.6</t>
  </si>
  <si>
    <t>169.2.7</t>
  </si>
  <si>
    <t>169.3.1</t>
  </si>
  <si>
    <t>169.3.2</t>
  </si>
  <si>
    <t>169.3.3</t>
  </si>
  <si>
    <t>169.3.4</t>
  </si>
  <si>
    <t>169.3.5</t>
  </si>
  <si>
    <t>169.3.6</t>
  </si>
  <si>
    <t>169.3.7</t>
  </si>
  <si>
    <t>169.4.1</t>
  </si>
  <si>
    <t>169.4.2</t>
  </si>
  <si>
    <t>169.4.3</t>
  </si>
  <si>
    <t>169.4.4</t>
  </si>
  <si>
    <t>169.4.5</t>
  </si>
  <si>
    <t>169.4.6</t>
  </si>
  <si>
    <t>169.4.7</t>
  </si>
  <si>
    <t>169.5.1</t>
  </si>
  <si>
    <t>169.5.2</t>
  </si>
  <si>
    <t>169.5.3</t>
  </si>
  <si>
    <t>169.5.4</t>
  </si>
  <si>
    <t>169.5.5</t>
  </si>
  <si>
    <t>169.5.6</t>
  </si>
  <si>
    <t>169.5.7</t>
  </si>
  <si>
    <t>169.6.1</t>
  </si>
  <si>
    <t>169.6.2</t>
  </si>
  <si>
    <t>169.6.3</t>
  </si>
  <si>
    <t>169.6.4</t>
  </si>
  <si>
    <t>169.6.5</t>
  </si>
  <si>
    <t>169.6.6</t>
  </si>
  <si>
    <t>169.6.7</t>
  </si>
  <si>
    <t>persons per km^2</t>
  </si>
  <si>
    <t>jobs per km^%2</t>
  </si>
  <si>
    <t>metro length per km^2</t>
  </si>
  <si>
    <t>metro station density</t>
  </si>
  <si>
    <t>suburban railway  length per km^2</t>
  </si>
  <si>
    <t>suburban railway station density</t>
  </si>
  <si>
    <t>light rail length per km^2</t>
  </si>
  <si>
    <t>light rail station density</t>
  </si>
  <si>
    <t>Cyclomacity (circuits/km^2)</t>
  </si>
  <si>
    <t>terminal density</t>
  </si>
  <si>
    <t>Europe</t>
  </si>
  <si>
    <t>Table 7 (Model II-A) p. 59</t>
  </si>
  <si>
    <t>169.7.1</t>
  </si>
  <si>
    <t>169.8.1</t>
  </si>
  <si>
    <t>169.9.1</t>
  </si>
  <si>
    <t>Table 8 (Model III-A) p. 59</t>
  </si>
  <si>
    <t>Table 8 (Model III-B) p. 59</t>
  </si>
  <si>
    <t>Table 8 (Model III-C) p. 59</t>
  </si>
  <si>
    <t>Acessibility</t>
  </si>
  <si>
    <t>Factor: metro network ,connectivity and urban density</t>
  </si>
  <si>
    <t>2399,31</t>
  </si>
  <si>
    <t>Table 4 (Model I-B) p. 58 (country dummies)</t>
  </si>
  <si>
    <t>Table 5 (Model II-B) p. 59 (country dummies)</t>
  </si>
  <si>
    <t>Table 5 (Model II-C) p. 59 (regional dummies)</t>
  </si>
  <si>
    <t>Table 4 (Model I-C) p. 58 (regional dummies)</t>
  </si>
  <si>
    <t>Binary Mixed logit model</t>
  </si>
  <si>
    <t>Road density: Road length per square meter.</t>
  </si>
  <si>
    <t>Population per residential square meter</t>
  </si>
  <si>
    <t>Employment per residential square meter.</t>
  </si>
  <si>
    <t>Floor space density: Building floor space per square meter.</t>
  </si>
  <si>
    <t>Dissimilarity Index: Proportion of dissimilar land use among grid cells within a MTZ</t>
  </si>
  <si>
    <t>Entropy: The mean entropy for land use
categories among grid cells within an 800-meter radius of each grid cell within a MTZ</t>
  </si>
  <si>
    <t>Road intersections density: The number of road intersections per square meter.</t>
  </si>
  <si>
    <t>Bus/MRT/LRT stations kernel density: Mean kernel density for Bus/
MRT/LRT stations (22).</t>
  </si>
  <si>
    <t>Walking-based EAI to MRT station; Individual's ease of access to surrounding MRT stations by walking based on gravity model (uses walk time)</t>
  </si>
  <si>
    <t>walk</t>
  </si>
  <si>
    <t>walk, LRT</t>
  </si>
  <si>
    <t>walk, bus</t>
  </si>
  <si>
    <t>Singapore</t>
  </si>
  <si>
    <t>trip</t>
  </si>
  <si>
    <t>insignificant</t>
  </si>
  <si>
    <t>171.1.1</t>
  </si>
  <si>
    <t>171.1.2</t>
  </si>
  <si>
    <t>171.1.3</t>
  </si>
  <si>
    <t>171.1.4</t>
  </si>
  <si>
    <t>171.1.5</t>
  </si>
  <si>
    <t>171.1.6</t>
  </si>
  <si>
    <t>171.1.7</t>
  </si>
  <si>
    <t>171.1.8</t>
  </si>
  <si>
    <t>171.1.9</t>
  </si>
  <si>
    <t>172.2.1</t>
  </si>
  <si>
    <t>172.2.2</t>
  </si>
  <si>
    <t>172.2.3</t>
  </si>
  <si>
    <t>172.2.4</t>
  </si>
  <si>
    <t>172.2.5</t>
  </si>
  <si>
    <t>172.2.6</t>
  </si>
  <si>
    <t>172.2.7</t>
  </si>
  <si>
    <t>172.2.8</t>
  </si>
  <si>
    <t>172.2.9</t>
  </si>
  <si>
    <t>171.3.2</t>
  </si>
  <si>
    <t>173.3.1</t>
  </si>
  <si>
    <t>171.3.3</t>
  </si>
  <si>
    <t>171.3.4</t>
  </si>
  <si>
    <t>171.3.5</t>
  </si>
  <si>
    <t>171.3.6</t>
  </si>
  <si>
    <t>171.3.7</t>
  </si>
  <si>
    <t>171.3.8</t>
  </si>
  <si>
    <t>171.3.9</t>
  </si>
  <si>
    <t>Table 2 Model 1 p. 9</t>
  </si>
  <si>
    <t>Land use mix (entropy)</t>
  </si>
  <si>
    <t>Presence of arterial road</t>
  </si>
  <si>
    <t>Presece of bike path</t>
  </si>
  <si>
    <r>
      <t xml:space="preserve">appearance, upkeep, homogeneity, lack of safety/security, isolation or lack of local access, Curvilinear street type, new development, </t>
    </r>
    <r>
      <rPr>
        <sz val="10"/>
        <color rgb="FFFF0000"/>
        <rFont val="Calibri"/>
        <family val="2"/>
        <scheme val="minor"/>
      </rPr>
      <t>Located in low transit/ low access/ low density area, Low density, below average density</t>
    </r>
  </si>
  <si>
    <r>
      <t>Disamenity</t>
    </r>
    <r>
      <rPr>
        <sz val="10"/>
        <color rgb="FFFF0000"/>
        <rFont val="Calibri"/>
        <family val="2"/>
        <scheme val="minor"/>
      </rPr>
      <t>/ inaccessible</t>
    </r>
  </si>
  <si>
    <t>Presence of collector road</t>
  </si>
  <si>
    <t>Seoul</t>
  </si>
  <si>
    <t>Republic of Korea</t>
  </si>
  <si>
    <t>average daily boardings and alightings</t>
  </si>
  <si>
    <t>172.1.1</t>
  </si>
  <si>
    <t>172.1.2</t>
  </si>
  <si>
    <t>172.1.3</t>
  </si>
  <si>
    <t>172.1.4</t>
  </si>
  <si>
    <t>172.1.5</t>
  </si>
  <si>
    <t>172.1.6</t>
  </si>
  <si>
    <t>172.1.7</t>
  </si>
  <si>
    <t>172.1.8</t>
  </si>
  <si>
    <t>172.1.9</t>
  </si>
  <si>
    <t>natural log of Floor area ratio: total floor area divided by the area of a network buffer</t>
  </si>
  <si>
    <t>natural log of Population (total)</t>
  </si>
  <si>
    <t>natural log of 'firm' (business) count</t>
  </si>
  <si>
    <t>natural log of Number of parking spaces</t>
  </si>
  <si>
    <t>R-squared</t>
  </si>
  <si>
    <t>ridership is log transformed</t>
  </si>
  <si>
    <t>Table 6 p. 281</t>
  </si>
  <si>
    <t>Activity density (populatoin + employment per square mile)</t>
  </si>
  <si>
    <t>Land use entropy index</t>
  </si>
  <si>
    <t>number of intersections per square mile</t>
  </si>
  <si>
    <t>number of transit stops (bus + rail) per square mile</t>
  </si>
  <si>
    <t>Regional job accessibility: percentrage of regional employment within 30 min by transit</t>
  </si>
  <si>
    <t>Compactness index</t>
  </si>
  <si>
    <t>automobile</t>
  </si>
  <si>
    <t>park provision: dummy = 1 if park present within 60 m of a station</t>
  </si>
  <si>
    <t>Activity density (population + employment)</t>
  </si>
  <si>
    <t>intersection density (intersectoins per square ile)</t>
  </si>
  <si>
    <t>Stop density bus + rail stpos per square mile</t>
  </si>
  <si>
    <t>Land use entropy index (3 land uses: residential, commercial and public land)</t>
  </si>
  <si>
    <t>light rail, heavy rail</t>
  </si>
  <si>
    <t>176.1.1</t>
  </si>
  <si>
    <t>176.1.2</t>
  </si>
  <si>
    <t>176.1.3</t>
  </si>
  <si>
    <t>176.1.4</t>
  </si>
  <si>
    <t>176.1.5</t>
  </si>
  <si>
    <t>176.1.6</t>
  </si>
  <si>
    <t>176.1.7</t>
  </si>
  <si>
    <t>176.1.8</t>
  </si>
  <si>
    <t>176.1.9</t>
  </si>
  <si>
    <t>176.1.10</t>
  </si>
  <si>
    <t>Ratio of residential area</t>
  </si>
  <si>
    <t>Ratio of commercial area</t>
  </si>
  <si>
    <t>ratio of road area</t>
  </si>
  <si>
    <t>ratio of highway</t>
  </si>
  <si>
    <t>City railroad station density</t>
  </si>
  <si>
    <t>intercity trip modeshare</t>
  </si>
  <si>
    <t>Municipality</t>
  </si>
  <si>
    <t>Korea</t>
  </si>
  <si>
    <t>City railroad</t>
  </si>
  <si>
    <t>Diversity: 1 - Herschman-Herfindal Index</t>
  </si>
  <si>
    <t>bus stop density</t>
  </si>
  <si>
    <t>design</t>
  </si>
  <si>
    <t>SMA</t>
  </si>
  <si>
    <t>Employment density(logarithm): number of employed peole in TAZ</t>
  </si>
  <si>
    <t>land use mix (entropy)</t>
  </si>
  <si>
    <t>Road density: length of road segments per square kilometer in each TAZ</t>
  </si>
  <si>
    <t>Residential area: ratio of total floor area used for residential purposes</t>
  </si>
  <si>
    <t>Commercial area: ratio of total floor area used for commercial purposes</t>
  </si>
  <si>
    <t>bus stop density: number of bus stops per km^2</t>
  </si>
  <si>
    <t>number of metro stations per km^2</t>
  </si>
  <si>
    <t>accessibility ot buses in each TAZ</t>
  </si>
  <si>
    <t>accessibility to metros in eahc TAZ</t>
  </si>
  <si>
    <t>accessibility to buses in each TAZ</t>
  </si>
  <si>
    <t>daily ridership (?)</t>
  </si>
  <si>
    <t>bus, metro</t>
  </si>
  <si>
    <t>Shenzhen</t>
  </si>
  <si>
    <t>Table 2 p. 8</t>
  </si>
  <si>
    <t>179.1.1</t>
  </si>
  <si>
    <t>183.1.1</t>
  </si>
  <si>
    <t>184.1.1</t>
  </si>
  <si>
    <t>186.1.1</t>
  </si>
  <si>
    <t>179.1.3</t>
  </si>
  <si>
    <t>179.1.2</t>
  </si>
  <si>
    <t>186.1.2</t>
  </si>
  <si>
    <t>179.1.4</t>
  </si>
  <si>
    <t>183.1.4</t>
  </si>
  <si>
    <t>186.1.4</t>
  </si>
  <si>
    <t>179.1.5</t>
  </si>
  <si>
    <t>179.1.6</t>
  </si>
  <si>
    <t>179.1.7</t>
  </si>
  <si>
    <t>179.1.8</t>
  </si>
  <si>
    <t>179.1.9</t>
  </si>
  <si>
    <t>179.2.1</t>
  </si>
  <si>
    <t>179.2.2</t>
  </si>
  <si>
    <t>179.2.3</t>
  </si>
  <si>
    <t>179.2.4</t>
  </si>
  <si>
    <t>179.2.5</t>
  </si>
  <si>
    <t>179.2.6</t>
  </si>
  <si>
    <t>179.2.7</t>
  </si>
  <si>
    <t>179.2.8</t>
  </si>
  <si>
    <t>179.2.9</t>
  </si>
  <si>
    <t>heavy rail</t>
  </si>
  <si>
    <t>Average sum of boarding for home station + alighting for school station</t>
  </si>
  <si>
    <t>Average sum of alighting for home station + boardng for school station</t>
  </si>
  <si>
    <t>Ridership frequency</t>
  </si>
  <si>
    <t>Poisson Regression</t>
  </si>
  <si>
    <t>Job density</t>
  </si>
  <si>
    <t>residential oriented land use percentage</t>
  </si>
  <si>
    <t>commercial-oriented land use percentage</t>
  </si>
  <si>
    <t>density of P&amp;R</t>
  </si>
  <si>
    <t>Bus stop density</t>
  </si>
  <si>
    <t>bike stop density</t>
  </si>
  <si>
    <t>density of bikeshare docks</t>
  </si>
  <si>
    <t>intersection density</t>
  </si>
  <si>
    <t>road network density</t>
  </si>
  <si>
    <t>7b</t>
  </si>
  <si>
    <t>Differ's from authors estimation which uses formula exp(b)-1 to estimate sensitivity</t>
  </si>
  <si>
    <t>Table 3 p. 9</t>
  </si>
  <si>
    <t>Table 4 p. 9</t>
  </si>
  <si>
    <t>Table 3 p. 178</t>
  </si>
  <si>
    <t>Table 4 p. 180</t>
  </si>
  <si>
    <t>Table 3 pp. 30 - 31 (Full model)</t>
  </si>
  <si>
    <t>Table 5 p. 3086-3087 (work trips)</t>
  </si>
  <si>
    <t>Table 6 p. 3088-3089 (shopping trips)</t>
  </si>
  <si>
    <t>Table7 p. 3090-3091 (social and recereational trips</t>
  </si>
  <si>
    <t>Table 4 p. 183 (weekday ridership)</t>
  </si>
  <si>
    <t>Table 4 p. 183 (weekend ridership)</t>
  </si>
  <si>
    <t>Table 7 p. 502</t>
  </si>
  <si>
    <t>Table 8 p. 503</t>
  </si>
  <si>
    <t>Table 5 (Wuhan total)</t>
  </si>
  <si>
    <t>Table 5 (Wuhan trips not across rvers)</t>
  </si>
  <si>
    <t>Table 5 (Wuhan trips across rivers)</t>
  </si>
  <si>
    <t>Table 5 (Xi'an total)</t>
  </si>
  <si>
    <t>183.1.2</t>
  </si>
  <si>
    <t>183.1.3</t>
  </si>
  <si>
    <t>183.1.5</t>
  </si>
  <si>
    <t>183.1.6</t>
  </si>
  <si>
    <t>183.1.7</t>
  </si>
  <si>
    <t>183.1.8</t>
  </si>
  <si>
    <t>183.1.9</t>
  </si>
  <si>
    <t>183.1.10</t>
  </si>
  <si>
    <t>183.2.1</t>
  </si>
  <si>
    <t>183.2.2</t>
  </si>
  <si>
    <t>183.2.3</t>
  </si>
  <si>
    <t>183.2.4</t>
  </si>
  <si>
    <t>183.2.5</t>
  </si>
  <si>
    <t>183.2.6</t>
  </si>
  <si>
    <t>183.2.7</t>
  </si>
  <si>
    <t>183.2.8</t>
  </si>
  <si>
    <t>183.2.9</t>
  </si>
  <si>
    <t>183.2.10</t>
  </si>
  <si>
    <t>Betweenness centrality</t>
  </si>
  <si>
    <t>terminal station dummy</t>
  </si>
  <si>
    <t>number of parking lots</t>
  </si>
  <si>
    <t>number of intersections measured as street density</t>
  </si>
  <si>
    <t>Distance to City Centre</t>
  </si>
  <si>
    <t>weekday</t>
  </si>
  <si>
    <t>weekend</t>
  </si>
  <si>
    <t>Sum of boarding and alighting</t>
  </si>
  <si>
    <t>Shanghai</t>
  </si>
  <si>
    <t>density of 'commercial' POI (component 1)</t>
  </si>
  <si>
    <t>density of 'employment' POI (component 2)</t>
  </si>
  <si>
    <t>density of 'residence' POI (component 5)</t>
  </si>
  <si>
    <t>density of 'healthcare' POI (component 6)</t>
  </si>
  <si>
    <t>184.1.2</t>
  </si>
  <si>
    <t>184.1.3</t>
  </si>
  <si>
    <t>184.2.1</t>
  </si>
  <si>
    <t>184.2.2</t>
  </si>
  <si>
    <t>184.2.3</t>
  </si>
  <si>
    <t>Iran</t>
  </si>
  <si>
    <t>Shiraz</t>
  </si>
  <si>
    <t>University student</t>
  </si>
  <si>
    <t>street density</t>
  </si>
  <si>
    <t>land use diversity</t>
  </si>
  <si>
    <t>auto</t>
  </si>
  <si>
    <t>Table 2 p. 61</t>
  </si>
  <si>
    <t>Table 3 p. 62 (low accessibility)</t>
  </si>
  <si>
    <t>186.1.3</t>
  </si>
  <si>
    <t>186.1.9</t>
  </si>
  <si>
    <t>186.1.10</t>
  </si>
  <si>
    <t>186.1.11</t>
  </si>
  <si>
    <t>186.2.1</t>
  </si>
  <si>
    <t>186.2.2</t>
  </si>
  <si>
    <t>186.2.3</t>
  </si>
  <si>
    <t>186.2.4</t>
  </si>
  <si>
    <t>186.2.9</t>
  </si>
  <si>
    <t>186.2.10</t>
  </si>
  <si>
    <t>186.2.11</t>
  </si>
  <si>
    <t>daily station passenger volume</t>
  </si>
  <si>
    <t>District commercial center</t>
  </si>
  <si>
    <t>municipal commercial center</t>
  </si>
  <si>
    <t>ditance from city center</t>
  </si>
  <si>
    <t>distance from closest center</t>
  </si>
  <si>
    <t>disitance from city center</t>
  </si>
  <si>
    <t>rail network accessibility:  sum of residents within 500 meters of every other station divided by the travel time</t>
  </si>
  <si>
    <r>
      <t xml:space="preserve">road network density, block size, path impedances, road length per capita, cul-de-sac or dead-end density, street segment length, </t>
    </r>
    <r>
      <rPr>
        <sz val="10"/>
        <color rgb="FFFF0000"/>
        <rFont val="Calibri"/>
        <family val="2"/>
        <scheme val="minor"/>
      </rPr>
      <t>Parking supply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FF0000"/>
        <rFont val="Calibri"/>
        <family val="2"/>
        <scheme val="minor"/>
      </rPr>
      <t>pseudo node ratio</t>
    </r>
  </si>
  <si>
    <t>boardings</t>
  </si>
  <si>
    <t>Any transit trip</t>
  </si>
  <si>
    <t>Probability (Not choosing transit, preference)</t>
  </si>
  <si>
    <t>Any trip</t>
  </si>
  <si>
    <t>Probability (mode choice)</t>
  </si>
  <si>
    <t>Transit users</t>
  </si>
  <si>
    <t>daily ridership</t>
  </si>
  <si>
    <t>Transit trip</t>
  </si>
  <si>
    <t>Daily trip</t>
  </si>
  <si>
    <t>passenger miles: annual passenger trip multiplied by the system’s average trip length
length in miles,</t>
  </si>
  <si>
    <t>Count</t>
  </si>
  <si>
    <t>Ratio</t>
  </si>
  <si>
    <t>Stop</t>
  </si>
  <si>
    <t>Tract</t>
  </si>
  <si>
    <t>Transit line</t>
  </si>
  <si>
    <t>Education</t>
  </si>
  <si>
    <t>Peak</t>
  </si>
  <si>
    <t>School</t>
  </si>
  <si>
    <t>Work</t>
  </si>
  <si>
    <t>work</t>
  </si>
  <si>
    <t>peak</t>
  </si>
  <si>
    <t>PT-Design</t>
  </si>
  <si>
    <t>Auto_connect</t>
  </si>
  <si>
    <t>Disamenity_inaccessible</t>
  </si>
  <si>
    <t>PT-Access</t>
  </si>
  <si>
    <t>Auto-Design</t>
  </si>
  <si>
    <t>Auto_Access</t>
  </si>
  <si>
    <t>Radial street</t>
  </si>
  <si>
    <t>Radial</t>
  </si>
  <si>
    <t>Census geography</t>
  </si>
  <si>
    <t>&lt;400m</t>
  </si>
  <si>
    <t>block or tract</t>
  </si>
  <si>
    <t>400&lt;x&lt;800m</t>
  </si>
  <si>
    <t>800m&lt;x&lt;1600m</t>
  </si>
  <si>
    <t>City or metropolitan area</t>
  </si>
  <si>
    <t>site</t>
  </si>
  <si>
    <t>town planning unit</t>
  </si>
  <si>
    <t>Site</t>
  </si>
  <si>
    <t>Multinomial logistic; SEM</t>
  </si>
  <si>
    <t>GTWR</t>
  </si>
  <si>
    <t>multinomial logistic (multilevel)</t>
  </si>
  <si>
    <t>multinomial logistic</t>
  </si>
  <si>
    <t>Multinomial mixed logistic</t>
  </si>
  <si>
    <t>Negative binomial regression (multilevel)</t>
  </si>
  <si>
    <t>6c</t>
  </si>
  <si>
    <t>divide average daily ridershi pby n</t>
  </si>
  <si>
    <t>7a</t>
  </si>
  <si>
    <t>6a</t>
  </si>
  <si>
    <t>6e</t>
  </si>
  <si>
    <t>177.1.1</t>
  </si>
  <si>
    <t>177.1.2</t>
  </si>
  <si>
    <t>177.1.3</t>
  </si>
  <si>
    <t>177.1.6</t>
  </si>
  <si>
    <t>177.1.5</t>
  </si>
  <si>
    <t>177.1.7</t>
  </si>
  <si>
    <t>177.1.4</t>
  </si>
  <si>
    <t>177.2.1</t>
  </si>
  <si>
    <t>177.3.1</t>
  </si>
  <si>
    <t>177.3.4</t>
  </si>
  <si>
    <t>177.2.2</t>
  </si>
  <si>
    <t>177.3.2</t>
  </si>
  <si>
    <t>177.2.3</t>
  </si>
  <si>
    <t>177.3.3</t>
  </si>
  <si>
    <t>177.2.4</t>
  </si>
  <si>
    <t>177.3.7</t>
  </si>
  <si>
    <t>177.3.5</t>
  </si>
  <si>
    <t>accessibility to metros in each TAZ</t>
  </si>
  <si>
    <t>177.1.8</t>
  </si>
  <si>
    <t>177.1.9</t>
  </si>
  <si>
    <t>177.2.5</t>
  </si>
  <si>
    <t>177.2.6</t>
  </si>
  <si>
    <t>177.2.7</t>
  </si>
  <si>
    <t>177.2.8</t>
  </si>
  <si>
    <t>177.2.9</t>
  </si>
  <si>
    <t>177.3.6</t>
  </si>
  <si>
    <t>177.3.8</t>
  </si>
  <si>
    <t>177.3.9</t>
  </si>
  <si>
    <t>150.1.1</t>
  </si>
  <si>
    <t>150.1.2</t>
  </si>
  <si>
    <t>150.1.3</t>
  </si>
  <si>
    <t>150.1.4</t>
  </si>
  <si>
    <t>150.1.5</t>
  </si>
  <si>
    <t>150.1.13</t>
  </si>
  <si>
    <t>150.1.6</t>
  </si>
  <si>
    <t>150.1.7</t>
  </si>
  <si>
    <t>150.1.8</t>
  </si>
  <si>
    <t>150.1.9</t>
  </si>
  <si>
    <t>150.1.10</t>
  </si>
  <si>
    <t>150.1.11</t>
  </si>
  <si>
    <t>150.1.12</t>
  </si>
  <si>
    <t>150.1.14</t>
  </si>
  <si>
    <t>150.2.1</t>
  </si>
  <si>
    <t>150.2.2</t>
  </si>
  <si>
    <t>150.2.3</t>
  </si>
  <si>
    <t>150.2.4</t>
  </si>
  <si>
    <t>150.2.5</t>
  </si>
  <si>
    <t>150.2.6</t>
  </si>
  <si>
    <t>150.2.7</t>
  </si>
  <si>
    <t>150.2.8</t>
  </si>
  <si>
    <t>150.2.9</t>
  </si>
  <si>
    <t>150.2.10</t>
  </si>
  <si>
    <t>150.2.11</t>
  </si>
  <si>
    <t>150.2.12</t>
  </si>
  <si>
    <t>150.2.13</t>
  </si>
  <si>
    <t>150.2.14</t>
  </si>
  <si>
    <t>174.1.1</t>
  </si>
  <si>
    <t>174.1.2</t>
  </si>
  <si>
    <t>174.1.3</t>
  </si>
  <si>
    <t>174.1.4</t>
  </si>
  <si>
    <t>174.1.5</t>
  </si>
  <si>
    <t>178.1.1</t>
  </si>
  <si>
    <t>178.1.2</t>
  </si>
  <si>
    <t>178.1.3</t>
  </si>
  <si>
    <t>178.1.4</t>
  </si>
  <si>
    <t>178.1.5</t>
  </si>
  <si>
    <t>178.1.6</t>
  </si>
  <si>
    <t>178.2.1</t>
  </si>
  <si>
    <t>178.2.2</t>
  </si>
  <si>
    <t>178.2.3</t>
  </si>
  <si>
    <t>178.2.4</t>
  </si>
  <si>
    <t>178.2.5</t>
  </si>
  <si>
    <t>178.2.6</t>
  </si>
  <si>
    <t>Revealed preference</t>
  </si>
  <si>
    <t>Secondary - patronage</t>
  </si>
  <si>
    <t>Secondary - Census</t>
  </si>
  <si>
    <t>Secondary - trael or household survey</t>
  </si>
  <si>
    <t>Primary survey</t>
  </si>
  <si>
    <t>% sidewalk</t>
  </si>
  <si>
    <t>discrete</t>
  </si>
  <si>
    <t>individual</t>
  </si>
  <si>
    <t>primary mode</t>
  </si>
  <si>
    <t>Chapel Hill</t>
  </si>
  <si>
    <t>gross population density at residence</t>
  </si>
  <si>
    <t>Pop_den</t>
  </si>
  <si>
    <t>census geography</t>
  </si>
  <si>
    <t>access corridor</t>
  </si>
  <si>
    <t>multinomial logit</t>
  </si>
  <si>
    <t>multinomial logit (nested)</t>
  </si>
  <si>
    <t>multinomial logit (Heteroscedastic extreme value model)</t>
  </si>
  <si>
    <t>source (&lt;0.001)</t>
  </si>
  <si>
    <t>derived (8b)</t>
  </si>
  <si>
    <t>188.1.1</t>
  </si>
  <si>
    <t>188.2.1</t>
  </si>
  <si>
    <t>18.3.1</t>
  </si>
  <si>
    <t>188.1.2</t>
  </si>
  <si>
    <t>188.2.2</t>
  </si>
  <si>
    <t>188.3.2</t>
  </si>
  <si>
    <t>Rodriguez &amp; Joo 2004</t>
  </si>
  <si>
    <t>elasticities: Table 3, errors table 2</t>
  </si>
  <si>
    <t>approximated from t-stats for bus and active omdes; took absolute value (8b, 8a)</t>
  </si>
  <si>
    <t>active mode,s auto</t>
  </si>
  <si>
    <t>(8b, 8a)</t>
  </si>
  <si>
    <t xml:space="preserve"> (8b, 8a)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</si>
</sst>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 tint="-0.14999847407452621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0" tint="-0.1499984740745262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Border="1"/>
    <xf numFmtId="0" fontId="0" fillId="34" borderId="10" xfId="0" applyFont="1" applyFill="1" applyBorder="1" applyAlignment="1"/>
    <xf numFmtId="0" fontId="0" fillId="33" borderId="10" xfId="0" applyFont="1" applyFill="1" applyBorder="1" applyAlignment="1"/>
    <xf numFmtId="0" fontId="18" fillId="35" borderId="10" xfId="0" applyFont="1" applyFill="1" applyBorder="1" applyAlignment="1">
      <alignment horizontal="center" wrapText="1"/>
    </xf>
    <xf numFmtId="0" fontId="0" fillId="35" borderId="0" xfId="0" applyFill="1"/>
    <xf numFmtId="0" fontId="19" fillId="37" borderId="0" xfId="0" applyFont="1" applyFill="1"/>
    <xf numFmtId="0" fontId="0" fillId="38" borderId="0" xfId="0" applyFill="1"/>
    <xf numFmtId="0" fontId="18" fillId="38" borderId="10" xfId="0" applyFont="1" applyFill="1" applyBorder="1" applyAlignment="1">
      <alignment horizontal="center" wrapText="1"/>
    </xf>
    <xf numFmtId="0" fontId="18" fillId="37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 wrapText="1"/>
    </xf>
    <xf numFmtId="0" fontId="18" fillId="35" borderId="10" xfId="0" applyFont="1" applyFill="1" applyBorder="1" applyAlignment="1">
      <alignment horizontal="center"/>
    </xf>
    <xf numFmtId="0" fontId="18" fillId="38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textRotation="90"/>
    </xf>
    <xf numFmtId="0" fontId="18" fillId="35" borderId="10" xfId="0" applyFont="1" applyFill="1" applyBorder="1" applyAlignment="1">
      <alignment horizontal="center" textRotation="90" wrapText="1"/>
    </xf>
    <xf numFmtId="0" fontId="18" fillId="38" borderId="10" xfId="0" applyFont="1" applyFill="1" applyBorder="1" applyAlignment="1">
      <alignment horizontal="center" textRotation="90" wrapText="1"/>
    </xf>
    <xf numFmtId="0" fontId="0" fillId="36" borderId="0" xfId="0" quotePrefix="1" applyFill="1"/>
    <xf numFmtId="0" fontId="0" fillId="39" borderId="10" xfId="0" applyFont="1" applyFill="1" applyBorder="1"/>
    <xf numFmtId="0" fontId="0" fillId="41" borderId="10" xfId="0" applyFont="1" applyFill="1" applyBorder="1"/>
    <xf numFmtId="3" fontId="0" fillId="0" borderId="10" xfId="0" applyNumberFormat="1" applyBorder="1"/>
    <xf numFmtId="0" fontId="18" fillId="40" borderId="10" xfId="0" applyFont="1" applyFill="1" applyBorder="1" applyAlignment="1">
      <alignment horizontal="center" textRotation="90"/>
    </xf>
    <xf numFmtId="0" fontId="0" fillId="42" borderId="10" xfId="0" applyFont="1" applyFill="1" applyBorder="1"/>
    <xf numFmtId="0" fontId="0" fillId="43" borderId="10" xfId="0" applyFont="1" applyFill="1" applyBorder="1"/>
    <xf numFmtId="0" fontId="20" fillId="0" borderId="11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/>
    </xf>
    <xf numFmtId="0" fontId="22" fillId="0" borderId="10" xfId="0" applyFont="1" applyFill="1" applyBorder="1" applyAlignment="1">
      <alignment horizontal="center" vertical="center" wrapText="1"/>
    </xf>
    <xf numFmtId="0" fontId="19" fillId="0" borderId="10" xfId="0" applyFont="1" applyBorder="1"/>
    <xf numFmtId="0" fontId="0" fillId="0" borderId="10" xfId="0" applyFill="1" applyBorder="1"/>
    <xf numFmtId="0" fontId="0" fillId="44" borderId="10" xfId="0" applyFont="1" applyFill="1" applyBorder="1"/>
    <xf numFmtId="0" fontId="0" fillId="45" borderId="10" xfId="0" applyFont="1" applyFill="1" applyBorder="1"/>
    <xf numFmtId="0" fontId="0" fillId="0" borderId="14" xfId="0" applyBorder="1"/>
    <xf numFmtId="0" fontId="0" fillId="0" borderId="15" xfId="0" applyBorder="1"/>
    <xf numFmtId="0" fontId="21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/>
    </xf>
    <xf numFmtId="0" fontId="14" fillId="0" borderId="14" xfId="0" applyFont="1" applyBorder="1"/>
    <xf numFmtId="0" fontId="0" fillId="0" borderId="10" xfId="0" quotePrefix="1" applyBorder="1"/>
    <xf numFmtId="0" fontId="23" fillId="38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/>
    </xf>
    <xf numFmtId="0" fontId="16" fillId="0" borderId="10" xfId="0" applyFont="1" applyBorder="1"/>
    <xf numFmtId="0" fontId="19" fillId="43" borderId="10" xfId="0" applyFont="1" applyFill="1" applyBorder="1"/>
    <xf numFmtId="4" fontId="0" fillId="0" borderId="10" xfId="0" applyNumberFormat="1" applyBorder="1"/>
    <xf numFmtId="0" fontId="0" fillId="0" borderId="0" xfId="0" applyBorder="1"/>
    <xf numFmtId="0" fontId="0" fillId="0" borderId="12" xfId="0" applyBorder="1"/>
    <xf numFmtId="0" fontId="0" fillId="0" borderId="16" xfId="0" applyBorder="1"/>
    <xf numFmtId="2" fontId="0" fillId="0" borderId="10" xfId="0" applyNumberFormat="1" applyBorder="1"/>
    <xf numFmtId="0" fontId="0" fillId="0" borderId="12" xfId="0" applyFill="1" applyBorder="1"/>
    <xf numFmtId="0" fontId="19" fillId="0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</xdr:row>
          <xdr:rowOff>171450</xdr:rowOff>
        </xdr:from>
        <xdr:to>
          <xdr:col>6</xdr:col>
          <xdr:colOff>400050</xdr:colOff>
          <xdr:row>21</xdr:row>
          <xdr:rowOff>69850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CFBC1-A563-44BD-9ADA-957386BA234A}" name="Table4" displayName="Table4" ref="A1:H20" totalsRowShown="0" headerRowDxfId="9" tableBorderDxfId="8">
  <tableColumns count="8">
    <tableColumn id="1" xr3:uid="{40873C16-B079-48C3-A31E-964F1C45111B}" name="D-variable" dataDxfId="7"/>
    <tableColumn id="2" xr3:uid="{CEF451AC-F5DA-4CD3-9944-46A053C237A7}" name="Scale" dataDxfId="6"/>
    <tableColumn id="3" xr3:uid="{9A871C20-2F43-439A-9989-D88F4025683E}" name="Code" dataDxfId="5"/>
    <tableColumn id="4" xr3:uid="{251DE009-83D3-4BF4-8F5F-1C92CCD41456}" name="Sub-category" dataDxfId="4"/>
    <tableColumn id="6" xr3:uid="{B4331800-DB7D-44A5-BB02-08816DA5AC30}" name="Measurement scale" dataDxfId="3"/>
    <tableColumn id="7" xr3:uid="{DD935BE7-0C29-4769-A069-CDDD5E82B8BC}" name="Indicators" dataDxfId="2"/>
    <tableColumn id="8" xr3:uid="{613E038D-F003-4341-910C-8FC83CC6FFE0}" name="Transit use increases with _ scores" dataDxfId="1"/>
    <tableColumn id="9" xr3:uid="{C0DCA394-29CD-479B-AFE1-FB7C4A9E6DAE}" name="Hypothesi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2250-B755-4D42-91EE-DD764EFF8BB3}">
  <sheetPr filterMode="1"/>
  <dimension ref="A1:DB645"/>
  <sheetViews>
    <sheetView tabSelected="1" topLeftCell="BU1" zoomScale="70" zoomScaleNormal="70" workbookViewId="0">
      <pane ySplit="5" topLeftCell="A197" activePane="bottomLeft" state="frozen"/>
      <selection pane="bottomLeft" activeCell="CX316" sqref="CX316"/>
    </sheetView>
  </sheetViews>
  <sheetFormatPr defaultRowHeight="14.5" x14ac:dyDescent="0.35"/>
  <cols>
    <col min="2" max="2" width="29.453125" customWidth="1"/>
    <col min="3" max="3" width="9.7265625" customWidth="1"/>
    <col min="4" max="4" width="13.54296875" customWidth="1"/>
    <col min="5" max="5" width="49.7265625" customWidth="1"/>
    <col min="6" max="6" width="9.1796875" customWidth="1"/>
    <col min="7" max="7" width="9.81640625" customWidth="1"/>
    <col min="8" max="8" width="10.1796875" customWidth="1"/>
    <col min="9" max="9" width="80.1796875" customWidth="1"/>
    <col min="10" max="10" width="36.26953125" customWidth="1"/>
    <col min="11" max="11" width="14.453125" customWidth="1"/>
    <col min="12" max="12" width="17.1796875" customWidth="1"/>
    <col min="13" max="13" width="20.7265625" customWidth="1"/>
    <col min="14" max="14" width="18.1796875" customWidth="1"/>
    <col min="15" max="15" width="11.81640625" customWidth="1"/>
    <col min="16" max="16" width="8.7265625" customWidth="1"/>
    <col min="17" max="36" width="3.54296875" customWidth="1"/>
    <col min="37" max="37" width="6.1796875" customWidth="1"/>
    <col min="38" max="38" width="29.26953125" customWidth="1"/>
    <col min="39" max="40" width="8.7265625" customWidth="1"/>
    <col min="41" max="41" width="9.81640625" customWidth="1"/>
    <col min="42" max="42" width="8.7265625" customWidth="1"/>
    <col min="43" max="43" width="12.7265625" customWidth="1"/>
    <col min="44" max="44" width="11" customWidth="1"/>
    <col min="45" max="45" width="12" customWidth="1"/>
    <col min="46" max="46" width="13.453125" customWidth="1"/>
    <col min="47" max="47" width="15.81640625" customWidth="1"/>
    <col min="48" max="48" width="8.7265625" customWidth="1"/>
    <col min="49" max="52" width="3.54296875" customWidth="1"/>
    <col min="53" max="53" width="6.453125" customWidth="1"/>
    <col min="54" max="54" width="3.54296875" customWidth="1"/>
    <col min="55" max="55" width="6.453125" customWidth="1"/>
    <col min="56" max="56" width="9.1796875" customWidth="1"/>
    <col min="57" max="57" width="6.453125" customWidth="1"/>
    <col min="58" max="60" width="3.54296875" customWidth="1"/>
    <col min="61" max="62" width="21" customWidth="1"/>
    <col min="63" max="63" width="36.81640625" customWidth="1"/>
    <col min="64" max="64" width="3.54296875" customWidth="1"/>
    <col min="65" max="65" width="24" customWidth="1"/>
    <col min="66" max="66" width="10.7265625" customWidth="1"/>
    <col min="67" max="67" width="9.1796875" customWidth="1"/>
    <col min="68" max="68" width="20.54296875" customWidth="1"/>
    <col min="69" max="69" width="18.81640625" customWidth="1"/>
    <col min="70" max="70" width="46.453125" customWidth="1"/>
    <col min="71" max="71" width="15.7265625" customWidth="1"/>
    <col min="72" max="72" width="22.1796875" customWidth="1"/>
    <col min="73" max="73" width="15.81640625" customWidth="1"/>
    <col min="74" max="74" width="19.1796875" customWidth="1"/>
    <col min="75" max="75" width="20.453125" customWidth="1"/>
    <col min="76" max="77" width="9.1796875" customWidth="1"/>
    <col min="78" max="80" width="20.7265625" customWidth="1"/>
    <col min="81" max="81" width="18.26953125" customWidth="1"/>
    <col min="82" max="82" width="21.1796875" customWidth="1"/>
    <col min="83" max="83" width="9.1796875" customWidth="1"/>
    <col min="84" max="84" width="9.26953125" customWidth="1"/>
    <col min="85" max="85" width="10.54296875" customWidth="1"/>
    <col min="86" max="89" width="9.1796875" customWidth="1"/>
    <col min="90" max="90" width="18.26953125" customWidth="1"/>
    <col min="91" max="91" width="24.54296875" customWidth="1"/>
    <col min="92" max="92" width="9.1796875" customWidth="1"/>
    <col min="93" max="93" width="19.7265625" customWidth="1"/>
    <col min="94" max="94" width="17" customWidth="1"/>
    <col min="95" max="95" width="13" customWidth="1"/>
    <col min="96" max="96" width="14.54296875" customWidth="1"/>
    <col min="97" max="97" width="19.7265625" customWidth="1"/>
    <col min="98" max="100" width="9.1796875" customWidth="1"/>
    <col min="101" max="101" width="16.453125" customWidth="1"/>
    <col min="102" max="102" width="14.81640625" bestFit="1" customWidth="1"/>
    <col min="103" max="103" width="15.54296875" customWidth="1"/>
    <col min="104" max="104" width="14.26953125" customWidth="1"/>
    <col min="105" max="106" width="14.54296875" customWidth="1"/>
  </cols>
  <sheetData>
    <row r="1" spans="1:106" x14ac:dyDescent="0.35">
      <c r="B1" s="5" t="s">
        <v>188</v>
      </c>
      <c r="O1" t="s">
        <v>979</v>
      </c>
    </row>
    <row r="2" spans="1:106" x14ac:dyDescent="0.35">
      <c r="B2" s="6" t="s">
        <v>204</v>
      </c>
    </row>
    <row r="3" spans="1:106" x14ac:dyDescent="0.35">
      <c r="B3" s="7" t="s">
        <v>178</v>
      </c>
    </row>
    <row r="4" spans="1:106" x14ac:dyDescent="0.35">
      <c r="B4" s="16" t="s">
        <v>227</v>
      </c>
    </row>
    <row r="5" spans="1:106" ht="79.5" customHeight="1" x14ac:dyDescent="0.35">
      <c r="A5" s="11" t="s">
        <v>66</v>
      </c>
      <c r="B5" s="11" t="s">
        <v>65</v>
      </c>
      <c r="C5" s="11" t="s">
        <v>64</v>
      </c>
      <c r="D5" s="11" t="s">
        <v>63</v>
      </c>
      <c r="E5" s="11" t="s">
        <v>62</v>
      </c>
      <c r="F5" s="8" t="s">
        <v>61</v>
      </c>
      <c r="G5" s="8" t="s">
        <v>60</v>
      </c>
      <c r="H5" s="44" t="s">
        <v>59</v>
      </c>
      <c r="I5" s="12" t="s">
        <v>0</v>
      </c>
      <c r="J5" s="8" t="s">
        <v>58</v>
      </c>
      <c r="K5" s="8" t="s">
        <v>57</v>
      </c>
      <c r="L5" s="8" t="s">
        <v>56</v>
      </c>
      <c r="M5" s="4" t="s">
        <v>55</v>
      </c>
      <c r="N5" s="4" t="s">
        <v>54</v>
      </c>
      <c r="O5" s="4" t="s">
        <v>53</v>
      </c>
      <c r="P5" s="4" t="s">
        <v>124</v>
      </c>
      <c r="Q5" s="13" t="s">
        <v>52</v>
      </c>
      <c r="R5" s="13" t="s">
        <v>51</v>
      </c>
      <c r="S5" s="13" t="s">
        <v>50</v>
      </c>
      <c r="T5" s="13" t="s">
        <v>3</v>
      </c>
      <c r="U5" s="13" t="s">
        <v>49</v>
      </c>
      <c r="V5" s="13" t="s">
        <v>2</v>
      </c>
      <c r="W5" s="20" t="s">
        <v>48</v>
      </c>
      <c r="X5" s="13" t="s">
        <v>47</v>
      </c>
      <c r="Y5" s="14" t="s">
        <v>46</v>
      </c>
      <c r="Z5" s="14" t="s">
        <v>45</v>
      </c>
      <c r="AA5" s="14" t="s">
        <v>44</v>
      </c>
      <c r="AB5" s="14" t="s">
        <v>43</v>
      </c>
      <c r="AC5" s="14" t="s">
        <v>42</v>
      </c>
      <c r="AD5" s="14" t="s">
        <v>41</v>
      </c>
      <c r="AE5" s="14" t="s">
        <v>40</v>
      </c>
      <c r="AF5" s="14" t="s">
        <v>39</v>
      </c>
      <c r="AG5" s="14" t="s">
        <v>38</v>
      </c>
      <c r="AH5" s="14" t="s">
        <v>37</v>
      </c>
      <c r="AI5" s="14" t="s">
        <v>36</v>
      </c>
      <c r="AJ5" s="14" t="s">
        <v>35</v>
      </c>
      <c r="AK5" s="11" t="s">
        <v>34</v>
      </c>
      <c r="AL5" s="8" t="s">
        <v>33</v>
      </c>
      <c r="AM5" s="8" t="s">
        <v>4</v>
      </c>
      <c r="AN5" s="4" t="s">
        <v>32</v>
      </c>
      <c r="AO5" s="4" t="s">
        <v>31</v>
      </c>
      <c r="AP5" s="8" t="s">
        <v>30</v>
      </c>
      <c r="AQ5" s="8" t="s">
        <v>29</v>
      </c>
      <c r="AR5" s="8" t="s">
        <v>28</v>
      </c>
      <c r="AS5" s="8" t="s">
        <v>27</v>
      </c>
      <c r="AT5" s="4" t="s">
        <v>26</v>
      </c>
      <c r="AU5" s="4" t="s">
        <v>25</v>
      </c>
      <c r="AV5" s="4" t="s">
        <v>24</v>
      </c>
      <c r="AW5" s="14" t="s">
        <v>23</v>
      </c>
      <c r="AX5" s="14" t="s">
        <v>22</v>
      </c>
      <c r="AY5" s="14" t="s">
        <v>21</v>
      </c>
      <c r="AZ5" s="14" t="s">
        <v>20</v>
      </c>
      <c r="BA5" s="15" t="s">
        <v>19</v>
      </c>
      <c r="BB5" s="15" t="s">
        <v>18</v>
      </c>
      <c r="BC5" s="15" t="s">
        <v>17</v>
      </c>
      <c r="BD5" s="9" t="s">
        <v>194</v>
      </c>
      <c r="BE5" s="14" t="s">
        <v>16</v>
      </c>
      <c r="BF5" s="14" t="s">
        <v>15</v>
      </c>
      <c r="BG5" s="14" t="s">
        <v>14</v>
      </c>
      <c r="BH5" s="14" t="s">
        <v>34</v>
      </c>
      <c r="BI5" s="8" t="s">
        <v>357</v>
      </c>
      <c r="BJ5" s="8" t="s">
        <v>1</v>
      </c>
      <c r="BK5" s="8" t="s">
        <v>13</v>
      </c>
      <c r="BL5" s="15" t="s">
        <v>12</v>
      </c>
      <c r="BM5" s="8" t="s">
        <v>359</v>
      </c>
      <c r="BN5" s="4" t="s">
        <v>360</v>
      </c>
      <c r="BO5" s="4" t="s">
        <v>11</v>
      </c>
      <c r="BP5" s="4" t="s">
        <v>10</v>
      </c>
      <c r="BQ5" s="4" t="s">
        <v>9</v>
      </c>
      <c r="BR5" s="8" t="s">
        <v>8</v>
      </c>
      <c r="BS5" s="9" t="s">
        <v>201</v>
      </c>
      <c r="BT5" s="9" t="s">
        <v>189</v>
      </c>
      <c r="BU5" s="9" t="s">
        <v>190</v>
      </c>
      <c r="BV5" s="9" t="s">
        <v>191</v>
      </c>
      <c r="BW5" s="9" t="s">
        <v>195</v>
      </c>
      <c r="BX5" s="9" t="s">
        <v>196</v>
      </c>
      <c r="BY5" s="9" t="s">
        <v>197</v>
      </c>
      <c r="BZ5" s="9" t="s">
        <v>198</v>
      </c>
      <c r="CA5" s="10" t="s">
        <v>202</v>
      </c>
      <c r="CB5" s="10" t="s">
        <v>203</v>
      </c>
      <c r="CC5" s="9" t="s">
        <v>199</v>
      </c>
      <c r="CD5" s="9" t="s">
        <v>200</v>
      </c>
      <c r="CE5" s="10" t="s">
        <v>205</v>
      </c>
      <c r="CF5" s="10" t="s">
        <v>206</v>
      </c>
      <c r="CG5" s="10" t="s">
        <v>207</v>
      </c>
      <c r="CH5" s="10" t="s">
        <v>208</v>
      </c>
      <c r="CI5" s="10" t="s">
        <v>209</v>
      </c>
      <c r="CJ5" s="10" t="s">
        <v>210</v>
      </c>
      <c r="CK5" s="10" t="s">
        <v>211</v>
      </c>
      <c r="CL5" s="9" t="s">
        <v>192</v>
      </c>
      <c r="CM5" s="9" t="s">
        <v>193</v>
      </c>
      <c r="CN5" s="10" t="s">
        <v>212</v>
      </c>
      <c r="CO5" s="10" t="s">
        <v>213</v>
      </c>
      <c r="CP5" s="10" t="s">
        <v>214</v>
      </c>
      <c r="CQ5" s="10" t="s">
        <v>215</v>
      </c>
      <c r="CR5" s="10" t="s">
        <v>216</v>
      </c>
      <c r="CS5" s="10" t="s">
        <v>217</v>
      </c>
      <c r="CT5" s="10" t="s">
        <v>218</v>
      </c>
      <c r="CU5" s="10" t="s">
        <v>219</v>
      </c>
      <c r="CV5" s="10" t="s">
        <v>220</v>
      </c>
      <c r="CW5" s="10" t="s">
        <v>221</v>
      </c>
      <c r="CX5" s="10" t="s">
        <v>222</v>
      </c>
      <c r="CY5" s="10" t="s">
        <v>223</v>
      </c>
      <c r="CZ5" s="10" t="s">
        <v>224</v>
      </c>
      <c r="DA5" s="10" t="s">
        <v>225</v>
      </c>
      <c r="DB5" s="10" t="s">
        <v>226</v>
      </c>
    </row>
    <row r="6" spans="1:106" hidden="1" x14ac:dyDescent="0.35">
      <c r="A6" s="34">
        <v>147</v>
      </c>
      <c r="B6" s="2" t="s">
        <v>67</v>
      </c>
      <c r="C6" s="1">
        <v>147.1</v>
      </c>
      <c r="D6" s="1"/>
      <c r="E6" s="1" t="s">
        <v>110</v>
      </c>
      <c r="F6" s="1" t="s">
        <v>115</v>
      </c>
      <c r="G6" s="1" t="s">
        <v>116</v>
      </c>
      <c r="H6" s="1"/>
      <c r="I6" s="1" t="s">
        <v>146</v>
      </c>
      <c r="J6" s="1" t="s">
        <v>864</v>
      </c>
      <c r="K6" s="1" t="s">
        <v>139</v>
      </c>
      <c r="L6" s="1" t="s">
        <v>109</v>
      </c>
      <c r="M6" s="1" t="s">
        <v>122</v>
      </c>
      <c r="N6" s="1" t="s">
        <v>123</v>
      </c>
      <c r="O6" s="1" t="s">
        <v>457</v>
      </c>
      <c r="P6" s="1" t="s">
        <v>125</v>
      </c>
      <c r="Q6" s="1"/>
      <c r="R6" s="1"/>
      <c r="S6" s="1"/>
      <c r="T6" s="1"/>
      <c r="U6" s="1"/>
      <c r="V6" s="1"/>
      <c r="W6" s="1">
        <v>1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>
        <v>1</v>
      </c>
      <c r="AK6" s="1"/>
      <c r="AL6" s="1" t="s">
        <v>35</v>
      </c>
      <c r="AM6" s="1" t="s">
        <v>5</v>
      </c>
      <c r="AN6" s="1"/>
      <c r="AO6" s="1"/>
      <c r="AP6" s="1" t="s">
        <v>111</v>
      </c>
      <c r="AQ6" s="1">
        <v>2014</v>
      </c>
      <c r="AR6" s="1"/>
      <c r="AS6" s="1">
        <v>29</v>
      </c>
      <c r="AT6" s="1">
        <v>1</v>
      </c>
      <c r="AU6" s="1" t="s">
        <v>126</v>
      </c>
      <c r="AV6" s="1" t="s">
        <v>115</v>
      </c>
      <c r="AW6" s="1">
        <v>1</v>
      </c>
      <c r="AX6" s="1"/>
      <c r="AY6" s="1"/>
      <c r="AZ6" s="1"/>
      <c r="BA6" s="1">
        <v>1</v>
      </c>
      <c r="BB6" s="1"/>
      <c r="BC6" s="1"/>
      <c r="BD6" s="1"/>
      <c r="BE6" s="1"/>
      <c r="BF6" s="1"/>
      <c r="BG6" s="1">
        <v>1</v>
      </c>
      <c r="BH6" s="1"/>
      <c r="BI6" s="1" t="s">
        <v>117</v>
      </c>
      <c r="BJ6" s="1" t="s">
        <v>880</v>
      </c>
      <c r="BK6" s="1" t="s">
        <v>118</v>
      </c>
      <c r="BL6" s="1">
        <v>1</v>
      </c>
      <c r="BM6" s="1" t="s">
        <v>409</v>
      </c>
      <c r="BN6" s="1" t="s">
        <v>410</v>
      </c>
      <c r="BO6" s="1" t="s">
        <v>106</v>
      </c>
      <c r="BP6" s="1" t="s">
        <v>884</v>
      </c>
      <c r="BQ6" s="1" t="s">
        <v>422</v>
      </c>
      <c r="BR6" s="1" t="s">
        <v>108</v>
      </c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 hidden="1" x14ac:dyDescent="0.35">
      <c r="A7" s="34">
        <v>147</v>
      </c>
      <c r="B7" s="2" t="s">
        <v>67</v>
      </c>
      <c r="C7" s="1">
        <v>147.19999999999999</v>
      </c>
      <c r="D7" s="1"/>
      <c r="E7" s="1" t="s">
        <v>119</v>
      </c>
      <c r="F7" s="1" t="s">
        <v>115</v>
      </c>
      <c r="G7" s="1" t="s">
        <v>116</v>
      </c>
      <c r="H7" s="1"/>
      <c r="I7" s="1" t="s">
        <v>146</v>
      </c>
      <c r="J7" s="1" t="s">
        <v>864</v>
      </c>
      <c r="K7" s="1" t="s">
        <v>139</v>
      </c>
      <c r="L7" s="1" t="s">
        <v>109</v>
      </c>
      <c r="M7" s="1" t="s">
        <v>122</v>
      </c>
      <c r="N7" s="1" t="s">
        <v>123</v>
      </c>
      <c r="O7" s="1" t="s">
        <v>457</v>
      </c>
      <c r="P7" s="1" t="s">
        <v>125</v>
      </c>
      <c r="Q7" s="1"/>
      <c r="R7" s="1"/>
      <c r="S7" s="1"/>
      <c r="T7" s="1"/>
      <c r="U7" s="1"/>
      <c r="V7" s="1"/>
      <c r="W7" s="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>
        <v>1</v>
      </c>
      <c r="AK7" s="1"/>
      <c r="AL7" s="1" t="s">
        <v>35</v>
      </c>
      <c r="AM7" s="1" t="s">
        <v>5</v>
      </c>
      <c r="AN7" s="1"/>
      <c r="AO7" s="1"/>
      <c r="AP7" s="1" t="s">
        <v>111</v>
      </c>
      <c r="AQ7" s="1">
        <v>2014</v>
      </c>
      <c r="AR7" s="1"/>
      <c r="AS7" s="1">
        <v>29</v>
      </c>
      <c r="AT7" s="1">
        <v>1</v>
      </c>
      <c r="AU7" s="1" t="s">
        <v>126</v>
      </c>
      <c r="AV7" s="1" t="s">
        <v>115</v>
      </c>
      <c r="AW7" s="1">
        <v>1</v>
      </c>
      <c r="AX7" s="1"/>
      <c r="AY7" s="1"/>
      <c r="AZ7" s="1"/>
      <c r="BA7" s="1">
        <v>1</v>
      </c>
      <c r="BB7" s="1"/>
      <c r="BC7" s="1"/>
      <c r="BD7" s="1"/>
      <c r="BE7" s="1"/>
      <c r="BF7" s="1"/>
      <c r="BG7" s="1">
        <v>1</v>
      </c>
      <c r="BH7" s="1"/>
      <c r="BI7" s="1" t="s">
        <v>117</v>
      </c>
      <c r="BJ7" s="1" t="s">
        <v>880</v>
      </c>
      <c r="BK7" s="1" t="s">
        <v>118</v>
      </c>
      <c r="BL7" s="1">
        <v>1</v>
      </c>
      <c r="BM7" s="1" t="s">
        <v>409</v>
      </c>
      <c r="BN7" s="1" t="s">
        <v>410</v>
      </c>
      <c r="BO7" s="1" t="s">
        <v>107</v>
      </c>
      <c r="BP7" s="1" t="s">
        <v>884</v>
      </c>
      <c r="BQ7" s="1" t="s">
        <v>422</v>
      </c>
      <c r="BR7" s="1" t="s">
        <v>108</v>
      </c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 hidden="1" x14ac:dyDescent="0.35">
      <c r="A8" s="34">
        <v>147</v>
      </c>
      <c r="B8" s="2" t="s">
        <v>67</v>
      </c>
      <c r="C8" s="1">
        <v>147.1</v>
      </c>
      <c r="D8" s="1"/>
      <c r="E8" s="1" t="s">
        <v>110</v>
      </c>
      <c r="F8" s="1" t="s">
        <v>115</v>
      </c>
      <c r="G8" s="1" t="s">
        <v>116</v>
      </c>
      <c r="H8" s="1"/>
      <c r="I8" s="1" t="s">
        <v>146</v>
      </c>
      <c r="J8" s="1" t="s">
        <v>864</v>
      </c>
      <c r="K8" s="1" t="s">
        <v>139</v>
      </c>
      <c r="L8" s="1" t="s">
        <v>109</v>
      </c>
      <c r="M8" s="1" t="s">
        <v>122</v>
      </c>
      <c r="N8" s="1" t="s">
        <v>123</v>
      </c>
      <c r="O8" s="1" t="s">
        <v>457</v>
      </c>
      <c r="P8" s="1" t="s">
        <v>125</v>
      </c>
      <c r="Q8" s="1"/>
      <c r="R8" s="1"/>
      <c r="S8" s="1"/>
      <c r="T8" s="1"/>
      <c r="U8" s="1"/>
      <c r="V8" s="1"/>
      <c r="W8" s="1">
        <v>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>
        <v>1</v>
      </c>
      <c r="AK8" s="1"/>
      <c r="AL8" s="1" t="s">
        <v>35</v>
      </c>
      <c r="AM8" s="1" t="s">
        <v>5</v>
      </c>
      <c r="AN8" s="1"/>
      <c r="AO8" s="1"/>
      <c r="AP8" s="1" t="s">
        <v>111</v>
      </c>
      <c r="AQ8" s="1">
        <v>2014</v>
      </c>
      <c r="AR8" s="1"/>
      <c r="AS8" s="1">
        <v>29</v>
      </c>
      <c r="AT8" s="1">
        <v>1</v>
      </c>
      <c r="AU8" s="1" t="s">
        <v>126</v>
      </c>
      <c r="AV8" s="1" t="s">
        <v>115</v>
      </c>
      <c r="AW8" s="1">
        <v>1</v>
      </c>
      <c r="AX8" s="1"/>
      <c r="AY8" s="1"/>
      <c r="AZ8" s="1"/>
      <c r="BA8" s="1">
        <v>1</v>
      </c>
      <c r="BB8" s="1"/>
      <c r="BC8" s="1"/>
      <c r="BD8" s="1"/>
      <c r="BE8" s="1"/>
      <c r="BF8" s="1"/>
      <c r="BG8" s="1">
        <v>1</v>
      </c>
      <c r="BH8" s="1"/>
      <c r="BI8" s="1" t="s">
        <v>112</v>
      </c>
      <c r="BJ8" s="1" t="s">
        <v>112</v>
      </c>
      <c r="BK8" s="1" t="s">
        <v>114</v>
      </c>
      <c r="BL8" s="1">
        <v>0</v>
      </c>
      <c r="BM8" s="1" t="s">
        <v>366</v>
      </c>
      <c r="BN8" s="1" t="s">
        <v>113</v>
      </c>
      <c r="BO8" s="1" t="s">
        <v>106</v>
      </c>
      <c r="BP8" s="1" t="s">
        <v>884</v>
      </c>
      <c r="BQ8" s="1" t="s">
        <v>422</v>
      </c>
      <c r="BR8" s="1" t="s">
        <v>108</v>
      </c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 hidden="1" x14ac:dyDescent="0.35">
      <c r="A9" s="34">
        <v>147</v>
      </c>
      <c r="B9" s="2" t="s">
        <v>67</v>
      </c>
      <c r="C9" s="1">
        <v>147.19999999999999</v>
      </c>
      <c r="D9" s="1"/>
      <c r="E9" s="1" t="s">
        <v>119</v>
      </c>
      <c r="F9" s="1" t="s">
        <v>115</v>
      </c>
      <c r="G9" s="1" t="s">
        <v>116</v>
      </c>
      <c r="H9" s="1"/>
      <c r="I9" s="1" t="s">
        <v>146</v>
      </c>
      <c r="J9" s="1" t="s">
        <v>864</v>
      </c>
      <c r="K9" s="1" t="s">
        <v>139</v>
      </c>
      <c r="L9" s="1" t="s">
        <v>109</v>
      </c>
      <c r="M9" s="1" t="s">
        <v>122</v>
      </c>
      <c r="N9" s="1" t="s">
        <v>123</v>
      </c>
      <c r="O9" s="1" t="s">
        <v>457</v>
      </c>
      <c r="P9" s="1" t="s">
        <v>125</v>
      </c>
      <c r="Q9" s="1"/>
      <c r="R9" s="1"/>
      <c r="S9" s="1"/>
      <c r="T9" s="1"/>
      <c r="U9" s="1"/>
      <c r="V9" s="1"/>
      <c r="W9" s="1">
        <v>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1</v>
      </c>
      <c r="AK9" s="1"/>
      <c r="AL9" s="1" t="s">
        <v>35</v>
      </c>
      <c r="AM9" s="1" t="s">
        <v>5</v>
      </c>
      <c r="AN9" s="1"/>
      <c r="AO9" s="1"/>
      <c r="AP9" s="1" t="s">
        <v>111</v>
      </c>
      <c r="AQ9" s="1">
        <v>2014</v>
      </c>
      <c r="AR9" s="1"/>
      <c r="AS9" s="1">
        <v>29</v>
      </c>
      <c r="AT9" s="1">
        <v>1</v>
      </c>
      <c r="AU9" s="1" t="s">
        <v>126</v>
      </c>
      <c r="AV9" s="1" t="s">
        <v>115</v>
      </c>
      <c r="AW9" s="1">
        <v>1</v>
      </c>
      <c r="AX9" s="1"/>
      <c r="AY9" s="1"/>
      <c r="AZ9" s="1"/>
      <c r="BA9" s="1">
        <v>1</v>
      </c>
      <c r="BB9" s="1"/>
      <c r="BC9" s="1"/>
      <c r="BD9" s="1"/>
      <c r="BE9" s="1"/>
      <c r="BF9" s="1"/>
      <c r="BG9" s="1">
        <v>1</v>
      </c>
      <c r="BH9" s="1"/>
      <c r="BI9" s="1" t="s">
        <v>112</v>
      </c>
      <c r="BJ9" s="1" t="s">
        <v>112</v>
      </c>
      <c r="BK9" s="1" t="s">
        <v>113</v>
      </c>
      <c r="BL9" s="1">
        <v>0</v>
      </c>
      <c r="BM9" s="1" t="s">
        <v>366</v>
      </c>
      <c r="BN9" s="1" t="s">
        <v>113</v>
      </c>
      <c r="BO9" s="1" t="s">
        <v>107</v>
      </c>
      <c r="BP9" s="1" t="s">
        <v>884</v>
      </c>
      <c r="BQ9" s="1" t="s">
        <v>422</v>
      </c>
      <c r="BR9" s="1" t="s">
        <v>108</v>
      </c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 hidden="1" x14ac:dyDescent="0.35">
      <c r="A10" s="34">
        <v>147</v>
      </c>
      <c r="B10" s="2" t="s">
        <v>67</v>
      </c>
      <c r="C10" s="1">
        <v>147.19999999999999</v>
      </c>
      <c r="D10" s="1"/>
      <c r="E10" s="1" t="s">
        <v>119</v>
      </c>
      <c r="F10" s="1" t="s">
        <v>115</v>
      </c>
      <c r="G10" s="1" t="s">
        <v>120</v>
      </c>
      <c r="H10" s="1"/>
      <c r="I10" s="1" t="s">
        <v>146</v>
      </c>
      <c r="J10" s="1" t="s">
        <v>864</v>
      </c>
      <c r="K10" s="1" t="s">
        <v>139</v>
      </c>
      <c r="L10" s="1" t="s">
        <v>109</v>
      </c>
      <c r="M10" s="1" t="s">
        <v>122</v>
      </c>
      <c r="N10" s="1" t="s">
        <v>123</v>
      </c>
      <c r="O10" s="1" t="s">
        <v>457</v>
      </c>
      <c r="P10" s="1" t="s">
        <v>125</v>
      </c>
      <c r="Q10" s="1"/>
      <c r="R10" s="1"/>
      <c r="S10" s="1"/>
      <c r="T10" s="1"/>
      <c r="U10" s="1"/>
      <c r="V10" s="1"/>
      <c r="W10" s="1"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1</v>
      </c>
      <c r="AK10" s="1"/>
      <c r="AL10" s="1" t="s">
        <v>35</v>
      </c>
      <c r="AM10" s="1" t="s">
        <v>5</v>
      </c>
      <c r="AN10" s="1"/>
      <c r="AO10" s="1"/>
      <c r="AP10" s="1" t="s">
        <v>111</v>
      </c>
      <c r="AQ10" s="1">
        <v>2014</v>
      </c>
      <c r="AR10" s="1"/>
      <c r="AS10" s="1">
        <v>29</v>
      </c>
      <c r="AT10" s="1">
        <v>1</v>
      </c>
      <c r="AU10" s="1" t="s">
        <v>126</v>
      </c>
      <c r="AV10" s="1" t="s">
        <v>115</v>
      </c>
      <c r="AW10" s="1">
        <v>1</v>
      </c>
      <c r="AX10" s="1"/>
      <c r="AY10" s="1"/>
      <c r="AZ10" s="1"/>
      <c r="BA10" s="1">
        <v>1</v>
      </c>
      <c r="BB10" s="1"/>
      <c r="BC10" s="1"/>
      <c r="BD10" s="1"/>
      <c r="BE10" s="1"/>
      <c r="BF10" s="1"/>
      <c r="BG10" s="1">
        <v>1</v>
      </c>
      <c r="BH10" s="1"/>
      <c r="BI10" s="1" t="s">
        <v>112</v>
      </c>
      <c r="BJ10" s="1" t="s">
        <v>112</v>
      </c>
      <c r="BK10" s="1" t="s">
        <v>121</v>
      </c>
      <c r="BL10" s="1">
        <v>0</v>
      </c>
      <c r="BM10" s="1" t="s">
        <v>375</v>
      </c>
      <c r="BN10" s="1" t="s">
        <v>376</v>
      </c>
      <c r="BO10" s="1" t="s">
        <v>107</v>
      </c>
      <c r="BP10" s="1" t="s">
        <v>884</v>
      </c>
      <c r="BQ10" s="1" t="s">
        <v>422</v>
      </c>
      <c r="BR10" s="1" t="s">
        <v>108</v>
      </c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 hidden="1" x14ac:dyDescent="0.35">
      <c r="A11" s="33">
        <v>148</v>
      </c>
      <c r="B11" s="3" t="s">
        <v>68</v>
      </c>
      <c r="C11" s="1">
        <v>148.1</v>
      </c>
      <c r="D11" s="1"/>
      <c r="E11" s="1" t="s">
        <v>134</v>
      </c>
      <c r="F11" s="1" t="s">
        <v>115</v>
      </c>
      <c r="G11" s="1" t="s">
        <v>120</v>
      </c>
      <c r="H11" s="1" t="s">
        <v>115</v>
      </c>
      <c r="I11" s="1" t="s">
        <v>858</v>
      </c>
      <c r="J11" s="1" t="s">
        <v>859</v>
      </c>
      <c r="K11" s="1" t="s">
        <v>138</v>
      </c>
      <c r="L11" s="1" t="s">
        <v>135</v>
      </c>
      <c r="M11" s="1" t="s">
        <v>456</v>
      </c>
      <c r="N11" s="1" t="s">
        <v>136</v>
      </c>
      <c r="O11" s="1" t="s">
        <v>457</v>
      </c>
      <c r="P11" s="1" t="s">
        <v>137</v>
      </c>
      <c r="Q11" s="1">
        <v>1</v>
      </c>
      <c r="R11" s="1"/>
      <c r="S11" s="1"/>
      <c r="T11" s="1"/>
      <c r="U11" s="1"/>
      <c r="V11" s="1"/>
      <c r="W11" s="1"/>
      <c r="X11" s="1"/>
      <c r="Y11" s="1"/>
      <c r="Z11" s="1">
        <v>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 t="s">
        <v>35</v>
      </c>
      <c r="AM11" s="1" t="s">
        <v>127</v>
      </c>
      <c r="AN11" s="1"/>
      <c r="AO11" s="1"/>
      <c r="AP11" s="1" t="s">
        <v>128</v>
      </c>
      <c r="AQ11" s="1">
        <v>2017</v>
      </c>
      <c r="AR11" s="1"/>
      <c r="AS11" s="1">
        <v>2252</v>
      </c>
      <c r="AT11" s="1">
        <v>1</v>
      </c>
      <c r="AU11" s="1" t="s">
        <v>126</v>
      </c>
      <c r="AV11" s="1" t="s">
        <v>162</v>
      </c>
      <c r="AW11" s="1">
        <v>1</v>
      </c>
      <c r="AX11" s="1">
        <v>1</v>
      </c>
      <c r="AY11" s="1">
        <v>1</v>
      </c>
      <c r="AZ11" s="1">
        <v>0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 t="s">
        <v>141</v>
      </c>
      <c r="BJ11" s="1" t="s">
        <v>877</v>
      </c>
      <c r="BK11" s="1" t="s">
        <v>129</v>
      </c>
      <c r="BL11" s="1">
        <v>1</v>
      </c>
      <c r="BM11" s="1" t="s">
        <v>392</v>
      </c>
      <c r="BN11" s="1" t="s">
        <v>393</v>
      </c>
      <c r="BO11" s="1" t="s">
        <v>142</v>
      </c>
      <c r="BP11" s="1" t="s">
        <v>500</v>
      </c>
      <c r="BQ11" s="1" t="s">
        <v>500</v>
      </c>
      <c r="BR11" s="1" t="s">
        <v>897</v>
      </c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 hidden="1" x14ac:dyDescent="0.35">
      <c r="A12" s="33">
        <v>148</v>
      </c>
      <c r="B12" s="3" t="s">
        <v>68</v>
      </c>
      <c r="C12" s="1">
        <v>148.1</v>
      </c>
      <c r="D12" s="1"/>
      <c r="E12" s="1" t="s">
        <v>134</v>
      </c>
      <c r="F12" s="1" t="s">
        <v>115</v>
      </c>
      <c r="G12" s="1" t="s">
        <v>120</v>
      </c>
      <c r="H12" s="1" t="s">
        <v>115</v>
      </c>
      <c r="I12" s="1" t="s">
        <v>858</v>
      </c>
      <c r="J12" s="1" t="s">
        <v>859</v>
      </c>
      <c r="K12" s="1" t="s">
        <v>138</v>
      </c>
      <c r="L12" s="1" t="s">
        <v>135</v>
      </c>
      <c r="M12" s="1" t="s">
        <v>456</v>
      </c>
      <c r="N12" s="1" t="s">
        <v>136</v>
      </c>
      <c r="O12" s="1" t="s">
        <v>457</v>
      </c>
      <c r="P12" s="1" t="s">
        <v>137</v>
      </c>
      <c r="Q12" s="1">
        <v>1</v>
      </c>
      <c r="R12" s="1"/>
      <c r="S12" s="1"/>
      <c r="T12" s="1"/>
      <c r="U12" s="1"/>
      <c r="V12" s="1"/>
      <c r="W12" s="1"/>
      <c r="X12" s="1"/>
      <c r="Y12" s="1"/>
      <c r="Z12" s="1"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 t="s">
        <v>35</v>
      </c>
      <c r="AM12" s="1" t="s">
        <v>127</v>
      </c>
      <c r="AN12" s="1"/>
      <c r="AO12" s="1"/>
      <c r="AP12" s="1" t="s">
        <v>128</v>
      </c>
      <c r="AQ12" s="1">
        <v>2017</v>
      </c>
      <c r="AR12" s="1"/>
      <c r="AS12" s="1">
        <v>2252</v>
      </c>
      <c r="AT12" s="1">
        <v>1</v>
      </c>
      <c r="AU12" s="1" t="s">
        <v>126</v>
      </c>
      <c r="AV12" s="1" t="s">
        <v>162</v>
      </c>
      <c r="AW12" s="1">
        <v>1</v>
      </c>
      <c r="AX12" s="1">
        <v>1</v>
      </c>
      <c r="AY12" s="1">
        <v>1</v>
      </c>
      <c r="AZ12" s="1">
        <v>0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 t="s">
        <v>141</v>
      </c>
      <c r="BJ12" s="1" t="s">
        <v>881</v>
      </c>
      <c r="BK12" s="1" t="s">
        <v>230</v>
      </c>
      <c r="BL12" s="1">
        <v>1</v>
      </c>
      <c r="BM12" s="1" t="s">
        <v>879</v>
      </c>
      <c r="BN12" s="1" t="s">
        <v>405</v>
      </c>
      <c r="BO12" s="1" t="s">
        <v>500</v>
      </c>
      <c r="BP12" s="1" t="s">
        <v>500</v>
      </c>
      <c r="BQ12" s="1" t="s">
        <v>500</v>
      </c>
      <c r="BR12" s="1" t="s">
        <v>897</v>
      </c>
      <c r="BS12" s="1" t="s">
        <v>231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 hidden="1" x14ac:dyDescent="0.35">
      <c r="A13" s="33">
        <v>148</v>
      </c>
      <c r="B13" s="3" t="s">
        <v>68</v>
      </c>
      <c r="C13" s="1">
        <v>148.1</v>
      </c>
      <c r="D13" s="1"/>
      <c r="E13" s="1" t="s">
        <v>134</v>
      </c>
      <c r="F13" s="1" t="s">
        <v>115</v>
      </c>
      <c r="G13" s="1" t="s">
        <v>120</v>
      </c>
      <c r="H13" s="1" t="s">
        <v>115</v>
      </c>
      <c r="I13" s="1" t="s">
        <v>858</v>
      </c>
      <c r="J13" s="1" t="s">
        <v>859</v>
      </c>
      <c r="K13" s="1" t="s">
        <v>138</v>
      </c>
      <c r="L13" s="1" t="s">
        <v>135</v>
      </c>
      <c r="M13" s="1" t="s">
        <v>456</v>
      </c>
      <c r="N13" s="1" t="s">
        <v>136</v>
      </c>
      <c r="O13" s="1" t="s">
        <v>457</v>
      </c>
      <c r="P13" s="1" t="s">
        <v>137</v>
      </c>
      <c r="Q13" s="1">
        <v>1</v>
      </c>
      <c r="R13" s="1"/>
      <c r="S13" s="1"/>
      <c r="T13" s="1"/>
      <c r="U13" s="1"/>
      <c r="V13" s="1"/>
      <c r="W13" s="1"/>
      <c r="X13" s="1"/>
      <c r="Y13" s="1"/>
      <c r="Z13" s="1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 t="s">
        <v>35</v>
      </c>
      <c r="AM13" s="1" t="s">
        <v>127</v>
      </c>
      <c r="AN13" s="1"/>
      <c r="AO13" s="1"/>
      <c r="AP13" s="1" t="s">
        <v>128</v>
      </c>
      <c r="AQ13" s="1">
        <v>2017</v>
      </c>
      <c r="AR13" s="1"/>
      <c r="AS13" s="1">
        <v>2252</v>
      </c>
      <c r="AT13" s="1">
        <v>1</v>
      </c>
      <c r="AU13" s="1" t="s">
        <v>126</v>
      </c>
      <c r="AV13" s="1" t="s">
        <v>162</v>
      </c>
      <c r="AW13" s="1">
        <v>1</v>
      </c>
      <c r="AX13" s="1">
        <v>1</v>
      </c>
      <c r="AY13" s="1">
        <v>1</v>
      </c>
      <c r="AZ13" s="1">
        <v>0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 t="s">
        <v>141</v>
      </c>
      <c r="BJ13" s="1" t="s">
        <v>881</v>
      </c>
      <c r="BK13" s="1" t="s">
        <v>229</v>
      </c>
      <c r="BL13" s="1">
        <v>1</v>
      </c>
      <c r="BM13" s="1" t="s">
        <v>879</v>
      </c>
      <c r="BN13" s="1" t="s">
        <v>405</v>
      </c>
      <c r="BO13" s="1" t="s">
        <v>500</v>
      </c>
      <c r="BP13" s="1" t="s">
        <v>500</v>
      </c>
      <c r="BQ13" s="1" t="s">
        <v>500</v>
      </c>
      <c r="BR13" s="1" t="s">
        <v>897</v>
      </c>
      <c r="BS13" s="1" t="s">
        <v>231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hidden="1" x14ac:dyDescent="0.35">
      <c r="A14" s="33">
        <v>148</v>
      </c>
      <c r="B14" s="3" t="s">
        <v>68</v>
      </c>
      <c r="C14" s="1">
        <v>148.1</v>
      </c>
      <c r="D14" s="1"/>
      <c r="E14" s="1" t="s">
        <v>134</v>
      </c>
      <c r="F14" s="1" t="s">
        <v>115</v>
      </c>
      <c r="G14" s="1" t="s">
        <v>120</v>
      </c>
      <c r="H14" s="1" t="s">
        <v>115</v>
      </c>
      <c r="I14" s="1" t="s">
        <v>858</v>
      </c>
      <c r="J14" s="1" t="s">
        <v>859</v>
      </c>
      <c r="K14" s="1" t="s">
        <v>138</v>
      </c>
      <c r="L14" s="1" t="s">
        <v>135</v>
      </c>
      <c r="M14" s="1" t="s">
        <v>456</v>
      </c>
      <c r="N14" s="1" t="s">
        <v>136</v>
      </c>
      <c r="O14" s="1" t="s">
        <v>457</v>
      </c>
      <c r="P14" s="1" t="s">
        <v>137</v>
      </c>
      <c r="Q14" s="1">
        <v>1</v>
      </c>
      <c r="R14" s="1"/>
      <c r="S14" s="1"/>
      <c r="T14" s="1"/>
      <c r="U14" s="1"/>
      <c r="V14" s="1"/>
      <c r="W14" s="1"/>
      <c r="X14" s="1"/>
      <c r="Y14" s="1"/>
      <c r="Z14" s="1">
        <v>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 t="s">
        <v>35</v>
      </c>
      <c r="AM14" s="1" t="s">
        <v>127</v>
      </c>
      <c r="AN14" s="1"/>
      <c r="AO14" s="1"/>
      <c r="AP14" s="1" t="s">
        <v>128</v>
      </c>
      <c r="AQ14" s="1">
        <v>2017</v>
      </c>
      <c r="AR14" s="1"/>
      <c r="AS14" s="1">
        <v>2252</v>
      </c>
      <c r="AT14" s="1">
        <v>1</v>
      </c>
      <c r="AU14" s="1" t="s">
        <v>126</v>
      </c>
      <c r="AV14" s="1" t="s">
        <v>162</v>
      </c>
      <c r="AW14" s="1">
        <v>1</v>
      </c>
      <c r="AX14" s="1">
        <v>1</v>
      </c>
      <c r="AY14" s="1">
        <v>1</v>
      </c>
      <c r="AZ14" s="1">
        <v>0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 t="s">
        <v>141</v>
      </c>
      <c r="BJ14" s="1" t="s">
        <v>881</v>
      </c>
      <c r="BK14" s="1" t="s">
        <v>130</v>
      </c>
      <c r="BL14" s="1">
        <v>1</v>
      </c>
      <c r="BM14" s="1" t="s">
        <v>879</v>
      </c>
      <c r="BN14" s="1" t="s">
        <v>405</v>
      </c>
      <c r="BO14" s="1" t="s">
        <v>500</v>
      </c>
      <c r="BP14" s="1" t="s">
        <v>500</v>
      </c>
      <c r="BQ14" s="1" t="s">
        <v>500</v>
      </c>
      <c r="BR14" s="1" t="s">
        <v>897</v>
      </c>
      <c r="BS14" s="1" t="s">
        <v>231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 hidden="1" x14ac:dyDescent="0.35">
      <c r="A15" s="33">
        <v>148</v>
      </c>
      <c r="B15" s="3" t="s">
        <v>68</v>
      </c>
      <c r="C15" s="1">
        <v>148.1</v>
      </c>
      <c r="D15" s="1"/>
      <c r="E15" s="1" t="s">
        <v>134</v>
      </c>
      <c r="F15" s="1" t="s">
        <v>115</v>
      </c>
      <c r="G15" s="1" t="s">
        <v>120</v>
      </c>
      <c r="H15" s="1" t="s">
        <v>115</v>
      </c>
      <c r="I15" s="1" t="s">
        <v>858</v>
      </c>
      <c r="J15" s="1" t="s">
        <v>859</v>
      </c>
      <c r="K15" s="1" t="s">
        <v>138</v>
      </c>
      <c r="L15" s="1" t="s">
        <v>135</v>
      </c>
      <c r="M15" s="1" t="s">
        <v>456</v>
      </c>
      <c r="N15" s="1" t="s">
        <v>136</v>
      </c>
      <c r="O15" s="1" t="s">
        <v>457</v>
      </c>
      <c r="P15" s="1" t="s">
        <v>137</v>
      </c>
      <c r="Q15" s="1">
        <v>1</v>
      </c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 t="s">
        <v>35</v>
      </c>
      <c r="AM15" s="1" t="s">
        <v>127</v>
      </c>
      <c r="AN15" s="1"/>
      <c r="AO15" s="1"/>
      <c r="AP15" s="1" t="s">
        <v>128</v>
      </c>
      <c r="AQ15" s="1">
        <v>2017</v>
      </c>
      <c r="AR15" s="1"/>
      <c r="AS15" s="1">
        <v>2252</v>
      </c>
      <c r="AT15" s="1">
        <v>1</v>
      </c>
      <c r="AU15" s="1" t="s">
        <v>126</v>
      </c>
      <c r="AV15" s="1" t="s">
        <v>162</v>
      </c>
      <c r="AW15" s="1">
        <v>1</v>
      </c>
      <c r="AX15" s="1">
        <v>1</v>
      </c>
      <c r="AY15" s="1">
        <v>1</v>
      </c>
      <c r="AZ15" s="1">
        <v>0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 t="s">
        <v>141</v>
      </c>
      <c r="BJ15" s="1" t="s">
        <v>880</v>
      </c>
      <c r="BK15" s="1" t="s">
        <v>133</v>
      </c>
      <c r="BL15" s="1">
        <v>0</v>
      </c>
      <c r="BM15" s="1" t="s">
        <v>406</v>
      </c>
      <c r="BN15" s="1" t="s">
        <v>407</v>
      </c>
      <c r="BO15" s="1" t="s">
        <v>500</v>
      </c>
      <c r="BP15" s="1" t="s">
        <v>500</v>
      </c>
      <c r="BQ15" s="1" t="s">
        <v>500</v>
      </c>
      <c r="BR15" s="1" t="s">
        <v>897</v>
      </c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hidden="1" x14ac:dyDescent="0.35">
      <c r="A16" s="33">
        <v>148</v>
      </c>
      <c r="B16" s="3" t="s">
        <v>68</v>
      </c>
      <c r="C16" s="1">
        <v>148.1</v>
      </c>
      <c r="D16" s="1"/>
      <c r="E16" s="1" t="s">
        <v>134</v>
      </c>
      <c r="F16" s="1" t="s">
        <v>115</v>
      </c>
      <c r="G16" s="1" t="s">
        <v>116</v>
      </c>
      <c r="H16" s="1" t="s">
        <v>162</v>
      </c>
      <c r="I16" s="1" t="s">
        <v>858</v>
      </c>
      <c r="J16" s="1" t="s">
        <v>859</v>
      </c>
      <c r="K16" s="1" t="s">
        <v>138</v>
      </c>
      <c r="L16" s="1" t="s">
        <v>135</v>
      </c>
      <c r="M16" s="1" t="s">
        <v>456</v>
      </c>
      <c r="N16" s="1" t="s">
        <v>136</v>
      </c>
      <c r="O16" s="1" t="s">
        <v>457</v>
      </c>
      <c r="P16" s="1" t="s">
        <v>137</v>
      </c>
      <c r="Q16" s="1">
        <v>1</v>
      </c>
      <c r="R16" s="1"/>
      <c r="S16" s="1"/>
      <c r="T16" s="1"/>
      <c r="U16" s="1"/>
      <c r="V16" s="1"/>
      <c r="W16" s="1"/>
      <c r="X16" s="1"/>
      <c r="Y16" s="1"/>
      <c r="Z16" s="1">
        <v>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 t="s">
        <v>35</v>
      </c>
      <c r="AM16" s="1" t="s">
        <v>127</v>
      </c>
      <c r="AN16" s="1"/>
      <c r="AO16" s="1"/>
      <c r="AP16" s="1" t="s">
        <v>128</v>
      </c>
      <c r="AQ16" s="1">
        <v>2017</v>
      </c>
      <c r="AR16" s="1"/>
      <c r="AS16" s="1">
        <v>2252</v>
      </c>
      <c r="AT16" s="1">
        <v>1</v>
      </c>
      <c r="AU16" s="1" t="s">
        <v>126</v>
      </c>
      <c r="AV16" s="1" t="s">
        <v>162</v>
      </c>
      <c r="AW16" s="1">
        <v>1</v>
      </c>
      <c r="AX16" s="1">
        <v>1</v>
      </c>
      <c r="AY16" s="1">
        <v>1</v>
      </c>
      <c r="AZ16" s="1">
        <v>0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 t="s">
        <v>141</v>
      </c>
      <c r="BJ16" s="1" t="s">
        <v>880</v>
      </c>
      <c r="BK16" s="1" t="s">
        <v>132</v>
      </c>
      <c r="BL16" s="1">
        <v>1</v>
      </c>
      <c r="BM16" s="1" t="s">
        <v>406</v>
      </c>
      <c r="BN16" s="1" t="s">
        <v>407</v>
      </c>
      <c r="BO16" s="1" t="s">
        <v>500</v>
      </c>
      <c r="BP16" s="1" t="s">
        <v>500</v>
      </c>
      <c r="BQ16" s="1" t="s">
        <v>500</v>
      </c>
      <c r="BR16" s="1" t="s">
        <v>897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 hidden="1" x14ac:dyDescent="0.35">
      <c r="A17" s="33">
        <v>148</v>
      </c>
      <c r="B17" s="3" t="s">
        <v>68</v>
      </c>
      <c r="C17" s="1">
        <v>148.1</v>
      </c>
      <c r="D17" s="1"/>
      <c r="E17" s="1" t="s">
        <v>134</v>
      </c>
      <c r="F17" s="1" t="s">
        <v>115</v>
      </c>
      <c r="G17" s="1" t="s">
        <v>120</v>
      </c>
      <c r="H17" s="1" t="s">
        <v>115</v>
      </c>
      <c r="I17" s="1" t="s">
        <v>858</v>
      </c>
      <c r="J17" s="1" t="s">
        <v>859</v>
      </c>
      <c r="K17" s="1" t="s">
        <v>138</v>
      </c>
      <c r="L17" s="1" t="s">
        <v>135</v>
      </c>
      <c r="M17" s="1" t="s">
        <v>456</v>
      </c>
      <c r="N17" s="1" t="s">
        <v>136</v>
      </c>
      <c r="O17" s="1" t="s">
        <v>457</v>
      </c>
      <c r="P17" s="1" t="s">
        <v>137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>
        <v>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 t="s">
        <v>35</v>
      </c>
      <c r="AM17" s="1" t="s">
        <v>127</v>
      </c>
      <c r="AN17" s="1"/>
      <c r="AO17" s="1"/>
      <c r="AP17" s="1" t="s">
        <v>128</v>
      </c>
      <c r="AQ17" s="1">
        <v>2017</v>
      </c>
      <c r="AR17" s="1"/>
      <c r="AS17" s="1">
        <v>2252</v>
      </c>
      <c r="AT17" s="1">
        <v>1</v>
      </c>
      <c r="AU17" s="1" t="s">
        <v>126</v>
      </c>
      <c r="AV17" s="1" t="s">
        <v>162</v>
      </c>
      <c r="AW17" s="1">
        <v>1</v>
      </c>
      <c r="AX17" s="1">
        <v>1</v>
      </c>
      <c r="AY17" s="1">
        <v>1</v>
      </c>
      <c r="AZ17" s="1">
        <v>0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 t="s">
        <v>141</v>
      </c>
      <c r="BJ17" s="1" t="s">
        <v>880</v>
      </c>
      <c r="BK17" s="1" t="s">
        <v>140</v>
      </c>
      <c r="BL17" s="1">
        <v>1</v>
      </c>
      <c r="BM17" s="1" t="s">
        <v>406</v>
      </c>
      <c r="BN17" s="1" t="s">
        <v>407</v>
      </c>
      <c r="BO17" s="1" t="s">
        <v>500</v>
      </c>
      <c r="BP17" s="1" t="s">
        <v>500</v>
      </c>
      <c r="BQ17" s="1" t="s">
        <v>500</v>
      </c>
      <c r="BR17" s="1" t="s">
        <v>897</v>
      </c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 hidden="1" x14ac:dyDescent="0.35">
      <c r="A18" s="33">
        <v>148</v>
      </c>
      <c r="B18" s="3" t="s">
        <v>68</v>
      </c>
      <c r="C18" s="1">
        <v>148.1</v>
      </c>
      <c r="D18" s="1"/>
      <c r="E18" s="1" t="s">
        <v>134</v>
      </c>
      <c r="F18" s="1" t="s">
        <v>115</v>
      </c>
      <c r="G18" s="1" t="s">
        <v>120</v>
      </c>
      <c r="H18" s="1" t="s">
        <v>115</v>
      </c>
      <c r="I18" s="1" t="s">
        <v>858</v>
      </c>
      <c r="J18" s="1" t="s">
        <v>859</v>
      </c>
      <c r="K18" s="1" t="s">
        <v>138</v>
      </c>
      <c r="L18" s="1" t="s">
        <v>135</v>
      </c>
      <c r="M18" s="1" t="s">
        <v>456</v>
      </c>
      <c r="N18" s="1" t="s">
        <v>136</v>
      </c>
      <c r="O18" s="1" t="s">
        <v>457</v>
      </c>
      <c r="P18" s="1" t="s">
        <v>137</v>
      </c>
      <c r="Q18" s="1">
        <v>1</v>
      </c>
      <c r="R18" s="1"/>
      <c r="S18" s="1"/>
      <c r="T18" s="1"/>
      <c r="U18" s="1"/>
      <c r="V18" s="1"/>
      <c r="W18" s="1"/>
      <c r="X18" s="1"/>
      <c r="Y18" s="1"/>
      <c r="Z18" s="1"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 t="s">
        <v>35</v>
      </c>
      <c r="AM18" s="1" t="s">
        <v>127</v>
      </c>
      <c r="AN18" s="1"/>
      <c r="AO18" s="1"/>
      <c r="AP18" s="1" t="s">
        <v>128</v>
      </c>
      <c r="AQ18" s="1">
        <v>2017</v>
      </c>
      <c r="AR18" s="1"/>
      <c r="AS18" s="1">
        <v>2252</v>
      </c>
      <c r="AT18" s="1">
        <v>1</v>
      </c>
      <c r="AU18" s="1" t="s">
        <v>126</v>
      </c>
      <c r="AV18" s="1" t="s">
        <v>162</v>
      </c>
      <c r="AW18" s="1">
        <v>1</v>
      </c>
      <c r="AX18" s="1">
        <v>1</v>
      </c>
      <c r="AY18" s="1">
        <v>1</v>
      </c>
      <c r="AZ18" s="1">
        <v>0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 t="s">
        <v>141</v>
      </c>
      <c r="BJ18" s="1" t="s">
        <v>877</v>
      </c>
      <c r="BK18" s="1" t="s">
        <v>131</v>
      </c>
      <c r="BL18" s="1">
        <v>0</v>
      </c>
      <c r="BM18" s="1" t="s">
        <v>244</v>
      </c>
      <c r="BN18" s="1" t="s">
        <v>398</v>
      </c>
      <c r="BO18" s="1" t="s">
        <v>500</v>
      </c>
      <c r="BP18" s="1" t="s">
        <v>500</v>
      </c>
      <c r="BQ18" s="1" t="s">
        <v>500</v>
      </c>
      <c r="BR18" s="1" t="s">
        <v>897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 hidden="1" x14ac:dyDescent="0.35">
      <c r="A19" s="33">
        <v>148</v>
      </c>
      <c r="B19" s="3" t="s">
        <v>68</v>
      </c>
      <c r="C19" s="1">
        <v>148.1</v>
      </c>
      <c r="D19" s="1"/>
      <c r="E19" s="1" t="s">
        <v>134</v>
      </c>
      <c r="F19" s="1" t="s">
        <v>115</v>
      </c>
      <c r="G19" s="1" t="s">
        <v>120</v>
      </c>
      <c r="H19" s="1" t="s">
        <v>115</v>
      </c>
      <c r="I19" s="1" t="s">
        <v>858</v>
      </c>
      <c r="J19" s="1" t="s">
        <v>859</v>
      </c>
      <c r="K19" s="1" t="s">
        <v>138</v>
      </c>
      <c r="L19" s="1" t="s">
        <v>135</v>
      </c>
      <c r="M19" s="1" t="s">
        <v>456</v>
      </c>
      <c r="N19" s="1" t="s">
        <v>136</v>
      </c>
      <c r="O19" s="1" t="s">
        <v>457</v>
      </c>
      <c r="P19" s="1" t="s">
        <v>137</v>
      </c>
      <c r="Q19" s="1">
        <v>1</v>
      </c>
      <c r="R19" s="1"/>
      <c r="S19" s="1"/>
      <c r="T19" s="1"/>
      <c r="U19" s="1"/>
      <c r="V19" s="1"/>
      <c r="W19" s="1"/>
      <c r="X19" s="1"/>
      <c r="Y19" s="1"/>
      <c r="Z19" s="1">
        <v>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 t="s">
        <v>35</v>
      </c>
      <c r="AM19" s="1" t="s">
        <v>127</v>
      </c>
      <c r="AN19" s="1"/>
      <c r="AO19" s="1"/>
      <c r="AP19" s="1" t="s">
        <v>128</v>
      </c>
      <c r="AQ19" s="1">
        <v>2017</v>
      </c>
      <c r="AR19" s="1"/>
      <c r="AS19" s="1">
        <v>2252</v>
      </c>
      <c r="AT19" s="1">
        <v>1</v>
      </c>
      <c r="AU19" s="1" t="s">
        <v>126</v>
      </c>
      <c r="AV19" s="1" t="s">
        <v>162</v>
      </c>
      <c r="AW19" s="1">
        <v>1</v>
      </c>
      <c r="AX19" s="1">
        <v>1</v>
      </c>
      <c r="AY19" s="1">
        <v>1</v>
      </c>
      <c r="AZ19" s="1">
        <v>0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 t="s">
        <v>141</v>
      </c>
      <c r="BJ19" s="1" t="s">
        <v>877</v>
      </c>
      <c r="BK19" s="1" t="s">
        <v>131</v>
      </c>
      <c r="BL19" s="1">
        <v>0</v>
      </c>
      <c r="BM19" s="1" t="s">
        <v>244</v>
      </c>
      <c r="BN19" s="1" t="s">
        <v>398</v>
      </c>
      <c r="BO19" s="1" t="s">
        <v>500</v>
      </c>
      <c r="BP19" s="1" t="s">
        <v>500</v>
      </c>
      <c r="BQ19" s="1" t="s">
        <v>500</v>
      </c>
      <c r="BR19" s="1" t="s">
        <v>897</v>
      </c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1:106" hidden="1" x14ac:dyDescent="0.35">
      <c r="A20" s="33">
        <v>148</v>
      </c>
      <c r="B20" s="3" t="s">
        <v>68</v>
      </c>
      <c r="C20" s="1">
        <v>148.1</v>
      </c>
      <c r="D20" s="1"/>
      <c r="E20" s="1" t="s">
        <v>134</v>
      </c>
      <c r="F20" s="1" t="s">
        <v>115</v>
      </c>
      <c r="G20" s="1" t="s">
        <v>120</v>
      </c>
      <c r="H20" s="1" t="s">
        <v>115</v>
      </c>
      <c r="I20" s="1" t="s">
        <v>858</v>
      </c>
      <c r="J20" s="1" t="s">
        <v>859</v>
      </c>
      <c r="K20" s="1" t="s">
        <v>138</v>
      </c>
      <c r="L20" s="1" t="s">
        <v>135</v>
      </c>
      <c r="M20" s="1" t="s">
        <v>456</v>
      </c>
      <c r="N20" s="1" t="s">
        <v>136</v>
      </c>
      <c r="O20" s="1" t="s">
        <v>457</v>
      </c>
      <c r="P20" s="1" t="s">
        <v>137</v>
      </c>
      <c r="Q20" s="1">
        <v>1</v>
      </c>
      <c r="R20" s="1"/>
      <c r="S20" s="1"/>
      <c r="T20" s="1"/>
      <c r="U20" s="1"/>
      <c r="V20" s="1"/>
      <c r="W20" s="1"/>
      <c r="X20" s="1"/>
      <c r="Y20" s="1"/>
      <c r="Z20" s="1">
        <v>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 t="s">
        <v>35</v>
      </c>
      <c r="AM20" s="1" t="s">
        <v>127</v>
      </c>
      <c r="AN20" s="1"/>
      <c r="AO20" s="1"/>
      <c r="AP20" s="1" t="s">
        <v>128</v>
      </c>
      <c r="AQ20" s="1">
        <v>2017</v>
      </c>
      <c r="AR20" s="1"/>
      <c r="AS20" s="1">
        <v>2252</v>
      </c>
      <c r="AT20" s="1">
        <v>1</v>
      </c>
      <c r="AU20" s="1" t="s">
        <v>126</v>
      </c>
      <c r="AV20" s="1" t="s">
        <v>162</v>
      </c>
      <c r="AW20" s="1">
        <v>1</v>
      </c>
      <c r="AX20" s="1">
        <v>1</v>
      </c>
      <c r="AY20" s="1">
        <v>1</v>
      </c>
      <c r="AZ20" s="1">
        <v>0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 t="s">
        <v>141</v>
      </c>
      <c r="BJ20" s="1" t="s">
        <v>877</v>
      </c>
      <c r="BK20" s="1" t="s">
        <v>131</v>
      </c>
      <c r="BL20" s="1">
        <v>0</v>
      </c>
      <c r="BM20" s="1" t="s">
        <v>244</v>
      </c>
      <c r="BN20" s="1" t="s">
        <v>398</v>
      </c>
      <c r="BO20" s="1" t="s">
        <v>500</v>
      </c>
      <c r="BP20" s="1" t="s">
        <v>500</v>
      </c>
      <c r="BQ20" s="1" t="s">
        <v>500</v>
      </c>
      <c r="BR20" s="1" t="s">
        <v>897</v>
      </c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 hidden="1" x14ac:dyDescent="0.35">
      <c r="A21" s="34">
        <v>149</v>
      </c>
      <c r="B21" s="2" t="s">
        <v>69</v>
      </c>
      <c r="C21" s="1">
        <v>149.1</v>
      </c>
      <c r="D21" s="1"/>
      <c r="E21" s="1" t="s">
        <v>234</v>
      </c>
      <c r="F21" s="1" t="s">
        <v>148</v>
      </c>
      <c r="G21" s="1" t="s">
        <v>116</v>
      </c>
      <c r="H21" s="1" t="s">
        <v>115</v>
      </c>
      <c r="I21" s="1" t="s">
        <v>146</v>
      </c>
      <c r="J21" s="1" t="s">
        <v>147</v>
      </c>
      <c r="K21" s="1" t="s">
        <v>139</v>
      </c>
      <c r="L21" s="1" t="s">
        <v>109</v>
      </c>
      <c r="M21" s="1" t="s">
        <v>144</v>
      </c>
      <c r="N21" s="1" t="s">
        <v>123</v>
      </c>
      <c r="O21" s="1" t="s">
        <v>136</v>
      </c>
      <c r="P21" s="1" t="s">
        <v>159</v>
      </c>
      <c r="Q21" s="1"/>
      <c r="R21" s="1"/>
      <c r="S21" s="1"/>
      <c r="T21" s="1"/>
      <c r="U21" s="1"/>
      <c r="V21" s="1"/>
      <c r="W21" s="1">
        <v>1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v>1</v>
      </c>
      <c r="AK21" s="1"/>
      <c r="AL21" s="1" t="s">
        <v>876</v>
      </c>
      <c r="AM21" s="1" t="s">
        <v>6</v>
      </c>
      <c r="AN21" s="1"/>
      <c r="AO21" s="1"/>
      <c r="AP21" s="1" t="s">
        <v>143</v>
      </c>
      <c r="AQ21" s="1">
        <v>2015</v>
      </c>
      <c r="AR21" s="1"/>
      <c r="AS21" s="1">
        <v>1027</v>
      </c>
      <c r="AT21" s="1">
        <v>1</v>
      </c>
      <c r="AU21" s="1" t="s">
        <v>126</v>
      </c>
      <c r="AV21" s="1" t="s">
        <v>115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/>
      <c r="BE21" s="1">
        <v>0</v>
      </c>
      <c r="BF21" s="1">
        <v>1</v>
      </c>
      <c r="BG21" s="1">
        <v>0</v>
      </c>
      <c r="BH21" s="1">
        <v>0</v>
      </c>
      <c r="BI21" s="1" t="s">
        <v>112</v>
      </c>
      <c r="BJ21" s="1" t="s">
        <v>112</v>
      </c>
      <c r="BK21" s="1" t="s">
        <v>153</v>
      </c>
      <c r="BL21" s="1"/>
      <c r="BM21" s="1" t="s">
        <v>372</v>
      </c>
      <c r="BN21" s="1" t="s">
        <v>373</v>
      </c>
      <c r="BO21" s="1" t="s">
        <v>106</v>
      </c>
      <c r="BP21" s="1" t="s">
        <v>145</v>
      </c>
      <c r="BQ21" s="1" t="s">
        <v>144</v>
      </c>
      <c r="BR21" s="1" t="s">
        <v>895</v>
      </c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1:106" hidden="1" x14ac:dyDescent="0.35">
      <c r="A22" s="34">
        <v>149</v>
      </c>
      <c r="B22" s="2" t="s">
        <v>69</v>
      </c>
      <c r="C22" s="1">
        <v>149.19999999999999</v>
      </c>
      <c r="D22" s="1"/>
      <c r="E22" s="1" t="s">
        <v>233</v>
      </c>
      <c r="F22" s="1" t="s">
        <v>148</v>
      </c>
      <c r="G22" s="1" t="s">
        <v>116</v>
      </c>
      <c r="H22" s="1" t="s">
        <v>115</v>
      </c>
      <c r="I22" s="1" t="s">
        <v>146</v>
      </c>
      <c r="J22" s="1" t="s">
        <v>147</v>
      </c>
      <c r="K22" s="1" t="s">
        <v>139</v>
      </c>
      <c r="L22" s="1" t="s">
        <v>109</v>
      </c>
      <c r="M22" s="1" t="s">
        <v>144</v>
      </c>
      <c r="N22" s="1" t="s">
        <v>123</v>
      </c>
      <c r="O22" s="1" t="s">
        <v>136</v>
      </c>
      <c r="P22" s="1" t="s">
        <v>159</v>
      </c>
      <c r="Q22" s="1"/>
      <c r="R22" s="1"/>
      <c r="S22" s="1"/>
      <c r="T22" s="1"/>
      <c r="U22" s="1"/>
      <c r="V22" s="1"/>
      <c r="W22" s="1">
        <v>1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</v>
      </c>
      <c r="AK22" s="1"/>
      <c r="AL22" s="1" t="s">
        <v>160</v>
      </c>
      <c r="AM22" s="1" t="s">
        <v>6</v>
      </c>
      <c r="AN22" s="1"/>
      <c r="AO22" s="1"/>
      <c r="AP22" s="1" t="s">
        <v>143</v>
      </c>
      <c r="AQ22" s="1">
        <v>2015</v>
      </c>
      <c r="AR22" s="1"/>
      <c r="AS22" s="1">
        <v>1027</v>
      </c>
      <c r="AT22" s="1">
        <v>1</v>
      </c>
      <c r="AU22" s="1" t="s">
        <v>126</v>
      </c>
      <c r="AV22" s="1" t="s">
        <v>115</v>
      </c>
      <c r="AW22" s="1">
        <v>1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/>
      <c r="BE22" s="1">
        <v>0</v>
      </c>
      <c r="BF22" s="1">
        <v>1</v>
      </c>
      <c r="BG22" s="1">
        <v>0</v>
      </c>
      <c r="BH22" s="1">
        <v>0</v>
      </c>
      <c r="BI22" s="1" t="s">
        <v>112</v>
      </c>
      <c r="BJ22" s="1" t="s">
        <v>112</v>
      </c>
      <c r="BK22" s="1" t="s">
        <v>153</v>
      </c>
      <c r="BL22" s="1"/>
      <c r="BM22" s="1" t="s">
        <v>372</v>
      </c>
      <c r="BN22" s="1" t="s">
        <v>373</v>
      </c>
      <c r="BO22" s="1" t="s">
        <v>106</v>
      </c>
      <c r="BP22" s="1" t="s">
        <v>145</v>
      </c>
      <c r="BQ22" s="1" t="s">
        <v>144</v>
      </c>
      <c r="BR22" s="1" t="s">
        <v>895</v>
      </c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 hidden="1" x14ac:dyDescent="0.35">
      <c r="A23" s="34">
        <v>149</v>
      </c>
      <c r="B23" s="2" t="s">
        <v>69</v>
      </c>
      <c r="C23" s="1">
        <v>149.30000000000001</v>
      </c>
      <c r="D23" s="1"/>
      <c r="E23" s="1" t="s">
        <v>158</v>
      </c>
      <c r="F23" s="1" t="s">
        <v>148</v>
      </c>
      <c r="G23" s="1" t="s">
        <v>116</v>
      </c>
      <c r="H23" s="1" t="s">
        <v>115</v>
      </c>
      <c r="I23" s="1" t="s">
        <v>146</v>
      </c>
      <c r="J23" s="1" t="s">
        <v>147</v>
      </c>
      <c r="K23" s="1" t="s">
        <v>139</v>
      </c>
      <c r="L23" s="1" t="s">
        <v>109</v>
      </c>
      <c r="M23" s="1" t="s">
        <v>144</v>
      </c>
      <c r="N23" s="1" t="s">
        <v>123</v>
      </c>
      <c r="O23" s="1" t="s">
        <v>136</v>
      </c>
      <c r="P23" s="1" t="s">
        <v>159</v>
      </c>
      <c r="Q23" s="1"/>
      <c r="R23" s="1"/>
      <c r="S23" s="1"/>
      <c r="T23" s="1"/>
      <c r="U23" s="1"/>
      <c r="V23" s="1"/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v>1</v>
      </c>
      <c r="AK23" s="1"/>
      <c r="AL23" s="1" t="s">
        <v>161</v>
      </c>
      <c r="AM23" s="1" t="s">
        <v>6</v>
      </c>
      <c r="AN23" s="1"/>
      <c r="AO23" s="1"/>
      <c r="AP23" s="1" t="s">
        <v>143</v>
      </c>
      <c r="AQ23" s="1">
        <v>2015</v>
      </c>
      <c r="AR23" s="1"/>
      <c r="AS23" s="1">
        <v>1027</v>
      </c>
      <c r="AT23" s="1">
        <v>1</v>
      </c>
      <c r="AU23" s="1" t="s">
        <v>126</v>
      </c>
      <c r="AV23" s="1" t="s">
        <v>115</v>
      </c>
      <c r="AW23" s="1">
        <v>1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/>
      <c r="BE23" s="1">
        <v>0</v>
      </c>
      <c r="BF23" s="1">
        <v>1</v>
      </c>
      <c r="BG23" s="1">
        <v>0</v>
      </c>
      <c r="BH23" s="1">
        <v>0</v>
      </c>
      <c r="BI23" s="1" t="s">
        <v>112</v>
      </c>
      <c r="BJ23" s="1" t="s">
        <v>112</v>
      </c>
      <c r="BK23" s="1" t="s">
        <v>153</v>
      </c>
      <c r="BL23" s="1"/>
      <c r="BM23" s="1" t="s">
        <v>372</v>
      </c>
      <c r="BN23" s="1" t="s">
        <v>373</v>
      </c>
      <c r="BO23" s="1" t="s">
        <v>106</v>
      </c>
      <c r="BP23" s="1" t="s">
        <v>145</v>
      </c>
      <c r="BQ23" s="1" t="s">
        <v>144</v>
      </c>
      <c r="BR23" s="1" t="s">
        <v>895</v>
      </c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 hidden="1" x14ac:dyDescent="0.35">
      <c r="A24" s="34">
        <v>149</v>
      </c>
      <c r="B24" s="2" t="s">
        <v>69</v>
      </c>
      <c r="C24" s="1">
        <v>149.1</v>
      </c>
      <c r="D24" s="1"/>
      <c r="E24" s="1" t="s">
        <v>234</v>
      </c>
      <c r="F24" s="1" t="s">
        <v>148</v>
      </c>
      <c r="G24" s="1" t="s">
        <v>116</v>
      </c>
      <c r="H24" s="1" t="s">
        <v>115</v>
      </c>
      <c r="I24" s="1" t="s">
        <v>146</v>
      </c>
      <c r="J24" s="1" t="s">
        <v>147</v>
      </c>
      <c r="K24" s="1" t="s">
        <v>139</v>
      </c>
      <c r="L24" s="1" t="s">
        <v>109</v>
      </c>
      <c r="M24" s="1" t="s">
        <v>144</v>
      </c>
      <c r="N24" s="1" t="s">
        <v>123</v>
      </c>
      <c r="O24" s="1" t="s">
        <v>136</v>
      </c>
      <c r="P24" s="1" t="s">
        <v>159</v>
      </c>
      <c r="Q24" s="1"/>
      <c r="R24" s="1"/>
      <c r="S24" s="1"/>
      <c r="T24" s="1"/>
      <c r="U24" s="1"/>
      <c r="V24" s="1"/>
      <c r="W24" s="1">
        <v>1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</v>
      </c>
      <c r="AK24" s="1"/>
      <c r="AL24" s="1" t="s">
        <v>876</v>
      </c>
      <c r="AM24" s="1" t="s">
        <v>6</v>
      </c>
      <c r="AN24" s="1"/>
      <c r="AO24" s="1"/>
      <c r="AP24" s="1" t="s">
        <v>143</v>
      </c>
      <c r="AQ24" s="1">
        <v>2015</v>
      </c>
      <c r="AR24" s="1"/>
      <c r="AS24" s="1">
        <v>1027</v>
      </c>
      <c r="AT24" s="1">
        <v>1</v>
      </c>
      <c r="AU24" s="1" t="s">
        <v>126</v>
      </c>
      <c r="AV24" s="1" t="s">
        <v>115</v>
      </c>
      <c r="AW24" s="1">
        <v>1</v>
      </c>
      <c r="AX24" s="1">
        <v>0</v>
      </c>
      <c r="AY24" s="1">
        <v>0</v>
      </c>
      <c r="AZ24" s="1">
        <v>0</v>
      </c>
      <c r="BA24" s="1">
        <v>1</v>
      </c>
      <c r="BB24" s="1">
        <v>0</v>
      </c>
      <c r="BC24" s="1">
        <v>0</v>
      </c>
      <c r="BD24" s="1"/>
      <c r="BE24" s="1">
        <v>0</v>
      </c>
      <c r="BF24" s="1">
        <v>1</v>
      </c>
      <c r="BG24" s="1">
        <v>0</v>
      </c>
      <c r="BH24" s="1">
        <v>0</v>
      </c>
      <c r="BI24" s="1" t="s">
        <v>117</v>
      </c>
      <c r="BJ24" s="1" t="s">
        <v>881</v>
      </c>
      <c r="BK24" s="1" t="s">
        <v>156</v>
      </c>
      <c r="BL24" s="1"/>
      <c r="BM24" s="1" t="s">
        <v>878</v>
      </c>
      <c r="BN24" s="1" t="s">
        <v>401</v>
      </c>
      <c r="BO24" s="1" t="s">
        <v>106</v>
      </c>
      <c r="BP24" s="1" t="s">
        <v>145</v>
      </c>
      <c r="BQ24" s="1" t="s">
        <v>144</v>
      </c>
      <c r="BR24" s="1" t="s">
        <v>895</v>
      </c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 hidden="1" x14ac:dyDescent="0.35">
      <c r="A25" s="34">
        <v>149</v>
      </c>
      <c r="B25" s="2" t="s">
        <v>69</v>
      </c>
      <c r="C25" s="1">
        <v>149.19999999999999</v>
      </c>
      <c r="D25" s="1"/>
      <c r="E25" s="1" t="s">
        <v>233</v>
      </c>
      <c r="F25" s="1" t="s">
        <v>148</v>
      </c>
      <c r="G25" s="1" t="s">
        <v>116</v>
      </c>
      <c r="H25" s="1" t="s">
        <v>162</v>
      </c>
      <c r="I25" s="1" t="s">
        <v>146</v>
      </c>
      <c r="J25" s="1" t="s">
        <v>147</v>
      </c>
      <c r="K25" s="1" t="s">
        <v>139</v>
      </c>
      <c r="L25" s="1" t="s">
        <v>109</v>
      </c>
      <c r="M25" s="1" t="s">
        <v>144</v>
      </c>
      <c r="N25" s="1" t="s">
        <v>123</v>
      </c>
      <c r="O25" s="1" t="s">
        <v>136</v>
      </c>
      <c r="P25" s="1" t="s">
        <v>159</v>
      </c>
      <c r="Q25" s="1"/>
      <c r="R25" s="1"/>
      <c r="S25" s="1"/>
      <c r="T25" s="1"/>
      <c r="U25" s="1"/>
      <c r="V25" s="1"/>
      <c r="W25" s="1">
        <v>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v>1</v>
      </c>
      <c r="AK25" s="1"/>
      <c r="AL25" s="1" t="s">
        <v>160</v>
      </c>
      <c r="AM25" s="1" t="s">
        <v>6</v>
      </c>
      <c r="AN25" s="1"/>
      <c r="AO25" s="1"/>
      <c r="AP25" s="1" t="s">
        <v>143</v>
      </c>
      <c r="AQ25" s="1">
        <v>2015</v>
      </c>
      <c r="AR25" s="1"/>
      <c r="AS25" s="1">
        <v>1027</v>
      </c>
      <c r="AT25" s="1">
        <v>1</v>
      </c>
      <c r="AU25" s="1" t="s">
        <v>126</v>
      </c>
      <c r="AV25" s="1" t="s">
        <v>115</v>
      </c>
      <c r="AW25" s="1">
        <v>1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0</v>
      </c>
      <c r="BD25" s="1"/>
      <c r="BE25" s="1">
        <v>0</v>
      </c>
      <c r="BF25" s="1">
        <v>1</v>
      </c>
      <c r="BG25" s="1">
        <v>0</v>
      </c>
      <c r="BH25" s="1">
        <v>0</v>
      </c>
      <c r="BI25" s="1" t="s">
        <v>117</v>
      </c>
      <c r="BJ25" s="1" t="s">
        <v>881</v>
      </c>
      <c r="BK25" s="1" t="s">
        <v>156</v>
      </c>
      <c r="BL25" s="1"/>
      <c r="BM25" s="1" t="s">
        <v>878</v>
      </c>
      <c r="BN25" s="1" t="s">
        <v>401</v>
      </c>
      <c r="BO25" s="1" t="s">
        <v>106</v>
      </c>
      <c r="BP25" s="1" t="s">
        <v>145</v>
      </c>
      <c r="BQ25" s="1" t="s">
        <v>144</v>
      </c>
      <c r="BR25" s="1" t="s">
        <v>895</v>
      </c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 hidden="1" x14ac:dyDescent="0.35">
      <c r="A26" s="34">
        <v>149</v>
      </c>
      <c r="B26" s="2" t="s">
        <v>69</v>
      </c>
      <c r="C26" s="1">
        <v>149.30000000000001</v>
      </c>
      <c r="D26" s="1"/>
      <c r="E26" s="1" t="s">
        <v>158</v>
      </c>
      <c r="F26" s="1" t="s">
        <v>148</v>
      </c>
      <c r="G26" s="1" t="s">
        <v>116</v>
      </c>
      <c r="H26" s="1" t="s">
        <v>162</v>
      </c>
      <c r="I26" s="1" t="s">
        <v>146</v>
      </c>
      <c r="J26" s="1" t="s">
        <v>147</v>
      </c>
      <c r="K26" s="1" t="s">
        <v>139</v>
      </c>
      <c r="L26" s="1" t="s">
        <v>109</v>
      </c>
      <c r="M26" s="1" t="s">
        <v>144</v>
      </c>
      <c r="N26" s="1" t="s">
        <v>123</v>
      </c>
      <c r="O26" s="1" t="s">
        <v>136</v>
      </c>
      <c r="P26" s="1" t="s">
        <v>159</v>
      </c>
      <c r="Q26" s="1"/>
      <c r="R26" s="1"/>
      <c r="S26" s="1"/>
      <c r="T26" s="1"/>
      <c r="U26" s="1"/>
      <c r="V26" s="1"/>
      <c r="W26" s="1">
        <v>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1</v>
      </c>
      <c r="AK26" s="1"/>
      <c r="AL26" s="1" t="s">
        <v>161</v>
      </c>
      <c r="AM26" s="1" t="s">
        <v>6</v>
      </c>
      <c r="AN26" s="1"/>
      <c r="AO26" s="1"/>
      <c r="AP26" s="1" t="s">
        <v>143</v>
      </c>
      <c r="AQ26" s="1">
        <v>2015</v>
      </c>
      <c r="AR26" s="1"/>
      <c r="AS26" s="1">
        <v>1027</v>
      </c>
      <c r="AT26" s="1">
        <v>1</v>
      </c>
      <c r="AU26" s="1" t="s">
        <v>126</v>
      </c>
      <c r="AV26" s="1" t="s">
        <v>115</v>
      </c>
      <c r="AW26" s="1">
        <v>1</v>
      </c>
      <c r="AX26" s="1">
        <v>0</v>
      </c>
      <c r="AY26" s="1">
        <v>0</v>
      </c>
      <c r="AZ26" s="1">
        <v>0</v>
      </c>
      <c r="BA26" s="1">
        <v>1</v>
      </c>
      <c r="BB26" s="1">
        <v>0</v>
      </c>
      <c r="BC26" s="1">
        <v>0</v>
      </c>
      <c r="BD26" s="1"/>
      <c r="BE26" s="1">
        <v>0</v>
      </c>
      <c r="BF26" s="1">
        <v>1</v>
      </c>
      <c r="BG26" s="1">
        <v>0</v>
      </c>
      <c r="BH26" s="1">
        <v>0</v>
      </c>
      <c r="BI26" s="1" t="s">
        <v>117</v>
      </c>
      <c r="BJ26" s="1" t="s">
        <v>881</v>
      </c>
      <c r="BK26" s="1" t="s">
        <v>156</v>
      </c>
      <c r="BL26" s="1"/>
      <c r="BM26" s="1" t="s">
        <v>878</v>
      </c>
      <c r="BN26" s="1" t="s">
        <v>401</v>
      </c>
      <c r="BO26" s="1" t="s">
        <v>106</v>
      </c>
      <c r="BP26" s="1" t="s">
        <v>145</v>
      </c>
      <c r="BQ26" s="1" t="s">
        <v>144</v>
      </c>
      <c r="BR26" s="1" t="s">
        <v>895</v>
      </c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 hidden="1" x14ac:dyDescent="0.35">
      <c r="A27" s="34">
        <v>149</v>
      </c>
      <c r="B27" s="2" t="s">
        <v>69</v>
      </c>
      <c r="C27" s="1">
        <v>149.1</v>
      </c>
      <c r="D27" s="1"/>
      <c r="E27" s="1" t="s">
        <v>234</v>
      </c>
      <c r="F27" s="1" t="s">
        <v>148</v>
      </c>
      <c r="G27" s="1" t="s">
        <v>120</v>
      </c>
      <c r="H27" s="1" t="s">
        <v>162</v>
      </c>
      <c r="I27" s="1" t="s">
        <v>146</v>
      </c>
      <c r="J27" s="1" t="s">
        <v>147</v>
      </c>
      <c r="K27" s="1" t="s">
        <v>139</v>
      </c>
      <c r="L27" s="1" t="s">
        <v>109</v>
      </c>
      <c r="M27" s="1" t="s">
        <v>144</v>
      </c>
      <c r="N27" s="1" t="s">
        <v>123</v>
      </c>
      <c r="O27" s="1" t="s">
        <v>136</v>
      </c>
      <c r="P27" s="1" t="s">
        <v>159</v>
      </c>
      <c r="Q27" s="1"/>
      <c r="R27" s="1"/>
      <c r="S27" s="1"/>
      <c r="T27" s="1"/>
      <c r="U27" s="1"/>
      <c r="V27" s="1"/>
      <c r="W27" s="1">
        <v>1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v>1</v>
      </c>
      <c r="AK27" s="1"/>
      <c r="AL27" s="1" t="s">
        <v>876</v>
      </c>
      <c r="AM27" s="1" t="s">
        <v>6</v>
      </c>
      <c r="AN27" s="1"/>
      <c r="AO27" s="1"/>
      <c r="AP27" s="1" t="s">
        <v>143</v>
      </c>
      <c r="AQ27" s="1">
        <v>2015</v>
      </c>
      <c r="AR27" s="1"/>
      <c r="AS27" s="1">
        <v>1027</v>
      </c>
      <c r="AT27" s="1">
        <v>1</v>
      </c>
      <c r="AU27" s="1" t="s">
        <v>126</v>
      </c>
      <c r="AV27" s="1" t="s">
        <v>115</v>
      </c>
      <c r="AW27" s="1">
        <v>1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/>
      <c r="BE27" s="1">
        <v>0</v>
      </c>
      <c r="BF27" s="1">
        <v>1</v>
      </c>
      <c r="BG27" s="1">
        <v>0</v>
      </c>
      <c r="BH27" s="1">
        <v>0</v>
      </c>
      <c r="BI27" s="1" t="s">
        <v>112</v>
      </c>
      <c r="BJ27" s="1" t="s">
        <v>112</v>
      </c>
      <c r="BK27" s="1" t="s">
        <v>149</v>
      </c>
      <c r="BL27" s="1"/>
      <c r="BM27" s="1" t="s">
        <v>375</v>
      </c>
      <c r="BN27" s="1" t="s">
        <v>376</v>
      </c>
      <c r="BO27" s="1" t="s">
        <v>106</v>
      </c>
      <c r="BP27" s="1" t="s">
        <v>145</v>
      </c>
      <c r="BQ27" s="1" t="s">
        <v>144</v>
      </c>
      <c r="BR27" s="1" t="s">
        <v>895</v>
      </c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1:106" hidden="1" x14ac:dyDescent="0.35">
      <c r="A28" s="34">
        <v>149</v>
      </c>
      <c r="B28" s="2" t="s">
        <v>69</v>
      </c>
      <c r="C28" s="1">
        <v>149.19999999999999</v>
      </c>
      <c r="D28" s="1"/>
      <c r="E28" s="1" t="s">
        <v>233</v>
      </c>
      <c r="F28" s="1" t="s">
        <v>148</v>
      </c>
      <c r="G28" s="1" t="s">
        <v>116</v>
      </c>
      <c r="H28" s="1" t="s">
        <v>115</v>
      </c>
      <c r="I28" s="1" t="s">
        <v>146</v>
      </c>
      <c r="J28" s="1" t="s">
        <v>147</v>
      </c>
      <c r="K28" s="1" t="s">
        <v>139</v>
      </c>
      <c r="L28" s="1" t="s">
        <v>109</v>
      </c>
      <c r="M28" s="1" t="s">
        <v>144</v>
      </c>
      <c r="N28" s="1" t="s">
        <v>123</v>
      </c>
      <c r="O28" s="1" t="s">
        <v>136</v>
      </c>
      <c r="P28" s="1" t="s">
        <v>159</v>
      </c>
      <c r="Q28" s="1"/>
      <c r="R28" s="1"/>
      <c r="S28" s="1"/>
      <c r="T28" s="1"/>
      <c r="U28" s="1"/>
      <c r="V28" s="1"/>
      <c r="W28" s="1">
        <v>1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v>1</v>
      </c>
      <c r="AK28" s="1"/>
      <c r="AL28" s="1" t="s">
        <v>160</v>
      </c>
      <c r="AM28" s="1" t="s">
        <v>6</v>
      </c>
      <c r="AN28" s="1"/>
      <c r="AO28" s="1"/>
      <c r="AP28" s="1" t="s">
        <v>143</v>
      </c>
      <c r="AQ28" s="1">
        <v>2015</v>
      </c>
      <c r="AR28" s="1"/>
      <c r="AS28" s="1">
        <v>1027</v>
      </c>
      <c r="AT28" s="1">
        <v>1</v>
      </c>
      <c r="AU28" s="1" t="s">
        <v>126</v>
      </c>
      <c r="AV28" s="1" t="s">
        <v>115</v>
      </c>
      <c r="AW28" s="1">
        <v>1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/>
      <c r="BE28" s="1">
        <v>0</v>
      </c>
      <c r="BF28" s="1">
        <v>1</v>
      </c>
      <c r="BG28" s="1">
        <v>0</v>
      </c>
      <c r="BH28" s="1">
        <v>0</v>
      </c>
      <c r="BI28" s="1" t="s">
        <v>112</v>
      </c>
      <c r="BJ28" s="1" t="s">
        <v>112</v>
      </c>
      <c r="BK28" s="1" t="s">
        <v>149</v>
      </c>
      <c r="BL28" s="1"/>
      <c r="BM28" s="1" t="s">
        <v>375</v>
      </c>
      <c r="BN28" s="1" t="s">
        <v>376</v>
      </c>
      <c r="BO28" s="1" t="s">
        <v>106</v>
      </c>
      <c r="BP28" s="1" t="s">
        <v>145</v>
      </c>
      <c r="BQ28" s="1" t="s">
        <v>144</v>
      </c>
      <c r="BR28" s="1" t="s">
        <v>895</v>
      </c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 hidden="1" x14ac:dyDescent="0.35">
      <c r="A29" s="34">
        <v>149</v>
      </c>
      <c r="B29" s="2" t="s">
        <v>69</v>
      </c>
      <c r="C29" s="1">
        <v>149.30000000000001</v>
      </c>
      <c r="D29" s="1"/>
      <c r="E29" s="1" t="s">
        <v>158</v>
      </c>
      <c r="F29" s="1" t="s">
        <v>148</v>
      </c>
      <c r="G29" s="1" t="s">
        <v>116</v>
      </c>
      <c r="H29" s="1" t="s">
        <v>115</v>
      </c>
      <c r="I29" s="1" t="s">
        <v>146</v>
      </c>
      <c r="J29" s="1" t="s">
        <v>147</v>
      </c>
      <c r="K29" s="1" t="s">
        <v>139</v>
      </c>
      <c r="L29" s="1" t="s">
        <v>109</v>
      </c>
      <c r="M29" s="1" t="s">
        <v>144</v>
      </c>
      <c r="N29" s="1" t="s">
        <v>123</v>
      </c>
      <c r="O29" s="1" t="s">
        <v>136</v>
      </c>
      <c r="P29" s="1" t="s">
        <v>159</v>
      </c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v>1</v>
      </c>
      <c r="AK29" s="1"/>
      <c r="AL29" s="1" t="s">
        <v>161</v>
      </c>
      <c r="AM29" s="1" t="s">
        <v>6</v>
      </c>
      <c r="AN29" s="1"/>
      <c r="AO29" s="1"/>
      <c r="AP29" s="1" t="s">
        <v>143</v>
      </c>
      <c r="AQ29" s="1">
        <v>2015</v>
      </c>
      <c r="AR29" s="1"/>
      <c r="AS29" s="1">
        <v>1027</v>
      </c>
      <c r="AT29" s="1">
        <v>1</v>
      </c>
      <c r="AU29" s="1" t="s">
        <v>126</v>
      </c>
      <c r="AV29" s="1" t="s">
        <v>115</v>
      </c>
      <c r="AW29" s="1">
        <v>1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/>
      <c r="BE29" s="1">
        <v>0</v>
      </c>
      <c r="BF29" s="1">
        <v>1</v>
      </c>
      <c r="BG29" s="1">
        <v>0</v>
      </c>
      <c r="BH29" s="1">
        <v>0</v>
      </c>
      <c r="BI29" s="1" t="s">
        <v>112</v>
      </c>
      <c r="BJ29" s="1" t="s">
        <v>112</v>
      </c>
      <c r="BK29" s="1" t="s">
        <v>149</v>
      </c>
      <c r="BL29" s="1"/>
      <c r="BM29" s="1" t="s">
        <v>375</v>
      </c>
      <c r="BN29" s="1" t="s">
        <v>376</v>
      </c>
      <c r="BO29" s="1" t="s">
        <v>106</v>
      </c>
      <c r="BP29" s="1" t="s">
        <v>145</v>
      </c>
      <c r="BQ29" s="1" t="s">
        <v>144</v>
      </c>
      <c r="BR29" s="1" t="s">
        <v>895</v>
      </c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 hidden="1" x14ac:dyDescent="0.35">
      <c r="A30" s="34">
        <v>149</v>
      </c>
      <c r="B30" s="2" t="s">
        <v>69</v>
      </c>
      <c r="C30" s="1">
        <v>149.1</v>
      </c>
      <c r="D30" s="1"/>
      <c r="E30" s="1" t="s">
        <v>234</v>
      </c>
      <c r="F30" s="1" t="s">
        <v>148</v>
      </c>
      <c r="G30" s="1" t="s">
        <v>116</v>
      </c>
      <c r="H30" s="1" t="s">
        <v>115</v>
      </c>
      <c r="I30" s="1" t="s">
        <v>146</v>
      </c>
      <c r="J30" s="1" t="s">
        <v>147</v>
      </c>
      <c r="K30" s="1" t="s">
        <v>139</v>
      </c>
      <c r="L30" s="1" t="s">
        <v>109</v>
      </c>
      <c r="M30" s="1" t="s">
        <v>144</v>
      </c>
      <c r="N30" s="1" t="s">
        <v>123</v>
      </c>
      <c r="O30" s="1" t="s">
        <v>136</v>
      </c>
      <c r="P30" s="1" t="s">
        <v>159</v>
      </c>
      <c r="Q30" s="1"/>
      <c r="R30" s="1"/>
      <c r="S30" s="1"/>
      <c r="T30" s="1"/>
      <c r="U30" s="1"/>
      <c r="V30" s="1"/>
      <c r="W30" s="1">
        <v>1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>
        <v>1</v>
      </c>
      <c r="AK30" s="1"/>
      <c r="AL30" s="1" t="s">
        <v>876</v>
      </c>
      <c r="AM30" s="1" t="s">
        <v>6</v>
      </c>
      <c r="AN30" s="1"/>
      <c r="AO30" s="1"/>
      <c r="AP30" s="1" t="s">
        <v>143</v>
      </c>
      <c r="AQ30" s="1">
        <v>2015</v>
      </c>
      <c r="AR30" s="1"/>
      <c r="AS30" s="1">
        <v>1027</v>
      </c>
      <c r="AT30" s="1">
        <v>1</v>
      </c>
      <c r="AU30" s="1" t="s">
        <v>126</v>
      </c>
      <c r="AV30" s="1" t="s">
        <v>115</v>
      </c>
      <c r="AW30" s="1">
        <v>1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/>
      <c r="BE30" s="1">
        <v>0</v>
      </c>
      <c r="BF30" s="1">
        <v>1</v>
      </c>
      <c r="BG30" s="1">
        <v>0</v>
      </c>
      <c r="BH30" s="1">
        <v>0</v>
      </c>
      <c r="BI30" s="1" t="s">
        <v>117</v>
      </c>
      <c r="BJ30" s="1" t="s">
        <v>880</v>
      </c>
      <c r="BK30" s="1" t="s">
        <v>152</v>
      </c>
      <c r="BL30" s="1"/>
      <c r="BM30" s="1" t="s">
        <v>406</v>
      </c>
      <c r="BN30" s="1" t="s">
        <v>407</v>
      </c>
      <c r="BO30" s="1" t="s">
        <v>106</v>
      </c>
      <c r="BP30" s="1" t="s">
        <v>145</v>
      </c>
      <c r="BQ30" s="1" t="s">
        <v>144</v>
      </c>
      <c r="BR30" s="1" t="s">
        <v>895</v>
      </c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hidden="1" x14ac:dyDescent="0.35">
      <c r="A31" s="34">
        <v>149</v>
      </c>
      <c r="B31" s="2" t="s">
        <v>69</v>
      </c>
      <c r="C31" s="1">
        <v>149.19999999999999</v>
      </c>
      <c r="D31" s="1"/>
      <c r="E31" s="1" t="s">
        <v>233</v>
      </c>
      <c r="F31" s="1" t="s">
        <v>148</v>
      </c>
      <c r="G31" s="1" t="s">
        <v>116</v>
      </c>
      <c r="H31" s="1" t="s">
        <v>115</v>
      </c>
      <c r="I31" s="1" t="s">
        <v>146</v>
      </c>
      <c r="J31" s="1" t="s">
        <v>147</v>
      </c>
      <c r="K31" s="1" t="s">
        <v>139</v>
      </c>
      <c r="L31" s="1" t="s">
        <v>109</v>
      </c>
      <c r="M31" s="1" t="s">
        <v>144</v>
      </c>
      <c r="N31" s="1" t="s">
        <v>123</v>
      </c>
      <c r="O31" s="1" t="s">
        <v>136</v>
      </c>
      <c r="P31" s="1" t="s">
        <v>159</v>
      </c>
      <c r="Q31" s="1"/>
      <c r="R31" s="1"/>
      <c r="S31" s="1"/>
      <c r="T31" s="1"/>
      <c r="U31" s="1"/>
      <c r="V31" s="1"/>
      <c r="W31" s="1">
        <v>1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>
        <v>1</v>
      </c>
      <c r="AK31" s="1"/>
      <c r="AL31" s="1" t="s">
        <v>160</v>
      </c>
      <c r="AM31" s="1" t="s">
        <v>6</v>
      </c>
      <c r="AN31" s="1"/>
      <c r="AO31" s="1"/>
      <c r="AP31" s="1" t="s">
        <v>143</v>
      </c>
      <c r="AQ31" s="1">
        <v>2015</v>
      </c>
      <c r="AR31" s="1"/>
      <c r="AS31" s="1">
        <v>1027</v>
      </c>
      <c r="AT31" s="1">
        <v>1</v>
      </c>
      <c r="AU31" s="1" t="s">
        <v>126</v>
      </c>
      <c r="AV31" s="1" t="s">
        <v>115</v>
      </c>
      <c r="AW31" s="1">
        <v>1</v>
      </c>
      <c r="AX31" s="1">
        <v>0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/>
      <c r="BE31" s="1">
        <v>0</v>
      </c>
      <c r="BF31" s="1">
        <v>1</v>
      </c>
      <c r="BG31" s="1">
        <v>0</v>
      </c>
      <c r="BH31" s="1">
        <v>0</v>
      </c>
      <c r="BI31" s="1" t="s">
        <v>117</v>
      </c>
      <c r="BJ31" s="1" t="s">
        <v>880</v>
      </c>
      <c r="BK31" s="1" t="s">
        <v>152</v>
      </c>
      <c r="BL31" s="1"/>
      <c r="BM31" s="1" t="s">
        <v>406</v>
      </c>
      <c r="BN31" s="1" t="s">
        <v>407</v>
      </c>
      <c r="BO31" s="1" t="s">
        <v>106</v>
      </c>
      <c r="BP31" s="1" t="s">
        <v>145</v>
      </c>
      <c r="BQ31" s="1" t="s">
        <v>144</v>
      </c>
      <c r="BR31" s="1" t="s">
        <v>895</v>
      </c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 hidden="1" x14ac:dyDescent="0.35">
      <c r="A32" s="34">
        <v>149</v>
      </c>
      <c r="B32" s="2" t="s">
        <v>69</v>
      </c>
      <c r="C32" s="1">
        <v>149.30000000000001</v>
      </c>
      <c r="D32" s="1"/>
      <c r="E32" s="1" t="s">
        <v>158</v>
      </c>
      <c r="F32" s="1" t="s">
        <v>148</v>
      </c>
      <c r="G32" s="1" t="s">
        <v>116</v>
      </c>
      <c r="H32" s="1" t="s">
        <v>115</v>
      </c>
      <c r="I32" s="1" t="s">
        <v>146</v>
      </c>
      <c r="J32" s="1" t="s">
        <v>147</v>
      </c>
      <c r="K32" s="1" t="s">
        <v>139</v>
      </c>
      <c r="L32" s="1" t="s">
        <v>109</v>
      </c>
      <c r="M32" s="1" t="s">
        <v>144</v>
      </c>
      <c r="N32" s="1" t="s">
        <v>123</v>
      </c>
      <c r="O32" s="1" t="s">
        <v>136</v>
      </c>
      <c r="P32" s="1" t="s">
        <v>159</v>
      </c>
      <c r="Q32" s="1"/>
      <c r="R32" s="1"/>
      <c r="S32" s="1"/>
      <c r="T32" s="1"/>
      <c r="U32" s="1"/>
      <c r="V32" s="1"/>
      <c r="W32" s="1">
        <v>1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>
        <v>1</v>
      </c>
      <c r="AK32" s="1"/>
      <c r="AL32" s="1" t="s">
        <v>161</v>
      </c>
      <c r="AM32" s="1" t="s">
        <v>6</v>
      </c>
      <c r="AN32" s="1"/>
      <c r="AO32" s="1"/>
      <c r="AP32" s="1" t="s">
        <v>143</v>
      </c>
      <c r="AQ32" s="1">
        <v>2015</v>
      </c>
      <c r="AR32" s="1"/>
      <c r="AS32" s="1">
        <v>1027</v>
      </c>
      <c r="AT32" s="1">
        <v>1</v>
      </c>
      <c r="AU32" s="1" t="s">
        <v>126</v>
      </c>
      <c r="AV32" s="1" t="s">
        <v>115</v>
      </c>
      <c r="AW32" s="1">
        <v>1</v>
      </c>
      <c r="AX32" s="1">
        <v>0</v>
      </c>
      <c r="AY32" s="1">
        <v>0</v>
      </c>
      <c r="AZ32" s="1">
        <v>0</v>
      </c>
      <c r="BA32" s="1">
        <v>1</v>
      </c>
      <c r="BB32" s="1">
        <v>0</v>
      </c>
      <c r="BC32" s="1">
        <v>0</v>
      </c>
      <c r="BD32" s="1"/>
      <c r="BE32" s="1">
        <v>0</v>
      </c>
      <c r="BF32" s="1">
        <v>1</v>
      </c>
      <c r="BG32" s="1">
        <v>0</v>
      </c>
      <c r="BH32" s="1">
        <v>0</v>
      </c>
      <c r="BI32" s="1" t="s">
        <v>117</v>
      </c>
      <c r="BJ32" s="1" t="s">
        <v>880</v>
      </c>
      <c r="BK32" s="1" t="s">
        <v>152</v>
      </c>
      <c r="BL32" s="1"/>
      <c r="BM32" s="1" t="s">
        <v>406</v>
      </c>
      <c r="BN32" s="1" t="s">
        <v>407</v>
      </c>
      <c r="BO32" s="1" t="s">
        <v>106</v>
      </c>
      <c r="BP32" s="1" t="s">
        <v>145</v>
      </c>
      <c r="BQ32" s="1" t="s">
        <v>144</v>
      </c>
      <c r="BR32" s="1" t="s">
        <v>895</v>
      </c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 hidden="1" x14ac:dyDescent="0.35">
      <c r="A33" s="34">
        <v>149</v>
      </c>
      <c r="B33" s="2" t="s">
        <v>69</v>
      </c>
      <c r="C33" s="1">
        <v>149.1</v>
      </c>
      <c r="D33" s="1"/>
      <c r="E33" s="1" t="s">
        <v>234</v>
      </c>
      <c r="F33" s="1" t="s">
        <v>148</v>
      </c>
      <c r="G33" s="1" t="s">
        <v>116</v>
      </c>
      <c r="H33" s="1" t="s">
        <v>115</v>
      </c>
      <c r="I33" s="1" t="s">
        <v>146</v>
      </c>
      <c r="J33" s="1" t="s">
        <v>147</v>
      </c>
      <c r="K33" s="1" t="s">
        <v>139</v>
      </c>
      <c r="L33" s="1" t="s">
        <v>109</v>
      </c>
      <c r="M33" s="1" t="s">
        <v>144</v>
      </c>
      <c r="N33" s="1" t="s">
        <v>123</v>
      </c>
      <c r="O33" s="1" t="s">
        <v>136</v>
      </c>
      <c r="P33" s="1" t="s">
        <v>159</v>
      </c>
      <c r="Q33" s="1"/>
      <c r="R33" s="1"/>
      <c r="S33" s="1"/>
      <c r="T33" s="1"/>
      <c r="U33" s="1"/>
      <c r="V33" s="1"/>
      <c r="W33" s="1">
        <v>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>
        <v>1</v>
      </c>
      <c r="AK33" s="1"/>
      <c r="AL33" s="1" t="s">
        <v>876</v>
      </c>
      <c r="AM33" s="1" t="s">
        <v>6</v>
      </c>
      <c r="AN33" s="1"/>
      <c r="AO33" s="1"/>
      <c r="AP33" s="1" t="s">
        <v>143</v>
      </c>
      <c r="AQ33" s="1">
        <v>2015</v>
      </c>
      <c r="AR33" s="1"/>
      <c r="AS33" s="1">
        <v>1027</v>
      </c>
      <c r="AT33" s="1">
        <v>1</v>
      </c>
      <c r="AU33" s="1" t="s">
        <v>126</v>
      </c>
      <c r="AV33" s="1" t="s">
        <v>115</v>
      </c>
      <c r="AW33" s="1">
        <v>1</v>
      </c>
      <c r="AX33" s="1">
        <v>0</v>
      </c>
      <c r="AY33" s="1">
        <v>0</v>
      </c>
      <c r="AZ33" s="1">
        <v>0</v>
      </c>
      <c r="BA33" s="1">
        <v>1</v>
      </c>
      <c r="BB33" s="1">
        <v>0</v>
      </c>
      <c r="BC33" s="1">
        <v>0</v>
      </c>
      <c r="BD33" s="1"/>
      <c r="BE33" s="1">
        <v>0</v>
      </c>
      <c r="BF33" s="1">
        <v>1</v>
      </c>
      <c r="BG33" s="1">
        <v>0</v>
      </c>
      <c r="BH33" s="1">
        <v>0</v>
      </c>
      <c r="BI33" s="1" t="s">
        <v>117</v>
      </c>
      <c r="BJ33" s="1" t="s">
        <v>880</v>
      </c>
      <c r="BK33" s="1" t="s">
        <v>154</v>
      </c>
      <c r="BL33" s="1"/>
      <c r="BM33" s="1" t="s">
        <v>548</v>
      </c>
      <c r="BN33" s="1" t="s">
        <v>349</v>
      </c>
      <c r="BO33" s="1" t="s">
        <v>106</v>
      </c>
      <c r="BP33" s="1" t="s">
        <v>145</v>
      </c>
      <c r="BQ33" s="1" t="s">
        <v>144</v>
      </c>
      <c r="BR33" s="1" t="s">
        <v>895</v>
      </c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 hidden="1" x14ac:dyDescent="0.35">
      <c r="A34" s="34">
        <v>149</v>
      </c>
      <c r="B34" s="2" t="s">
        <v>69</v>
      </c>
      <c r="C34" s="1">
        <v>149.1</v>
      </c>
      <c r="D34" s="1"/>
      <c r="E34" s="1" t="s">
        <v>234</v>
      </c>
      <c r="F34" s="1" t="s">
        <v>148</v>
      </c>
      <c r="G34" s="1" t="s">
        <v>120</v>
      </c>
      <c r="H34" s="1" t="s">
        <v>162</v>
      </c>
      <c r="I34" s="1" t="s">
        <v>146</v>
      </c>
      <c r="J34" s="1" t="s">
        <v>147</v>
      </c>
      <c r="K34" s="1" t="s">
        <v>139</v>
      </c>
      <c r="L34" s="1" t="s">
        <v>109</v>
      </c>
      <c r="M34" s="1" t="s">
        <v>144</v>
      </c>
      <c r="N34" s="1" t="s">
        <v>123</v>
      </c>
      <c r="O34" s="1" t="s">
        <v>136</v>
      </c>
      <c r="P34" s="1" t="s">
        <v>159</v>
      </c>
      <c r="Q34" s="1"/>
      <c r="R34" s="1"/>
      <c r="S34" s="1"/>
      <c r="T34" s="1"/>
      <c r="U34" s="1"/>
      <c r="V34" s="1"/>
      <c r="W34" s="1">
        <v>1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>
        <v>1</v>
      </c>
      <c r="AK34" s="1"/>
      <c r="AL34" s="1" t="s">
        <v>876</v>
      </c>
      <c r="AM34" s="1" t="s">
        <v>6</v>
      </c>
      <c r="AN34" s="1"/>
      <c r="AO34" s="1"/>
      <c r="AP34" s="1" t="s">
        <v>143</v>
      </c>
      <c r="AQ34" s="1">
        <v>2015</v>
      </c>
      <c r="AR34" s="1"/>
      <c r="AS34" s="1">
        <v>1027</v>
      </c>
      <c r="AT34" s="1">
        <v>1</v>
      </c>
      <c r="AU34" s="1" t="s">
        <v>126</v>
      </c>
      <c r="AV34" s="1" t="s">
        <v>115</v>
      </c>
      <c r="AW34" s="1">
        <v>1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/>
      <c r="BE34" s="1">
        <v>0</v>
      </c>
      <c r="BF34" s="1">
        <v>1</v>
      </c>
      <c r="BG34" s="1">
        <v>0</v>
      </c>
      <c r="BH34" s="1">
        <v>0</v>
      </c>
      <c r="BI34" s="1" t="s">
        <v>117</v>
      </c>
      <c r="BJ34" s="1" t="s">
        <v>880</v>
      </c>
      <c r="BK34" s="1" t="s">
        <v>155</v>
      </c>
      <c r="BL34" s="1"/>
      <c r="BM34" s="1" t="s">
        <v>548</v>
      </c>
      <c r="BN34" s="1" t="s">
        <v>349</v>
      </c>
      <c r="BO34" s="1" t="s">
        <v>106</v>
      </c>
      <c r="BP34" s="1" t="s">
        <v>145</v>
      </c>
      <c r="BQ34" s="1" t="s">
        <v>144</v>
      </c>
      <c r="BR34" s="1" t="s">
        <v>895</v>
      </c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 hidden="1" x14ac:dyDescent="0.35">
      <c r="A35" s="34">
        <v>149</v>
      </c>
      <c r="B35" s="2" t="s">
        <v>69</v>
      </c>
      <c r="C35" s="1">
        <v>149.1</v>
      </c>
      <c r="D35" s="1"/>
      <c r="E35" s="1" t="s">
        <v>234</v>
      </c>
      <c r="F35" s="1" t="s">
        <v>148</v>
      </c>
      <c r="G35" s="1" t="s">
        <v>120</v>
      </c>
      <c r="H35" s="1" t="s">
        <v>162</v>
      </c>
      <c r="I35" s="1" t="s">
        <v>146</v>
      </c>
      <c r="J35" s="1" t="s">
        <v>147</v>
      </c>
      <c r="K35" s="1" t="s">
        <v>139</v>
      </c>
      <c r="L35" s="1" t="s">
        <v>109</v>
      </c>
      <c r="M35" s="1" t="s">
        <v>144</v>
      </c>
      <c r="N35" s="1" t="s">
        <v>123</v>
      </c>
      <c r="O35" s="1" t="s">
        <v>136</v>
      </c>
      <c r="P35" s="1" t="s">
        <v>159</v>
      </c>
      <c r="Q35" s="1"/>
      <c r="R35" s="1"/>
      <c r="S35" s="1"/>
      <c r="T35" s="1"/>
      <c r="U35" s="1"/>
      <c r="V35" s="1"/>
      <c r="W35" s="1">
        <v>1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>
        <v>1</v>
      </c>
      <c r="AK35" s="1"/>
      <c r="AL35" s="1" t="s">
        <v>876</v>
      </c>
      <c r="AM35" s="1" t="s">
        <v>6</v>
      </c>
      <c r="AN35" s="1"/>
      <c r="AO35" s="1"/>
      <c r="AP35" s="1" t="s">
        <v>143</v>
      </c>
      <c r="AQ35" s="1">
        <v>2015</v>
      </c>
      <c r="AR35" s="1"/>
      <c r="AS35" s="1">
        <v>1027</v>
      </c>
      <c r="AT35" s="1">
        <v>1</v>
      </c>
      <c r="AU35" s="1" t="s">
        <v>126</v>
      </c>
      <c r="AV35" s="1" t="s">
        <v>115</v>
      </c>
      <c r="AW35" s="1">
        <v>1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/>
      <c r="BE35" s="1">
        <v>0</v>
      </c>
      <c r="BF35" s="1">
        <v>1</v>
      </c>
      <c r="BG35" s="1">
        <v>0</v>
      </c>
      <c r="BH35" s="1">
        <v>0</v>
      </c>
      <c r="BI35" s="1" t="s">
        <v>117</v>
      </c>
      <c r="BJ35" s="1" t="s">
        <v>880</v>
      </c>
      <c r="BK35" s="1" t="s">
        <v>157</v>
      </c>
      <c r="BL35" s="1">
        <v>1</v>
      </c>
      <c r="BM35" s="1" t="s">
        <v>548</v>
      </c>
      <c r="BN35" s="1" t="s">
        <v>349</v>
      </c>
      <c r="BO35" s="1" t="s">
        <v>106</v>
      </c>
      <c r="BP35" s="1" t="s">
        <v>145</v>
      </c>
      <c r="BQ35" s="1" t="s">
        <v>144</v>
      </c>
      <c r="BR35" s="1" t="s">
        <v>895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 hidden="1" x14ac:dyDescent="0.35">
      <c r="A36" s="34">
        <v>149</v>
      </c>
      <c r="B36" s="2" t="s">
        <v>69</v>
      </c>
      <c r="C36" s="1">
        <v>149.19999999999999</v>
      </c>
      <c r="D36" s="1"/>
      <c r="E36" s="1" t="s">
        <v>233</v>
      </c>
      <c r="F36" s="1" t="s">
        <v>148</v>
      </c>
      <c r="G36" s="1" t="s">
        <v>116</v>
      </c>
      <c r="H36" s="1" t="s">
        <v>115</v>
      </c>
      <c r="I36" s="1" t="s">
        <v>146</v>
      </c>
      <c r="J36" s="1" t="s">
        <v>147</v>
      </c>
      <c r="K36" s="1" t="s">
        <v>139</v>
      </c>
      <c r="L36" s="1" t="s">
        <v>109</v>
      </c>
      <c r="M36" s="1" t="s">
        <v>144</v>
      </c>
      <c r="N36" s="1" t="s">
        <v>123</v>
      </c>
      <c r="O36" s="1" t="s">
        <v>136</v>
      </c>
      <c r="P36" s="1" t="s">
        <v>159</v>
      </c>
      <c r="Q36" s="1"/>
      <c r="R36" s="1"/>
      <c r="S36" s="1"/>
      <c r="T36" s="1"/>
      <c r="U36" s="1"/>
      <c r="V36" s="1"/>
      <c r="W36" s="1">
        <v>1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>
        <v>1</v>
      </c>
      <c r="AK36" s="1"/>
      <c r="AL36" s="1" t="s">
        <v>160</v>
      </c>
      <c r="AM36" s="1" t="s">
        <v>6</v>
      </c>
      <c r="AN36" s="1"/>
      <c r="AO36" s="1"/>
      <c r="AP36" s="1" t="s">
        <v>143</v>
      </c>
      <c r="AQ36" s="1">
        <v>2015</v>
      </c>
      <c r="AR36" s="1"/>
      <c r="AS36" s="1">
        <v>1027</v>
      </c>
      <c r="AT36" s="1">
        <v>1</v>
      </c>
      <c r="AU36" s="1" t="s">
        <v>126</v>
      </c>
      <c r="AV36" s="1" t="s">
        <v>115</v>
      </c>
      <c r="AW36" s="1">
        <v>1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/>
      <c r="BE36" s="1">
        <v>0</v>
      </c>
      <c r="BF36" s="1">
        <v>1</v>
      </c>
      <c r="BG36" s="1">
        <v>0</v>
      </c>
      <c r="BH36" s="1">
        <v>0</v>
      </c>
      <c r="BI36" s="1" t="s">
        <v>117</v>
      </c>
      <c r="BJ36" s="1" t="s">
        <v>880</v>
      </c>
      <c r="BK36" s="1" t="s">
        <v>154</v>
      </c>
      <c r="BL36" s="1"/>
      <c r="BM36" s="1" t="s">
        <v>548</v>
      </c>
      <c r="BN36" s="1" t="s">
        <v>349</v>
      </c>
      <c r="BO36" s="1" t="s">
        <v>106</v>
      </c>
      <c r="BP36" s="1" t="s">
        <v>145</v>
      </c>
      <c r="BQ36" s="1" t="s">
        <v>144</v>
      </c>
      <c r="BR36" s="1" t="s">
        <v>895</v>
      </c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hidden="1" x14ac:dyDescent="0.35">
      <c r="A37" s="34">
        <v>149</v>
      </c>
      <c r="B37" s="2" t="s">
        <v>69</v>
      </c>
      <c r="C37" s="1">
        <v>149.19999999999999</v>
      </c>
      <c r="D37" s="1"/>
      <c r="E37" s="1" t="s">
        <v>233</v>
      </c>
      <c r="F37" s="1" t="s">
        <v>148</v>
      </c>
      <c r="G37" s="1" t="s">
        <v>116</v>
      </c>
      <c r="H37" s="1" t="s">
        <v>115</v>
      </c>
      <c r="I37" s="1" t="s">
        <v>146</v>
      </c>
      <c r="J37" s="1" t="s">
        <v>147</v>
      </c>
      <c r="K37" s="1" t="s">
        <v>139</v>
      </c>
      <c r="L37" s="1" t="s">
        <v>109</v>
      </c>
      <c r="M37" s="1" t="s">
        <v>144</v>
      </c>
      <c r="N37" s="1" t="s">
        <v>123</v>
      </c>
      <c r="O37" s="1" t="s">
        <v>136</v>
      </c>
      <c r="P37" s="1" t="s">
        <v>159</v>
      </c>
      <c r="Q37" s="1"/>
      <c r="R37" s="1"/>
      <c r="S37" s="1"/>
      <c r="T37" s="1"/>
      <c r="U37" s="1"/>
      <c r="V37" s="1"/>
      <c r="W37" s="1">
        <v>1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>
        <v>1</v>
      </c>
      <c r="AK37" s="1"/>
      <c r="AL37" s="1" t="s">
        <v>160</v>
      </c>
      <c r="AM37" s="1" t="s">
        <v>6</v>
      </c>
      <c r="AN37" s="1"/>
      <c r="AO37" s="1"/>
      <c r="AP37" s="1" t="s">
        <v>143</v>
      </c>
      <c r="AQ37" s="1">
        <v>2015</v>
      </c>
      <c r="AR37" s="1"/>
      <c r="AS37" s="1">
        <v>1027</v>
      </c>
      <c r="AT37" s="1">
        <v>1</v>
      </c>
      <c r="AU37" s="1" t="s">
        <v>126</v>
      </c>
      <c r="AV37" s="1" t="s">
        <v>115</v>
      </c>
      <c r="AW37" s="1">
        <v>1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/>
      <c r="BE37" s="1">
        <v>0</v>
      </c>
      <c r="BF37" s="1">
        <v>1</v>
      </c>
      <c r="BG37" s="1">
        <v>0</v>
      </c>
      <c r="BH37" s="1">
        <v>0</v>
      </c>
      <c r="BI37" s="1" t="s">
        <v>117</v>
      </c>
      <c r="BJ37" s="1" t="s">
        <v>880</v>
      </c>
      <c r="BK37" s="1" t="s">
        <v>155</v>
      </c>
      <c r="BL37" s="1"/>
      <c r="BM37" s="1" t="s">
        <v>548</v>
      </c>
      <c r="BN37" s="1" t="s">
        <v>349</v>
      </c>
      <c r="BO37" s="1" t="s">
        <v>106</v>
      </c>
      <c r="BP37" s="1" t="s">
        <v>145</v>
      </c>
      <c r="BQ37" s="1" t="s">
        <v>144</v>
      </c>
      <c r="BR37" s="1" t="s">
        <v>895</v>
      </c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 hidden="1" x14ac:dyDescent="0.35">
      <c r="A38" s="34">
        <v>149</v>
      </c>
      <c r="B38" s="2" t="s">
        <v>69</v>
      </c>
      <c r="C38" s="1">
        <v>149.19999999999999</v>
      </c>
      <c r="D38" s="1"/>
      <c r="E38" s="1" t="s">
        <v>233</v>
      </c>
      <c r="F38" s="1" t="s">
        <v>148</v>
      </c>
      <c r="G38" s="1" t="s">
        <v>116</v>
      </c>
      <c r="H38" s="1" t="s">
        <v>115</v>
      </c>
      <c r="I38" s="1" t="s">
        <v>146</v>
      </c>
      <c r="J38" s="1" t="s">
        <v>147</v>
      </c>
      <c r="K38" s="1" t="s">
        <v>139</v>
      </c>
      <c r="L38" s="1" t="s">
        <v>109</v>
      </c>
      <c r="M38" s="1" t="s">
        <v>144</v>
      </c>
      <c r="N38" s="1" t="s">
        <v>123</v>
      </c>
      <c r="O38" s="1" t="s">
        <v>136</v>
      </c>
      <c r="P38" s="1" t="s">
        <v>159</v>
      </c>
      <c r="Q38" s="1"/>
      <c r="R38" s="1"/>
      <c r="S38" s="1"/>
      <c r="T38" s="1"/>
      <c r="U38" s="1"/>
      <c r="V38" s="1"/>
      <c r="W38" s="1">
        <v>1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1</v>
      </c>
      <c r="AK38" s="1"/>
      <c r="AL38" s="1" t="s">
        <v>160</v>
      </c>
      <c r="AM38" s="1" t="s">
        <v>6</v>
      </c>
      <c r="AN38" s="1"/>
      <c r="AO38" s="1"/>
      <c r="AP38" s="1" t="s">
        <v>143</v>
      </c>
      <c r="AQ38" s="1">
        <v>2015</v>
      </c>
      <c r="AR38" s="1"/>
      <c r="AS38" s="1">
        <v>1027</v>
      </c>
      <c r="AT38" s="1">
        <v>1</v>
      </c>
      <c r="AU38" s="1" t="s">
        <v>126</v>
      </c>
      <c r="AV38" s="1" t="s">
        <v>115</v>
      </c>
      <c r="AW38" s="1">
        <v>1</v>
      </c>
      <c r="AX38" s="1">
        <v>0</v>
      </c>
      <c r="AY38" s="1">
        <v>0</v>
      </c>
      <c r="AZ38" s="1">
        <v>0</v>
      </c>
      <c r="BA38" s="1">
        <v>1</v>
      </c>
      <c r="BB38" s="1">
        <v>0</v>
      </c>
      <c r="BC38" s="1">
        <v>0</v>
      </c>
      <c r="BD38" s="1"/>
      <c r="BE38" s="1">
        <v>0</v>
      </c>
      <c r="BF38" s="1">
        <v>1</v>
      </c>
      <c r="BG38" s="1">
        <v>0</v>
      </c>
      <c r="BH38" s="1">
        <v>0</v>
      </c>
      <c r="BI38" s="1" t="s">
        <v>117</v>
      </c>
      <c r="BJ38" s="1" t="s">
        <v>880</v>
      </c>
      <c r="BK38" s="1" t="s">
        <v>157</v>
      </c>
      <c r="BL38" s="1">
        <v>1</v>
      </c>
      <c r="BM38" s="1" t="s">
        <v>548</v>
      </c>
      <c r="BN38" s="1" t="s">
        <v>349</v>
      </c>
      <c r="BO38" s="1" t="s">
        <v>106</v>
      </c>
      <c r="BP38" s="1" t="s">
        <v>145</v>
      </c>
      <c r="BQ38" s="1" t="s">
        <v>144</v>
      </c>
      <c r="BR38" s="1" t="s">
        <v>895</v>
      </c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 hidden="1" x14ac:dyDescent="0.35">
      <c r="A39" s="34">
        <v>149</v>
      </c>
      <c r="B39" s="2" t="s">
        <v>69</v>
      </c>
      <c r="C39" s="1">
        <v>149.30000000000001</v>
      </c>
      <c r="D39" s="1"/>
      <c r="E39" s="1" t="s">
        <v>158</v>
      </c>
      <c r="F39" s="1" t="s">
        <v>148</v>
      </c>
      <c r="G39" s="1" t="s">
        <v>116</v>
      </c>
      <c r="H39" s="1" t="s">
        <v>115</v>
      </c>
      <c r="I39" s="1" t="s">
        <v>146</v>
      </c>
      <c r="J39" s="1" t="s">
        <v>147</v>
      </c>
      <c r="K39" s="1" t="s">
        <v>139</v>
      </c>
      <c r="L39" s="1" t="s">
        <v>109</v>
      </c>
      <c r="M39" s="1" t="s">
        <v>144</v>
      </c>
      <c r="N39" s="1" t="s">
        <v>123</v>
      </c>
      <c r="O39" s="1" t="s">
        <v>136</v>
      </c>
      <c r="P39" s="1" t="s">
        <v>159</v>
      </c>
      <c r="Q39" s="1"/>
      <c r="R39" s="1"/>
      <c r="S39" s="1"/>
      <c r="T39" s="1"/>
      <c r="U39" s="1"/>
      <c r="V39" s="1"/>
      <c r="W39" s="1">
        <v>1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1</v>
      </c>
      <c r="AK39" s="1"/>
      <c r="AL39" s="1" t="s">
        <v>161</v>
      </c>
      <c r="AM39" s="1" t="s">
        <v>6</v>
      </c>
      <c r="AN39" s="1"/>
      <c r="AO39" s="1"/>
      <c r="AP39" s="1" t="s">
        <v>143</v>
      </c>
      <c r="AQ39" s="1">
        <v>2015</v>
      </c>
      <c r="AR39" s="1"/>
      <c r="AS39" s="1">
        <v>1027</v>
      </c>
      <c r="AT39" s="1">
        <v>1</v>
      </c>
      <c r="AU39" s="1" t="s">
        <v>126</v>
      </c>
      <c r="AV39" s="1" t="s">
        <v>115</v>
      </c>
      <c r="AW39" s="1">
        <v>1</v>
      </c>
      <c r="AX39" s="1">
        <v>0</v>
      </c>
      <c r="AY39" s="1">
        <v>0</v>
      </c>
      <c r="AZ39" s="1">
        <v>0</v>
      </c>
      <c r="BA39" s="1">
        <v>1</v>
      </c>
      <c r="BB39" s="1">
        <v>0</v>
      </c>
      <c r="BC39" s="1">
        <v>0</v>
      </c>
      <c r="BD39" s="1"/>
      <c r="BE39" s="1">
        <v>0</v>
      </c>
      <c r="BF39" s="1">
        <v>1</v>
      </c>
      <c r="BG39" s="1">
        <v>0</v>
      </c>
      <c r="BH39" s="1">
        <v>0</v>
      </c>
      <c r="BI39" s="1" t="s">
        <v>117</v>
      </c>
      <c r="BJ39" s="1" t="s">
        <v>880</v>
      </c>
      <c r="BK39" s="1" t="s">
        <v>154</v>
      </c>
      <c r="BL39" s="1"/>
      <c r="BM39" s="1" t="s">
        <v>548</v>
      </c>
      <c r="BN39" s="1" t="s">
        <v>349</v>
      </c>
      <c r="BO39" s="1" t="s">
        <v>106</v>
      </c>
      <c r="BP39" s="1" t="s">
        <v>145</v>
      </c>
      <c r="BQ39" s="1" t="s">
        <v>144</v>
      </c>
      <c r="BR39" s="1" t="s">
        <v>895</v>
      </c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hidden="1" x14ac:dyDescent="0.35">
      <c r="A40" s="34">
        <v>149</v>
      </c>
      <c r="B40" s="2" t="s">
        <v>69</v>
      </c>
      <c r="C40" s="1">
        <v>149.30000000000001</v>
      </c>
      <c r="D40" s="1"/>
      <c r="E40" s="1" t="s">
        <v>158</v>
      </c>
      <c r="F40" s="1" t="s">
        <v>148</v>
      </c>
      <c r="G40" s="1" t="s">
        <v>116</v>
      </c>
      <c r="H40" s="1" t="s">
        <v>115</v>
      </c>
      <c r="I40" s="1" t="s">
        <v>146</v>
      </c>
      <c r="J40" s="1" t="s">
        <v>147</v>
      </c>
      <c r="K40" s="1" t="s">
        <v>139</v>
      </c>
      <c r="L40" s="1" t="s">
        <v>109</v>
      </c>
      <c r="M40" s="1" t="s">
        <v>144</v>
      </c>
      <c r="N40" s="1" t="s">
        <v>123</v>
      </c>
      <c r="O40" s="1" t="s">
        <v>136</v>
      </c>
      <c r="P40" s="1" t="s">
        <v>159</v>
      </c>
      <c r="Q40" s="1"/>
      <c r="R40" s="1"/>
      <c r="S40" s="1"/>
      <c r="T40" s="1"/>
      <c r="U40" s="1"/>
      <c r="V40" s="1"/>
      <c r="W40" s="1">
        <v>1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v>1</v>
      </c>
      <c r="AK40" s="1"/>
      <c r="AL40" s="1" t="s">
        <v>161</v>
      </c>
      <c r="AM40" s="1" t="s">
        <v>6</v>
      </c>
      <c r="AN40" s="1"/>
      <c r="AO40" s="1"/>
      <c r="AP40" s="1" t="s">
        <v>143</v>
      </c>
      <c r="AQ40" s="1">
        <v>2015</v>
      </c>
      <c r="AR40" s="1"/>
      <c r="AS40" s="1">
        <v>1027</v>
      </c>
      <c r="AT40" s="1">
        <v>1</v>
      </c>
      <c r="AU40" s="1" t="s">
        <v>126</v>
      </c>
      <c r="AV40" s="1" t="s">
        <v>115</v>
      </c>
      <c r="AW40" s="1">
        <v>1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/>
      <c r="BE40" s="1">
        <v>0</v>
      </c>
      <c r="BF40" s="1">
        <v>1</v>
      </c>
      <c r="BG40" s="1">
        <v>0</v>
      </c>
      <c r="BH40" s="1">
        <v>0</v>
      </c>
      <c r="BI40" s="1" t="s">
        <v>117</v>
      </c>
      <c r="BJ40" s="1" t="s">
        <v>880</v>
      </c>
      <c r="BK40" s="1" t="s">
        <v>155</v>
      </c>
      <c r="BL40" s="1"/>
      <c r="BM40" s="1" t="s">
        <v>548</v>
      </c>
      <c r="BN40" s="1" t="s">
        <v>349</v>
      </c>
      <c r="BO40" s="1" t="s">
        <v>106</v>
      </c>
      <c r="BP40" s="1" t="s">
        <v>145</v>
      </c>
      <c r="BQ40" s="1" t="s">
        <v>144</v>
      </c>
      <c r="BR40" s="1" t="s">
        <v>895</v>
      </c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 hidden="1" x14ac:dyDescent="0.35">
      <c r="A41" s="34">
        <v>149</v>
      </c>
      <c r="B41" s="2" t="s">
        <v>69</v>
      </c>
      <c r="C41" s="1">
        <v>149.30000000000001</v>
      </c>
      <c r="D41" s="1"/>
      <c r="E41" s="1" t="s">
        <v>158</v>
      </c>
      <c r="F41" s="1" t="s">
        <v>148</v>
      </c>
      <c r="G41" s="1" t="s">
        <v>116</v>
      </c>
      <c r="H41" s="1" t="s">
        <v>115</v>
      </c>
      <c r="I41" s="1" t="s">
        <v>146</v>
      </c>
      <c r="J41" s="1" t="s">
        <v>147</v>
      </c>
      <c r="K41" s="1" t="s">
        <v>139</v>
      </c>
      <c r="L41" s="1" t="s">
        <v>109</v>
      </c>
      <c r="M41" s="1" t="s">
        <v>144</v>
      </c>
      <c r="N41" s="1" t="s">
        <v>123</v>
      </c>
      <c r="O41" s="1" t="s">
        <v>136</v>
      </c>
      <c r="P41" s="1" t="s">
        <v>159</v>
      </c>
      <c r="Q41" s="1"/>
      <c r="R41" s="1"/>
      <c r="S41" s="1"/>
      <c r="T41" s="1"/>
      <c r="U41" s="1"/>
      <c r="V41" s="1"/>
      <c r="W41" s="1">
        <v>1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>
        <v>1</v>
      </c>
      <c r="AK41" s="1"/>
      <c r="AL41" s="1" t="s">
        <v>161</v>
      </c>
      <c r="AM41" s="1" t="s">
        <v>6</v>
      </c>
      <c r="AN41" s="1"/>
      <c r="AO41" s="1"/>
      <c r="AP41" s="1" t="s">
        <v>143</v>
      </c>
      <c r="AQ41" s="1">
        <v>2015</v>
      </c>
      <c r="AR41" s="1"/>
      <c r="AS41" s="1">
        <v>1027</v>
      </c>
      <c r="AT41" s="1">
        <v>1</v>
      </c>
      <c r="AU41" s="1" t="s">
        <v>126</v>
      </c>
      <c r="AV41" s="1" t="s">
        <v>115</v>
      </c>
      <c r="AW41" s="1">
        <v>1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/>
      <c r="BE41" s="1">
        <v>0</v>
      </c>
      <c r="BF41" s="1">
        <v>1</v>
      </c>
      <c r="BG41" s="1">
        <v>0</v>
      </c>
      <c r="BH41" s="1">
        <v>0</v>
      </c>
      <c r="BI41" s="1" t="s">
        <v>117</v>
      </c>
      <c r="BJ41" s="1" t="s">
        <v>880</v>
      </c>
      <c r="BK41" s="1" t="s">
        <v>157</v>
      </c>
      <c r="BL41" s="1">
        <v>1</v>
      </c>
      <c r="BM41" s="1" t="s">
        <v>548</v>
      </c>
      <c r="BN41" s="1" t="s">
        <v>349</v>
      </c>
      <c r="BO41" s="1" t="s">
        <v>106</v>
      </c>
      <c r="BP41" s="1" t="s">
        <v>145</v>
      </c>
      <c r="BQ41" s="1" t="s">
        <v>144</v>
      </c>
      <c r="BR41" s="1" t="s">
        <v>895</v>
      </c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 hidden="1" x14ac:dyDescent="0.35">
      <c r="A42" s="34">
        <v>149</v>
      </c>
      <c r="B42" s="2" t="s">
        <v>69</v>
      </c>
      <c r="C42" s="1">
        <v>149.1</v>
      </c>
      <c r="D42" s="1"/>
      <c r="E42" s="1" t="s">
        <v>234</v>
      </c>
      <c r="F42" s="1" t="s">
        <v>148</v>
      </c>
      <c r="G42" s="1" t="s">
        <v>116</v>
      </c>
      <c r="H42" s="1" t="s">
        <v>115</v>
      </c>
      <c r="I42" s="1" t="s">
        <v>146</v>
      </c>
      <c r="J42" s="1" t="s">
        <v>147</v>
      </c>
      <c r="K42" s="1" t="s">
        <v>139</v>
      </c>
      <c r="L42" s="1" t="s">
        <v>109</v>
      </c>
      <c r="M42" s="1" t="s">
        <v>144</v>
      </c>
      <c r="N42" s="1" t="s">
        <v>123</v>
      </c>
      <c r="O42" s="1" t="s">
        <v>136</v>
      </c>
      <c r="P42" s="1" t="s">
        <v>159</v>
      </c>
      <c r="Q42" s="1"/>
      <c r="R42" s="1"/>
      <c r="S42" s="1"/>
      <c r="T42" s="1"/>
      <c r="U42" s="1"/>
      <c r="V42" s="1"/>
      <c r="W42" s="1">
        <v>1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>
        <v>1</v>
      </c>
      <c r="AK42" s="1"/>
      <c r="AL42" s="1" t="s">
        <v>876</v>
      </c>
      <c r="AM42" s="1" t="s">
        <v>6</v>
      </c>
      <c r="AN42" s="1"/>
      <c r="AO42" s="1"/>
      <c r="AP42" s="1" t="s">
        <v>143</v>
      </c>
      <c r="AQ42" s="1">
        <v>2015</v>
      </c>
      <c r="AR42" s="1"/>
      <c r="AS42" s="1">
        <v>1027</v>
      </c>
      <c r="AT42" s="1">
        <v>1</v>
      </c>
      <c r="AU42" s="1" t="s">
        <v>126</v>
      </c>
      <c r="AV42" s="1" t="s">
        <v>115</v>
      </c>
      <c r="AW42" s="1">
        <v>1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/>
      <c r="BE42" s="1">
        <v>0</v>
      </c>
      <c r="BF42" s="1">
        <v>1</v>
      </c>
      <c r="BG42" s="1">
        <v>0</v>
      </c>
      <c r="BH42" s="1">
        <v>0</v>
      </c>
      <c r="BI42" s="1" t="s">
        <v>112</v>
      </c>
      <c r="BJ42" s="1" t="s">
        <v>112</v>
      </c>
      <c r="BK42" s="1" t="s">
        <v>150</v>
      </c>
      <c r="BL42" s="1"/>
      <c r="BM42" s="1" t="s">
        <v>370</v>
      </c>
      <c r="BN42" s="1" t="s">
        <v>177</v>
      </c>
      <c r="BO42" s="1" t="s">
        <v>106</v>
      </c>
      <c r="BP42" s="1" t="s">
        <v>145</v>
      </c>
      <c r="BQ42" s="1" t="s">
        <v>144</v>
      </c>
      <c r="BR42" s="1" t="s">
        <v>895</v>
      </c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 hidden="1" x14ac:dyDescent="0.35">
      <c r="A43" s="34">
        <v>149</v>
      </c>
      <c r="B43" s="2" t="s">
        <v>69</v>
      </c>
      <c r="C43" s="1">
        <v>149.19999999999999</v>
      </c>
      <c r="D43" s="1"/>
      <c r="E43" s="1" t="s">
        <v>233</v>
      </c>
      <c r="F43" s="1" t="s">
        <v>148</v>
      </c>
      <c r="G43" s="1" t="s">
        <v>116</v>
      </c>
      <c r="H43" s="1" t="s">
        <v>115</v>
      </c>
      <c r="I43" s="1" t="s">
        <v>146</v>
      </c>
      <c r="J43" s="1" t="s">
        <v>147</v>
      </c>
      <c r="K43" s="1" t="s">
        <v>139</v>
      </c>
      <c r="L43" s="1" t="s">
        <v>109</v>
      </c>
      <c r="M43" s="1" t="s">
        <v>144</v>
      </c>
      <c r="N43" s="1" t="s">
        <v>123</v>
      </c>
      <c r="O43" s="1" t="s">
        <v>136</v>
      </c>
      <c r="P43" s="1" t="s">
        <v>159</v>
      </c>
      <c r="Q43" s="1"/>
      <c r="R43" s="1"/>
      <c r="S43" s="1"/>
      <c r="T43" s="1"/>
      <c r="U43" s="1"/>
      <c r="V43" s="1"/>
      <c r="W43" s="1">
        <v>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>
        <v>1</v>
      </c>
      <c r="AK43" s="1"/>
      <c r="AL43" s="1" t="s">
        <v>876</v>
      </c>
      <c r="AM43" s="1" t="s">
        <v>6</v>
      </c>
      <c r="AN43" s="1"/>
      <c r="AO43" s="1"/>
      <c r="AP43" s="1" t="s">
        <v>143</v>
      </c>
      <c r="AQ43" s="1">
        <v>2015</v>
      </c>
      <c r="AR43" s="1"/>
      <c r="AS43" s="1">
        <v>1027</v>
      </c>
      <c r="AT43" s="1">
        <v>1</v>
      </c>
      <c r="AU43" s="1" t="s">
        <v>126</v>
      </c>
      <c r="AV43" s="1" t="s">
        <v>115</v>
      </c>
      <c r="AW43" s="1">
        <v>1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/>
      <c r="BE43" s="1">
        <v>0</v>
      </c>
      <c r="BF43" s="1">
        <v>1</v>
      </c>
      <c r="BG43" s="1">
        <v>0</v>
      </c>
      <c r="BH43" s="1">
        <v>0</v>
      </c>
      <c r="BI43" s="1" t="s">
        <v>112</v>
      </c>
      <c r="BJ43" s="1" t="s">
        <v>112</v>
      </c>
      <c r="BK43" s="1" t="s">
        <v>150</v>
      </c>
      <c r="BL43" s="1"/>
      <c r="BM43" s="1" t="s">
        <v>370</v>
      </c>
      <c r="BN43" s="1" t="s">
        <v>177</v>
      </c>
      <c r="BO43" s="1" t="s">
        <v>106</v>
      </c>
      <c r="BP43" s="1" t="s">
        <v>145</v>
      </c>
      <c r="BQ43" s="1" t="s">
        <v>144</v>
      </c>
      <c r="BR43" s="1" t="s">
        <v>895</v>
      </c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 hidden="1" x14ac:dyDescent="0.35">
      <c r="A44" s="34">
        <v>149</v>
      </c>
      <c r="B44" s="2" t="s">
        <v>69</v>
      </c>
      <c r="C44" s="1">
        <v>149.30000000000001</v>
      </c>
      <c r="D44" s="1"/>
      <c r="E44" s="1" t="s">
        <v>158</v>
      </c>
      <c r="F44" s="1" t="s">
        <v>148</v>
      </c>
      <c r="G44" s="1" t="s">
        <v>116</v>
      </c>
      <c r="H44" s="1" t="s">
        <v>115</v>
      </c>
      <c r="I44" s="1" t="s">
        <v>146</v>
      </c>
      <c r="J44" s="1" t="s">
        <v>147</v>
      </c>
      <c r="K44" s="1" t="s">
        <v>139</v>
      </c>
      <c r="L44" s="1" t="s">
        <v>109</v>
      </c>
      <c r="M44" s="1" t="s">
        <v>144</v>
      </c>
      <c r="N44" s="1" t="s">
        <v>123</v>
      </c>
      <c r="O44" s="1" t="s">
        <v>136</v>
      </c>
      <c r="P44" s="1" t="s">
        <v>159</v>
      </c>
      <c r="Q44" s="1"/>
      <c r="R44" s="1"/>
      <c r="S44" s="1"/>
      <c r="T44" s="1"/>
      <c r="U44" s="1"/>
      <c r="V44" s="1"/>
      <c r="W44" s="1">
        <v>1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>
        <v>1</v>
      </c>
      <c r="AK44" s="1"/>
      <c r="AL44" s="1" t="s">
        <v>160</v>
      </c>
      <c r="AM44" s="1" t="s">
        <v>6</v>
      </c>
      <c r="AN44" s="1"/>
      <c r="AO44" s="1"/>
      <c r="AP44" s="1" t="s">
        <v>143</v>
      </c>
      <c r="AQ44" s="1">
        <v>2015</v>
      </c>
      <c r="AR44" s="1"/>
      <c r="AS44" s="1">
        <v>1027</v>
      </c>
      <c r="AT44" s="1">
        <v>1</v>
      </c>
      <c r="AU44" s="1" t="s">
        <v>126</v>
      </c>
      <c r="AV44" s="1" t="s">
        <v>115</v>
      </c>
      <c r="AW44" s="1">
        <v>1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/>
      <c r="BE44" s="1">
        <v>0</v>
      </c>
      <c r="BF44" s="1">
        <v>1</v>
      </c>
      <c r="BG44" s="1">
        <v>0</v>
      </c>
      <c r="BH44" s="1">
        <v>0</v>
      </c>
      <c r="BI44" s="1" t="s">
        <v>112</v>
      </c>
      <c r="BJ44" s="1" t="s">
        <v>112</v>
      </c>
      <c r="BK44" s="1" t="s">
        <v>150</v>
      </c>
      <c r="BL44" s="1"/>
      <c r="BM44" s="1" t="s">
        <v>370</v>
      </c>
      <c r="BN44" s="1" t="s">
        <v>177</v>
      </c>
      <c r="BO44" s="1" t="s">
        <v>106</v>
      </c>
      <c r="BP44" s="1" t="s">
        <v>145</v>
      </c>
      <c r="BQ44" s="1" t="s">
        <v>144</v>
      </c>
      <c r="BR44" s="1" t="s">
        <v>895</v>
      </c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hidden="1" x14ac:dyDescent="0.35">
      <c r="A45" s="34">
        <v>149</v>
      </c>
      <c r="B45" s="2" t="s">
        <v>69</v>
      </c>
      <c r="C45" s="1">
        <v>149.1</v>
      </c>
      <c r="D45" s="1"/>
      <c r="E45" s="1" t="s">
        <v>234</v>
      </c>
      <c r="F45" s="1" t="s">
        <v>148</v>
      </c>
      <c r="G45" s="1" t="s">
        <v>120</v>
      </c>
      <c r="H45" s="1" t="s">
        <v>162</v>
      </c>
      <c r="I45" s="1" t="s">
        <v>146</v>
      </c>
      <c r="J45" s="1" t="s">
        <v>147</v>
      </c>
      <c r="K45" s="1" t="s">
        <v>139</v>
      </c>
      <c r="L45" s="1" t="s">
        <v>109</v>
      </c>
      <c r="M45" s="1" t="s">
        <v>144</v>
      </c>
      <c r="N45" s="1" t="s">
        <v>123</v>
      </c>
      <c r="O45" s="1" t="s">
        <v>136</v>
      </c>
      <c r="P45" s="1" t="s">
        <v>159</v>
      </c>
      <c r="Q45" s="1"/>
      <c r="R45" s="1"/>
      <c r="S45" s="1"/>
      <c r="T45" s="1"/>
      <c r="U45" s="1"/>
      <c r="V45" s="1"/>
      <c r="W45" s="1">
        <v>1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>
        <v>1</v>
      </c>
      <c r="AK45" s="1"/>
      <c r="AL45" s="1" t="s">
        <v>876</v>
      </c>
      <c r="AM45" s="1" t="s">
        <v>6</v>
      </c>
      <c r="AN45" s="1"/>
      <c r="AO45" s="1"/>
      <c r="AP45" s="1" t="s">
        <v>143</v>
      </c>
      <c r="AQ45" s="1">
        <v>2015</v>
      </c>
      <c r="AR45" s="1"/>
      <c r="AS45" s="1">
        <v>1027</v>
      </c>
      <c r="AT45" s="1">
        <v>1</v>
      </c>
      <c r="AU45" s="1" t="s">
        <v>126</v>
      </c>
      <c r="AV45" s="1" t="s">
        <v>115</v>
      </c>
      <c r="AW45" s="1">
        <v>1</v>
      </c>
      <c r="AX45" s="1">
        <v>0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/>
      <c r="BE45" s="1">
        <v>0</v>
      </c>
      <c r="BF45" s="1">
        <v>1</v>
      </c>
      <c r="BG45" s="1">
        <v>0</v>
      </c>
      <c r="BH45" s="1">
        <v>0</v>
      </c>
      <c r="BI45" s="1" t="s">
        <v>112</v>
      </c>
      <c r="BJ45" s="1" t="s">
        <v>112</v>
      </c>
      <c r="BK45" s="1" t="s">
        <v>151</v>
      </c>
      <c r="BL45" s="1"/>
      <c r="BM45" s="1" t="s">
        <v>375</v>
      </c>
      <c r="BN45" s="1" t="s">
        <v>376</v>
      </c>
      <c r="BO45" s="1" t="s">
        <v>106</v>
      </c>
      <c r="BP45" s="1" t="s">
        <v>145</v>
      </c>
      <c r="BQ45" s="1" t="s">
        <v>144</v>
      </c>
      <c r="BR45" s="1" t="s">
        <v>895</v>
      </c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 hidden="1" x14ac:dyDescent="0.35">
      <c r="A46" s="34">
        <v>149</v>
      </c>
      <c r="B46" s="2" t="s">
        <v>69</v>
      </c>
      <c r="C46" s="1">
        <v>149.19999999999999</v>
      </c>
      <c r="D46" s="1"/>
      <c r="E46" s="1" t="s">
        <v>233</v>
      </c>
      <c r="F46" s="1" t="s">
        <v>148</v>
      </c>
      <c r="G46" s="1" t="s">
        <v>120</v>
      </c>
      <c r="H46" s="1" t="s">
        <v>162</v>
      </c>
      <c r="I46" s="1" t="s">
        <v>146</v>
      </c>
      <c r="J46" s="1" t="s">
        <v>147</v>
      </c>
      <c r="K46" s="1" t="s">
        <v>139</v>
      </c>
      <c r="L46" s="1" t="s">
        <v>109</v>
      </c>
      <c r="M46" s="1" t="s">
        <v>144</v>
      </c>
      <c r="N46" s="1" t="s">
        <v>123</v>
      </c>
      <c r="O46" s="1" t="s">
        <v>136</v>
      </c>
      <c r="P46" s="1" t="s">
        <v>159</v>
      </c>
      <c r="Q46" s="1"/>
      <c r="R46" s="1"/>
      <c r="S46" s="1"/>
      <c r="T46" s="1"/>
      <c r="U46" s="1"/>
      <c r="V46" s="1"/>
      <c r="W46" s="1">
        <v>1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>
        <v>1</v>
      </c>
      <c r="AK46" s="1"/>
      <c r="AL46" s="1" t="s">
        <v>160</v>
      </c>
      <c r="AM46" s="1" t="s">
        <v>6</v>
      </c>
      <c r="AN46" s="1"/>
      <c r="AO46" s="1"/>
      <c r="AP46" s="1" t="s">
        <v>143</v>
      </c>
      <c r="AQ46" s="1">
        <v>2015</v>
      </c>
      <c r="AR46" s="1"/>
      <c r="AS46" s="1">
        <v>1027</v>
      </c>
      <c r="AT46" s="1">
        <v>1</v>
      </c>
      <c r="AU46" s="1" t="s">
        <v>126</v>
      </c>
      <c r="AV46" s="1" t="s">
        <v>115</v>
      </c>
      <c r="AW46" s="1">
        <v>1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0</v>
      </c>
      <c r="BD46" s="1"/>
      <c r="BE46" s="1">
        <v>0</v>
      </c>
      <c r="BF46" s="1">
        <v>1</v>
      </c>
      <c r="BG46" s="1">
        <v>0</v>
      </c>
      <c r="BH46" s="1">
        <v>0</v>
      </c>
      <c r="BI46" s="1" t="s">
        <v>112</v>
      </c>
      <c r="BJ46" s="1" t="s">
        <v>112</v>
      </c>
      <c r="BK46" s="1" t="s">
        <v>151</v>
      </c>
      <c r="BL46" s="1"/>
      <c r="BM46" s="1" t="s">
        <v>375</v>
      </c>
      <c r="BN46" s="1" t="s">
        <v>376</v>
      </c>
      <c r="BO46" s="1" t="s">
        <v>106</v>
      </c>
      <c r="BP46" s="1" t="s">
        <v>145</v>
      </c>
      <c r="BQ46" s="1" t="s">
        <v>144</v>
      </c>
      <c r="BR46" s="1" t="s">
        <v>895</v>
      </c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hidden="1" x14ac:dyDescent="0.35">
      <c r="A47" s="34">
        <v>149</v>
      </c>
      <c r="B47" s="2" t="s">
        <v>69</v>
      </c>
      <c r="C47" s="1">
        <v>149.30000000000001</v>
      </c>
      <c r="D47" s="1"/>
      <c r="E47" s="1" t="s">
        <v>158</v>
      </c>
      <c r="F47" s="1" t="s">
        <v>148</v>
      </c>
      <c r="G47" s="1" t="s">
        <v>120</v>
      </c>
      <c r="H47" s="1" t="s">
        <v>162</v>
      </c>
      <c r="I47" s="1" t="s">
        <v>146</v>
      </c>
      <c r="J47" s="1" t="s">
        <v>147</v>
      </c>
      <c r="K47" s="1" t="s">
        <v>139</v>
      </c>
      <c r="L47" s="1" t="s">
        <v>109</v>
      </c>
      <c r="M47" s="1" t="s">
        <v>144</v>
      </c>
      <c r="N47" s="1" t="s">
        <v>123</v>
      </c>
      <c r="O47" s="1" t="s">
        <v>136</v>
      </c>
      <c r="P47" s="1" t="s">
        <v>159</v>
      </c>
      <c r="Q47" s="1"/>
      <c r="R47" s="1"/>
      <c r="S47" s="1"/>
      <c r="T47" s="1"/>
      <c r="U47" s="1"/>
      <c r="V47" s="1"/>
      <c r="W47" s="1">
        <v>1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>
        <v>1</v>
      </c>
      <c r="AK47" s="1"/>
      <c r="AL47" s="1" t="s">
        <v>161</v>
      </c>
      <c r="AM47" s="1" t="s">
        <v>6</v>
      </c>
      <c r="AN47" s="1"/>
      <c r="AO47" s="1"/>
      <c r="AP47" s="1" t="s">
        <v>143</v>
      </c>
      <c r="AQ47" s="1">
        <v>2015</v>
      </c>
      <c r="AR47" s="1"/>
      <c r="AS47" s="1">
        <v>1027</v>
      </c>
      <c r="AT47" s="1">
        <v>1</v>
      </c>
      <c r="AU47" s="1" t="s">
        <v>126</v>
      </c>
      <c r="AV47" s="1" t="s">
        <v>115</v>
      </c>
      <c r="AW47" s="1">
        <v>1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/>
      <c r="BE47" s="1">
        <v>0</v>
      </c>
      <c r="BF47" s="1">
        <v>1</v>
      </c>
      <c r="BG47" s="1">
        <v>0</v>
      </c>
      <c r="BH47" s="1">
        <v>0</v>
      </c>
      <c r="BI47" s="1" t="s">
        <v>112</v>
      </c>
      <c r="BJ47" s="1" t="s">
        <v>112</v>
      </c>
      <c r="BK47" s="1" t="s">
        <v>151</v>
      </c>
      <c r="BL47" s="1"/>
      <c r="BM47" s="1" t="s">
        <v>375</v>
      </c>
      <c r="BN47" s="1" t="s">
        <v>376</v>
      </c>
      <c r="BO47" s="1" t="s">
        <v>106</v>
      </c>
      <c r="BP47" s="1" t="s">
        <v>145</v>
      </c>
      <c r="BQ47" s="1" t="s">
        <v>144</v>
      </c>
      <c r="BR47" s="1" t="s">
        <v>895</v>
      </c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hidden="1" x14ac:dyDescent="0.35">
      <c r="A48" s="21">
        <v>150</v>
      </c>
      <c r="B48" s="3" t="s">
        <v>70</v>
      </c>
      <c r="C48" s="1">
        <v>150.1</v>
      </c>
      <c r="D48" s="1" t="s">
        <v>933</v>
      </c>
      <c r="E48" s="1" t="s">
        <v>179</v>
      </c>
      <c r="F48" s="1" t="s">
        <v>162</v>
      </c>
      <c r="G48" s="1" t="s">
        <v>116</v>
      </c>
      <c r="H48" s="1" t="s">
        <v>183</v>
      </c>
      <c r="I48" s="1" t="s">
        <v>146</v>
      </c>
      <c r="J48" s="1" t="s">
        <v>185</v>
      </c>
      <c r="K48" s="1" t="s">
        <v>139</v>
      </c>
      <c r="L48" s="1" t="s">
        <v>109</v>
      </c>
      <c r="M48" s="1" t="s">
        <v>122</v>
      </c>
      <c r="N48" s="1" t="s">
        <v>978</v>
      </c>
      <c r="O48" s="1" t="s">
        <v>979</v>
      </c>
      <c r="P48" s="1" t="s">
        <v>159</v>
      </c>
      <c r="Q48" s="1"/>
      <c r="R48" s="1"/>
      <c r="S48" s="1"/>
      <c r="T48" s="1"/>
      <c r="U48" s="1"/>
      <c r="V48" s="1"/>
      <c r="W48" s="1">
        <v>1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>
        <v>1</v>
      </c>
      <c r="AK48" s="1"/>
      <c r="AL48" s="1" t="s">
        <v>186</v>
      </c>
      <c r="AM48" s="1" t="s">
        <v>7</v>
      </c>
      <c r="AN48" s="1"/>
      <c r="AO48" s="1"/>
      <c r="AP48" s="1" t="s">
        <v>163</v>
      </c>
      <c r="AQ48" s="1">
        <v>2015</v>
      </c>
      <c r="AR48" s="1"/>
      <c r="AS48" s="1">
        <v>108</v>
      </c>
      <c r="AT48" s="1">
        <v>1</v>
      </c>
      <c r="AU48" s="1" t="s">
        <v>126</v>
      </c>
      <c r="AV48" s="1" t="s">
        <v>115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/>
      <c r="BE48" s="1">
        <v>0</v>
      </c>
      <c r="BF48" s="1">
        <v>1</v>
      </c>
      <c r="BG48" s="1">
        <v>0</v>
      </c>
      <c r="BH48" s="1">
        <v>0</v>
      </c>
      <c r="BI48" s="1" t="s">
        <v>117</v>
      </c>
      <c r="BJ48" s="1" t="s">
        <v>880</v>
      </c>
      <c r="BK48" s="1" t="s">
        <v>175</v>
      </c>
      <c r="BL48" s="1">
        <v>0</v>
      </c>
      <c r="BM48" s="1" t="s">
        <v>548</v>
      </c>
      <c r="BN48" s="1" t="s">
        <v>349</v>
      </c>
      <c r="BO48" s="1" t="s">
        <v>178</v>
      </c>
      <c r="BP48" s="1" t="s">
        <v>884</v>
      </c>
      <c r="BQ48" s="1" t="s">
        <v>888</v>
      </c>
      <c r="BR48" s="1" t="s">
        <v>108</v>
      </c>
      <c r="BS48" s="1"/>
      <c r="BT48" s="1" t="s">
        <v>901</v>
      </c>
      <c r="BU48" s="1">
        <f>BW48*CY48/CX48</f>
        <v>0.105539328486112</v>
      </c>
      <c r="BV48" s="1" t="s">
        <v>900</v>
      </c>
      <c r="BW48" s="1">
        <v>41520</v>
      </c>
      <c r="BX48" s="1"/>
      <c r="BY48" s="1"/>
      <c r="BZ48" s="1"/>
      <c r="CA48" s="1"/>
      <c r="CB48" s="1"/>
      <c r="CC48" s="1">
        <v>1.93</v>
      </c>
      <c r="CD48" s="1" t="s">
        <v>236</v>
      </c>
      <c r="CE48" s="1"/>
      <c r="CF48" s="1"/>
      <c r="CG48" s="1"/>
      <c r="CH48" s="1"/>
      <c r="CI48" s="1">
        <v>5.6000000000000001E-2</v>
      </c>
      <c r="CJ48" s="1">
        <v>21520</v>
      </c>
      <c r="CK48" s="1" t="s">
        <v>236</v>
      </c>
      <c r="CL48" s="1"/>
      <c r="CM48" s="1"/>
      <c r="CN48" s="1">
        <v>0.76529999999999998</v>
      </c>
      <c r="CO48" s="1" t="s">
        <v>228</v>
      </c>
      <c r="CP48" s="1"/>
      <c r="CQ48" s="1"/>
      <c r="CR48" s="1"/>
      <c r="CS48" s="1"/>
      <c r="CT48" s="1"/>
      <c r="CU48" s="1"/>
      <c r="CV48" s="1"/>
      <c r="CW48" s="1">
        <v>99</v>
      </c>
      <c r="CX48" s="19">
        <f>4151932/AS48</f>
        <v>38443.814814814818</v>
      </c>
      <c r="CY48" s="1">
        <v>9.7720000000000001E-2</v>
      </c>
      <c r="CZ48" s="1"/>
      <c r="DA48" s="1"/>
      <c r="DB48" s="1"/>
    </row>
    <row r="49" spans="1:106" hidden="1" x14ac:dyDescent="0.35">
      <c r="A49" s="21">
        <v>150</v>
      </c>
      <c r="B49" s="3" t="s">
        <v>70</v>
      </c>
      <c r="C49" s="1">
        <v>150.1</v>
      </c>
      <c r="D49" s="1" t="s">
        <v>935</v>
      </c>
      <c r="E49" s="1" t="s">
        <v>179</v>
      </c>
      <c r="F49" s="1" t="s">
        <v>115</v>
      </c>
      <c r="G49" s="1" t="s">
        <v>116</v>
      </c>
      <c r="H49" s="1" t="s">
        <v>115</v>
      </c>
      <c r="I49" s="1" t="s">
        <v>146</v>
      </c>
      <c r="J49" s="1" t="s">
        <v>185</v>
      </c>
      <c r="K49" s="1" t="s">
        <v>139</v>
      </c>
      <c r="L49" s="1" t="s">
        <v>109</v>
      </c>
      <c r="M49" s="1" t="s">
        <v>122</v>
      </c>
      <c r="N49" s="1" t="s">
        <v>978</v>
      </c>
      <c r="O49" s="1" t="s">
        <v>979</v>
      </c>
      <c r="P49" s="1" t="s">
        <v>159</v>
      </c>
      <c r="Q49" s="1"/>
      <c r="R49" s="1"/>
      <c r="S49" s="1"/>
      <c r="T49" s="1"/>
      <c r="U49" s="1"/>
      <c r="V49" s="1"/>
      <c r="W49" s="1">
        <v>1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>
        <v>1</v>
      </c>
      <c r="AK49" s="1"/>
      <c r="AL49" s="1" t="s">
        <v>186</v>
      </c>
      <c r="AM49" s="1" t="s">
        <v>7</v>
      </c>
      <c r="AN49" s="1"/>
      <c r="AO49" s="1"/>
      <c r="AP49" s="1" t="s">
        <v>163</v>
      </c>
      <c r="AQ49" s="1">
        <v>2015</v>
      </c>
      <c r="AR49" s="1"/>
      <c r="AS49" s="1">
        <v>108</v>
      </c>
      <c r="AT49" s="1">
        <v>1</v>
      </c>
      <c r="AU49" s="1" t="s">
        <v>126</v>
      </c>
      <c r="AV49" s="1" t="s">
        <v>115</v>
      </c>
      <c r="AW49" s="1">
        <v>1</v>
      </c>
      <c r="AX49" s="1">
        <v>0</v>
      </c>
      <c r="AY49" s="1">
        <v>0</v>
      </c>
      <c r="AZ49" s="1">
        <v>0</v>
      </c>
      <c r="BA49" s="1">
        <v>1</v>
      </c>
      <c r="BB49" s="1">
        <v>0</v>
      </c>
      <c r="BC49" s="1">
        <v>0</v>
      </c>
      <c r="BD49" s="1"/>
      <c r="BE49" s="1">
        <v>0</v>
      </c>
      <c r="BF49" s="1">
        <v>1</v>
      </c>
      <c r="BG49" s="1">
        <v>0</v>
      </c>
      <c r="BH49" s="1">
        <v>0</v>
      </c>
      <c r="BI49" s="1" t="s">
        <v>117</v>
      </c>
      <c r="BJ49" s="1" t="s">
        <v>880</v>
      </c>
      <c r="BK49" s="1" t="s">
        <v>170</v>
      </c>
      <c r="BL49" s="1">
        <v>0</v>
      </c>
      <c r="BM49" s="1" t="s">
        <v>548</v>
      </c>
      <c r="BN49" s="1" t="s">
        <v>349</v>
      </c>
      <c r="BO49" s="1" t="s">
        <v>178</v>
      </c>
      <c r="BP49" s="1" t="s">
        <v>884</v>
      </c>
      <c r="BQ49" s="1" t="s">
        <v>888</v>
      </c>
      <c r="BR49" s="1" t="s">
        <v>108</v>
      </c>
      <c r="BS49" s="1"/>
      <c r="BT49" s="1" t="s">
        <v>901</v>
      </c>
      <c r="BU49" s="1">
        <f t="shared" ref="BU49:BU56" si="0">BW49*CY49/CX49</f>
        <v>0.48848417074268069</v>
      </c>
      <c r="BV49" s="1" t="s">
        <v>900</v>
      </c>
      <c r="BW49" s="1">
        <v>784.1</v>
      </c>
      <c r="BX49" s="1"/>
      <c r="BY49" s="1"/>
      <c r="BZ49" s="1"/>
      <c r="CA49" s="1"/>
      <c r="CB49" s="1"/>
      <c r="CC49" s="1">
        <v>3.58</v>
      </c>
      <c r="CD49" s="1" t="s">
        <v>236</v>
      </c>
      <c r="CE49" s="1"/>
      <c r="CF49" s="1"/>
      <c r="CG49" s="1"/>
      <c r="CH49" s="1"/>
      <c r="CI49" s="1" t="s">
        <v>235</v>
      </c>
      <c r="CJ49" s="1">
        <v>219</v>
      </c>
      <c r="CK49" s="1" t="s">
        <v>236</v>
      </c>
      <c r="CL49" s="1"/>
      <c r="CM49" s="1"/>
      <c r="CN49" s="1">
        <v>0.76529999999999998</v>
      </c>
      <c r="CO49" s="1" t="s">
        <v>228</v>
      </c>
      <c r="CP49" s="1"/>
      <c r="CQ49" s="1"/>
      <c r="CR49" s="1"/>
      <c r="CS49" s="1"/>
      <c r="CT49" s="1"/>
      <c r="CU49" s="1"/>
      <c r="CV49" s="1"/>
      <c r="CW49" s="1">
        <v>99</v>
      </c>
      <c r="CX49" s="19">
        <f t="shared" ref="CX49:CX53" si="1">4151932/AS49</f>
        <v>38443.814814814818</v>
      </c>
      <c r="CY49" s="1">
        <v>23.95</v>
      </c>
      <c r="CZ49" s="1"/>
      <c r="DA49" s="1"/>
      <c r="DB49" s="1"/>
    </row>
    <row r="50" spans="1:106" hidden="1" x14ac:dyDescent="0.35">
      <c r="A50" s="21">
        <v>150</v>
      </c>
      <c r="B50" s="3" t="s">
        <v>70</v>
      </c>
      <c r="C50" s="1">
        <v>150.1</v>
      </c>
      <c r="D50" s="1" t="s">
        <v>939</v>
      </c>
      <c r="E50" s="1" t="s">
        <v>179</v>
      </c>
      <c r="F50" s="1" t="s">
        <v>162</v>
      </c>
      <c r="G50" s="1" t="s">
        <v>116</v>
      </c>
      <c r="H50" s="1" t="s">
        <v>183</v>
      </c>
      <c r="I50" s="1" t="s">
        <v>146</v>
      </c>
      <c r="J50" s="1" t="s">
        <v>185</v>
      </c>
      <c r="K50" s="1" t="s">
        <v>139</v>
      </c>
      <c r="L50" s="1" t="s">
        <v>109</v>
      </c>
      <c r="M50" s="1" t="s">
        <v>122</v>
      </c>
      <c r="N50" s="1" t="s">
        <v>978</v>
      </c>
      <c r="O50" s="1" t="s">
        <v>979</v>
      </c>
      <c r="P50" s="1" t="s">
        <v>159</v>
      </c>
      <c r="Q50" s="1"/>
      <c r="R50" s="1"/>
      <c r="S50" s="1"/>
      <c r="T50" s="1"/>
      <c r="U50" s="1"/>
      <c r="V50" s="1"/>
      <c r="W50" s="1">
        <v>1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>
        <v>1</v>
      </c>
      <c r="AK50" s="1"/>
      <c r="AL50" s="1" t="s">
        <v>186</v>
      </c>
      <c r="AM50" s="1" t="s">
        <v>7</v>
      </c>
      <c r="AN50" s="1"/>
      <c r="AO50" s="1"/>
      <c r="AP50" s="1" t="s">
        <v>163</v>
      </c>
      <c r="AQ50" s="1">
        <v>2015</v>
      </c>
      <c r="AR50" s="1"/>
      <c r="AS50" s="1">
        <v>108</v>
      </c>
      <c r="AT50" s="1">
        <v>1</v>
      </c>
      <c r="AU50" s="1" t="s">
        <v>126</v>
      </c>
      <c r="AV50" s="1" t="s">
        <v>115</v>
      </c>
      <c r="AW50" s="1">
        <v>1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/>
      <c r="BE50" s="1">
        <v>0</v>
      </c>
      <c r="BF50" s="1">
        <v>1</v>
      </c>
      <c r="BG50" s="1">
        <v>0</v>
      </c>
      <c r="BH50" s="1">
        <v>0</v>
      </c>
      <c r="BI50" s="1" t="s">
        <v>112</v>
      </c>
      <c r="BJ50" s="1" t="s">
        <v>112</v>
      </c>
      <c r="BK50" s="1" t="s">
        <v>168</v>
      </c>
      <c r="BL50" s="1">
        <v>0</v>
      </c>
      <c r="BM50" s="1" t="s">
        <v>366</v>
      </c>
      <c r="BN50" s="1" t="s">
        <v>113</v>
      </c>
      <c r="BO50" s="1" t="s">
        <v>178</v>
      </c>
      <c r="BP50" s="1" t="s">
        <v>884</v>
      </c>
      <c r="BQ50" s="1" t="s">
        <v>888</v>
      </c>
      <c r="BR50" s="1" t="s">
        <v>108</v>
      </c>
      <c r="BS50" s="1"/>
      <c r="BT50" s="1" t="s">
        <v>901</v>
      </c>
      <c r="BU50" s="1">
        <f t="shared" si="0"/>
        <v>0.11059136613990787</v>
      </c>
      <c r="BV50" s="1" t="s">
        <v>900</v>
      </c>
      <c r="BW50" s="1">
        <v>1007</v>
      </c>
      <c r="BX50" s="1"/>
      <c r="BY50" s="1"/>
      <c r="BZ50" s="1"/>
      <c r="CA50" s="1"/>
      <c r="CB50" s="1"/>
      <c r="CC50" s="1">
        <v>1.774</v>
      </c>
      <c r="CD50" s="1" t="s">
        <v>236</v>
      </c>
      <c r="CE50" s="1"/>
      <c r="CF50" s="1"/>
      <c r="CG50" s="1"/>
      <c r="CH50" s="1"/>
      <c r="CI50" s="1">
        <v>7.9000000000000001E-2</v>
      </c>
      <c r="CJ50" s="1">
        <v>567.6</v>
      </c>
      <c r="CK50" s="1" t="s">
        <v>236</v>
      </c>
      <c r="CL50" s="1"/>
      <c r="CM50" s="1"/>
      <c r="CN50" s="1">
        <v>0.76529999999999998</v>
      </c>
      <c r="CO50" s="1" t="s">
        <v>228</v>
      </c>
      <c r="CP50" s="1"/>
      <c r="CQ50" s="1"/>
      <c r="CR50" s="1"/>
      <c r="CS50" s="1"/>
      <c r="CT50" s="1"/>
      <c r="CU50" s="1"/>
      <c r="CV50" s="1"/>
      <c r="CW50" s="1">
        <v>99</v>
      </c>
      <c r="CX50" s="19">
        <f t="shared" si="1"/>
        <v>38443.814814814818</v>
      </c>
      <c r="CY50" s="1">
        <v>4.2220000000000004</v>
      </c>
      <c r="CZ50" s="1"/>
      <c r="DA50" s="1"/>
      <c r="DB50" s="1"/>
    </row>
    <row r="51" spans="1:106" hidden="1" x14ac:dyDescent="0.35">
      <c r="A51" s="21">
        <v>150</v>
      </c>
      <c r="B51" s="3" t="s">
        <v>70</v>
      </c>
      <c r="C51" s="1">
        <v>150.1</v>
      </c>
      <c r="D51" s="1" t="s">
        <v>941</v>
      </c>
      <c r="E51" s="1" t="s">
        <v>179</v>
      </c>
      <c r="F51" s="1" t="s">
        <v>162</v>
      </c>
      <c r="G51" s="1" t="s">
        <v>116</v>
      </c>
      <c r="H51" s="1" t="s">
        <v>183</v>
      </c>
      <c r="I51" s="1" t="s">
        <v>146</v>
      </c>
      <c r="J51" s="1" t="s">
        <v>185</v>
      </c>
      <c r="K51" s="1" t="s">
        <v>139</v>
      </c>
      <c r="L51" s="1" t="s">
        <v>109</v>
      </c>
      <c r="M51" s="1" t="s">
        <v>122</v>
      </c>
      <c r="N51" s="1" t="s">
        <v>978</v>
      </c>
      <c r="O51" s="1" t="s">
        <v>979</v>
      </c>
      <c r="P51" s="1" t="s">
        <v>159</v>
      </c>
      <c r="Q51" s="1"/>
      <c r="R51" s="1"/>
      <c r="S51" s="1"/>
      <c r="T51" s="1"/>
      <c r="U51" s="1"/>
      <c r="V51" s="1"/>
      <c r="W51" s="1">
        <v>1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1</v>
      </c>
      <c r="AK51" s="1"/>
      <c r="AL51" s="1" t="s">
        <v>186</v>
      </c>
      <c r="AM51" s="1" t="s">
        <v>7</v>
      </c>
      <c r="AN51" s="1"/>
      <c r="AO51" s="1"/>
      <c r="AP51" s="1" t="s">
        <v>163</v>
      </c>
      <c r="AQ51" s="1">
        <v>2015</v>
      </c>
      <c r="AR51" s="1"/>
      <c r="AS51" s="1">
        <v>108</v>
      </c>
      <c r="AT51" s="1">
        <v>1</v>
      </c>
      <c r="AU51" s="1" t="s">
        <v>126</v>
      </c>
      <c r="AV51" s="1" t="s">
        <v>115</v>
      </c>
      <c r="AW51" s="1">
        <v>1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/>
      <c r="BE51" s="1">
        <v>0</v>
      </c>
      <c r="BF51" s="1">
        <v>1</v>
      </c>
      <c r="BG51" s="1">
        <v>0</v>
      </c>
      <c r="BH51" s="1">
        <v>0</v>
      </c>
      <c r="BI51" s="1" t="s">
        <v>112</v>
      </c>
      <c r="BJ51" s="1" t="s">
        <v>112</v>
      </c>
      <c r="BK51" s="1" t="s">
        <v>164</v>
      </c>
      <c r="BL51" s="1">
        <v>0</v>
      </c>
      <c r="BM51" s="1" t="s">
        <v>370</v>
      </c>
      <c r="BN51" s="1" t="s">
        <v>177</v>
      </c>
      <c r="BO51" s="1" t="s">
        <v>178</v>
      </c>
      <c r="BP51" s="1" t="s">
        <v>884</v>
      </c>
      <c r="BQ51" s="1" t="s">
        <v>888</v>
      </c>
      <c r="BR51" s="1" t="s">
        <v>108</v>
      </c>
      <c r="BS51" s="1"/>
      <c r="BT51" s="1" t="s">
        <v>901</v>
      </c>
      <c r="BU51" s="1">
        <f t="shared" si="0"/>
        <v>6.2317322345356325E-3</v>
      </c>
      <c r="BV51" s="1" t="s">
        <v>900</v>
      </c>
      <c r="BW51" s="1">
        <v>32.14</v>
      </c>
      <c r="BX51" s="1"/>
      <c r="BY51" s="1"/>
      <c r="BZ51" s="1"/>
      <c r="CA51" s="1"/>
      <c r="CB51" s="1"/>
      <c r="CC51" s="1">
        <v>1.7909999999999999</v>
      </c>
      <c r="CD51" s="1" t="s">
        <v>236</v>
      </c>
      <c r="CE51" s="1"/>
      <c r="CF51" s="1"/>
      <c r="CG51" s="1"/>
      <c r="CH51" s="1"/>
      <c r="CI51" s="1">
        <v>7.5999999999999998E-2</v>
      </c>
      <c r="CJ51" s="1">
        <v>17.940000000000001</v>
      </c>
      <c r="CK51" s="1" t="s">
        <v>236</v>
      </c>
      <c r="CL51" s="1"/>
      <c r="CM51" s="1"/>
      <c r="CN51" s="1">
        <v>0.76529999999999998</v>
      </c>
      <c r="CO51" s="1" t="s">
        <v>228</v>
      </c>
      <c r="CP51" s="1"/>
      <c r="CQ51" s="1"/>
      <c r="CR51" s="1"/>
      <c r="CS51" s="1"/>
      <c r="CT51" s="1"/>
      <c r="CU51" s="1"/>
      <c r="CV51" s="1"/>
      <c r="CW51" s="1">
        <v>99</v>
      </c>
      <c r="CX51" s="19">
        <f t="shared" si="1"/>
        <v>38443.814814814818</v>
      </c>
      <c r="CY51" s="1">
        <v>7.4539999999999997</v>
      </c>
      <c r="CZ51" s="1"/>
      <c r="DA51" s="1"/>
      <c r="DB51" s="1"/>
    </row>
    <row r="52" spans="1:106" hidden="1" x14ac:dyDescent="0.35">
      <c r="A52" s="21">
        <v>150</v>
      </c>
      <c r="B52" s="3" t="s">
        <v>70</v>
      </c>
      <c r="C52" s="1">
        <v>150.1</v>
      </c>
      <c r="D52" s="1" t="s">
        <v>943</v>
      </c>
      <c r="E52" s="1" t="s">
        <v>179</v>
      </c>
      <c r="F52" s="1" t="s">
        <v>115</v>
      </c>
      <c r="G52" s="1" t="s">
        <v>116</v>
      </c>
      <c r="H52" s="1" t="s">
        <v>115</v>
      </c>
      <c r="I52" s="1" t="s">
        <v>146</v>
      </c>
      <c r="J52" s="1" t="s">
        <v>185</v>
      </c>
      <c r="K52" s="1" t="s">
        <v>139</v>
      </c>
      <c r="L52" s="1" t="s">
        <v>109</v>
      </c>
      <c r="M52" s="1" t="s">
        <v>122</v>
      </c>
      <c r="N52" s="1" t="s">
        <v>978</v>
      </c>
      <c r="O52" s="1" t="s">
        <v>979</v>
      </c>
      <c r="P52" s="1" t="s">
        <v>159</v>
      </c>
      <c r="Q52" s="1"/>
      <c r="R52" s="1"/>
      <c r="S52" s="1"/>
      <c r="T52" s="1"/>
      <c r="U52" s="1"/>
      <c r="V52" s="1"/>
      <c r="W52" s="1">
        <v>1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1</v>
      </c>
      <c r="AK52" s="1"/>
      <c r="AL52" s="1" t="s">
        <v>186</v>
      </c>
      <c r="AM52" s="1" t="s">
        <v>7</v>
      </c>
      <c r="AN52" s="1"/>
      <c r="AO52" s="1"/>
      <c r="AP52" s="1" t="s">
        <v>163</v>
      </c>
      <c r="AQ52" s="1">
        <v>2015</v>
      </c>
      <c r="AR52" s="1"/>
      <c r="AS52" s="1">
        <v>108</v>
      </c>
      <c r="AT52" s="1">
        <v>1</v>
      </c>
      <c r="AU52" s="1" t="s">
        <v>126</v>
      </c>
      <c r="AV52" s="1" t="s">
        <v>115</v>
      </c>
      <c r="AW52" s="1">
        <v>1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/>
      <c r="BE52" s="1">
        <v>0</v>
      </c>
      <c r="BF52" s="1">
        <v>1</v>
      </c>
      <c r="BG52" s="1">
        <v>0</v>
      </c>
      <c r="BH52" s="1">
        <v>0</v>
      </c>
      <c r="BI52" s="1" t="s">
        <v>112</v>
      </c>
      <c r="BJ52" s="1" t="s">
        <v>112</v>
      </c>
      <c r="BK52" s="1" t="s">
        <v>166</v>
      </c>
      <c r="BL52" s="1">
        <v>0</v>
      </c>
      <c r="BM52" s="1" t="s">
        <v>375</v>
      </c>
      <c r="BN52" s="1" t="s">
        <v>376</v>
      </c>
      <c r="BO52" s="1" t="s">
        <v>178</v>
      </c>
      <c r="BP52" s="1" t="s">
        <v>884</v>
      </c>
      <c r="BQ52" s="1" t="s">
        <v>888</v>
      </c>
      <c r="BR52" s="1" t="s">
        <v>108</v>
      </c>
      <c r="BS52" s="1"/>
      <c r="BT52" s="1" t="s">
        <v>901</v>
      </c>
      <c r="BU52" s="1">
        <f t="shared" si="0"/>
        <v>0.22538085883872855</v>
      </c>
      <c r="BV52" s="1" t="s">
        <v>900</v>
      </c>
      <c r="BW52" s="1">
        <v>1333</v>
      </c>
      <c r="BX52" s="1"/>
      <c r="BY52" s="1"/>
      <c r="BZ52" s="1"/>
      <c r="CA52" s="1"/>
      <c r="CB52" s="1"/>
      <c r="CC52" s="1">
        <v>4.944</v>
      </c>
      <c r="CD52" s="1" t="s">
        <v>236</v>
      </c>
      <c r="CE52" s="1"/>
      <c r="CF52" s="1"/>
      <c r="CG52" s="1"/>
      <c r="CH52" s="1"/>
      <c r="CI52" s="1" t="s">
        <v>235</v>
      </c>
      <c r="CJ52" s="1">
        <v>269.7</v>
      </c>
      <c r="CK52" s="1" t="s">
        <v>236</v>
      </c>
      <c r="CL52" s="1"/>
      <c r="CM52" s="1"/>
      <c r="CN52" s="1">
        <v>0.76529999999999998</v>
      </c>
      <c r="CO52" s="1" t="s">
        <v>228</v>
      </c>
      <c r="CP52" s="1"/>
      <c r="CQ52" s="1"/>
      <c r="CR52" s="1"/>
      <c r="CS52" s="1"/>
      <c r="CT52" s="1"/>
      <c r="CU52" s="1"/>
      <c r="CV52" s="1"/>
      <c r="CW52" s="1">
        <v>99</v>
      </c>
      <c r="CX52" s="19">
        <f t="shared" si="1"/>
        <v>38443.814814814818</v>
      </c>
      <c r="CY52" s="1">
        <v>6.5</v>
      </c>
      <c r="CZ52" s="1"/>
      <c r="DA52" s="1"/>
      <c r="DB52" s="1"/>
    </row>
    <row r="53" spans="1:106" hidden="1" x14ac:dyDescent="0.35">
      <c r="A53" s="21">
        <v>150</v>
      </c>
      <c r="B53" s="3" t="s">
        <v>70</v>
      </c>
      <c r="C53" s="1">
        <v>150.1</v>
      </c>
      <c r="D53" s="1" t="s">
        <v>938</v>
      </c>
      <c r="E53" s="1" t="s">
        <v>179</v>
      </c>
      <c r="F53" s="1" t="s">
        <v>162</v>
      </c>
      <c r="G53" s="1" t="s">
        <v>116</v>
      </c>
      <c r="H53" s="1" t="s">
        <v>183</v>
      </c>
      <c r="I53" s="1" t="s">
        <v>146</v>
      </c>
      <c r="J53" s="1" t="s">
        <v>185</v>
      </c>
      <c r="K53" s="1" t="s">
        <v>139</v>
      </c>
      <c r="L53" s="1" t="s">
        <v>109</v>
      </c>
      <c r="M53" s="1" t="s">
        <v>122</v>
      </c>
      <c r="N53" s="1" t="s">
        <v>978</v>
      </c>
      <c r="O53" s="1" t="s">
        <v>979</v>
      </c>
      <c r="P53" s="1" t="s">
        <v>159</v>
      </c>
      <c r="Q53" s="1"/>
      <c r="R53" s="1"/>
      <c r="S53" s="1"/>
      <c r="T53" s="1"/>
      <c r="U53" s="1"/>
      <c r="V53" s="1"/>
      <c r="W53" s="1">
        <v>1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>
        <v>1</v>
      </c>
      <c r="AK53" s="1"/>
      <c r="AL53" s="1" t="s">
        <v>186</v>
      </c>
      <c r="AM53" s="1" t="s">
        <v>7</v>
      </c>
      <c r="AN53" s="1"/>
      <c r="AO53" s="1"/>
      <c r="AP53" s="1" t="s">
        <v>163</v>
      </c>
      <c r="AQ53" s="1">
        <v>2015</v>
      </c>
      <c r="AR53" s="1"/>
      <c r="AS53" s="1">
        <v>108</v>
      </c>
      <c r="AT53" s="1">
        <v>1</v>
      </c>
      <c r="AU53" s="1" t="s">
        <v>126</v>
      </c>
      <c r="AV53" s="1" t="s">
        <v>115</v>
      </c>
      <c r="AW53" s="1">
        <v>1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/>
      <c r="BE53" s="1">
        <v>0</v>
      </c>
      <c r="BF53" s="1">
        <v>1</v>
      </c>
      <c r="BG53" s="1">
        <v>0</v>
      </c>
      <c r="BH53" s="1">
        <v>0</v>
      </c>
      <c r="BI53" s="1" t="s">
        <v>117</v>
      </c>
      <c r="BJ53" s="1" t="s">
        <v>880</v>
      </c>
      <c r="BK53" s="1" t="s">
        <v>173</v>
      </c>
      <c r="BL53" s="1">
        <v>0</v>
      </c>
      <c r="BM53" s="1" t="s">
        <v>548</v>
      </c>
      <c r="BN53" s="1" t="s">
        <v>349</v>
      </c>
      <c r="BO53" s="1" t="s">
        <v>178</v>
      </c>
      <c r="BP53" s="1" t="s">
        <v>884</v>
      </c>
      <c r="BQ53" s="1" t="s">
        <v>888</v>
      </c>
      <c r="BR53" s="1" t="s">
        <v>108</v>
      </c>
      <c r="BS53" s="1"/>
      <c r="BT53" s="1" t="s">
        <v>901</v>
      </c>
      <c r="BU53" s="1">
        <f t="shared" si="0"/>
        <v>0.12268060760147323</v>
      </c>
      <c r="BV53" s="1" t="s">
        <v>900</v>
      </c>
      <c r="BW53" s="53">
        <v>650.4</v>
      </c>
      <c r="BX53" s="1"/>
      <c r="BY53" s="1"/>
      <c r="BZ53" s="1"/>
      <c r="CA53" s="1"/>
      <c r="CB53" s="1"/>
      <c r="CC53" s="1">
        <v>1.6020000000000001</v>
      </c>
      <c r="CD53" s="1" t="s">
        <v>236</v>
      </c>
      <c r="CE53" s="1"/>
      <c r="CF53" s="1"/>
      <c r="CG53" s="1"/>
      <c r="CH53" s="1"/>
      <c r="CI53" s="1">
        <v>0.11</v>
      </c>
      <c r="CJ53" s="1">
        <v>406.1</v>
      </c>
      <c r="CK53" s="1" t="s">
        <v>236</v>
      </c>
      <c r="CL53" s="1"/>
      <c r="CM53" s="1"/>
      <c r="CN53" s="1">
        <v>0.76529999999999998</v>
      </c>
      <c r="CO53" s="1" t="s">
        <v>228</v>
      </c>
      <c r="CP53" s="1"/>
      <c r="CQ53" s="1"/>
      <c r="CR53" s="1"/>
      <c r="CS53" s="1"/>
      <c r="CT53" s="1"/>
      <c r="CU53" s="1"/>
      <c r="CV53" s="1"/>
      <c r="CW53" s="1">
        <v>99</v>
      </c>
      <c r="CX53" s="19">
        <f t="shared" si="1"/>
        <v>38443.814814814818</v>
      </c>
      <c r="CY53" s="1">
        <v>7.2514000000000003</v>
      </c>
      <c r="CZ53" s="1"/>
      <c r="DA53" s="1"/>
      <c r="DB53" s="1"/>
    </row>
    <row r="54" spans="1:106" hidden="1" x14ac:dyDescent="0.35">
      <c r="A54" s="21">
        <v>150</v>
      </c>
      <c r="B54" s="3" t="s">
        <v>70</v>
      </c>
      <c r="C54" s="1">
        <v>150.19999999999999</v>
      </c>
      <c r="D54" s="1" t="s">
        <v>949</v>
      </c>
      <c r="E54" s="1" t="s">
        <v>180</v>
      </c>
      <c r="F54" s="1" t="s">
        <v>115</v>
      </c>
      <c r="G54" s="1" t="s">
        <v>116</v>
      </c>
      <c r="H54" s="1" t="s">
        <v>115</v>
      </c>
      <c r="I54" s="1" t="s">
        <v>146</v>
      </c>
      <c r="J54" s="1" t="s">
        <v>185</v>
      </c>
      <c r="K54" s="1" t="s">
        <v>139</v>
      </c>
      <c r="L54" s="1" t="s">
        <v>109</v>
      </c>
      <c r="M54" s="1" t="s">
        <v>122</v>
      </c>
      <c r="N54" s="1" t="s">
        <v>978</v>
      </c>
      <c r="O54" s="1" t="s">
        <v>979</v>
      </c>
      <c r="P54" s="1" t="s">
        <v>159</v>
      </c>
      <c r="Q54" s="1"/>
      <c r="R54" s="1"/>
      <c r="S54" s="1"/>
      <c r="T54" s="1"/>
      <c r="U54" s="1"/>
      <c r="V54" s="1"/>
      <c r="W54" s="1">
        <v>1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 t="s">
        <v>187</v>
      </c>
      <c r="AM54" s="1" t="s">
        <v>7</v>
      </c>
      <c r="AN54" s="1"/>
      <c r="AO54" s="1"/>
      <c r="AP54" s="1" t="s">
        <v>163</v>
      </c>
      <c r="AQ54" s="1">
        <v>2015</v>
      </c>
      <c r="AR54" s="1"/>
      <c r="AS54" s="1">
        <v>108</v>
      </c>
      <c r="AT54" s="1">
        <v>1</v>
      </c>
      <c r="AU54" s="1" t="s">
        <v>126</v>
      </c>
      <c r="AV54" s="1" t="s">
        <v>115</v>
      </c>
      <c r="AW54" s="1">
        <v>1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0</v>
      </c>
      <c r="BD54" s="1"/>
      <c r="BE54" s="1">
        <v>0</v>
      </c>
      <c r="BF54" s="1">
        <v>1</v>
      </c>
      <c r="BG54" s="1">
        <v>0</v>
      </c>
      <c r="BH54" s="1">
        <v>0</v>
      </c>
      <c r="BI54" s="1" t="s">
        <v>117</v>
      </c>
      <c r="BJ54" s="1" t="s">
        <v>880</v>
      </c>
      <c r="BK54" s="1" t="s">
        <v>170</v>
      </c>
      <c r="BL54" s="1">
        <v>0</v>
      </c>
      <c r="BM54" s="1" t="s">
        <v>548</v>
      </c>
      <c r="BN54" s="1" t="s">
        <v>349</v>
      </c>
      <c r="BO54" s="1" t="s">
        <v>178</v>
      </c>
      <c r="BP54" s="1" t="s">
        <v>884</v>
      </c>
      <c r="BQ54" s="1" t="s">
        <v>888</v>
      </c>
      <c r="BR54" s="1" t="s">
        <v>108</v>
      </c>
      <c r="BS54" s="1"/>
      <c r="BT54" s="1" t="s">
        <v>901</v>
      </c>
      <c r="BU54" s="1">
        <f t="shared" si="0"/>
        <v>0.52452756957864022</v>
      </c>
      <c r="BV54" s="1" t="s">
        <v>900</v>
      </c>
      <c r="BW54" s="1">
        <v>767</v>
      </c>
      <c r="BX54" s="1"/>
      <c r="BY54" s="1"/>
      <c r="BZ54" s="1"/>
      <c r="CA54" s="1"/>
      <c r="CB54" s="1"/>
      <c r="CC54" s="1">
        <v>3.3149999999999999</v>
      </c>
      <c r="CD54" s="1" t="s">
        <v>236</v>
      </c>
      <c r="CE54" s="1"/>
      <c r="CF54" s="1"/>
      <c r="CG54" s="1"/>
      <c r="CH54" s="1"/>
      <c r="CI54" s="1">
        <v>1E-3</v>
      </c>
      <c r="CJ54" s="1">
        <v>231</v>
      </c>
      <c r="CK54" s="1" t="s">
        <v>236</v>
      </c>
      <c r="CL54" s="1"/>
      <c r="CM54" s="1"/>
      <c r="CN54" s="1">
        <v>0.80559999999999998</v>
      </c>
      <c r="CO54" s="1" t="s">
        <v>228</v>
      </c>
      <c r="CP54" s="1"/>
      <c r="CQ54" s="1"/>
      <c r="CR54" s="1"/>
      <c r="CS54" s="1"/>
      <c r="CT54" s="1"/>
      <c r="CU54" s="1"/>
      <c r="CV54" s="1"/>
      <c r="CW54" s="1">
        <v>102</v>
      </c>
      <c r="CX54" s="19">
        <f>3782303/AS54</f>
        <v>35021.324074074073</v>
      </c>
      <c r="CY54" s="1">
        <v>23.95</v>
      </c>
      <c r="CZ54" s="1"/>
      <c r="DA54" s="1"/>
      <c r="DB54" s="1"/>
    </row>
    <row r="55" spans="1:106" hidden="1" x14ac:dyDescent="0.35">
      <c r="A55" s="21">
        <v>150</v>
      </c>
      <c r="B55" s="3" t="s">
        <v>70</v>
      </c>
      <c r="C55" s="1">
        <v>150.19999999999999</v>
      </c>
      <c r="D55" s="1" t="s">
        <v>956</v>
      </c>
      <c r="E55" s="1" t="s">
        <v>180</v>
      </c>
      <c r="F55" s="1" t="s">
        <v>115</v>
      </c>
      <c r="G55" s="1" t="s">
        <v>116</v>
      </c>
      <c r="H55" s="1" t="s">
        <v>115</v>
      </c>
      <c r="I55" s="1" t="s">
        <v>146</v>
      </c>
      <c r="J55" s="1" t="s">
        <v>185</v>
      </c>
      <c r="K55" s="1" t="s">
        <v>139</v>
      </c>
      <c r="L55" s="1" t="s">
        <v>109</v>
      </c>
      <c r="M55" s="1" t="s">
        <v>122</v>
      </c>
      <c r="N55" s="1" t="s">
        <v>978</v>
      </c>
      <c r="O55" s="1" t="s">
        <v>979</v>
      </c>
      <c r="P55" s="1" t="s">
        <v>159</v>
      </c>
      <c r="Q55" s="1"/>
      <c r="R55" s="1"/>
      <c r="S55" s="1"/>
      <c r="T55" s="1"/>
      <c r="U55" s="1"/>
      <c r="V55" s="1"/>
      <c r="W55" s="1">
        <v>1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 t="s">
        <v>187</v>
      </c>
      <c r="AM55" s="1" t="s">
        <v>7</v>
      </c>
      <c r="AN55" s="1"/>
      <c r="AO55" s="1"/>
      <c r="AP55" s="1" t="s">
        <v>163</v>
      </c>
      <c r="AQ55" s="1">
        <v>2015</v>
      </c>
      <c r="AR55" s="1"/>
      <c r="AS55" s="1">
        <v>108</v>
      </c>
      <c r="AT55" s="1">
        <v>1</v>
      </c>
      <c r="AU55" s="1" t="s">
        <v>126</v>
      </c>
      <c r="AV55" s="1" t="s">
        <v>115</v>
      </c>
      <c r="AW55" s="1">
        <v>1</v>
      </c>
      <c r="AX55" s="1">
        <v>0</v>
      </c>
      <c r="AY55" s="1">
        <v>0</v>
      </c>
      <c r="AZ55" s="1">
        <v>0</v>
      </c>
      <c r="BA55" s="1">
        <v>1</v>
      </c>
      <c r="BB55" s="1">
        <v>0</v>
      </c>
      <c r="BC55" s="1">
        <v>0</v>
      </c>
      <c r="BD55" s="1"/>
      <c r="BE55" s="1">
        <v>0</v>
      </c>
      <c r="BF55" s="1">
        <v>1</v>
      </c>
      <c r="BG55" s="1">
        <v>0</v>
      </c>
      <c r="BH55" s="1">
        <v>0</v>
      </c>
      <c r="BI55" s="1" t="s">
        <v>112</v>
      </c>
      <c r="BJ55" s="1" t="s">
        <v>112</v>
      </c>
      <c r="BK55" s="1" t="s">
        <v>166</v>
      </c>
      <c r="BL55" s="1">
        <v>0</v>
      </c>
      <c r="BM55" s="1" t="s">
        <v>375</v>
      </c>
      <c r="BN55" s="1" t="s">
        <v>376</v>
      </c>
      <c r="BO55" s="1" t="s">
        <v>178</v>
      </c>
      <c r="BP55" s="1" t="s">
        <v>884</v>
      </c>
      <c r="BQ55" s="1" t="s">
        <v>888</v>
      </c>
      <c r="BR55" s="1" t="s">
        <v>108</v>
      </c>
      <c r="BS55" s="1"/>
      <c r="BT55" s="1" t="s">
        <v>901</v>
      </c>
      <c r="BU55" s="1">
        <f t="shared" si="0"/>
        <v>0.37175921654082184</v>
      </c>
      <c r="BV55" s="1" t="s">
        <v>900</v>
      </c>
      <c r="BW55" s="1">
        <v>2003</v>
      </c>
      <c r="BX55" s="1"/>
      <c r="BY55" s="1"/>
      <c r="BZ55" s="1"/>
      <c r="CA55" s="1"/>
      <c r="CB55" s="1"/>
      <c r="CC55" s="1">
        <v>7.1020000000000003</v>
      </c>
      <c r="CD55" s="1" t="s">
        <v>236</v>
      </c>
      <c r="CE55" s="1"/>
      <c r="CF55" s="1"/>
      <c r="CG55" s="1"/>
      <c r="CH55" s="1"/>
      <c r="CI55" s="1" t="s">
        <v>235</v>
      </c>
      <c r="CJ55" s="1">
        <v>282</v>
      </c>
      <c r="CK55" s="1" t="s">
        <v>236</v>
      </c>
      <c r="CL55" s="1"/>
      <c r="CM55" s="1"/>
      <c r="CN55" s="1">
        <v>0.80559999999999998</v>
      </c>
      <c r="CO55" s="1" t="s">
        <v>228</v>
      </c>
      <c r="CP55" s="1"/>
      <c r="CQ55" s="1"/>
      <c r="CR55" s="1"/>
      <c r="CS55" s="1"/>
      <c r="CT55" s="1"/>
      <c r="CU55" s="1"/>
      <c r="CV55" s="1"/>
      <c r="CW55" s="1">
        <v>102</v>
      </c>
      <c r="CX55" s="19">
        <f>3782303/AS55</f>
        <v>35021.324074074073</v>
      </c>
      <c r="CY55" s="1">
        <v>6.5</v>
      </c>
      <c r="CZ55" s="1"/>
      <c r="DA55" s="1"/>
      <c r="DB55" s="1"/>
    </row>
    <row r="56" spans="1:106" hidden="1" x14ac:dyDescent="0.35">
      <c r="A56" s="21">
        <v>150</v>
      </c>
      <c r="B56" s="3" t="s">
        <v>70</v>
      </c>
      <c r="C56" s="1">
        <v>150.19999999999999</v>
      </c>
      <c r="D56" s="1" t="s">
        <v>959</v>
      </c>
      <c r="E56" s="1" t="s">
        <v>180</v>
      </c>
      <c r="F56" s="1" t="s">
        <v>115</v>
      </c>
      <c r="G56" s="1" t="s">
        <v>116</v>
      </c>
      <c r="H56" s="1" t="s">
        <v>162</v>
      </c>
      <c r="I56" s="1" t="s">
        <v>146</v>
      </c>
      <c r="J56" s="1" t="s">
        <v>185</v>
      </c>
      <c r="K56" s="1" t="s">
        <v>139</v>
      </c>
      <c r="L56" s="1" t="s">
        <v>109</v>
      </c>
      <c r="M56" s="1" t="s">
        <v>122</v>
      </c>
      <c r="N56" s="1" t="s">
        <v>978</v>
      </c>
      <c r="O56" s="1" t="s">
        <v>979</v>
      </c>
      <c r="P56" s="1" t="s">
        <v>159</v>
      </c>
      <c r="Q56" s="1"/>
      <c r="R56" s="1"/>
      <c r="S56" s="1"/>
      <c r="T56" s="1"/>
      <c r="U56" s="1"/>
      <c r="V56" s="1"/>
      <c r="W56" s="1">
        <v>1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>
        <v>1</v>
      </c>
      <c r="AK56" s="1"/>
      <c r="AL56" s="1" t="s">
        <v>187</v>
      </c>
      <c r="AM56" s="1" t="s">
        <v>7</v>
      </c>
      <c r="AN56" s="1"/>
      <c r="AO56" s="1"/>
      <c r="AP56" s="1" t="s">
        <v>163</v>
      </c>
      <c r="AQ56" s="1">
        <v>2015</v>
      </c>
      <c r="AR56" s="1"/>
      <c r="AS56" s="1">
        <v>108</v>
      </c>
      <c r="AT56" s="1">
        <v>1</v>
      </c>
      <c r="AU56" s="1" t="s">
        <v>126</v>
      </c>
      <c r="AV56" s="1" t="s">
        <v>115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0</v>
      </c>
      <c r="BD56" s="1"/>
      <c r="BE56" s="1">
        <v>0</v>
      </c>
      <c r="BF56" s="1">
        <v>1</v>
      </c>
      <c r="BG56" s="1">
        <v>0</v>
      </c>
      <c r="BH56" s="1">
        <v>0</v>
      </c>
      <c r="BI56" s="1" t="s">
        <v>117</v>
      </c>
      <c r="BJ56" s="1" t="s">
        <v>880</v>
      </c>
      <c r="BK56" s="1" t="s">
        <v>173</v>
      </c>
      <c r="BL56" s="1">
        <v>0</v>
      </c>
      <c r="BM56" s="1" t="s">
        <v>548</v>
      </c>
      <c r="BN56" s="1" t="s">
        <v>349</v>
      </c>
      <c r="BO56" s="1" t="s">
        <v>178</v>
      </c>
      <c r="BP56" s="1" t="s">
        <v>884</v>
      </c>
      <c r="BQ56" s="1" t="s">
        <v>888</v>
      </c>
      <c r="BR56" s="1" t="s">
        <v>108</v>
      </c>
      <c r="BS56" s="1"/>
      <c r="BT56" s="1" t="s">
        <v>901</v>
      </c>
      <c r="BU56" s="1">
        <f t="shared" si="0"/>
        <v>0.22258595887214749</v>
      </c>
      <c r="BV56" s="1" t="s">
        <v>900</v>
      </c>
      <c r="BW56" s="1">
        <v>1075</v>
      </c>
      <c r="BX56" s="1"/>
      <c r="BY56" s="1"/>
      <c r="BZ56" s="1"/>
      <c r="CA56" s="1"/>
      <c r="CB56" s="1"/>
      <c r="CC56" s="1">
        <v>13.313000000000001</v>
      </c>
      <c r="CD56" s="1" t="s">
        <v>236</v>
      </c>
      <c r="CE56" s="1"/>
      <c r="CF56" s="1"/>
      <c r="CG56" s="1"/>
      <c r="CH56" s="1"/>
      <c r="CI56" s="1">
        <v>1.4E-2</v>
      </c>
      <c r="CJ56" s="1">
        <v>431.7</v>
      </c>
      <c r="CK56" s="1" t="s">
        <v>236</v>
      </c>
      <c r="CL56" s="1"/>
      <c r="CM56" s="1"/>
      <c r="CN56" s="1">
        <v>0.80559999999999998</v>
      </c>
      <c r="CO56" s="1" t="s">
        <v>228</v>
      </c>
      <c r="CP56" s="1"/>
      <c r="CQ56" s="1"/>
      <c r="CR56" s="1"/>
      <c r="CS56" s="1"/>
      <c r="CT56" s="1"/>
      <c r="CU56" s="1"/>
      <c r="CV56" s="1"/>
      <c r="CW56" s="1">
        <v>102</v>
      </c>
      <c r="CX56" s="19">
        <f>3782303/AS56</f>
        <v>35021.324074074073</v>
      </c>
      <c r="CY56" s="1">
        <v>7.2514000000000003</v>
      </c>
      <c r="CZ56" s="1"/>
      <c r="DA56" s="1"/>
      <c r="DB56" s="1"/>
    </row>
    <row r="57" spans="1:106" hidden="1" x14ac:dyDescent="0.35">
      <c r="A57" s="21">
        <v>150</v>
      </c>
      <c r="B57" s="3" t="s">
        <v>70</v>
      </c>
      <c r="C57" s="1">
        <v>150.19999999999999</v>
      </c>
      <c r="D57" s="1" t="s">
        <v>960</v>
      </c>
      <c r="E57" s="1" t="s">
        <v>180</v>
      </c>
      <c r="F57" s="1" t="s">
        <v>115</v>
      </c>
      <c r="G57" s="1" t="s">
        <v>116</v>
      </c>
      <c r="H57" s="1" t="s">
        <v>115</v>
      </c>
      <c r="I57" s="1" t="s">
        <v>146</v>
      </c>
      <c r="J57" s="1" t="s">
        <v>185</v>
      </c>
      <c r="K57" s="1" t="s">
        <v>139</v>
      </c>
      <c r="L57" s="1" t="s">
        <v>109</v>
      </c>
      <c r="M57" s="1" t="s">
        <v>122</v>
      </c>
      <c r="N57" s="1" t="s">
        <v>978</v>
      </c>
      <c r="O57" s="1" t="s">
        <v>979</v>
      </c>
      <c r="P57" s="1" t="s">
        <v>159</v>
      </c>
      <c r="Q57" s="1"/>
      <c r="R57" s="1"/>
      <c r="S57" s="1"/>
      <c r="T57" s="1"/>
      <c r="U57" s="1"/>
      <c r="V57" s="1"/>
      <c r="W57" s="1">
        <v>1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>
        <v>1</v>
      </c>
      <c r="AK57" s="1"/>
      <c r="AL57" s="1" t="s">
        <v>187</v>
      </c>
      <c r="AM57" s="1" t="s">
        <v>7</v>
      </c>
      <c r="AN57" s="1"/>
      <c r="AO57" s="1"/>
      <c r="AP57" s="1" t="s">
        <v>163</v>
      </c>
      <c r="AQ57" s="1">
        <v>2015</v>
      </c>
      <c r="AR57" s="1"/>
      <c r="AS57" s="1">
        <v>108</v>
      </c>
      <c r="AT57" s="1">
        <v>1</v>
      </c>
      <c r="AU57" s="1" t="s">
        <v>126</v>
      </c>
      <c r="AV57" s="1" t="s">
        <v>115</v>
      </c>
      <c r="AW57" s="1">
        <v>1</v>
      </c>
      <c r="AX57" s="1">
        <v>0</v>
      </c>
      <c r="AY57" s="1">
        <v>0</v>
      </c>
      <c r="AZ57" s="1">
        <v>0</v>
      </c>
      <c r="BA57" s="1">
        <v>1</v>
      </c>
      <c r="BB57" s="1">
        <v>0</v>
      </c>
      <c r="BC57" s="1">
        <v>0</v>
      </c>
      <c r="BD57" s="1"/>
      <c r="BE57" s="1">
        <v>0</v>
      </c>
      <c r="BF57" s="1">
        <v>1</v>
      </c>
      <c r="BG57" s="1">
        <v>0</v>
      </c>
      <c r="BH57" s="1">
        <v>0</v>
      </c>
      <c r="BI57" s="1" t="s">
        <v>117</v>
      </c>
      <c r="BJ57" s="1" t="s">
        <v>880</v>
      </c>
      <c r="BK57" s="1" t="s">
        <v>182</v>
      </c>
      <c r="BL57" s="1">
        <v>1</v>
      </c>
      <c r="BM57" s="1" t="s">
        <v>409</v>
      </c>
      <c r="BN57" s="1" t="s">
        <v>410</v>
      </c>
      <c r="BO57" s="1" t="s">
        <v>178</v>
      </c>
      <c r="BP57" s="1" t="s">
        <v>884</v>
      </c>
      <c r="BQ57" s="1" t="s">
        <v>888</v>
      </c>
      <c r="BR57" s="1" t="s">
        <v>108</v>
      </c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 hidden="1" x14ac:dyDescent="0.35">
      <c r="A58" s="33">
        <v>150</v>
      </c>
      <c r="B58" s="3" t="s">
        <v>70</v>
      </c>
      <c r="C58" s="1">
        <v>150.1</v>
      </c>
      <c r="D58" s="1" t="s">
        <v>934</v>
      </c>
      <c r="E58" s="1" t="s">
        <v>179</v>
      </c>
      <c r="F58" s="1" t="s">
        <v>162</v>
      </c>
      <c r="G58" s="1" t="s">
        <v>184</v>
      </c>
      <c r="H58" s="1" t="s">
        <v>183</v>
      </c>
      <c r="I58" s="1" t="s">
        <v>146</v>
      </c>
      <c r="J58" s="1" t="s">
        <v>185</v>
      </c>
      <c r="K58" s="1" t="s">
        <v>139</v>
      </c>
      <c r="L58" s="1" t="s">
        <v>109</v>
      </c>
      <c r="M58" s="1" t="s">
        <v>122</v>
      </c>
      <c r="N58" s="1" t="s">
        <v>123</v>
      </c>
      <c r="O58" s="1" t="s">
        <v>136</v>
      </c>
      <c r="P58" s="1" t="s">
        <v>159</v>
      </c>
      <c r="Q58" s="1"/>
      <c r="R58" s="1"/>
      <c r="S58" s="1"/>
      <c r="T58" s="1"/>
      <c r="U58" s="1"/>
      <c r="V58" s="1"/>
      <c r="W58" s="1">
        <v>1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>
        <v>1</v>
      </c>
      <c r="AK58" s="1"/>
      <c r="AL58" s="1" t="s">
        <v>186</v>
      </c>
      <c r="AM58" s="1" t="s">
        <v>7</v>
      </c>
      <c r="AN58" s="1"/>
      <c r="AO58" s="1"/>
      <c r="AP58" s="1" t="s">
        <v>163</v>
      </c>
      <c r="AQ58" s="1">
        <v>2015</v>
      </c>
      <c r="AR58" s="1"/>
      <c r="AS58" s="1">
        <v>108</v>
      </c>
      <c r="AT58" s="1">
        <v>1</v>
      </c>
      <c r="AU58" s="1" t="s">
        <v>126</v>
      </c>
      <c r="AV58" s="1" t="s">
        <v>115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/>
      <c r="BE58" s="1">
        <v>0</v>
      </c>
      <c r="BF58" s="1">
        <v>1</v>
      </c>
      <c r="BG58" s="1">
        <v>0</v>
      </c>
      <c r="BH58" s="1">
        <v>0</v>
      </c>
      <c r="BI58" s="1" t="s">
        <v>117</v>
      </c>
      <c r="BJ58" s="1" t="s">
        <v>880</v>
      </c>
      <c r="BK58" s="1" t="s">
        <v>169</v>
      </c>
      <c r="BL58" s="1">
        <v>0</v>
      </c>
      <c r="BM58" s="1" t="s">
        <v>406</v>
      </c>
      <c r="BN58" s="1" t="s">
        <v>407</v>
      </c>
      <c r="BO58" s="1" t="s">
        <v>178</v>
      </c>
      <c r="BP58" s="1" t="s">
        <v>884</v>
      </c>
      <c r="BQ58" s="1" t="s">
        <v>888</v>
      </c>
      <c r="BR58" s="1" t="s">
        <v>108</v>
      </c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9"/>
      <c r="CY58" s="1"/>
      <c r="CZ58" s="1"/>
      <c r="DA58" s="1"/>
      <c r="DB58" s="1"/>
    </row>
    <row r="59" spans="1:106" hidden="1" x14ac:dyDescent="0.35">
      <c r="A59" s="33">
        <v>150</v>
      </c>
      <c r="B59" s="3" t="s">
        <v>70</v>
      </c>
      <c r="C59" s="1">
        <v>150.1</v>
      </c>
      <c r="D59" s="1" t="s">
        <v>936</v>
      </c>
      <c r="E59" s="1" t="s">
        <v>179</v>
      </c>
      <c r="F59" s="1" t="s">
        <v>162</v>
      </c>
      <c r="G59" s="1" t="s">
        <v>184</v>
      </c>
      <c r="H59" s="1" t="s">
        <v>183</v>
      </c>
      <c r="I59" s="1" t="s">
        <v>146</v>
      </c>
      <c r="J59" s="1" t="s">
        <v>185</v>
      </c>
      <c r="K59" s="1" t="s">
        <v>139</v>
      </c>
      <c r="L59" s="1" t="s">
        <v>109</v>
      </c>
      <c r="M59" s="1" t="s">
        <v>122</v>
      </c>
      <c r="N59" s="1" t="s">
        <v>123</v>
      </c>
      <c r="O59" s="1" t="s">
        <v>136</v>
      </c>
      <c r="P59" s="1" t="s">
        <v>159</v>
      </c>
      <c r="Q59" s="1"/>
      <c r="R59" s="1"/>
      <c r="S59" s="1"/>
      <c r="T59" s="1"/>
      <c r="U59" s="1"/>
      <c r="V59" s="1"/>
      <c r="W59" s="1">
        <v>1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>
        <v>1</v>
      </c>
      <c r="AK59" s="1"/>
      <c r="AL59" s="1" t="s">
        <v>186</v>
      </c>
      <c r="AM59" s="1" t="s">
        <v>7</v>
      </c>
      <c r="AN59" s="1"/>
      <c r="AO59" s="1"/>
      <c r="AP59" s="1" t="s">
        <v>163</v>
      </c>
      <c r="AQ59" s="1">
        <v>2015</v>
      </c>
      <c r="AR59" s="1"/>
      <c r="AS59" s="1">
        <v>108</v>
      </c>
      <c r="AT59" s="1">
        <v>1</v>
      </c>
      <c r="AU59" s="1" t="s">
        <v>126</v>
      </c>
      <c r="AV59" s="1" t="s">
        <v>115</v>
      </c>
      <c r="AW59" s="1">
        <v>1</v>
      </c>
      <c r="AX59" s="1">
        <v>0</v>
      </c>
      <c r="AY59" s="1">
        <v>0</v>
      </c>
      <c r="AZ59" s="1">
        <v>0</v>
      </c>
      <c r="BA59" s="1">
        <v>1</v>
      </c>
      <c r="BB59" s="1">
        <v>0</v>
      </c>
      <c r="BC59" s="1">
        <v>0</v>
      </c>
      <c r="BD59" s="1"/>
      <c r="BE59" s="1">
        <v>0</v>
      </c>
      <c r="BF59" s="1">
        <v>1</v>
      </c>
      <c r="BG59" s="1">
        <v>0</v>
      </c>
      <c r="BH59" s="1">
        <v>0</v>
      </c>
      <c r="BI59" s="1" t="s">
        <v>117</v>
      </c>
      <c r="BJ59" s="1" t="s">
        <v>880</v>
      </c>
      <c r="BK59" s="1" t="s">
        <v>171</v>
      </c>
      <c r="BL59" s="1">
        <v>0</v>
      </c>
      <c r="BM59" s="1" t="s">
        <v>406</v>
      </c>
      <c r="BN59" s="1" t="s">
        <v>407</v>
      </c>
      <c r="BO59" s="1" t="s">
        <v>178</v>
      </c>
      <c r="BP59" s="1" t="s">
        <v>884</v>
      </c>
      <c r="BQ59" s="1" t="s">
        <v>888</v>
      </c>
      <c r="BR59" s="1" t="s">
        <v>108</v>
      </c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9"/>
      <c r="CY59" s="1"/>
      <c r="CZ59" s="1"/>
      <c r="DA59" s="1"/>
      <c r="DB59" s="1"/>
    </row>
    <row r="60" spans="1:106" hidden="1" x14ac:dyDescent="0.35">
      <c r="A60" s="33">
        <v>150</v>
      </c>
      <c r="B60" s="3" t="s">
        <v>70</v>
      </c>
      <c r="C60" s="1">
        <v>150.1</v>
      </c>
      <c r="D60" s="1" t="s">
        <v>937</v>
      </c>
      <c r="E60" s="1" t="s">
        <v>179</v>
      </c>
      <c r="F60" s="1" t="s">
        <v>162</v>
      </c>
      <c r="G60" s="1" t="s">
        <v>184</v>
      </c>
      <c r="H60" s="1" t="s">
        <v>183</v>
      </c>
      <c r="I60" s="1" t="s">
        <v>146</v>
      </c>
      <c r="J60" s="1" t="s">
        <v>185</v>
      </c>
      <c r="K60" s="1" t="s">
        <v>139</v>
      </c>
      <c r="L60" s="1" t="s">
        <v>109</v>
      </c>
      <c r="M60" s="1" t="s">
        <v>122</v>
      </c>
      <c r="N60" s="1" t="s">
        <v>123</v>
      </c>
      <c r="O60" s="1" t="s">
        <v>136</v>
      </c>
      <c r="P60" s="1" t="s">
        <v>159</v>
      </c>
      <c r="Q60" s="1"/>
      <c r="R60" s="1"/>
      <c r="S60" s="1"/>
      <c r="T60" s="1"/>
      <c r="U60" s="1"/>
      <c r="V60" s="1"/>
      <c r="W60" s="1">
        <v>1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 t="s">
        <v>186</v>
      </c>
      <c r="AM60" s="1" t="s">
        <v>7</v>
      </c>
      <c r="AN60" s="1"/>
      <c r="AO60" s="1"/>
      <c r="AP60" s="1" t="s">
        <v>163</v>
      </c>
      <c r="AQ60" s="1">
        <v>2015</v>
      </c>
      <c r="AR60" s="1"/>
      <c r="AS60" s="1">
        <v>108</v>
      </c>
      <c r="AT60" s="1">
        <v>1</v>
      </c>
      <c r="AU60" s="1" t="s">
        <v>126</v>
      </c>
      <c r="AV60" s="1" t="s">
        <v>115</v>
      </c>
      <c r="AW60" s="1">
        <v>1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/>
      <c r="BE60" s="1">
        <v>0</v>
      </c>
      <c r="BF60" s="1">
        <v>1</v>
      </c>
      <c r="BG60" s="1">
        <v>0</v>
      </c>
      <c r="BH60" s="1">
        <v>0</v>
      </c>
      <c r="BI60" s="1" t="s">
        <v>112</v>
      </c>
      <c r="BJ60" s="1" t="s">
        <v>112</v>
      </c>
      <c r="BK60" s="1" t="s">
        <v>165</v>
      </c>
      <c r="BL60" s="1">
        <v>0</v>
      </c>
      <c r="BM60" s="1" t="s">
        <v>375</v>
      </c>
      <c r="BN60" s="1" t="s">
        <v>376</v>
      </c>
      <c r="BO60" s="1" t="s">
        <v>178</v>
      </c>
      <c r="BP60" s="1" t="s">
        <v>884</v>
      </c>
      <c r="BQ60" s="1" t="s">
        <v>888</v>
      </c>
      <c r="BR60" s="1" t="s">
        <v>108</v>
      </c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9"/>
      <c r="CY60" s="1"/>
      <c r="CZ60" s="1"/>
      <c r="DA60" s="1"/>
      <c r="DB60" s="1"/>
    </row>
    <row r="61" spans="1:106" hidden="1" x14ac:dyDescent="0.35">
      <c r="A61" s="33">
        <v>150</v>
      </c>
      <c r="B61" s="3" t="s">
        <v>70</v>
      </c>
      <c r="C61" s="1">
        <v>150.1</v>
      </c>
      <c r="D61" s="1" t="s">
        <v>940</v>
      </c>
      <c r="E61" s="1" t="s">
        <v>179</v>
      </c>
      <c r="F61" s="1" t="s">
        <v>162</v>
      </c>
      <c r="G61" s="1" t="s">
        <v>184</v>
      </c>
      <c r="H61" s="1" t="s">
        <v>183</v>
      </c>
      <c r="I61" s="1" t="s">
        <v>146</v>
      </c>
      <c r="J61" s="1" t="s">
        <v>185</v>
      </c>
      <c r="K61" s="1" t="s">
        <v>139</v>
      </c>
      <c r="L61" s="1" t="s">
        <v>109</v>
      </c>
      <c r="M61" s="1" t="s">
        <v>122</v>
      </c>
      <c r="N61" s="1" t="s">
        <v>123</v>
      </c>
      <c r="O61" s="1" t="s">
        <v>136</v>
      </c>
      <c r="P61" s="1" t="s">
        <v>159</v>
      </c>
      <c r="Q61" s="1"/>
      <c r="R61" s="1"/>
      <c r="S61" s="1"/>
      <c r="T61" s="1"/>
      <c r="U61" s="1"/>
      <c r="V61" s="1"/>
      <c r="W61" s="1">
        <v>1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 t="s">
        <v>186</v>
      </c>
      <c r="AM61" s="1" t="s">
        <v>7</v>
      </c>
      <c r="AN61" s="1"/>
      <c r="AO61" s="1"/>
      <c r="AP61" s="1" t="s">
        <v>163</v>
      </c>
      <c r="AQ61" s="1">
        <v>2015</v>
      </c>
      <c r="AR61" s="1"/>
      <c r="AS61" s="1">
        <v>108</v>
      </c>
      <c r="AT61" s="1">
        <v>1</v>
      </c>
      <c r="AU61" s="1" t="s">
        <v>126</v>
      </c>
      <c r="AV61" s="1" t="s">
        <v>115</v>
      </c>
      <c r="AW61" s="1">
        <v>1</v>
      </c>
      <c r="AX61" s="1">
        <v>0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/>
      <c r="BE61" s="1">
        <v>0</v>
      </c>
      <c r="BF61" s="1">
        <v>1</v>
      </c>
      <c r="BG61" s="1">
        <v>0</v>
      </c>
      <c r="BH61" s="1">
        <v>0</v>
      </c>
      <c r="BI61" s="1" t="s">
        <v>112</v>
      </c>
      <c r="BJ61" s="1" t="s">
        <v>112</v>
      </c>
      <c r="BK61" s="1" t="s">
        <v>176</v>
      </c>
      <c r="BL61" s="1">
        <v>0</v>
      </c>
      <c r="BM61" s="1" t="s">
        <v>370</v>
      </c>
      <c r="BN61" s="1" t="s">
        <v>177</v>
      </c>
      <c r="BO61" s="1" t="s">
        <v>178</v>
      </c>
      <c r="BP61" s="1" t="s">
        <v>884</v>
      </c>
      <c r="BQ61" s="1" t="s">
        <v>888</v>
      </c>
      <c r="BR61" s="1" t="s">
        <v>108</v>
      </c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9"/>
      <c r="CY61" s="1"/>
      <c r="CZ61" s="1"/>
      <c r="DA61" s="1"/>
      <c r="DB61" s="1"/>
    </row>
    <row r="62" spans="1:106" hidden="1" x14ac:dyDescent="0.35">
      <c r="A62" s="33">
        <v>150</v>
      </c>
      <c r="B62" s="3" t="s">
        <v>70</v>
      </c>
      <c r="C62" s="1">
        <v>150.1</v>
      </c>
      <c r="D62" s="1" t="s">
        <v>942</v>
      </c>
      <c r="E62" s="1" t="s">
        <v>179</v>
      </c>
      <c r="F62" s="1" t="s">
        <v>162</v>
      </c>
      <c r="G62" s="1" t="s">
        <v>184</v>
      </c>
      <c r="H62" s="1" t="s">
        <v>183</v>
      </c>
      <c r="I62" s="1" t="s">
        <v>146</v>
      </c>
      <c r="J62" s="1" t="s">
        <v>185</v>
      </c>
      <c r="K62" s="1" t="s">
        <v>139</v>
      </c>
      <c r="L62" s="1" t="s">
        <v>109</v>
      </c>
      <c r="M62" s="1" t="s">
        <v>122</v>
      </c>
      <c r="N62" s="1" t="s">
        <v>123</v>
      </c>
      <c r="O62" s="1" t="s">
        <v>136</v>
      </c>
      <c r="P62" s="1" t="s">
        <v>159</v>
      </c>
      <c r="Q62" s="1"/>
      <c r="R62" s="1"/>
      <c r="S62" s="1"/>
      <c r="T62" s="1"/>
      <c r="U62" s="1"/>
      <c r="V62" s="1"/>
      <c r="W62" s="1">
        <v>1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>
        <v>1</v>
      </c>
      <c r="AK62" s="1"/>
      <c r="AL62" s="1" t="s">
        <v>186</v>
      </c>
      <c r="AM62" s="1" t="s">
        <v>7</v>
      </c>
      <c r="AN62" s="1"/>
      <c r="AO62" s="1"/>
      <c r="AP62" s="1" t="s">
        <v>163</v>
      </c>
      <c r="AQ62" s="1">
        <v>2015</v>
      </c>
      <c r="AR62" s="1"/>
      <c r="AS62" s="1">
        <v>108</v>
      </c>
      <c r="AT62" s="1">
        <v>1</v>
      </c>
      <c r="AU62" s="1" t="s">
        <v>126</v>
      </c>
      <c r="AV62" s="1" t="s">
        <v>115</v>
      </c>
      <c r="AW62" s="1">
        <v>1</v>
      </c>
      <c r="AX62" s="1">
        <v>0</v>
      </c>
      <c r="AY62" s="1">
        <v>0</v>
      </c>
      <c r="AZ62" s="1">
        <v>0</v>
      </c>
      <c r="BA62" s="1">
        <v>1</v>
      </c>
      <c r="BB62" s="1">
        <v>0</v>
      </c>
      <c r="BC62" s="1">
        <v>0</v>
      </c>
      <c r="BD62" s="1"/>
      <c r="BE62" s="1">
        <v>0</v>
      </c>
      <c r="BF62" s="1">
        <v>1</v>
      </c>
      <c r="BG62" s="1">
        <v>0</v>
      </c>
      <c r="BH62" s="1">
        <v>0</v>
      </c>
      <c r="BI62" s="1" t="s">
        <v>117</v>
      </c>
      <c r="BJ62" s="1" t="s">
        <v>880</v>
      </c>
      <c r="BK62" s="1" t="s">
        <v>167</v>
      </c>
      <c r="BL62" s="1">
        <v>0</v>
      </c>
      <c r="BM62" s="1" t="s">
        <v>406</v>
      </c>
      <c r="BN62" s="1" t="s">
        <v>407</v>
      </c>
      <c r="BO62" s="1" t="s">
        <v>178</v>
      </c>
      <c r="BP62" s="1" t="s">
        <v>884</v>
      </c>
      <c r="BQ62" s="1" t="s">
        <v>888</v>
      </c>
      <c r="BR62" s="1" t="s">
        <v>108</v>
      </c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9"/>
      <c r="CY62" s="1"/>
      <c r="CZ62" s="1"/>
      <c r="DA62" s="1"/>
      <c r="DB62" s="1"/>
    </row>
    <row r="63" spans="1:106" hidden="1" x14ac:dyDescent="0.35">
      <c r="A63" s="33">
        <v>150</v>
      </c>
      <c r="B63" s="3" t="s">
        <v>70</v>
      </c>
      <c r="C63" s="1">
        <v>150.1</v>
      </c>
      <c r="D63" s="1" t="s">
        <v>944</v>
      </c>
      <c r="E63" s="1" t="s">
        <v>179</v>
      </c>
      <c r="F63" s="1" t="s">
        <v>162</v>
      </c>
      <c r="G63" s="1" t="s">
        <v>184</v>
      </c>
      <c r="H63" s="1" t="s">
        <v>183</v>
      </c>
      <c r="I63" s="1" t="s">
        <v>146</v>
      </c>
      <c r="J63" s="1" t="s">
        <v>185</v>
      </c>
      <c r="K63" s="1" t="s">
        <v>139</v>
      </c>
      <c r="L63" s="1" t="s">
        <v>109</v>
      </c>
      <c r="M63" s="1" t="s">
        <v>122</v>
      </c>
      <c r="N63" s="1" t="s">
        <v>123</v>
      </c>
      <c r="O63" s="1" t="s">
        <v>136</v>
      </c>
      <c r="P63" s="1" t="s">
        <v>159</v>
      </c>
      <c r="Q63" s="1"/>
      <c r="R63" s="1"/>
      <c r="S63" s="1"/>
      <c r="T63" s="1"/>
      <c r="U63" s="1"/>
      <c r="V63" s="1"/>
      <c r="W63" s="1">
        <v>1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>
        <v>1</v>
      </c>
      <c r="AK63" s="1"/>
      <c r="AL63" s="1" t="s">
        <v>186</v>
      </c>
      <c r="AM63" s="1" t="s">
        <v>7</v>
      </c>
      <c r="AN63" s="1"/>
      <c r="AO63" s="1"/>
      <c r="AP63" s="1" t="s">
        <v>163</v>
      </c>
      <c r="AQ63" s="1">
        <v>2015</v>
      </c>
      <c r="AR63" s="1"/>
      <c r="AS63" s="1">
        <v>108</v>
      </c>
      <c r="AT63" s="1">
        <v>1</v>
      </c>
      <c r="AU63" s="1" t="s">
        <v>126</v>
      </c>
      <c r="AV63" s="1" t="s">
        <v>115</v>
      </c>
      <c r="AW63" s="1">
        <v>1</v>
      </c>
      <c r="AX63" s="1">
        <v>0</v>
      </c>
      <c r="AY63" s="1">
        <v>0</v>
      </c>
      <c r="AZ63" s="1">
        <v>0</v>
      </c>
      <c r="BA63" s="1">
        <v>1</v>
      </c>
      <c r="BB63" s="1">
        <v>0</v>
      </c>
      <c r="BC63" s="1">
        <v>0</v>
      </c>
      <c r="BD63" s="1"/>
      <c r="BE63" s="1">
        <v>0</v>
      </c>
      <c r="BF63" s="1">
        <v>1</v>
      </c>
      <c r="BG63" s="1">
        <v>0</v>
      </c>
      <c r="BH63" s="1">
        <v>0</v>
      </c>
      <c r="BI63" s="1" t="s">
        <v>117</v>
      </c>
      <c r="BJ63" s="1" t="s">
        <v>880</v>
      </c>
      <c r="BK63" s="1" t="s">
        <v>172</v>
      </c>
      <c r="BL63" s="1">
        <v>0</v>
      </c>
      <c r="BM63" s="1" t="s">
        <v>406</v>
      </c>
      <c r="BN63" s="1" t="s">
        <v>407</v>
      </c>
      <c r="BO63" s="1" t="s">
        <v>178</v>
      </c>
      <c r="BP63" s="1" t="s">
        <v>884</v>
      </c>
      <c r="BQ63" s="1" t="s">
        <v>888</v>
      </c>
      <c r="BR63" s="1" t="s">
        <v>108</v>
      </c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9"/>
      <c r="CY63" s="1"/>
      <c r="CZ63" s="1"/>
      <c r="DA63" s="1"/>
      <c r="DB63" s="1"/>
    </row>
    <row r="64" spans="1:106" hidden="1" x14ac:dyDescent="0.35">
      <c r="A64" s="33">
        <v>150</v>
      </c>
      <c r="B64" s="3" t="s">
        <v>70</v>
      </c>
      <c r="C64" s="1">
        <v>150.1</v>
      </c>
      <c r="D64" s="1" t="s">
        <v>945</v>
      </c>
      <c r="E64" s="1" t="s">
        <v>179</v>
      </c>
      <c r="F64" s="1" t="s">
        <v>162</v>
      </c>
      <c r="G64" s="1" t="s">
        <v>184</v>
      </c>
      <c r="H64" s="1" t="s">
        <v>183</v>
      </c>
      <c r="I64" s="1" t="s">
        <v>146</v>
      </c>
      <c r="J64" s="1" t="s">
        <v>185</v>
      </c>
      <c r="K64" s="1" t="s">
        <v>139</v>
      </c>
      <c r="L64" s="1" t="s">
        <v>109</v>
      </c>
      <c r="M64" s="1" t="s">
        <v>122</v>
      </c>
      <c r="N64" s="1" t="s">
        <v>123</v>
      </c>
      <c r="O64" s="1" t="s">
        <v>136</v>
      </c>
      <c r="P64" s="1" t="s">
        <v>159</v>
      </c>
      <c r="Q64" s="1"/>
      <c r="R64" s="1"/>
      <c r="S64" s="1"/>
      <c r="T64" s="1"/>
      <c r="U64" s="1"/>
      <c r="V64" s="1"/>
      <c r="W64" s="1">
        <v>1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>
        <v>1</v>
      </c>
      <c r="AK64" s="1"/>
      <c r="AL64" s="1" t="s">
        <v>186</v>
      </c>
      <c r="AM64" s="1" t="s">
        <v>7</v>
      </c>
      <c r="AN64" s="1"/>
      <c r="AO64" s="1"/>
      <c r="AP64" s="1" t="s">
        <v>163</v>
      </c>
      <c r="AQ64" s="1">
        <v>2015</v>
      </c>
      <c r="AR64" s="1"/>
      <c r="AS64" s="1">
        <v>108</v>
      </c>
      <c r="AT64" s="1">
        <v>1</v>
      </c>
      <c r="AU64" s="1" t="s">
        <v>126</v>
      </c>
      <c r="AV64" s="1" t="s">
        <v>115</v>
      </c>
      <c r="AW64" s="1">
        <v>1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0</v>
      </c>
      <c r="BD64" s="1"/>
      <c r="BE64" s="1">
        <v>0</v>
      </c>
      <c r="BF64" s="1">
        <v>1</v>
      </c>
      <c r="BG64" s="1">
        <v>0</v>
      </c>
      <c r="BH64" s="1">
        <v>0</v>
      </c>
      <c r="BI64" s="1" t="s">
        <v>117</v>
      </c>
      <c r="BJ64" s="1" t="s">
        <v>880</v>
      </c>
      <c r="BK64" s="1" t="s">
        <v>174</v>
      </c>
      <c r="BL64" s="1">
        <v>0</v>
      </c>
      <c r="BM64" s="1" t="s">
        <v>548</v>
      </c>
      <c r="BN64" s="1" t="s">
        <v>349</v>
      </c>
      <c r="BO64" s="1" t="s">
        <v>178</v>
      </c>
      <c r="BP64" s="1" t="s">
        <v>884</v>
      </c>
      <c r="BQ64" s="1" t="s">
        <v>888</v>
      </c>
      <c r="BR64" s="1" t="s">
        <v>108</v>
      </c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9"/>
      <c r="CY64" s="1"/>
      <c r="CZ64" s="1"/>
      <c r="DA64" s="1"/>
      <c r="DB64" s="1"/>
    </row>
    <row r="65" spans="1:106" hidden="1" x14ac:dyDescent="0.35">
      <c r="A65" s="33">
        <v>150</v>
      </c>
      <c r="B65" s="3" t="s">
        <v>70</v>
      </c>
      <c r="C65" s="1">
        <v>150.1</v>
      </c>
      <c r="D65" s="1" t="s">
        <v>946</v>
      </c>
      <c r="E65" s="1" t="s">
        <v>179</v>
      </c>
      <c r="F65" s="1" t="s">
        <v>162</v>
      </c>
      <c r="G65" s="1" t="s">
        <v>184</v>
      </c>
      <c r="H65" s="1" t="s">
        <v>183</v>
      </c>
      <c r="I65" s="1" t="s">
        <v>146</v>
      </c>
      <c r="J65" s="1" t="s">
        <v>185</v>
      </c>
      <c r="K65" s="1" t="s">
        <v>139</v>
      </c>
      <c r="L65" s="1" t="s">
        <v>109</v>
      </c>
      <c r="M65" s="1" t="s">
        <v>122</v>
      </c>
      <c r="N65" s="1" t="s">
        <v>123</v>
      </c>
      <c r="O65" s="1" t="s">
        <v>136</v>
      </c>
      <c r="P65" s="1" t="s">
        <v>159</v>
      </c>
      <c r="Q65" s="1"/>
      <c r="R65" s="1"/>
      <c r="S65" s="1"/>
      <c r="T65" s="1"/>
      <c r="U65" s="1"/>
      <c r="V65" s="1"/>
      <c r="W65" s="1">
        <v>1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>
        <v>1</v>
      </c>
      <c r="AK65" s="1"/>
      <c r="AL65" s="1" t="s">
        <v>186</v>
      </c>
      <c r="AM65" s="1" t="s">
        <v>7</v>
      </c>
      <c r="AN65" s="1"/>
      <c r="AO65" s="1"/>
      <c r="AP65" s="1" t="s">
        <v>163</v>
      </c>
      <c r="AQ65" s="1">
        <v>2015</v>
      </c>
      <c r="AR65" s="1"/>
      <c r="AS65" s="1">
        <v>108</v>
      </c>
      <c r="AT65" s="1">
        <v>1</v>
      </c>
      <c r="AU65" s="1" t="s">
        <v>126</v>
      </c>
      <c r="AV65" s="1" t="s">
        <v>115</v>
      </c>
      <c r="AW65" s="1">
        <v>1</v>
      </c>
      <c r="AX65" s="1">
        <v>0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/>
      <c r="BE65" s="1">
        <v>0</v>
      </c>
      <c r="BF65" s="1">
        <v>1</v>
      </c>
      <c r="BG65" s="1">
        <v>0</v>
      </c>
      <c r="BH65" s="1">
        <v>0</v>
      </c>
      <c r="BI65" s="1" t="s">
        <v>117</v>
      </c>
      <c r="BJ65" s="1" t="s">
        <v>880</v>
      </c>
      <c r="BK65" s="1" t="s">
        <v>181</v>
      </c>
      <c r="BL65" s="1">
        <v>1</v>
      </c>
      <c r="BM65" s="1" t="s">
        <v>409</v>
      </c>
      <c r="BN65" s="1" t="s">
        <v>410</v>
      </c>
      <c r="BO65" s="1" t="s">
        <v>178</v>
      </c>
      <c r="BP65" s="1" t="s">
        <v>884</v>
      </c>
      <c r="BQ65" s="1" t="s">
        <v>888</v>
      </c>
      <c r="BR65" s="1" t="s">
        <v>108</v>
      </c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 hidden="1" x14ac:dyDescent="0.35">
      <c r="A66" s="33">
        <v>150</v>
      </c>
      <c r="B66" s="3" t="s">
        <v>70</v>
      </c>
      <c r="C66" s="1">
        <v>150.19999999999999</v>
      </c>
      <c r="D66" s="1" t="s">
        <v>947</v>
      </c>
      <c r="E66" s="1" t="s">
        <v>180</v>
      </c>
      <c r="F66" s="1" t="s">
        <v>162</v>
      </c>
      <c r="G66" s="1" t="s">
        <v>184</v>
      </c>
      <c r="H66" s="1" t="s">
        <v>183</v>
      </c>
      <c r="I66" s="1" t="s">
        <v>146</v>
      </c>
      <c r="J66" s="1" t="s">
        <v>185</v>
      </c>
      <c r="K66" s="1" t="s">
        <v>139</v>
      </c>
      <c r="L66" s="1" t="s">
        <v>109</v>
      </c>
      <c r="M66" s="1" t="s">
        <v>122</v>
      </c>
      <c r="N66" s="1" t="s">
        <v>123</v>
      </c>
      <c r="O66" s="1" t="s">
        <v>136</v>
      </c>
      <c r="P66" s="1" t="s">
        <v>159</v>
      </c>
      <c r="Q66" s="1"/>
      <c r="R66" s="1"/>
      <c r="S66" s="1"/>
      <c r="T66" s="1"/>
      <c r="U66" s="1"/>
      <c r="V66" s="1"/>
      <c r="W66" s="1">
        <v>1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>
        <v>1</v>
      </c>
      <c r="AK66" s="1"/>
      <c r="AL66" s="1" t="s">
        <v>187</v>
      </c>
      <c r="AM66" s="1" t="s">
        <v>7</v>
      </c>
      <c r="AN66" s="1"/>
      <c r="AO66" s="1"/>
      <c r="AP66" s="1" t="s">
        <v>163</v>
      </c>
      <c r="AQ66" s="1">
        <v>2015</v>
      </c>
      <c r="AR66" s="1"/>
      <c r="AS66" s="1">
        <v>108</v>
      </c>
      <c r="AT66" s="1">
        <v>1</v>
      </c>
      <c r="AU66" s="1" t="s">
        <v>126</v>
      </c>
      <c r="AV66" s="1" t="s">
        <v>115</v>
      </c>
      <c r="AW66" s="1">
        <v>1</v>
      </c>
      <c r="AX66" s="1">
        <v>0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/>
      <c r="BE66" s="1">
        <v>0</v>
      </c>
      <c r="BF66" s="1">
        <v>1</v>
      </c>
      <c r="BG66" s="1">
        <v>0</v>
      </c>
      <c r="BH66" s="1">
        <v>0</v>
      </c>
      <c r="BI66" s="1" t="s">
        <v>117</v>
      </c>
      <c r="BJ66" s="1" t="s">
        <v>880</v>
      </c>
      <c r="BK66" s="1" t="s">
        <v>175</v>
      </c>
      <c r="BL66" s="1">
        <v>0</v>
      </c>
      <c r="BM66" s="1" t="s">
        <v>548</v>
      </c>
      <c r="BN66" s="1" t="s">
        <v>349</v>
      </c>
      <c r="BO66" s="1" t="s">
        <v>178</v>
      </c>
      <c r="BP66" s="1" t="s">
        <v>884</v>
      </c>
      <c r="BQ66" s="1" t="s">
        <v>888</v>
      </c>
      <c r="BR66" s="1" t="s">
        <v>108</v>
      </c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spans="1:106" hidden="1" x14ac:dyDescent="0.35">
      <c r="A67" s="33">
        <v>150</v>
      </c>
      <c r="B67" s="3" t="s">
        <v>70</v>
      </c>
      <c r="C67" s="1">
        <v>150.19999999999999</v>
      </c>
      <c r="D67" s="1" t="s">
        <v>948</v>
      </c>
      <c r="E67" s="1" t="s">
        <v>180</v>
      </c>
      <c r="F67" s="1" t="s">
        <v>162</v>
      </c>
      <c r="G67" s="1" t="s">
        <v>184</v>
      </c>
      <c r="H67" s="1" t="s">
        <v>183</v>
      </c>
      <c r="I67" s="1" t="s">
        <v>146</v>
      </c>
      <c r="J67" s="1" t="s">
        <v>185</v>
      </c>
      <c r="K67" s="1" t="s">
        <v>139</v>
      </c>
      <c r="L67" s="1" t="s">
        <v>109</v>
      </c>
      <c r="M67" s="1" t="s">
        <v>122</v>
      </c>
      <c r="N67" s="1" t="s">
        <v>123</v>
      </c>
      <c r="O67" s="1" t="s">
        <v>136</v>
      </c>
      <c r="P67" s="1" t="s">
        <v>159</v>
      </c>
      <c r="Q67" s="1"/>
      <c r="R67" s="1"/>
      <c r="S67" s="1"/>
      <c r="T67" s="1"/>
      <c r="U67" s="1"/>
      <c r="V67" s="1"/>
      <c r="W67" s="1">
        <v>1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>
        <v>1</v>
      </c>
      <c r="AK67" s="1"/>
      <c r="AL67" s="1" t="s">
        <v>187</v>
      </c>
      <c r="AM67" s="1" t="s">
        <v>7</v>
      </c>
      <c r="AN67" s="1"/>
      <c r="AO67" s="1"/>
      <c r="AP67" s="1" t="s">
        <v>163</v>
      </c>
      <c r="AQ67" s="1">
        <v>2015</v>
      </c>
      <c r="AR67" s="1"/>
      <c r="AS67" s="1">
        <v>108</v>
      </c>
      <c r="AT67" s="1">
        <v>1</v>
      </c>
      <c r="AU67" s="1" t="s">
        <v>126</v>
      </c>
      <c r="AV67" s="1" t="s">
        <v>115</v>
      </c>
      <c r="AW67" s="1">
        <v>1</v>
      </c>
      <c r="AX67" s="1">
        <v>0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/>
      <c r="BE67" s="1">
        <v>0</v>
      </c>
      <c r="BF67" s="1">
        <v>1</v>
      </c>
      <c r="BG67" s="1">
        <v>0</v>
      </c>
      <c r="BH67" s="1">
        <v>0</v>
      </c>
      <c r="BI67" s="1" t="s">
        <v>117</v>
      </c>
      <c r="BJ67" s="1" t="s">
        <v>880</v>
      </c>
      <c r="BK67" s="1" t="s">
        <v>169</v>
      </c>
      <c r="BL67" s="1">
        <v>0</v>
      </c>
      <c r="BM67" s="1" t="s">
        <v>406</v>
      </c>
      <c r="BN67" s="1" t="s">
        <v>407</v>
      </c>
      <c r="BO67" s="1" t="s">
        <v>178</v>
      </c>
      <c r="BP67" s="1" t="s">
        <v>884</v>
      </c>
      <c r="BQ67" s="1" t="s">
        <v>888</v>
      </c>
      <c r="BR67" s="1" t="s">
        <v>108</v>
      </c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</row>
    <row r="68" spans="1:106" hidden="1" x14ac:dyDescent="0.35">
      <c r="A68" s="33">
        <v>150</v>
      </c>
      <c r="B68" s="3" t="s">
        <v>70</v>
      </c>
      <c r="C68" s="1">
        <v>150.19999999999999</v>
      </c>
      <c r="D68" s="1" t="s">
        <v>950</v>
      </c>
      <c r="E68" s="1" t="s">
        <v>180</v>
      </c>
      <c r="F68" s="1" t="s">
        <v>162</v>
      </c>
      <c r="G68" s="1" t="s">
        <v>184</v>
      </c>
      <c r="H68" s="1" t="s">
        <v>183</v>
      </c>
      <c r="I68" s="1" t="s">
        <v>146</v>
      </c>
      <c r="J68" s="1" t="s">
        <v>185</v>
      </c>
      <c r="K68" s="1" t="s">
        <v>139</v>
      </c>
      <c r="L68" s="1" t="s">
        <v>109</v>
      </c>
      <c r="M68" s="1" t="s">
        <v>122</v>
      </c>
      <c r="N68" s="1" t="s">
        <v>123</v>
      </c>
      <c r="O68" s="1" t="s">
        <v>136</v>
      </c>
      <c r="P68" s="1" t="s">
        <v>159</v>
      </c>
      <c r="Q68" s="1"/>
      <c r="R68" s="1"/>
      <c r="S68" s="1"/>
      <c r="T68" s="1"/>
      <c r="U68" s="1"/>
      <c r="V68" s="1"/>
      <c r="W68" s="1">
        <v>1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>
        <v>1</v>
      </c>
      <c r="AK68" s="1"/>
      <c r="AL68" s="1" t="s">
        <v>187</v>
      </c>
      <c r="AM68" s="1" t="s">
        <v>7</v>
      </c>
      <c r="AN68" s="1"/>
      <c r="AO68" s="1"/>
      <c r="AP68" s="1" t="s">
        <v>163</v>
      </c>
      <c r="AQ68" s="1">
        <v>2015</v>
      </c>
      <c r="AR68" s="1"/>
      <c r="AS68" s="1">
        <v>108</v>
      </c>
      <c r="AT68" s="1">
        <v>1</v>
      </c>
      <c r="AU68" s="1" t="s">
        <v>126</v>
      </c>
      <c r="AV68" s="1" t="s">
        <v>115</v>
      </c>
      <c r="AW68" s="1">
        <v>1</v>
      </c>
      <c r="AX68" s="1">
        <v>0</v>
      </c>
      <c r="AY68" s="1">
        <v>0</v>
      </c>
      <c r="AZ68" s="1">
        <v>0</v>
      </c>
      <c r="BA68" s="1">
        <v>1</v>
      </c>
      <c r="BB68" s="1">
        <v>0</v>
      </c>
      <c r="BC68" s="1">
        <v>0</v>
      </c>
      <c r="BD68" s="1"/>
      <c r="BE68" s="1">
        <v>0</v>
      </c>
      <c r="BF68" s="1">
        <v>1</v>
      </c>
      <c r="BG68" s="1">
        <v>0</v>
      </c>
      <c r="BH68" s="1">
        <v>0</v>
      </c>
      <c r="BI68" s="1" t="s">
        <v>117</v>
      </c>
      <c r="BJ68" s="1" t="s">
        <v>880</v>
      </c>
      <c r="BK68" s="1" t="s">
        <v>171</v>
      </c>
      <c r="BL68" s="1">
        <v>0</v>
      </c>
      <c r="BM68" s="1" t="s">
        <v>406</v>
      </c>
      <c r="BN68" s="1" t="s">
        <v>407</v>
      </c>
      <c r="BO68" s="1" t="s">
        <v>178</v>
      </c>
      <c r="BP68" s="1" t="s">
        <v>884</v>
      </c>
      <c r="BQ68" s="1" t="s">
        <v>888</v>
      </c>
      <c r="BR68" s="55" t="s">
        <v>108</v>
      </c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spans="1:106" hidden="1" x14ac:dyDescent="0.35">
      <c r="A69" s="33">
        <v>150</v>
      </c>
      <c r="B69" s="3" t="s">
        <v>70</v>
      </c>
      <c r="C69" s="1">
        <v>150.19999999999999</v>
      </c>
      <c r="D69" s="1" t="s">
        <v>951</v>
      </c>
      <c r="E69" s="1" t="s">
        <v>180</v>
      </c>
      <c r="F69" s="1" t="s">
        <v>162</v>
      </c>
      <c r="G69" s="1" t="s">
        <v>184</v>
      </c>
      <c r="H69" s="1" t="s">
        <v>183</v>
      </c>
      <c r="I69" s="1" t="s">
        <v>146</v>
      </c>
      <c r="J69" s="1" t="s">
        <v>185</v>
      </c>
      <c r="K69" s="1" t="s">
        <v>139</v>
      </c>
      <c r="L69" s="1" t="s">
        <v>109</v>
      </c>
      <c r="M69" s="1" t="s">
        <v>122</v>
      </c>
      <c r="N69" s="1" t="s">
        <v>123</v>
      </c>
      <c r="O69" s="1" t="s">
        <v>136</v>
      </c>
      <c r="P69" s="1" t="s">
        <v>159</v>
      </c>
      <c r="Q69" s="1"/>
      <c r="R69" s="1"/>
      <c r="S69" s="1"/>
      <c r="T69" s="1"/>
      <c r="U69" s="1"/>
      <c r="V69" s="1"/>
      <c r="W69" s="1">
        <v>1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>
        <v>1</v>
      </c>
      <c r="AK69" s="1"/>
      <c r="AL69" s="1" t="s">
        <v>187</v>
      </c>
      <c r="AM69" s="1" t="s">
        <v>7</v>
      </c>
      <c r="AN69" s="1"/>
      <c r="AO69" s="1"/>
      <c r="AP69" s="1" t="s">
        <v>163</v>
      </c>
      <c r="AQ69" s="1">
        <v>2015</v>
      </c>
      <c r="AR69" s="1"/>
      <c r="AS69" s="1">
        <v>108</v>
      </c>
      <c r="AT69" s="1">
        <v>1</v>
      </c>
      <c r="AU69" s="1" t="s">
        <v>126</v>
      </c>
      <c r="AV69" s="1" t="s">
        <v>115</v>
      </c>
      <c r="AW69" s="1">
        <v>1</v>
      </c>
      <c r="AX69" s="1">
        <v>0</v>
      </c>
      <c r="AY69" s="1">
        <v>0</v>
      </c>
      <c r="AZ69" s="1">
        <v>0</v>
      </c>
      <c r="BA69" s="1">
        <v>1</v>
      </c>
      <c r="BB69" s="1">
        <v>0</v>
      </c>
      <c r="BC69" s="1">
        <v>0</v>
      </c>
      <c r="BD69" s="1"/>
      <c r="BE69" s="1">
        <v>0</v>
      </c>
      <c r="BF69" s="1">
        <v>1</v>
      </c>
      <c r="BG69" s="1">
        <v>0</v>
      </c>
      <c r="BH69" s="1">
        <v>0</v>
      </c>
      <c r="BI69" s="1" t="s">
        <v>112</v>
      </c>
      <c r="BJ69" s="1" t="s">
        <v>112</v>
      </c>
      <c r="BK69" s="1" t="s">
        <v>165</v>
      </c>
      <c r="BL69" s="1">
        <v>0</v>
      </c>
      <c r="BM69" s="1" t="s">
        <v>375</v>
      </c>
      <c r="BN69" s="1" t="s">
        <v>376</v>
      </c>
      <c r="BO69" s="1" t="s">
        <v>178</v>
      </c>
      <c r="BP69" s="1" t="s">
        <v>884</v>
      </c>
      <c r="BQ69" s="1" t="s">
        <v>888</v>
      </c>
      <c r="BR69" s="55" t="s">
        <v>108</v>
      </c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spans="1:106" hidden="1" x14ac:dyDescent="0.35">
      <c r="A70" s="33">
        <v>150</v>
      </c>
      <c r="B70" s="3" t="s">
        <v>70</v>
      </c>
      <c r="C70" s="1">
        <v>150.19999999999999</v>
      </c>
      <c r="D70" s="1" t="s">
        <v>952</v>
      </c>
      <c r="E70" s="1" t="s">
        <v>180</v>
      </c>
      <c r="F70" s="1" t="s">
        <v>162</v>
      </c>
      <c r="G70" s="1" t="s">
        <v>184</v>
      </c>
      <c r="H70" s="1" t="s">
        <v>183</v>
      </c>
      <c r="I70" s="1" t="s">
        <v>146</v>
      </c>
      <c r="J70" s="1" t="s">
        <v>185</v>
      </c>
      <c r="K70" s="1" t="s">
        <v>139</v>
      </c>
      <c r="L70" s="1" t="s">
        <v>109</v>
      </c>
      <c r="M70" s="1" t="s">
        <v>122</v>
      </c>
      <c r="N70" s="1" t="s">
        <v>123</v>
      </c>
      <c r="O70" s="1" t="s">
        <v>136</v>
      </c>
      <c r="P70" s="1" t="s">
        <v>159</v>
      </c>
      <c r="Q70" s="1"/>
      <c r="R70" s="1"/>
      <c r="S70" s="1"/>
      <c r="T70" s="1"/>
      <c r="U70" s="1"/>
      <c r="V70" s="1"/>
      <c r="W70" s="1">
        <v>1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>
        <v>1</v>
      </c>
      <c r="AK70" s="1"/>
      <c r="AL70" s="1" t="s">
        <v>187</v>
      </c>
      <c r="AM70" s="1" t="s">
        <v>7</v>
      </c>
      <c r="AN70" s="1"/>
      <c r="AO70" s="1"/>
      <c r="AP70" s="1" t="s">
        <v>163</v>
      </c>
      <c r="AQ70" s="1">
        <v>2015</v>
      </c>
      <c r="AR70" s="1"/>
      <c r="AS70" s="1">
        <v>108</v>
      </c>
      <c r="AT70" s="1">
        <v>1</v>
      </c>
      <c r="AU70" s="1" t="s">
        <v>126</v>
      </c>
      <c r="AV70" s="1" t="s">
        <v>115</v>
      </c>
      <c r="AW70" s="1">
        <v>1</v>
      </c>
      <c r="AX70" s="1">
        <v>0</v>
      </c>
      <c r="AY70" s="1">
        <v>0</v>
      </c>
      <c r="AZ70" s="1">
        <v>0</v>
      </c>
      <c r="BA70" s="1">
        <v>1</v>
      </c>
      <c r="BB70" s="1">
        <v>0</v>
      </c>
      <c r="BC70" s="1">
        <v>0</v>
      </c>
      <c r="BD70" s="1"/>
      <c r="BE70" s="1">
        <v>0</v>
      </c>
      <c r="BF70" s="1">
        <v>1</v>
      </c>
      <c r="BG70" s="1">
        <v>0</v>
      </c>
      <c r="BH70" s="1">
        <v>0</v>
      </c>
      <c r="BI70" s="1" t="s">
        <v>112</v>
      </c>
      <c r="BJ70" s="1" t="s">
        <v>112</v>
      </c>
      <c r="BK70" s="1" t="s">
        <v>168</v>
      </c>
      <c r="BL70" s="1">
        <v>0</v>
      </c>
      <c r="BM70" s="1" t="s">
        <v>366</v>
      </c>
      <c r="BN70" s="1" t="s">
        <v>113</v>
      </c>
      <c r="BO70" s="1" t="s">
        <v>178</v>
      </c>
      <c r="BP70" s="1" t="s">
        <v>884</v>
      </c>
      <c r="BQ70" s="1" t="s">
        <v>888</v>
      </c>
      <c r="BR70" s="55" t="s">
        <v>108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spans="1:106" hidden="1" x14ac:dyDescent="0.35">
      <c r="A71" s="33">
        <v>150</v>
      </c>
      <c r="B71" s="3" t="s">
        <v>70</v>
      </c>
      <c r="C71" s="1">
        <v>150.19999999999999</v>
      </c>
      <c r="D71" s="1" t="s">
        <v>953</v>
      </c>
      <c r="E71" s="1" t="s">
        <v>180</v>
      </c>
      <c r="F71" s="1" t="s">
        <v>162</v>
      </c>
      <c r="G71" s="1" t="s">
        <v>184</v>
      </c>
      <c r="H71" s="1" t="s">
        <v>183</v>
      </c>
      <c r="I71" s="1" t="s">
        <v>146</v>
      </c>
      <c r="J71" s="1" t="s">
        <v>185</v>
      </c>
      <c r="K71" s="1" t="s">
        <v>139</v>
      </c>
      <c r="L71" s="1" t="s">
        <v>109</v>
      </c>
      <c r="M71" s="1" t="s">
        <v>122</v>
      </c>
      <c r="N71" s="1" t="s">
        <v>123</v>
      </c>
      <c r="O71" s="1" t="s">
        <v>136</v>
      </c>
      <c r="P71" s="1" t="s">
        <v>159</v>
      </c>
      <c r="Q71" s="1"/>
      <c r="R71" s="1"/>
      <c r="S71" s="1"/>
      <c r="T71" s="1"/>
      <c r="U71" s="1"/>
      <c r="V71" s="1"/>
      <c r="W71" s="1">
        <v>1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>
        <v>1</v>
      </c>
      <c r="AK71" s="1"/>
      <c r="AL71" s="1" t="s">
        <v>187</v>
      </c>
      <c r="AM71" s="1" t="s">
        <v>7</v>
      </c>
      <c r="AN71" s="1"/>
      <c r="AO71" s="1"/>
      <c r="AP71" s="1" t="s">
        <v>163</v>
      </c>
      <c r="AQ71" s="1">
        <v>2015</v>
      </c>
      <c r="AR71" s="1"/>
      <c r="AS71" s="1">
        <v>108</v>
      </c>
      <c r="AT71" s="1">
        <v>1</v>
      </c>
      <c r="AU71" s="1" t="s">
        <v>126</v>
      </c>
      <c r="AV71" s="1" t="s">
        <v>115</v>
      </c>
      <c r="AW71" s="1">
        <v>1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/>
      <c r="BE71" s="1">
        <v>0</v>
      </c>
      <c r="BF71" s="1">
        <v>1</v>
      </c>
      <c r="BG71" s="1">
        <v>0</v>
      </c>
      <c r="BH71" s="1">
        <v>0</v>
      </c>
      <c r="BI71" s="1" t="s">
        <v>112</v>
      </c>
      <c r="BJ71" s="1" t="s">
        <v>112</v>
      </c>
      <c r="BK71" s="1" t="s">
        <v>176</v>
      </c>
      <c r="BL71" s="1">
        <v>0</v>
      </c>
      <c r="BM71" s="1" t="s">
        <v>370</v>
      </c>
      <c r="BN71" s="1" t="s">
        <v>177</v>
      </c>
      <c r="BO71" s="1" t="s">
        <v>178</v>
      </c>
      <c r="BP71" s="1" t="s">
        <v>884</v>
      </c>
      <c r="BQ71" s="1" t="s">
        <v>888</v>
      </c>
      <c r="BR71" s="55" t="s">
        <v>108</v>
      </c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spans="1:106" hidden="1" x14ac:dyDescent="0.35">
      <c r="A72" s="33">
        <v>150</v>
      </c>
      <c r="B72" s="3" t="s">
        <v>70</v>
      </c>
      <c r="C72" s="1">
        <v>150.19999999999999</v>
      </c>
      <c r="D72" s="1" t="s">
        <v>954</v>
      </c>
      <c r="E72" s="1" t="s">
        <v>180</v>
      </c>
      <c r="F72" s="1" t="s">
        <v>162</v>
      </c>
      <c r="G72" s="1" t="s">
        <v>184</v>
      </c>
      <c r="H72" s="1" t="s">
        <v>183</v>
      </c>
      <c r="I72" s="1" t="s">
        <v>146</v>
      </c>
      <c r="J72" s="1" t="s">
        <v>185</v>
      </c>
      <c r="K72" s="1" t="s">
        <v>139</v>
      </c>
      <c r="L72" s="1" t="s">
        <v>109</v>
      </c>
      <c r="M72" s="1" t="s">
        <v>122</v>
      </c>
      <c r="N72" s="1" t="s">
        <v>123</v>
      </c>
      <c r="O72" s="1" t="s">
        <v>136</v>
      </c>
      <c r="P72" s="1" t="s">
        <v>159</v>
      </c>
      <c r="Q72" s="1"/>
      <c r="R72" s="1"/>
      <c r="S72" s="1"/>
      <c r="T72" s="1"/>
      <c r="U72" s="1"/>
      <c r="V72" s="1"/>
      <c r="W72" s="1">
        <v>1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>
        <v>1</v>
      </c>
      <c r="AK72" s="1"/>
      <c r="AL72" s="1" t="s">
        <v>187</v>
      </c>
      <c r="AM72" s="1" t="s">
        <v>7</v>
      </c>
      <c r="AN72" s="1"/>
      <c r="AO72" s="1"/>
      <c r="AP72" s="1" t="s">
        <v>163</v>
      </c>
      <c r="AQ72" s="1">
        <v>2015</v>
      </c>
      <c r="AR72" s="1"/>
      <c r="AS72" s="1">
        <v>108</v>
      </c>
      <c r="AT72" s="1">
        <v>1</v>
      </c>
      <c r="AU72" s="1" t="s">
        <v>126</v>
      </c>
      <c r="AV72" s="1" t="s">
        <v>115</v>
      </c>
      <c r="AW72" s="1">
        <v>1</v>
      </c>
      <c r="AX72" s="1">
        <v>0</v>
      </c>
      <c r="AY72" s="1">
        <v>0</v>
      </c>
      <c r="AZ72" s="1">
        <v>0</v>
      </c>
      <c r="BA72" s="1">
        <v>1</v>
      </c>
      <c r="BB72" s="1">
        <v>0</v>
      </c>
      <c r="BC72" s="1">
        <v>0</v>
      </c>
      <c r="BD72" s="1"/>
      <c r="BE72" s="1">
        <v>0</v>
      </c>
      <c r="BF72" s="1">
        <v>1</v>
      </c>
      <c r="BG72" s="1">
        <v>0</v>
      </c>
      <c r="BH72" s="1">
        <v>0</v>
      </c>
      <c r="BI72" s="1" t="s">
        <v>112</v>
      </c>
      <c r="BJ72" s="1" t="s">
        <v>112</v>
      </c>
      <c r="BK72" s="1" t="s">
        <v>164</v>
      </c>
      <c r="BL72" s="1">
        <v>0</v>
      </c>
      <c r="BM72" s="1" t="s">
        <v>370</v>
      </c>
      <c r="BN72" s="1" t="s">
        <v>177</v>
      </c>
      <c r="BO72" s="1" t="s">
        <v>178</v>
      </c>
      <c r="BP72" s="1" t="s">
        <v>884</v>
      </c>
      <c r="BQ72" s="1" t="s">
        <v>888</v>
      </c>
      <c r="BR72" s="55" t="s">
        <v>108</v>
      </c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spans="1:106" hidden="1" x14ac:dyDescent="0.35">
      <c r="A73" s="33">
        <v>150</v>
      </c>
      <c r="B73" s="3" t="s">
        <v>70</v>
      </c>
      <c r="C73" s="1">
        <v>150.19999999999999</v>
      </c>
      <c r="D73" s="1" t="s">
        <v>955</v>
      </c>
      <c r="E73" s="1" t="s">
        <v>180</v>
      </c>
      <c r="F73" s="1" t="s">
        <v>162</v>
      </c>
      <c r="G73" s="1" t="s">
        <v>184</v>
      </c>
      <c r="H73" s="1" t="s">
        <v>183</v>
      </c>
      <c r="I73" s="1" t="s">
        <v>146</v>
      </c>
      <c r="J73" s="1" t="s">
        <v>185</v>
      </c>
      <c r="K73" s="1" t="s">
        <v>139</v>
      </c>
      <c r="L73" s="1" t="s">
        <v>109</v>
      </c>
      <c r="M73" s="1" t="s">
        <v>122</v>
      </c>
      <c r="N73" s="1" t="s">
        <v>123</v>
      </c>
      <c r="O73" s="1" t="s">
        <v>136</v>
      </c>
      <c r="P73" s="1" t="s">
        <v>159</v>
      </c>
      <c r="Q73" s="1"/>
      <c r="R73" s="1"/>
      <c r="S73" s="1"/>
      <c r="T73" s="1"/>
      <c r="U73" s="1"/>
      <c r="V73" s="1"/>
      <c r="W73" s="1">
        <v>1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>
        <v>1</v>
      </c>
      <c r="AK73" s="1"/>
      <c r="AL73" s="1" t="s">
        <v>187</v>
      </c>
      <c r="AM73" s="1" t="s">
        <v>7</v>
      </c>
      <c r="AN73" s="1"/>
      <c r="AO73" s="1"/>
      <c r="AP73" s="1" t="s">
        <v>163</v>
      </c>
      <c r="AQ73" s="1">
        <v>2015</v>
      </c>
      <c r="AR73" s="1"/>
      <c r="AS73" s="1">
        <v>108</v>
      </c>
      <c r="AT73" s="1">
        <v>1</v>
      </c>
      <c r="AU73" s="1" t="s">
        <v>126</v>
      </c>
      <c r="AV73" s="1" t="s">
        <v>115</v>
      </c>
      <c r="AW73" s="1">
        <v>1</v>
      </c>
      <c r="AX73" s="1">
        <v>0</v>
      </c>
      <c r="AY73" s="1">
        <v>0</v>
      </c>
      <c r="AZ73" s="1">
        <v>0</v>
      </c>
      <c r="BA73" s="1">
        <v>1</v>
      </c>
      <c r="BB73" s="1">
        <v>0</v>
      </c>
      <c r="BC73" s="1">
        <v>0</v>
      </c>
      <c r="BD73" s="1"/>
      <c r="BE73" s="1">
        <v>0</v>
      </c>
      <c r="BF73" s="1">
        <v>1</v>
      </c>
      <c r="BG73" s="1">
        <v>0</v>
      </c>
      <c r="BH73" s="1">
        <v>0</v>
      </c>
      <c r="BI73" s="1" t="s">
        <v>117</v>
      </c>
      <c r="BJ73" s="1" t="s">
        <v>880</v>
      </c>
      <c r="BK73" s="1" t="s">
        <v>167</v>
      </c>
      <c r="BL73" s="1">
        <v>0</v>
      </c>
      <c r="BM73" s="1" t="s">
        <v>406</v>
      </c>
      <c r="BN73" s="1" t="s">
        <v>407</v>
      </c>
      <c r="BO73" s="1" t="s">
        <v>178</v>
      </c>
      <c r="BP73" s="1" t="s">
        <v>884</v>
      </c>
      <c r="BQ73" s="1" t="s">
        <v>888</v>
      </c>
      <c r="BR73" s="55" t="s">
        <v>108</v>
      </c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 hidden="1" x14ac:dyDescent="0.35">
      <c r="A74" s="33">
        <v>150</v>
      </c>
      <c r="B74" s="3" t="s">
        <v>70</v>
      </c>
      <c r="C74" s="1">
        <v>150.19999999999999</v>
      </c>
      <c r="D74" s="1" t="s">
        <v>957</v>
      </c>
      <c r="E74" s="1" t="s">
        <v>180</v>
      </c>
      <c r="F74" s="1" t="s">
        <v>162</v>
      </c>
      <c r="G74" s="1" t="s">
        <v>184</v>
      </c>
      <c r="H74" s="1" t="s">
        <v>183</v>
      </c>
      <c r="I74" s="1" t="s">
        <v>146</v>
      </c>
      <c r="J74" s="1" t="s">
        <v>185</v>
      </c>
      <c r="K74" s="1" t="s">
        <v>139</v>
      </c>
      <c r="L74" s="1" t="s">
        <v>109</v>
      </c>
      <c r="M74" s="1" t="s">
        <v>122</v>
      </c>
      <c r="N74" s="1" t="s">
        <v>123</v>
      </c>
      <c r="O74" s="1" t="s">
        <v>136</v>
      </c>
      <c r="P74" s="1" t="s">
        <v>159</v>
      </c>
      <c r="Q74" s="1"/>
      <c r="R74" s="1"/>
      <c r="S74" s="1"/>
      <c r="T74" s="1"/>
      <c r="U74" s="1"/>
      <c r="V74" s="1"/>
      <c r="W74" s="1">
        <v>1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>
        <v>1</v>
      </c>
      <c r="AK74" s="1"/>
      <c r="AL74" s="1" t="s">
        <v>187</v>
      </c>
      <c r="AM74" s="1" t="s">
        <v>7</v>
      </c>
      <c r="AN74" s="1"/>
      <c r="AO74" s="1"/>
      <c r="AP74" s="1" t="s">
        <v>163</v>
      </c>
      <c r="AQ74" s="1">
        <v>2015</v>
      </c>
      <c r="AR74" s="1"/>
      <c r="AS74" s="1">
        <v>108</v>
      </c>
      <c r="AT74" s="1">
        <v>1</v>
      </c>
      <c r="AU74" s="1" t="s">
        <v>126</v>
      </c>
      <c r="AV74" s="1" t="s">
        <v>115</v>
      </c>
      <c r="AW74" s="1">
        <v>1</v>
      </c>
      <c r="AX74" s="1">
        <v>0</v>
      </c>
      <c r="AY74" s="1">
        <v>0</v>
      </c>
      <c r="AZ74" s="1">
        <v>0</v>
      </c>
      <c r="BA74" s="1">
        <v>1</v>
      </c>
      <c r="BB74" s="1">
        <v>0</v>
      </c>
      <c r="BC74" s="1">
        <v>0</v>
      </c>
      <c r="BD74" s="1"/>
      <c r="BE74" s="1">
        <v>0</v>
      </c>
      <c r="BF74" s="1">
        <v>1</v>
      </c>
      <c r="BG74" s="1">
        <v>0</v>
      </c>
      <c r="BH74" s="1">
        <v>0</v>
      </c>
      <c r="BI74" s="1" t="s">
        <v>117</v>
      </c>
      <c r="BJ74" s="1" t="s">
        <v>880</v>
      </c>
      <c r="BK74" s="1" t="s">
        <v>172</v>
      </c>
      <c r="BL74" s="1">
        <v>0</v>
      </c>
      <c r="BM74" s="1" t="s">
        <v>406</v>
      </c>
      <c r="BN74" s="1" t="s">
        <v>407</v>
      </c>
      <c r="BO74" s="1" t="s">
        <v>178</v>
      </c>
      <c r="BP74" s="1" t="s">
        <v>884</v>
      </c>
      <c r="BQ74" s="1" t="s">
        <v>888</v>
      </c>
      <c r="BR74" s="55" t="s">
        <v>108</v>
      </c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 hidden="1" x14ac:dyDescent="0.35">
      <c r="A75" s="33">
        <v>150</v>
      </c>
      <c r="B75" s="3" t="s">
        <v>70</v>
      </c>
      <c r="C75" s="1">
        <v>150.19999999999999</v>
      </c>
      <c r="D75" s="1" t="s">
        <v>958</v>
      </c>
      <c r="E75" s="1" t="s">
        <v>180</v>
      </c>
      <c r="F75" s="1" t="s">
        <v>162</v>
      </c>
      <c r="G75" s="1" t="s">
        <v>184</v>
      </c>
      <c r="H75" s="1" t="s">
        <v>183</v>
      </c>
      <c r="I75" s="1" t="s">
        <v>146</v>
      </c>
      <c r="J75" s="1" t="s">
        <v>185</v>
      </c>
      <c r="K75" s="1" t="s">
        <v>139</v>
      </c>
      <c r="L75" s="1" t="s">
        <v>109</v>
      </c>
      <c r="M75" s="1" t="s">
        <v>122</v>
      </c>
      <c r="N75" s="1" t="s">
        <v>123</v>
      </c>
      <c r="O75" s="1" t="s">
        <v>136</v>
      </c>
      <c r="P75" s="1" t="s">
        <v>159</v>
      </c>
      <c r="Q75" s="1"/>
      <c r="R75" s="1"/>
      <c r="S75" s="1"/>
      <c r="T75" s="1"/>
      <c r="U75" s="1"/>
      <c r="V75" s="1"/>
      <c r="W75" s="1">
        <v>1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>
        <v>1</v>
      </c>
      <c r="AK75" s="1"/>
      <c r="AL75" s="1" t="s">
        <v>187</v>
      </c>
      <c r="AM75" s="1" t="s">
        <v>7</v>
      </c>
      <c r="AN75" s="1"/>
      <c r="AO75" s="1"/>
      <c r="AP75" s="1" t="s">
        <v>163</v>
      </c>
      <c r="AQ75" s="1">
        <v>2015</v>
      </c>
      <c r="AR75" s="1"/>
      <c r="AS75" s="1">
        <v>108</v>
      </c>
      <c r="AT75" s="1">
        <v>1</v>
      </c>
      <c r="AU75" s="1" t="s">
        <v>126</v>
      </c>
      <c r="AV75" s="1" t="s">
        <v>115</v>
      </c>
      <c r="AW75" s="1">
        <v>1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/>
      <c r="BE75" s="1">
        <v>0</v>
      </c>
      <c r="BF75" s="1">
        <v>1</v>
      </c>
      <c r="BG75" s="1">
        <v>0</v>
      </c>
      <c r="BH75" s="1">
        <v>0</v>
      </c>
      <c r="BI75" s="1" t="s">
        <v>117</v>
      </c>
      <c r="BJ75" s="1" t="s">
        <v>880</v>
      </c>
      <c r="BK75" s="1" t="s">
        <v>174</v>
      </c>
      <c r="BL75" s="1">
        <v>0</v>
      </c>
      <c r="BM75" s="1" t="s">
        <v>548</v>
      </c>
      <c r="BN75" s="1" t="s">
        <v>349</v>
      </c>
      <c r="BO75" s="1" t="s">
        <v>178</v>
      </c>
      <c r="BP75" s="1" t="s">
        <v>884</v>
      </c>
      <c r="BQ75" s="1" t="s">
        <v>888</v>
      </c>
      <c r="BR75" s="55" t="s">
        <v>108</v>
      </c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</row>
    <row r="76" spans="1:106" hidden="1" x14ac:dyDescent="0.35">
      <c r="A76" s="22">
        <v>151</v>
      </c>
      <c r="B76" s="2" t="s">
        <v>71</v>
      </c>
      <c r="C76" s="1">
        <v>151.1</v>
      </c>
      <c r="D76" s="1" t="s">
        <v>262</v>
      </c>
      <c r="E76" s="1" t="s">
        <v>237</v>
      </c>
      <c r="F76" s="1" t="s">
        <v>115</v>
      </c>
      <c r="G76" s="1" t="s">
        <v>116</v>
      </c>
      <c r="H76" s="1" t="s">
        <v>115</v>
      </c>
      <c r="I76" s="1" t="s">
        <v>146</v>
      </c>
      <c r="J76" s="1" t="s">
        <v>252</v>
      </c>
      <c r="K76" s="1" t="s">
        <v>139</v>
      </c>
      <c r="L76" s="1" t="s">
        <v>109</v>
      </c>
      <c r="M76" s="1" t="s">
        <v>122</v>
      </c>
      <c r="N76" s="1" t="s">
        <v>978</v>
      </c>
      <c r="O76" s="1" t="s">
        <v>979</v>
      </c>
      <c r="P76" s="1" t="s">
        <v>251</v>
      </c>
      <c r="Q76" s="1"/>
      <c r="R76" s="1"/>
      <c r="S76" s="1"/>
      <c r="T76" s="1"/>
      <c r="U76" s="1"/>
      <c r="V76" s="1"/>
      <c r="W76" s="1">
        <v>1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>
        <v>1</v>
      </c>
      <c r="AK76" s="1"/>
      <c r="AL76" s="1" t="s">
        <v>35</v>
      </c>
      <c r="AM76" s="1" t="s">
        <v>6</v>
      </c>
      <c r="AN76" s="1"/>
      <c r="AO76" s="1"/>
      <c r="AP76" s="1" t="s">
        <v>253</v>
      </c>
      <c r="AQ76" s="1">
        <v>2015</v>
      </c>
      <c r="AR76" s="1"/>
      <c r="AS76" s="1">
        <v>112</v>
      </c>
      <c r="AT76" s="1">
        <v>1</v>
      </c>
      <c r="AU76" s="1" t="s">
        <v>126</v>
      </c>
      <c r="AV76" s="1" t="s">
        <v>115</v>
      </c>
      <c r="AW76" s="1">
        <v>1</v>
      </c>
      <c r="AX76" s="1">
        <v>0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0</v>
      </c>
      <c r="BI76" s="1" t="s">
        <v>141</v>
      </c>
      <c r="BJ76" s="1" t="s">
        <v>881</v>
      </c>
      <c r="BK76" s="1" t="s">
        <v>242</v>
      </c>
      <c r="BL76" s="1"/>
      <c r="BM76" s="1" t="s">
        <v>878</v>
      </c>
      <c r="BN76" s="1" t="s">
        <v>401</v>
      </c>
      <c r="BO76" s="1" t="s">
        <v>255</v>
      </c>
      <c r="BP76" s="1" t="s">
        <v>884</v>
      </c>
      <c r="BQ76" s="1" t="s">
        <v>422</v>
      </c>
      <c r="BR76" s="55" t="s">
        <v>108</v>
      </c>
      <c r="BS76" s="1"/>
      <c r="BT76" s="1"/>
      <c r="BU76" s="1">
        <f>BW76*CY76/CX76</f>
        <v>0.48446554683192378</v>
      </c>
      <c r="BV76" s="1" t="s">
        <v>900</v>
      </c>
      <c r="BW76" s="1">
        <v>20521.099999999999</v>
      </c>
      <c r="BX76" s="1"/>
      <c r="BY76" s="1"/>
      <c r="BZ76" s="1"/>
      <c r="CA76" s="1"/>
      <c r="CB76" s="1"/>
      <c r="CC76" s="1"/>
      <c r="CD76" s="1"/>
      <c r="CE76" s="1">
        <v>1.99</v>
      </c>
      <c r="CF76" s="1"/>
      <c r="CG76" s="1" t="s">
        <v>236</v>
      </c>
      <c r="CH76" s="1"/>
      <c r="CI76" s="1">
        <v>0.05</v>
      </c>
      <c r="CJ76" s="1">
        <v>10330.76</v>
      </c>
      <c r="CK76" s="1" t="s">
        <v>236</v>
      </c>
      <c r="CL76" s="1"/>
      <c r="CM76" s="1"/>
      <c r="CN76" s="1">
        <v>0.76019999999999999</v>
      </c>
      <c r="CO76" s="1" t="s">
        <v>257</v>
      </c>
      <c r="CP76" s="1"/>
      <c r="CQ76" s="1"/>
      <c r="CR76" s="1"/>
      <c r="CS76" s="1"/>
      <c r="CT76" s="1"/>
      <c r="CU76" s="1"/>
      <c r="CV76" s="1"/>
      <c r="CW76" s="1"/>
      <c r="CX76" s="1">
        <v>386307</v>
      </c>
      <c r="CY76" s="1">
        <v>9.1199999999999992</v>
      </c>
      <c r="CZ76" s="1"/>
      <c r="DA76" s="1"/>
      <c r="DB76" s="1"/>
    </row>
    <row r="77" spans="1:106" hidden="1" x14ac:dyDescent="0.35">
      <c r="A77" s="22">
        <v>151</v>
      </c>
      <c r="B77" s="2" t="s">
        <v>71</v>
      </c>
      <c r="C77" s="1">
        <v>151.1</v>
      </c>
      <c r="D77" s="1" t="s">
        <v>261</v>
      </c>
      <c r="E77" s="1" t="s">
        <v>237</v>
      </c>
      <c r="F77" s="1" t="s">
        <v>115</v>
      </c>
      <c r="G77" s="1" t="s">
        <v>116</v>
      </c>
      <c r="H77" s="1" t="s">
        <v>115</v>
      </c>
      <c r="I77" s="1" t="s">
        <v>146</v>
      </c>
      <c r="J77" s="1" t="s">
        <v>252</v>
      </c>
      <c r="K77" s="1" t="s">
        <v>139</v>
      </c>
      <c r="L77" s="1" t="s">
        <v>109</v>
      </c>
      <c r="M77" s="1" t="s">
        <v>122</v>
      </c>
      <c r="N77" s="1" t="s">
        <v>978</v>
      </c>
      <c r="O77" s="1" t="s">
        <v>979</v>
      </c>
      <c r="P77" s="1" t="s">
        <v>251</v>
      </c>
      <c r="Q77" s="1"/>
      <c r="R77" s="1"/>
      <c r="S77" s="1"/>
      <c r="T77" s="1"/>
      <c r="U77" s="1"/>
      <c r="V77" s="1"/>
      <c r="W77" s="1">
        <v>1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>
        <v>1</v>
      </c>
      <c r="AK77" s="1"/>
      <c r="AL77" s="1" t="s">
        <v>35</v>
      </c>
      <c r="AM77" s="1" t="s">
        <v>6</v>
      </c>
      <c r="AN77" s="1"/>
      <c r="AO77" s="1"/>
      <c r="AP77" s="1" t="s">
        <v>253</v>
      </c>
      <c r="AQ77" s="1">
        <v>2015</v>
      </c>
      <c r="AR77" s="1"/>
      <c r="AS77" s="1">
        <v>112</v>
      </c>
      <c r="AT77" s="1">
        <v>1</v>
      </c>
      <c r="AU77" s="1" t="s">
        <v>126</v>
      </c>
      <c r="AV77" s="1" t="s">
        <v>115</v>
      </c>
      <c r="AW77" s="1">
        <v>1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0</v>
      </c>
      <c r="BE77" s="1">
        <v>0</v>
      </c>
      <c r="BF77" s="1">
        <v>1</v>
      </c>
      <c r="BG77" s="1">
        <v>0</v>
      </c>
      <c r="BH77" s="1">
        <v>0</v>
      </c>
      <c r="BI77" s="1" t="s">
        <v>141</v>
      </c>
      <c r="BJ77" s="1" t="s">
        <v>877</v>
      </c>
      <c r="BK77" s="1" t="s">
        <v>241</v>
      </c>
      <c r="BL77" s="1"/>
      <c r="BM77" s="1" t="s">
        <v>244</v>
      </c>
      <c r="BN77" s="1" t="s">
        <v>398</v>
      </c>
      <c r="BO77" s="1" t="s">
        <v>255</v>
      </c>
      <c r="BP77" s="1" t="s">
        <v>884</v>
      </c>
      <c r="BQ77" s="1" t="s">
        <v>422</v>
      </c>
      <c r="BR77" s="55" t="s">
        <v>108</v>
      </c>
      <c r="BS77" s="1"/>
      <c r="BT77" s="1"/>
      <c r="BU77" s="1">
        <f>BW77*CY77/CX77</f>
        <v>0.79961945292215764</v>
      </c>
      <c r="BV77" s="1" t="s">
        <v>900</v>
      </c>
      <c r="BW77" s="1">
        <v>94176.4</v>
      </c>
      <c r="BX77" s="1"/>
      <c r="BY77" s="1"/>
      <c r="BZ77" s="1"/>
      <c r="CA77" s="1"/>
      <c r="CB77" s="1"/>
      <c r="CC77" s="1"/>
      <c r="CD77" s="1"/>
      <c r="CE77" s="1">
        <v>6.78</v>
      </c>
      <c r="CF77" s="1"/>
      <c r="CG77" s="1" t="s">
        <v>236</v>
      </c>
      <c r="CH77" s="1"/>
      <c r="CI77" s="1">
        <v>0</v>
      </c>
      <c r="CJ77" s="1">
        <v>13897.67</v>
      </c>
      <c r="CK77" s="1" t="s">
        <v>236</v>
      </c>
      <c r="CL77" s="1"/>
      <c r="CM77" s="1"/>
      <c r="CN77" s="1">
        <v>0.76019999999999999</v>
      </c>
      <c r="CO77" s="1" t="s">
        <v>257</v>
      </c>
      <c r="CP77" s="1"/>
      <c r="CQ77" s="1"/>
      <c r="CR77" s="1"/>
      <c r="CS77" s="1"/>
      <c r="CT77" s="1"/>
      <c r="CU77" s="1"/>
      <c r="CV77" s="1"/>
      <c r="CW77" s="1"/>
      <c r="CX77" s="1">
        <v>386307</v>
      </c>
      <c r="CY77" s="1">
        <v>3.28</v>
      </c>
      <c r="CZ77" s="1"/>
      <c r="DA77" s="1"/>
      <c r="DB77" s="1"/>
    </row>
    <row r="78" spans="1:106" hidden="1" x14ac:dyDescent="0.35">
      <c r="A78" s="22">
        <v>151</v>
      </c>
      <c r="B78" s="2" t="s">
        <v>71</v>
      </c>
      <c r="C78" s="1">
        <v>151.1</v>
      </c>
      <c r="D78" s="1" t="s">
        <v>258</v>
      </c>
      <c r="E78" s="1" t="s">
        <v>237</v>
      </c>
      <c r="F78" s="1" t="s">
        <v>115</v>
      </c>
      <c r="G78" s="1" t="s">
        <v>116</v>
      </c>
      <c r="H78" s="1" t="s">
        <v>115</v>
      </c>
      <c r="I78" s="1" t="s">
        <v>146</v>
      </c>
      <c r="J78" s="1" t="s">
        <v>252</v>
      </c>
      <c r="K78" s="1" t="s">
        <v>139</v>
      </c>
      <c r="L78" s="1" t="s">
        <v>109</v>
      </c>
      <c r="M78" s="1" t="s">
        <v>122</v>
      </c>
      <c r="N78" s="1" t="s">
        <v>978</v>
      </c>
      <c r="O78" s="1" t="s">
        <v>979</v>
      </c>
      <c r="P78" s="1" t="s">
        <v>251</v>
      </c>
      <c r="Q78" s="1"/>
      <c r="R78" s="1"/>
      <c r="S78" s="1"/>
      <c r="T78" s="1"/>
      <c r="U78" s="1"/>
      <c r="V78" s="1"/>
      <c r="W78" s="1">
        <v>1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>
        <v>1</v>
      </c>
      <c r="AK78" s="1"/>
      <c r="AL78" s="1" t="s">
        <v>35</v>
      </c>
      <c r="AM78" s="1" t="s">
        <v>6</v>
      </c>
      <c r="AN78" s="1"/>
      <c r="AO78" s="1"/>
      <c r="AP78" s="1" t="s">
        <v>253</v>
      </c>
      <c r="AQ78" s="1">
        <v>2015</v>
      </c>
      <c r="AR78" s="1"/>
      <c r="AS78" s="1">
        <v>112</v>
      </c>
      <c r="AT78" s="1">
        <v>1</v>
      </c>
      <c r="AU78" s="1" t="s">
        <v>126</v>
      </c>
      <c r="AV78" s="1" t="s">
        <v>115</v>
      </c>
      <c r="AW78" s="1">
        <v>1</v>
      </c>
      <c r="AX78" s="1">
        <v>0</v>
      </c>
      <c r="AY78" s="1">
        <v>0</v>
      </c>
      <c r="AZ78" s="1">
        <v>0</v>
      </c>
      <c r="BA78" s="1">
        <v>1</v>
      </c>
      <c r="BB78" s="1">
        <v>0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 t="s">
        <v>112</v>
      </c>
      <c r="BJ78" s="1" t="s">
        <v>112</v>
      </c>
      <c r="BK78" s="1" t="s">
        <v>243</v>
      </c>
      <c r="BL78" s="1"/>
      <c r="BM78" s="1" t="s">
        <v>370</v>
      </c>
      <c r="BN78" s="1" t="s">
        <v>177</v>
      </c>
      <c r="BO78" s="1" t="s">
        <v>255</v>
      </c>
      <c r="BP78" s="1" t="s">
        <v>884</v>
      </c>
      <c r="BQ78" s="1" t="s">
        <v>422</v>
      </c>
      <c r="BR78" s="55" t="s">
        <v>108</v>
      </c>
      <c r="BS78" s="1"/>
      <c r="BT78" s="1"/>
      <c r="BU78" s="1">
        <f>BW78*CY78/CX78</f>
        <v>0.49443536565477714</v>
      </c>
      <c r="BV78" s="1" t="s">
        <v>900</v>
      </c>
      <c r="BW78" s="1">
        <v>18.700199999999999</v>
      </c>
      <c r="BX78" s="1"/>
      <c r="BY78" s="1"/>
      <c r="BZ78" s="1"/>
      <c r="CA78" s="1"/>
      <c r="CB78" s="1"/>
      <c r="CC78" s="1"/>
      <c r="CD78" s="1"/>
      <c r="CE78" s="1">
        <v>5.52</v>
      </c>
      <c r="CF78" s="1"/>
      <c r="CG78" s="1" t="s">
        <v>236</v>
      </c>
      <c r="CH78" s="1"/>
      <c r="CI78" s="1">
        <v>0</v>
      </c>
      <c r="CJ78" s="1">
        <v>3.3855</v>
      </c>
      <c r="CK78" s="1" t="s">
        <v>236</v>
      </c>
      <c r="CL78" s="1"/>
      <c r="CM78" s="1"/>
      <c r="CN78" s="1">
        <v>0.76019999999999999</v>
      </c>
      <c r="CO78" s="1" t="s">
        <v>257</v>
      </c>
      <c r="CP78" s="1"/>
      <c r="CQ78" s="1"/>
      <c r="CR78" s="1"/>
      <c r="CS78" s="1"/>
      <c r="CT78" s="1"/>
      <c r="CU78" s="1"/>
      <c r="CV78" s="1"/>
      <c r="CW78" s="1"/>
      <c r="CX78" s="1">
        <v>386307</v>
      </c>
      <c r="CY78" s="1">
        <v>10214</v>
      </c>
      <c r="CZ78" s="1"/>
      <c r="DA78" s="1"/>
      <c r="DB78" s="1"/>
    </row>
    <row r="79" spans="1:106" hidden="1" x14ac:dyDescent="0.35">
      <c r="A79" s="22">
        <v>151</v>
      </c>
      <c r="B79" s="2" t="s">
        <v>71</v>
      </c>
      <c r="C79" s="1">
        <v>151.1</v>
      </c>
      <c r="D79" s="1" t="s">
        <v>265</v>
      </c>
      <c r="E79" s="1" t="s">
        <v>237</v>
      </c>
      <c r="F79" s="1" t="s">
        <v>115</v>
      </c>
      <c r="G79" s="1" t="s">
        <v>120</v>
      </c>
      <c r="H79" s="1" t="s">
        <v>162</v>
      </c>
      <c r="I79" s="1" t="s">
        <v>146</v>
      </c>
      <c r="J79" s="1" t="s">
        <v>252</v>
      </c>
      <c r="K79" s="1" t="s">
        <v>139</v>
      </c>
      <c r="L79" s="1" t="s">
        <v>109</v>
      </c>
      <c r="M79" s="1" t="s">
        <v>122</v>
      </c>
      <c r="N79" s="1" t="s">
        <v>978</v>
      </c>
      <c r="O79" s="1" t="s">
        <v>979</v>
      </c>
      <c r="P79" s="1" t="s">
        <v>251</v>
      </c>
      <c r="Q79" s="1"/>
      <c r="R79" s="1"/>
      <c r="S79" s="1"/>
      <c r="T79" s="1"/>
      <c r="U79" s="1"/>
      <c r="V79" s="1"/>
      <c r="W79" s="1">
        <v>1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>
        <v>1</v>
      </c>
      <c r="AK79" s="1"/>
      <c r="AL79" s="1" t="s">
        <v>35</v>
      </c>
      <c r="AM79" s="1" t="s">
        <v>6</v>
      </c>
      <c r="AN79" s="1"/>
      <c r="AO79" s="1"/>
      <c r="AP79" s="1" t="s">
        <v>253</v>
      </c>
      <c r="AQ79" s="1">
        <v>2015</v>
      </c>
      <c r="AR79" s="1"/>
      <c r="AS79" s="1">
        <v>112</v>
      </c>
      <c r="AT79" s="1">
        <v>1</v>
      </c>
      <c r="AU79" s="1" t="s">
        <v>126</v>
      </c>
      <c r="AV79" s="1" t="s">
        <v>115</v>
      </c>
      <c r="AW79" s="1">
        <v>1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1</v>
      </c>
      <c r="BG79" s="1">
        <v>0</v>
      </c>
      <c r="BH79" s="1">
        <v>0</v>
      </c>
      <c r="BI79" s="1" t="s">
        <v>112</v>
      </c>
      <c r="BJ79" s="1" t="s">
        <v>112</v>
      </c>
      <c r="BK79" s="1" t="s">
        <v>246</v>
      </c>
      <c r="BL79" s="1"/>
      <c r="BM79" s="1" t="s">
        <v>370</v>
      </c>
      <c r="BN79" s="1" t="s">
        <v>177</v>
      </c>
      <c r="BO79" s="1" t="s">
        <v>255</v>
      </c>
      <c r="BP79" s="1" t="s">
        <v>884</v>
      </c>
      <c r="BQ79" s="1" t="s">
        <v>422</v>
      </c>
      <c r="BR79" s="55" t="s">
        <v>108</v>
      </c>
      <c r="BS79" s="1"/>
      <c r="BT79" s="1"/>
      <c r="BU79" s="1">
        <f>BW79*CY79/CX79</f>
        <v>-0.24230259353312264</v>
      </c>
      <c r="BV79" s="1" t="s">
        <v>900</v>
      </c>
      <c r="BW79" s="1">
        <v>-334297.09999999998</v>
      </c>
      <c r="BX79" s="1"/>
      <c r="BY79" s="1"/>
      <c r="BZ79" s="1"/>
      <c r="CA79" s="1"/>
      <c r="CB79" s="1"/>
      <c r="CC79" s="1"/>
      <c r="CD79" s="1"/>
      <c r="CE79" s="1">
        <v>-2.99</v>
      </c>
      <c r="CF79" s="1"/>
      <c r="CG79" s="1" t="s">
        <v>236</v>
      </c>
      <c r="CH79" s="1"/>
      <c r="CI79" s="1">
        <v>2.4E-2</v>
      </c>
      <c r="CJ79" s="1">
        <v>146448.5</v>
      </c>
      <c r="CK79" s="1" t="s">
        <v>236</v>
      </c>
      <c r="CL79" s="1"/>
      <c r="CM79" s="1"/>
      <c r="CN79" s="1">
        <v>0.76019999999999999</v>
      </c>
      <c r="CO79" s="1" t="s">
        <v>257</v>
      </c>
      <c r="CP79" s="1"/>
      <c r="CQ79" s="1"/>
      <c r="CR79" s="1"/>
      <c r="CS79" s="1"/>
      <c r="CT79" s="1"/>
      <c r="CU79" s="1"/>
      <c r="CV79" s="1"/>
      <c r="CW79" s="1"/>
      <c r="CX79" s="1">
        <v>386307</v>
      </c>
      <c r="CY79" s="1">
        <v>0.28000000000000003</v>
      </c>
      <c r="CZ79" s="1"/>
      <c r="DA79" s="1"/>
      <c r="DB79" s="1"/>
    </row>
    <row r="80" spans="1:106" hidden="1" x14ac:dyDescent="0.35">
      <c r="A80" s="22">
        <v>151</v>
      </c>
      <c r="B80" s="2" t="s">
        <v>71</v>
      </c>
      <c r="C80" s="1">
        <v>151.1</v>
      </c>
      <c r="D80" s="1" t="s">
        <v>260</v>
      </c>
      <c r="E80" s="1" t="s">
        <v>237</v>
      </c>
      <c r="F80" s="1" t="s">
        <v>115</v>
      </c>
      <c r="G80" s="1" t="s">
        <v>116</v>
      </c>
      <c r="H80" s="1" t="s">
        <v>115</v>
      </c>
      <c r="I80" s="1" t="s">
        <v>146</v>
      </c>
      <c r="J80" s="1" t="s">
        <v>252</v>
      </c>
      <c r="K80" s="1" t="s">
        <v>139</v>
      </c>
      <c r="L80" s="1" t="s">
        <v>109</v>
      </c>
      <c r="M80" s="1" t="s">
        <v>122</v>
      </c>
      <c r="N80" s="1" t="s">
        <v>978</v>
      </c>
      <c r="O80" s="1" t="s">
        <v>979</v>
      </c>
      <c r="P80" s="1" t="s">
        <v>251</v>
      </c>
      <c r="Q80" s="1"/>
      <c r="R80" s="1"/>
      <c r="S80" s="1"/>
      <c r="T80" s="1"/>
      <c r="U80" s="1"/>
      <c r="V80" s="1"/>
      <c r="W80" s="1">
        <v>1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>
        <v>1</v>
      </c>
      <c r="AK80" s="1"/>
      <c r="AL80" s="1" t="s">
        <v>35</v>
      </c>
      <c r="AM80" s="1" t="s">
        <v>6</v>
      </c>
      <c r="AN80" s="1"/>
      <c r="AO80" s="1"/>
      <c r="AP80" s="1" t="s">
        <v>253</v>
      </c>
      <c r="AQ80" s="1">
        <v>2015</v>
      </c>
      <c r="AR80" s="1"/>
      <c r="AS80" s="1">
        <v>112</v>
      </c>
      <c r="AT80" s="1">
        <v>1</v>
      </c>
      <c r="AU80" s="1" t="s">
        <v>126</v>
      </c>
      <c r="AV80" s="1" t="s">
        <v>115</v>
      </c>
      <c r="AW80" s="1">
        <v>1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0</v>
      </c>
      <c r="BI80" s="1" t="s">
        <v>117</v>
      </c>
      <c r="BJ80" s="1" t="s">
        <v>880</v>
      </c>
      <c r="BK80" s="1" t="s">
        <v>254</v>
      </c>
      <c r="BL80" s="1"/>
      <c r="BM80" s="1" t="s">
        <v>548</v>
      </c>
      <c r="BN80" s="1" t="s">
        <v>349</v>
      </c>
      <c r="BO80" s="1" t="s">
        <v>255</v>
      </c>
      <c r="BP80" s="1" t="s">
        <v>884</v>
      </c>
      <c r="BQ80" s="1" t="s">
        <v>422</v>
      </c>
      <c r="BR80" s="55" t="s">
        <v>108</v>
      </c>
      <c r="BS80" s="1"/>
      <c r="BT80" s="1"/>
      <c r="BU80" s="1">
        <f>BW80*CY80/CX80</f>
        <v>0.67863942667360422</v>
      </c>
      <c r="BV80" s="1" t="s">
        <v>900</v>
      </c>
      <c r="BW80" s="1">
        <v>245012.3</v>
      </c>
      <c r="BX80" s="1"/>
      <c r="BY80" s="1"/>
      <c r="BZ80" s="1"/>
      <c r="CA80" s="1"/>
      <c r="CB80" s="1"/>
      <c r="CC80" s="1"/>
      <c r="CD80" s="1"/>
      <c r="CE80" s="1">
        <v>2.36</v>
      </c>
      <c r="CF80" s="1"/>
      <c r="CG80" s="1" t="s">
        <v>236</v>
      </c>
      <c r="CH80" s="1"/>
      <c r="CI80" s="1">
        <v>0.02</v>
      </c>
      <c r="CJ80" s="1">
        <v>103918.6</v>
      </c>
      <c r="CK80" s="1" t="s">
        <v>236</v>
      </c>
      <c r="CL80" s="1"/>
      <c r="CM80" s="1"/>
      <c r="CN80" s="1">
        <v>0.76019999999999999</v>
      </c>
      <c r="CO80" s="1" t="s">
        <v>257</v>
      </c>
      <c r="CP80" s="1"/>
      <c r="CQ80" s="1"/>
      <c r="CR80" s="1"/>
      <c r="CS80" s="1"/>
      <c r="CT80" s="1"/>
      <c r="CU80" s="1"/>
      <c r="CV80" s="1"/>
      <c r="CW80" s="1"/>
      <c r="CX80" s="1">
        <v>386307</v>
      </c>
      <c r="CY80" s="1">
        <v>1.07</v>
      </c>
      <c r="CZ80" s="1"/>
      <c r="DA80" s="1"/>
      <c r="DB80" s="1"/>
    </row>
    <row r="81" spans="1:106" hidden="1" x14ac:dyDescent="0.35">
      <c r="A81" s="34">
        <v>151</v>
      </c>
      <c r="B81" s="2" t="s">
        <v>71</v>
      </c>
      <c r="C81" s="1">
        <v>151.4</v>
      </c>
      <c r="D81" s="1" t="s">
        <v>286</v>
      </c>
      <c r="E81" s="1" t="s">
        <v>239</v>
      </c>
      <c r="F81" s="1" t="s">
        <v>115</v>
      </c>
      <c r="G81" s="1" t="s">
        <v>116</v>
      </c>
      <c r="H81" s="1" t="s">
        <v>115</v>
      </c>
      <c r="I81" s="1" t="s">
        <v>146</v>
      </c>
      <c r="J81" s="1" t="s">
        <v>252</v>
      </c>
      <c r="K81" s="1" t="s">
        <v>139</v>
      </c>
      <c r="L81" s="1" t="s">
        <v>109</v>
      </c>
      <c r="M81" s="1" t="s">
        <v>122</v>
      </c>
      <c r="N81" s="1" t="s">
        <v>136</v>
      </c>
      <c r="O81" s="1"/>
      <c r="P81" s="1" t="s">
        <v>251</v>
      </c>
      <c r="Q81" s="1"/>
      <c r="R81" s="1"/>
      <c r="S81" s="1"/>
      <c r="T81" s="1"/>
      <c r="U81" s="1"/>
      <c r="V81" s="1"/>
      <c r="W81" s="1">
        <v>1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>
        <v>1</v>
      </c>
      <c r="AK81" s="1"/>
      <c r="AL81" s="1" t="s">
        <v>35</v>
      </c>
      <c r="AM81" s="1" t="s">
        <v>6</v>
      </c>
      <c r="AN81" s="1"/>
      <c r="AO81" s="1"/>
      <c r="AP81" s="1" t="s">
        <v>253</v>
      </c>
      <c r="AQ81" s="1">
        <v>2015</v>
      </c>
      <c r="AR81" s="1"/>
      <c r="AS81" s="1">
        <v>112</v>
      </c>
      <c r="AT81" s="1">
        <v>1</v>
      </c>
      <c r="AU81" s="1" t="s">
        <v>126</v>
      </c>
      <c r="AV81" s="1" t="s">
        <v>115</v>
      </c>
      <c r="AW81" s="1">
        <v>1</v>
      </c>
      <c r="AX81" s="1">
        <v>0</v>
      </c>
      <c r="AY81" s="1">
        <v>0</v>
      </c>
      <c r="AZ81" s="1">
        <v>0</v>
      </c>
      <c r="BA81" s="1">
        <v>1</v>
      </c>
      <c r="BB81" s="1">
        <v>0</v>
      </c>
      <c r="BC81" s="1">
        <v>0</v>
      </c>
      <c r="BD81" s="1">
        <v>0</v>
      </c>
      <c r="BE81" s="1">
        <v>0</v>
      </c>
      <c r="BF81" s="1">
        <v>1</v>
      </c>
      <c r="BG81" s="1">
        <v>0</v>
      </c>
      <c r="BH81" s="1">
        <v>0</v>
      </c>
      <c r="BI81" s="1" t="s">
        <v>141</v>
      </c>
      <c r="BJ81" s="1" t="s">
        <v>881</v>
      </c>
      <c r="BK81" s="1" t="s">
        <v>242</v>
      </c>
      <c r="BL81" s="1"/>
      <c r="BM81" s="1" t="s">
        <v>878</v>
      </c>
      <c r="BN81" s="1" t="s">
        <v>401</v>
      </c>
      <c r="BO81" s="1" t="s">
        <v>255</v>
      </c>
      <c r="BP81" s="1" t="s">
        <v>884</v>
      </c>
      <c r="BQ81" s="1" t="s">
        <v>422</v>
      </c>
      <c r="BR81" s="55" t="s">
        <v>238</v>
      </c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spans="1:106" hidden="1" x14ac:dyDescent="0.35">
      <c r="A82" s="34">
        <v>151</v>
      </c>
      <c r="B82" s="2" t="s">
        <v>71</v>
      </c>
      <c r="C82" s="1">
        <v>151.4</v>
      </c>
      <c r="D82" s="1" t="s">
        <v>288</v>
      </c>
      <c r="E82" s="1" t="s">
        <v>239</v>
      </c>
      <c r="F82" s="1" t="s">
        <v>162</v>
      </c>
      <c r="G82" s="1" t="s">
        <v>256</v>
      </c>
      <c r="H82" s="1" t="s">
        <v>183</v>
      </c>
      <c r="I82" s="1" t="s">
        <v>146</v>
      </c>
      <c r="J82" s="1" t="s">
        <v>252</v>
      </c>
      <c r="K82" s="1" t="s">
        <v>139</v>
      </c>
      <c r="L82" s="1" t="s">
        <v>109</v>
      </c>
      <c r="M82" s="1" t="s">
        <v>122</v>
      </c>
      <c r="N82" s="1" t="s">
        <v>136</v>
      </c>
      <c r="O82" s="1"/>
      <c r="P82" s="1" t="s">
        <v>251</v>
      </c>
      <c r="Q82" s="1"/>
      <c r="R82" s="1"/>
      <c r="S82" s="1"/>
      <c r="T82" s="1"/>
      <c r="U82" s="1"/>
      <c r="V82" s="1"/>
      <c r="W82" s="1">
        <v>1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>
        <v>1</v>
      </c>
      <c r="AK82" s="1"/>
      <c r="AL82" s="1" t="s">
        <v>35</v>
      </c>
      <c r="AM82" s="1" t="s">
        <v>6</v>
      </c>
      <c r="AN82" s="1"/>
      <c r="AO82" s="1"/>
      <c r="AP82" s="1" t="s">
        <v>253</v>
      </c>
      <c r="AQ82" s="1">
        <v>2015</v>
      </c>
      <c r="AR82" s="1"/>
      <c r="AS82" s="1">
        <v>112</v>
      </c>
      <c r="AT82" s="1">
        <v>1</v>
      </c>
      <c r="AU82" s="1" t="s">
        <v>126</v>
      </c>
      <c r="AV82" s="1" t="s">
        <v>115</v>
      </c>
      <c r="AW82" s="1">
        <v>1</v>
      </c>
      <c r="AX82" s="1">
        <v>0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0</v>
      </c>
      <c r="BE82" s="1">
        <v>0</v>
      </c>
      <c r="BF82" s="1">
        <v>1</v>
      </c>
      <c r="BG82" s="1">
        <v>0</v>
      </c>
      <c r="BH82" s="1">
        <v>0</v>
      </c>
      <c r="BI82" s="1" t="s">
        <v>112</v>
      </c>
      <c r="BJ82" s="1" t="s">
        <v>112</v>
      </c>
      <c r="BK82" s="1" t="s">
        <v>248</v>
      </c>
      <c r="BL82" s="1"/>
      <c r="BM82" s="1" t="s">
        <v>375</v>
      </c>
      <c r="BN82" s="1" t="s">
        <v>376</v>
      </c>
      <c r="BO82" s="1" t="s">
        <v>255</v>
      </c>
      <c r="BP82" s="1" t="s">
        <v>884</v>
      </c>
      <c r="BQ82" s="1" t="s">
        <v>422</v>
      </c>
      <c r="BR82" s="55" t="s">
        <v>238</v>
      </c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spans="1:106" hidden="1" x14ac:dyDescent="0.35">
      <c r="A83" s="34">
        <v>151</v>
      </c>
      <c r="B83" s="2" t="s">
        <v>71</v>
      </c>
      <c r="C83" s="1">
        <v>151.4</v>
      </c>
      <c r="D83" s="1" t="s">
        <v>290</v>
      </c>
      <c r="E83" s="1" t="s">
        <v>239</v>
      </c>
      <c r="F83" s="1" t="s">
        <v>162</v>
      </c>
      <c r="G83" s="1" t="s">
        <v>256</v>
      </c>
      <c r="H83" s="1" t="s">
        <v>183</v>
      </c>
      <c r="I83" s="1" t="s">
        <v>146</v>
      </c>
      <c r="J83" s="1" t="s">
        <v>252</v>
      </c>
      <c r="K83" s="1" t="s">
        <v>139</v>
      </c>
      <c r="L83" s="1" t="s">
        <v>109</v>
      </c>
      <c r="M83" s="1" t="s">
        <v>122</v>
      </c>
      <c r="N83" s="1" t="s">
        <v>136</v>
      </c>
      <c r="O83" s="1"/>
      <c r="P83" s="1" t="s">
        <v>251</v>
      </c>
      <c r="Q83" s="1"/>
      <c r="R83" s="1"/>
      <c r="S83" s="1"/>
      <c r="T83" s="1"/>
      <c r="U83" s="1"/>
      <c r="V83" s="1"/>
      <c r="W83" s="1">
        <v>1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>
        <v>1</v>
      </c>
      <c r="AK83" s="1"/>
      <c r="AL83" s="1" t="s">
        <v>35</v>
      </c>
      <c r="AM83" s="1" t="s">
        <v>6</v>
      </c>
      <c r="AN83" s="1"/>
      <c r="AO83" s="1"/>
      <c r="AP83" s="1" t="s">
        <v>253</v>
      </c>
      <c r="AQ83" s="1">
        <v>2015</v>
      </c>
      <c r="AR83" s="1"/>
      <c r="AS83" s="1">
        <v>112</v>
      </c>
      <c r="AT83" s="1">
        <v>1</v>
      </c>
      <c r="AU83" s="1" t="s">
        <v>126</v>
      </c>
      <c r="AV83" s="1" t="s">
        <v>115</v>
      </c>
      <c r="AW83" s="1">
        <v>1</v>
      </c>
      <c r="AX83" s="1">
        <v>0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 t="s">
        <v>112</v>
      </c>
      <c r="BJ83" s="1" t="s">
        <v>112</v>
      </c>
      <c r="BK83" s="1" t="s">
        <v>247</v>
      </c>
      <c r="BL83" s="1"/>
      <c r="BM83" s="1" t="s">
        <v>375</v>
      </c>
      <c r="BN83" s="1" t="s">
        <v>376</v>
      </c>
      <c r="BO83" s="1" t="s">
        <v>255</v>
      </c>
      <c r="BP83" s="1" t="s">
        <v>884</v>
      </c>
      <c r="BQ83" s="1" t="s">
        <v>422</v>
      </c>
      <c r="BR83" s="55" t="s">
        <v>238</v>
      </c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 hidden="1" x14ac:dyDescent="0.35">
      <c r="A84" s="34">
        <v>151</v>
      </c>
      <c r="B84" s="2" t="s">
        <v>71</v>
      </c>
      <c r="C84" s="1">
        <v>151.4</v>
      </c>
      <c r="D84" s="1" t="s">
        <v>285</v>
      </c>
      <c r="E84" s="1" t="s">
        <v>239</v>
      </c>
      <c r="F84" s="1" t="s">
        <v>115</v>
      </c>
      <c r="G84" s="1" t="s">
        <v>116</v>
      </c>
      <c r="H84" s="1" t="s">
        <v>115</v>
      </c>
      <c r="I84" s="1" t="s">
        <v>146</v>
      </c>
      <c r="J84" s="1" t="s">
        <v>252</v>
      </c>
      <c r="K84" s="1" t="s">
        <v>139</v>
      </c>
      <c r="L84" s="1" t="s">
        <v>109</v>
      </c>
      <c r="M84" s="1" t="s">
        <v>122</v>
      </c>
      <c r="N84" s="1" t="s">
        <v>136</v>
      </c>
      <c r="O84" s="1"/>
      <c r="P84" s="1" t="s">
        <v>251</v>
      </c>
      <c r="Q84" s="1"/>
      <c r="R84" s="1"/>
      <c r="S84" s="1"/>
      <c r="T84" s="1"/>
      <c r="U84" s="1"/>
      <c r="V84" s="1"/>
      <c r="W84" s="1">
        <v>1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>
        <v>1</v>
      </c>
      <c r="AK84" s="1"/>
      <c r="AL84" s="1" t="s">
        <v>35</v>
      </c>
      <c r="AM84" s="1" t="s">
        <v>6</v>
      </c>
      <c r="AN84" s="1"/>
      <c r="AO84" s="1"/>
      <c r="AP84" s="1" t="s">
        <v>253</v>
      </c>
      <c r="AQ84" s="1">
        <v>2015</v>
      </c>
      <c r="AR84" s="1"/>
      <c r="AS84" s="1">
        <v>112</v>
      </c>
      <c r="AT84" s="1">
        <v>1</v>
      </c>
      <c r="AU84" s="1" t="s">
        <v>126</v>
      </c>
      <c r="AV84" s="1" t="s">
        <v>115</v>
      </c>
      <c r="AW84" s="1">
        <v>1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1</v>
      </c>
      <c r="BG84" s="1">
        <v>0</v>
      </c>
      <c r="BH84" s="1">
        <v>0</v>
      </c>
      <c r="BI84" s="1" t="s">
        <v>141</v>
      </c>
      <c r="BJ84" s="1" t="s">
        <v>877</v>
      </c>
      <c r="BK84" s="1" t="s">
        <v>241</v>
      </c>
      <c r="BL84" s="1"/>
      <c r="BM84" s="1" t="s">
        <v>244</v>
      </c>
      <c r="BN84" s="1" t="s">
        <v>398</v>
      </c>
      <c r="BO84" s="1" t="s">
        <v>255</v>
      </c>
      <c r="BP84" s="1" t="s">
        <v>884</v>
      </c>
      <c r="BQ84" s="1" t="s">
        <v>422</v>
      </c>
      <c r="BR84" s="55" t="s">
        <v>238</v>
      </c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spans="1:106" hidden="1" x14ac:dyDescent="0.35">
      <c r="A85" s="34">
        <v>151</v>
      </c>
      <c r="B85" s="2" t="s">
        <v>71</v>
      </c>
      <c r="C85" s="1">
        <v>151.4</v>
      </c>
      <c r="D85" s="1" t="s">
        <v>283</v>
      </c>
      <c r="E85" s="1" t="s">
        <v>239</v>
      </c>
      <c r="F85" s="1" t="s">
        <v>115</v>
      </c>
      <c r="G85" s="1" t="s">
        <v>116</v>
      </c>
      <c r="H85" s="1" t="s">
        <v>115</v>
      </c>
      <c r="I85" s="1" t="s">
        <v>146</v>
      </c>
      <c r="J85" s="1" t="s">
        <v>252</v>
      </c>
      <c r="K85" s="1" t="s">
        <v>139</v>
      </c>
      <c r="L85" s="1" t="s">
        <v>109</v>
      </c>
      <c r="M85" s="1" t="s">
        <v>122</v>
      </c>
      <c r="N85" s="1" t="s">
        <v>136</v>
      </c>
      <c r="O85" s="1"/>
      <c r="P85" s="1" t="s">
        <v>251</v>
      </c>
      <c r="Q85" s="1"/>
      <c r="R85" s="1"/>
      <c r="S85" s="1"/>
      <c r="T85" s="1"/>
      <c r="U85" s="1"/>
      <c r="V85" s="1"/>
      <c r="W85" s="1">
        <v>1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>
        <v>1</v>
      </c>
      <c r="AK85" s="1"/>
      <c r="AL85" s="1" t="s">
        <v>35</v>
      </c>
      <c r="AM85" s="1" t="s">
        <v>6</v>
      </c>
      <c r="AN85" s="1"/>
      <c r="AO85" s="1"/>
      <c r="AP85" s="1" t="s">
        <v>253</v>
      </c>
      <c r="AQ85" s="1">
        <v>2015</v>
      </c>
      <c r="AR85" s="1"/>
      <c r="AS85" s="1">
        <v>112</v>
      </c>
      <c r="AT85" s="1">
        <v>1</v>
      </c>
      <c r="AU85" s="1" t="s">
        <v>126</v>
      </c>
      <c r="AV85" s="1" t="s">
        <v>115</v>
      </c>
      <c r="AW85" s="1">
        <v>1</v>
      </c>
      <c r="AX85" s="1">
        <v>0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 t="s">
        <v>112</v>
      </c>
      <c r="BJ85" s="1" t="s">
        <v>112</v>
      </c>
      <c r="BK85" s="1" t="s">
        <v>243</v>
      </c>
      <c r="BL85" s="1"/>
      <c r="BM85" s="1" t="s">
        <v>370</v>
      </c>
      <c r="BN85" s="1" t="s">
        <v>177</v>
      </c>
      <c r="BO85" s="1" t="s">
        <v>255</v>
      </c>
      <c r="BP85" s="1" t="s">
        <v>884</v>
      </c>
      <c r="BQ85" s="1" t="s">
        <v>422</v>
      </c>
      <c r="BR85" s="55" t="s">
        <v>238</v>
      </c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spans="1:106" hidden="1" x14ac:dyDescent="0.35">
      <c r="A86" s="34">
        <v>151</v>
      </c>
      <c r="B86" s="2" t="s">
        <v>71</v>
      </c>
      <c r="C86" s="1">
        <v>151.4</v>
      </c>
      <c r="D86" s="1" t="s">
        <v>289</v>
      </c>
      <c r="E86" s="1" t="s">
        <v>239</v>
      </c>
      <c r="F86" s="1" t="s">
        <v>115</v>
      </c>
      <c r="G86" s="1" t="s">
        <v>120</v>
      </c>
      <c r="H86" s="1" t="s">
        <v>162</v>
      </c>
      <c r="I86" s="1" t="s">
        <v>146</v>
      </c>
      <c r="J86" s="1" t="s">
        <v>252</v>
      </c>
      <c r="K86" s="1" t="s">
        <v>139</v>
      </c>
      <c r="L86" s="1" t="s">
        <v>109</v>
      </c>
      <c r="M86" s="1" t="s">
        <v>122</v>
      </c>
      <c r="N86" s="1" t="s">
        <v>136</v>
      </c>
      <c r="O86" s="1"/>
      <c r="P86" s="1" t="s">
        <v>251</v>
      </c>
      <c r="Q86" s="1"/>
      <c r="R86" s="1"/>
      <c r="S86" s="1"/>
      <c r="T86" s="1"/>
      <c r="U86" s="1"/>
      <c r="V86" s="1"/>
      <c r="W86" s="1">
        <v>1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>
        <v>1</v>
      </c>
      <c r="AK86" s="1"/>
      <c r="AL86" s="1" t="s">
        <v>35</v>
      </c>
      <c r="AM86" s="1" t="s">
        <v>6</v>
      </c>
      <c r="AN86" s="1"/>
      <c r="AO86" s="1"/>
      <c r="AP86" s="1" t="s">
        <v>253</v>
      </c>
      <c r="AQ86" s="1">
        <v>2015</v>
      </c>
      <c r="AR86" s="1"/>
      <c r="AS86" s="1">
        <v>112</v>
      </c>
      <c r="AT86" s="1">
        <v>1</v>
      </c>
      <c r="AU86" s="1" t="s">
        <v>126</v>
      </c>
      <c r="AV86" s="1" t="s">
        <v>115</v>
      </c>
      <c r="AW86" s="1">
        <v>1</v>
      </c>
      <c r="AX86" s="1">
        <v>0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 t="s">
        <v>112</v>
      </c>
      <c r="BJ86" s="1" t="s">
        <v>112</v>
      </c>
      <c r="BK86" s="1" t="s">
        <v>246</v>
      </c>
      <c r="BL86" s="1"/>
      <c r="BM86" s="1" t="s">
        <v>370</v>
      </c>
      <c r="BN86" s="1" t="s">
        <v>177</v>
      </c>
      <c r="BO86" s="1" t="s">
        <v>255</v>
      </c>
      <c r="BP86" s="1" t="s">
        <v>884</v>
      </c>
      <c r="BQ86" s="1" t="s">
        <v>422</v>
      </c>
      <c r="BR86" s="55" t="s">
        <v>238</v>
      </c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spans="1:106" hidden="1" x14ac:dyDescent="0.35">
      <c r="A87" s="34">
        <v>151</v>
      </c>
      <c r="B87" s="2" t="s">
        <v>71</v>
      </c>
      <c r="C87" s="1">
        <v>151.4</v>
      </c>
      <c r="D87" s="1" t="s">
        <v>284</v>
      </c>
      <c r="E87" s="1" t="s">
        <v>239</v>
      </c>
      <c r="F87" s="1" t="s">
        <v>115</v>
      </c>
      <c r="G87" s="1" t="s">
        <v>116</v>
      </c>
      <c r="H87" s="1" t="s">
        <v>115</v>
      </c>
      <c r="I87" s="1" t="s">
        <v>146</v>
      </c>
      <c r="J87" s="1" t="s">
        <v>252</v>
      </c>
      <c r="K87" s="1" t="s">
        <v>139</v>
      </c>
      <c r="L87" s="1" t="s">
        <v>109</v>
      </c>
      <c r="M87" s="1" t="s">
        <v>122</v>
      </c>
      <c r="N87" s="1" t="s">
        <v>136</v>
      </c>
      <c r="O87" s="1"/>
      <c r="P87" s="1" t="s">
        <v>251</v>
      </c>
      <c r="Q87" s="1"/>
      <c r="R87" s="1"/>
      <c r="S87" s="1"/>
      <c r="T87" s="1"/>
      <c r="U87" s="1"/>
      <c r="V87" s="1"/>
      <c r="W87" s="1">
        <v>1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>
        <v>1</v>
      </c>
      <c r="AK87" s="1"/>
      <c r="AL87" s="1" t="s">
        <v>35</v>
      </c>
      <c r="AM87" s="1" t="s">
        <v>6</v>
      </c>
      <c r="AN87" s="1"/>
      <c r="AO87" s="1"/>
      <c r="AP87" s="1" t="s">
        <v>253</v>
      </c>
      <c r="AQ87" s="1">
        <v>2015</v>
      </c>
      <c r="AR87" s="1"/>
      <c r="AS87" s="1">
        <v>112</v>
      </c>
      <c r="AT87" s="1">
        <v>1</v>
      </c>
      <c r="AU87" s="1" t="s">
        <v>126</v>
      </c>
      <c r="AV87" s="1" t="s">
        <v>115</v>
      </c>
      <c r="AW87" s="1">
        <v>1</v>
      </c>
      <c r="AX87" s="1">
        <v>0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1</v>
      </c>
      <c r="BG87" s="1">
        <v>0</v>
      </c>
      <c r="BH87" s="1">
        <v>0</v>
      </c>
      <c r="BI87" s="1" t="s">
        <v>117</v>
      </c>
      <c r="BJ87" s="1" t="s">
        <v>880</v>
      </c>
      <c r="BK87" s="1" t="s">
        <v>254</v>
      </c>
      <c r="BL87" s="1"/>
      <c r="BM87" s="1" t="s">
        <v>548</v>
      </c>
      <c r="BN87" s="1" t="s">
        <v>349</v>
      </c>
      <c r="BO87" s="1" t="s">
        <v>255</v>
      </c>
      <c r="BP87" s="1" t="s">
        <v>884</v>
      </c>
      <c r="BQ87" s="1" t="s">
        <v>422</v>
      </c>
      <c r="BR87" s="55" t="s">
        <v>238</v>
      </c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 hidden="1" x14ac:dyDescent="0.35">
      <c r="A88" s="34">
        <v>151</v>
      </c>
      <c r="B88" s="2" t="s">
        <v>71</v>
      </c>
      <c r="C88" s="1">
        <v>151.4</v>
      </c>
      <c r="D88" s="1" t="s">
        <v>287</v>
      </c>
      <c r="E88" s="1" t="s">
        <v>239</v>
      </c>
      <c r="F88" s="1" t="s">
        <v>162</v>
      </c>
      <c r="G88" s="1" t="s">
        <v>256</v>
      </c>
      <c r="H88" s="1" t="s">
        <v>183</v>
      </c>
      <c r="I88" s="1" t="s">
        <v>146</v>
      </c>
      <c r="J88" s="1" t="s">
        <v>252</v>
      </c>
      <c r="K88" s="1" t="s">
        <v>139</v>
      </c>
      <c r="L88" s="1" t="s">
        <v>109</v>
      </c>
      <c r="M88" s="1" t="s">
        <v>122</v>
      </c>
      <c r="N88" s="1" t="s">
        <v>136</v>
      </c>
      <c r="O88" s="1"/>
      <c r="P88" s="1" t="s">
        <v>251</v>
      </c>
      <c r="Q88" s="1"/>
      <c r="R88" s="1"/>
      <c r="S88" s="1"/>
      <c r="T88" s="1"/>
      <c r="U88" s="1"/>
      <c r="V88" s="1"/>
      <c r="W88" s="1">
        <v>1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>
        <v>1</v>
      </c>
      <c r="AK88" s="1"/>
      <c r="AL88" s="1" t="s">
        <v>35</v>
      </c>
      <c r="AM88" s="1" t="s">
        <v>6</v>
      </c>
      <c r="AN88" s="1"/>
      <c r="AO88" s="1"/>
      <c r="AP88" s="1" t="s">
        <v>253</v>
      </c>
      <c r="AQ88" s="1">
        <v>2015</v>
      </c>
      <c r="AR88" s="1"/>
      <c r="AS88" s="1">
        <v>112</v>
      </c>
      <c r="AT88" s="1">
        <v>1</v>
      </c>
      <c r="AU88" s="1" t="s">
        <v>126</v>
      </c>
      <c r="AV88" s="1" t="s">
        <v>115</v>
      </c>
      <c r="AW88" s="1">
        <v>1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 t="s">
        <v>117</v>
      </c>
      <c r="BJ88" s="1" t="s">
        <v>880</v>
      </c>
      <c r="BK88" s="1" t="s">
        <v>245</v>
      </c>
      <c r="BL88" s="1"/>
      <c r="BM88" s="1" t="s">
        <v>548</v>
      </c>
      <c r="BN88" s="1" t="s">
        <v>349</v>
      </c>
      <c r="BO88" s="1" t="s">
        <v>255</v>
      </c>
      <c r="BP88" s="1" t="s">
        <v>884</v>
      </c>
      <c r="BQ88" s="1" t="s">
        <v>422</v>
      </c>
      <c r="BR88" s="55" t="s">
        <v>238</v>
      </c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spans="1:106" hidden="1" x14ac:dyDescent="0.35">
      <c r="A89" s="34">
        <v>151</v>
      </c>
      <c r="B89" s="2" t="s">
        <v>71</v>
      </c>
      <c r="C89" s="1">
        <v>151.1</v>
      </c>
      <c r="D89" s="1" t="s">
        <v>264</v>
      </c>
      <c r="E89" s="1" t="s">
        <v>237</v>
      </c>
      <c r="F89" s="1" t="s">
        <v>162</v>
      </c>
      <c r="G89" s="1" t="s">
        <v>256</v>
      </c>
      <c r="H89" s="1" t="s">
        <v>183</v>
      </c>
      <c r="I89" s="1" t="s">
        <v>146</v>
      </c>
      <c r="J89" s="1" t="s">
        <v>252</v>
      </c>
      <c r="K89" s="1" t="s">
        <v>139</v>
      </c>
      <c r="L89" s="1" t="s">
        <v>109</v>
      </c>
      <c r="M89" s="1" t="s">
        <v>122</v>
      </c>
      <c r="N89" s="1" t="s">
        <v>136</v>
      </c>
      <c r="O89" s="1"/>
      <c r="P89" s="1" t="s">
        <v>251</v>
      </c>
      <c r="Q89" s="1"/>
      <c r="R89" s="1"/>
      <c r="S89" s="1"/>
      <c r="T89" s="1"/>
      <c r="U89" s="1"/>
      <c r="V89" s="1"/>
      <c r="W89" s="1">
        <v>1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>
        <v>1</v>
      </c>
      <c r="AK89" s="1"/>
      <c r="AL89" s="1" t="s">
        <v>35</v>
      </c>
      <c r="AM89" s="1" t="s">
        <v>6</v>
      </c>
      <c r="AN89" s="1"/>
      <c r="AO89" s="1"/>
      <c r="AP89" s="1" t="s">
        <v>253</v>
      </c>
      <c r="AQ89" s="1">
        <v>2015</v>
      </c>
      <c r="AR89" s="1"/>
      <c r="AS89" s="1">
        <v>112</v>
      </c>
      <c r="AT89" s="1">
        <v>1</v>
      </c>
      <c r="AU89" s="1" t="s">
        <v>126</v>
      </c>
      <c r="AV89" s="1" t="s">
        <v>115</v>
      </c>
      <c r="AW89" s="1">
        <v>1</v>
      </c>
      <c r="AX89" s="1">
        <v>0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1</v>
      </c>
      <c r="BG89" s="1">
        <v>0</v>
      </c>
      <c r="BH89" s="1">
        <v>0</v>
      </c>
      <c r="BI89" s="1" t="s">
        <v>112</v>
      </c>
      <c r="BJ89" s="1" t="s">
        <v>112</v>
      </c>
      <c r="BK89" s="1" t="s">
        <v>248</v>
      </c>
      <c r="BL89" s="1"/>
      <c r="BM89" s="1" t="s">
        <v>375</v>
      </c>
      <c r="BN89" s="1" t="s">
        <v>376</v>
      </c>
      <c r="BO89" s="1" t="s">
        <v>255</v>
      </c>
      <c r="BP89" s="1" t="s">
        <v>884</v>
      </c>
      <c r="BQ89" s="1" t="s">
        <v>422</v>
      </c>
      <c r="BR89" s="55" t="s">
        <v>108</v>
      </c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 hidden="1" x14ac:dyDescent="0.35">
      <c r="A90" s="34">
        <v>151</v>
      </c>
      <c r="B90" s="2" t="s">
        <v>71</v>
      </c>
      <c r="C90" s="1">
        <v>151.1</v>
      </c>
      <c r="D90" s="1" t="s">
        <v>266</v>
      </c>
      <c r="E90" s="1" t="s">
        <v>237</v>
      </c>
      <c r="F90" s="1" t="s">
        <v>162</v>
      </c>
      <c r="G90" s="1" t="s">
        <v>256</v>
      </c>
      <c r="H90" s="1" t="s">
        <v>183</v>
      </c>
      <c r="I90" s="1" t="s">
        <v>146</v>
      </c>
      <c r="J90" s="1" t="s">
        <v>252</v>
      </c>
      <c r="K90" s="1" t="s">
        <v>139</v>
      </c>
      <c r="L90" s="1" t="s">
        <v>109</v>
      </c>
      <c r="M90" s="1" t="s">
        <v>122</v>
      </c>
      <c r="N90" s="1" t="s">
        <v>136</v>
      </c>
      <c r="O90" s="1"/>
      <c r="P90" s="1" t="s">
        <v>251</v>
      </c>
      <c r="Q90" s="1"/>
      <c r="R90" s="1"/>
      <c r="S90" s="1"/>
      <c r="T90" s="1"/>
      <c r="U90" s="1"/>
      <c r="V90" s="1"/>
      <c r="W90" s="1">
        <v>1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>
        <v>1</v>
      </c>
      <c r="AK90" s="1"/>
      <c r="AL90" s="1" t="s">
        <v>35</v>
      </c>
      <c r="AM90" s="1" t="s">
        <v>6</v>
      </c>
      <c r="AN90" s="1"/>
      <c r="AO90" s="1"/>
      <c r="AP90" s="1" t="s">
        <v>253</v>
      </c>
      <c r="AQ90" s="1">
        <v>2015</v>
      </c>
      <c r="AR90" s="1"/>
      <c r="AS90" s="1">
        <v>112</v>
      </c>
      <c r="AT90" s="1">
        <v>1</v>
      </c>
      <c r="AU90" s="1" t="s">
        <v>126</v>
      </c>
      <c r="AV90" s="1" t="s">
        <v>115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 t="s">
        <v>112</v>
      </c>
      <c r="BJ90" s="1" t="s">
        <v>112</v>
      </c>
      <c r="BK90" s="1" t="s">
        <v>247</v>
      </c>
      <c r="BL90" s="1"/>
      <c r="BM90" s="1" t="s">
        <v>375</v>
      </c>
      <c r="BN90" s="1" t="s">
        <v>376</v>
      </c>
      <c r="BO90" s="1" t="s">
        <v>255</v>
      </c>
      <c r="BP90" s="1" t="s">
        <v>884</v>
      </c>
      <c r="BQ90" s="1" t="s">
        <v>422</v>
      </c>
      <c r="BR90" s="55" t="s">
        <v>108</v>
      </c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 hidden="1" x14ac:dyDescent="0.35">
      <c r="A91" s="34">
        <v>151</v>
      </c>
      <c r="B91" s="2" t="s">
        <v>71</v>
      </c>
      <c r="C91" s="1">
        <v>151.1</v>
      </c>
      <c r="D91" s="1" t="s">
        <v>263</v>
      </c>
      <c r="E91" s="1" t="s">
        <v>237</v>
      </c>
      <c r="F91" s="1" t="s">
        <v>162</v>
      </c>
      <c r="G91" s="1" t="s">
        <v>256</v>
      </c>
      <c r="H91" s="1" t="s">
        <v>183</v>
      </c>
      <c r="I91" s="1" t="s">
        <v>146</v>
      </c>
      <c r="J91" s="1" t="s">
        <v>252</v>
      </c>
      <c r="K91" s="1" t="s">
        <v>139</v>
      </c>
      <c r="L91" s="1" t="s">
        <v>109</v>
      </c>
      <c r="M91" s="1" t="s">
        <v>122</v>
      </c>
      <c r="N91" s="1" t="s">
        <v>136</v>
      </c>
      <c r="O91" s="1"/>
      <c r="P91" s="1" t="s">
        <v>251</v>
      </c>
      <c r="Q91" s="1"/>
      <c r="R91" s="1"/>
      <c r="S91" s="1"/>
      <c r="T91" s="1"/>
      <c r="U91" s="1"/>
      <c r="V91" s="1"/>
      <c r="W91" s="1">
        <v>1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>
        <v>1</v>
      </c>
      <c r="AK91" s="1"/>
      <c r="AL91" s="1" t="s">
        <v>35</v>
      </c>
      <c r="AM91" s="1" t="s">
        <v>6</v>
      </c>
      <c r="AN91" s="1"/>
      <c r="AO91" s="1"/>
      <c r="AP91" s="1" t="s">
        <v>253</v>
      </c>
      <c r="AQ91" s="1">
        <v>2015</v>
      </c>
      <c r="AR91" s="1"/>
      <c r="AS91" s="1">
        <v>112</v>
      </c>
      <c r="AT91" s="1">
        <v>1</v>
      </c>
      <c r="AU91" s="1" t="s">
        <v>126</v>
      </c>
      <c r="AV91" s="1" t="s">
        <v>115</v>
      </c>
      <c r="AW91" s="1">
        <v>1</v>
      </c>
      <c r="AX91" s="1">
        <v>0</v>
      </c>
      <c r="AY91" s="1">
        <v>0</v>
      </c>
      <c r="AZ91" s="1">
        <v>0</v>
      </c>
      <c r="BA91" s="1">
        <v>1</v>
      </c>
      <c r="BB91" s="1">
        <v>0</v>
      </c>
      <c r="BC91" s="1">
        <v>0</v>
      </c>
      <c r="BD91" s="1">
        <v>0</v>
      </c>
      <c r="BE91" s="1">
        <v>0</v>
      </c>
      <c r="BF91" s="1">
        <v>1</v>
      </c>
      <c r="BG91" s="1">
        <v>0</v>
      </c>
      <c r="BH91" s="1">
        <v>0</v>
      </c>
      <c r="BI91" s="1" t="s">
        <v>117</v>
      </c>
      <c r="BJ91" s="1" t="s">
        <v>880</v>
      </c>
      <c r="BK91" s="1" t="s">
        <v>245</v>
      </c>
      <c r="BL91" s="1"/>
      <c r="BM91" s="1" t="s">
        <v>548</v>
      </c>
      <c r="BN91" s="1" t="s">
        <v>349</v>
      </c>
      <c r="BO91" s="1" t="s">
        <v>255</v>
      </c>
      <c r="BP91" s="1" t="s">
        <v>884</v>
      </c>
      <c r="BQ91" s="1" t="s">
        <v>422</v>
      </c>
      <c r="BR91" s="55" t="s">
        <v>108</v>
      </c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</row>
    <row r="92" spans="1:106" hidden="1" x14ac:dyDescent="0.35">
      <c r="A92" s="34">
        <v>151</v>
      </c>
      <c r="B92" s="2" t="s">
        <v>71</v>
      </c>
      <c r="C92" s="1">
        <v>151.30000000000001</v>
      </c>
      <c r="D92" s="1" t="s">
        <v>278</v>
      </c>
      <c r="E92" s="1" t="s">
        <v>240</v>
      </c>
      <c r="F92" s="1" t="s">
        <v>115</v>
      </c>
      <c r="G92" s="1" t="s">
        <v>116</v>
      </c>
      <c r="H92" s="1" t="s">
        <v>115</v>
      </c>
      <c r="I92" s="1" t="s">
        <v>146</v>
      </c>
      <c r="J92" s="1" t="s">
        <v>252</v>
      </c>
      <c r="K92" s="1" t="s">
        <v>139</v>
      </c>
      <c r="L92" s="1" t="s">
        <v>109</v>
      </c>
      <c r="M92" s="1" t="s">
        <v>122</v>
      </c>
      <c r="N92" s="1" t="s">
        <v>136</v>
      </c>
      <c r="O92" s="1"/>
      <c r="P92" s="1" t="s">
        <v>251</v>
      </c>
      <c r="Q92" s="1"/>
      <c r="R92" s="1"/>
      <c r="S92" s="1"/>
      <c r="T92" s="1"/>
      <c r="U92" s="1"/>
      <c r="V92" s="1"/>
      <c r="W92" s="1">
        <v>1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>
        <v>1</v>
      </c>
      <c r="AK92" s="1"/>
      <c r="AL92" s="1" t="s">
        <v>35</v>
      </c>
      <c r="AM92" s="1" t="s">
        <v>6</v>
      </c>
      <c r="AN92" s="1"/>
      <c r="AO92" s="1"/>
      <c r="AP92" s="1" t="s">
        <v>253</v>
      </c>
      <c r="AQ92" s="1">
        <v>2015</v>
      </c>
      <c r="AR92" s="1"/>
      <c r="AS92" s="1">
        <v>112</v>
      </c>
      <c r="AT92" s="1">
        <v>1</v>
      </c>
      <c r="AU92" s="1" t="s">
        <v>126</v>
      </c>
      <c r="AV92" s="1" t="s">
        <v>115</v>
      </c>
      <c r="AW92" s="1">
        <v>1</v>
      </c>
      <c r="AX92" s="1">
        <v>0</v>
      </c>
      <c r="AY92" s="1">
        <v>0</v>
      </c>
      <c r="AZ92" s="1">
        <v>0</v>
      </c>
      <c r="BA92" s="1">
        <v>1</v>
      </c>
      <c r="BB92" s="1">
        <v>0</v>
      </c>
      <c r="BC92" s="1">
        <v>0</v>
      </c>
      <c r="BD92" s="1">
        <v>0</v>
      </c>
      <c r="BE92" s="1">
        <v>0</v>
      </c>
      <c r="BF92" s="1">
        <v>1</v>
      </c>
      <c r="BG92" s="1">
        <v>0</v>
      </c>
      <c r="BH92" s="1">
        <v>0</v>
      </c>
      <c r="BI92" s="1" t="s">
        <v>141</v>
      </c>
      <c r="BJ92" s="1" t="s">
        <v>881</v>
      </c>
      <c r="BK92" s="1" t="s">
        <v>242</v>
      </c>
      <c r="BL92" s="1"/>
      <c r="BM92" s="1" t="s">
        <v>878</v>
      </c>
      <c r="BN92" s="1" t="s">
        <v>401</v>
      </c>
      <c r="BO92" s="1" t="s">
        <v>255</v>
      </c>
      <c r="BP92" s="1" t="s">
        <v>884</v>
      </c>
      <c r="BQ92" s="1" t="s">
        <v>422</v>
      </c>
      <c r="BR92" s="55" t="s">
        <v>249</v>
      </c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spans="1:106" hidden="1" x14ac:dyDescent="0.35">
      <c r="A93" s="34">
        <v>151</v>
      </c>
      <c r="B93" s="2" t="s">
        <v>71</v>
      </c>
      <c r="C93" s="1">
        <v>151.30000000000001</v>
      </c>
      <c r="D93" s="1" t="s">
        <v>280</v>
      </c>
      <c r="E93" s="1" t="s">
        <v>240</v>
      </c>
      <c r="F93" s="1" t="s">
        <v>162</v>
      </c>
      <c r="G93" s="1" t="s">
        <v>256</v>
      </c>
      <c r="H93" s="1" t="s">
        <v>183</v>
      </c>
      <c r="I93" s="1" t="s">
        <v>146</v>
      </c>
      <c r="J93" s="1" t="s">
        <v>252</v>
      </c>
      <c r="K93" s="1" t="s">
        <v>139</v>
      </c>
      <c r="L93" s="1" t="s">
        <v>109</v>
      </c>
      <c r="M93" s="1" t="s">
        <v>122</v>
      </c>
      <c r="N93" s="1" t="s">
        <v>136</v>
      </c>
      <c r="O93" s="1"/>
      <c r="P93" s="1" t="s">
        <v>251</v>
      </c>
      <c r="Q93" s="1"/>
      <c r="R93" s="1"/>
      <c r="S93" s="1"/>
      <c r="T93" s="1"/>
      <c r="U93" s="1"/>
      <c r="V93" s="1"/>
      <c r="W93" s="1">
        <v>1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>
        <v>1</v>
      </c>
      <c r="AK93" s="1"/>
      <c r="AL93" s="1" t="s">
        <v>35</v>
      </c>
      <c r="AM93" s="1" t="s">
        <v>6</v>
      </c>
      <c r="AN93" s="1"/>
      <c r="AO93" s="1"/>
      <c r="AP93" s="1" t="s">
        <v>253</v>
      </c>
      <c r="AQ93" s="1">
        <v>2015</v>
      </c>
      <c r="AR93" s="1"/>
      <c r="AS93" s="1">
        <v>112</v>
      </c>
      <c r="AT93" s="1">
        <v>1</v>
      </c>
      <c r="AU93" s="1" t="s">
        <v>126</v>
      </c>
      <c r="AV93" s="1" t="s">
        <v>115</v>
      </c>
      <c r="AW93" s="1">
        <v>1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 t="s">
        <v>112</v>
      </c>
      <c r="BJ93" s="1" t="s">
        <v>112</v>
      </c>
      <c r="BK93" s="1" t="s">
        <v>248</v>
      </c>
      <c r="BL93" s="1"/>
      <c r="BM93" s="1" t="s">
        <v>375</v>
      </c>
      <c r="BN93" s="1" t="s">
        <v>376</v>
      </c>
      <c r="BO93" s="1" t="s">
        <v>255</v>
      </c>
      <c r="BP93" s="1" t="s">
        <v>884</v>
      </c>
      <c r="BQ93" s="1" t="s">
        <v>422</v>
      </c>
      <c r="BR93" s="55" t="s">
        <v>249</v>
      </c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 hidden="1" x14ac:dyDescent="0.35">
      <c r="A94" s="34">
        <v>151</v>
      </c>
      <c r="B94" s="2" t="s">
        <v>71</v>
      </c>
      <c r="C94" s="1">
        <v>151.30000000000001</v>
      </c>
      <c r="D94" s="1" t="s">
        <v>282</v>
      </c>
      <c r="E94" s="1" t="s">
        <v>240</v>
      </c>
      <c r="F94" s="1" t="s">
        <v>162</v>
      </c>
      <c r="G94" s="1" t="s">
        <v>256</v>
      </c>
      <c r="H94" s="1" t="s">
        <v>183</v>
      </c>
      <c r="I94" s="1" t="s">
        <v>146</v>
      </c>
      <c r="J94" s="1" t="s">
        <v>252</v>
      </c>
      <c r="K94" s="1" t="s">
        <v>139</v>
      </c>
      <c r="L94" s="1" t="s">
        <v>109</v>
      </c>
      <c r="M94" s="1" t="s">
        <v>122</v>
      </c>
      <c r="N94" s="1" t="s">
        <v>136</v>
      </c>
      <c r="O94" s="1"/>
      <c r="P94" s="1" t="s">
        <v>251</v>
      </c>
      <c r="Q94" s="1"/>
      <c r="R94" s="1"/>
      <c r="S94" s="1"/>
      <c r="T94" s="1"/>
      <c r="U94" s="1"/>
      <c r="V94" s="1"/>
      <c r="W94" s="1">
        <v>1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>
        <v>1</v>
      </c>
      <c r="AK94" s="1"/>
      <c r="AL94" s="1" t="s">
        <v>35</v>
      </c>
      <c r="AM94" s="1" t="s">
        <v>6</v>
      </c>
      <c r="AN94" s="1"/>
      <c r="AO94" s="1"/>
      <c r="AP94" s="1" t="s">
        <v>253</v>
      </c>
      <c r="AQ94" s="1">
        <v>2015</v>
      </c>
      <c r="AR94" s="1"/>
      <c r="AS94" s="1">
        <v>112</v>
      </c>
      <c r="AT94" s="1">
        <v>1</v>
      </c>
      <c r="AU94" s="1" t="s">
        <v>126</v>
      </c>
      <c r="AV94" s="1" t="s">
        <v>115</v>
      </c>
      <c r="AW94" s="1">
        <v>1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1</v>
      </c>
      <c r="BG94" s="1">
        <v>0</v>
      </c>
      <c r="BH94" s="1">
        <v>0</v>
      </c>
      <c r="BI94" s="1" t="s">
        <v>112</v>
      </c>
      <c r="BJ94" s="1" t="s">
        <v>112</v>
      </c>
      <c r="BK94" s="1" t="s">
        <v>247</v>
      </c>
      <c r="BL94" s="1"/>
      <c r="BM94" s="1" t="s">
        <v>375</v>
      </c>
      <c r="BN94" s="1" t="s">
        <v>376</v>
      </c>
      <c r="BO94" s="1" t="s">
        <v>255</v>
      </c>
      <c r="BP94" s="1" t="s">
        <v>884</v>
      </c>
      <c r="BQ94" s="1" t="s">
        <v>422</v>
      </c>
      <c r="BR94" s="55" t="s">
        <v>249</v>
      </c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spans="1:106" ht="14.25" hidden="1" customHeight="1" x14ac:dyDescent="0.35">
      <c r="A95" s="34">
        <v>151</v>
      </c>
      <c r="B95" s="2" t="s">
        <v>71</v>
      </c>
      <c r="C95" s="1">
        <v>151.30000000000001</v>
      </c>
      <c r="D95" s="1" t="s">
        <v>277</v>
      </c>
      <c r="E95" s="1" t="s">
        <v>240</v>
      </c>
      <c r="F95" s="1" t="s">
        <v>115</v>
      </c>
      <c r="G95" s="1" t="s">
        <v>116</v>
      </c>
      <c r="H95" s="1" t="s">
        <v>115</v>
      </c>
      <c r="I95" s="1" t="s">
        <v>146</v>
      </c>
      <c r="J95" s="1" t="s">
        <v>252</v>
      </c>
      <c r="K95" s="1" t="s">
        <v>139</v>
      </c>
      <c r="L95" s="1" t="s">
        <v>109</v>
      </c>
      <c r="M95" s="1" t="s">
        <v>122</v>
      </c>
      <c r="N95" s="1" t="s">
        <v>136</v>
      </c>
      <c r="O95" s="1"/>
      <c r="P95" s="1" t="s">
        <v>251</v>
      </c>
      <c r="Q95" s="1"/>
      <c r="R95" s="1"/>
      <c r="S95" s="1"/>
      <c r="T95" s="1"/>
      <c r="U95" s="1"/>
      <c r="V95" s="1"/>
      <c r="W95" s="1">
        <v>1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>
        <v>1</v>
      </c>
      <c r="AK95" s="1"/>
      <c r="AL95" s="1" t="s">
        <v>35</v>
      </c>
      <c r="AM95" s="1" t="s">
        <v>6</v>
      </c>
      <c r="AN95" s="1"/>
      <c r="AO95" s="1"/>
      <c r="AP95" s="1" t="s">
        <v>253</v>
      </c>
      <c r="AQ95" s="1">
        <v>2015</v>
      </c>
      <c r="AR95" s="1"/>
      <c r="AS95" s="1">
        <v>112</v>
      </c>
      <c r="AT95" s="1">
        <v>1</v>
      </c>
      <c r="AU95" s="1" t="s">
        <v>126</v>
      </c>
      <c r="AV95" s="1" t="s">
        <v>115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 t="s">
        <v>141</v>
      </c>
      <c r="BJ95" s="1" t="s">
        <v>877</v>
      </c>
      <c r="BK95" s="1" t="s">
        <v>241</v>
      </c>
      <c r="BL95" s="1"/>
      <c r="BM95" s="1" t="s">
        <v>244</v>
      </c>
      <c r="BN95" s="1" t="s">
        <v>398</v>
      </c>
      <c r="BO95" s="1" t="s">
        <v>255</v>
      </c>
      <c r="BP95" s="1" t="s">
        <v>884</v>
      </c>
      <c r="BQ95" s="1" t="s">
        <v>422</v>
      </c>
      <c r="BR95" s="55" t="s">
        <v>249</v>
      </c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spans="1:106" ht="14.25" hidden="1" customHeight="1" x14ac:dyDescent="0.35">
      <c r="A96" s="34">
        <v>151</v>
      </c>
      <c r="B96" s="2" t="s">
        <v>71</v>
      </c>
      <c r="C96" s="1">
        <v>151.30000000000001</v>
      </c>
      <c r="D96" s="1" t="s">
        <v>275</v>
      </c>
      <c r="E96" s="1" t="s">
        <v>240</v>
      </c>
      <c r="F96" s="1" t="s">
        <v>115</v>
      </c>
      <c r="G96" s="1" t="s">
        <v>116</v>
      </c>
      <c r="H96" s="1" t="s">
        <v>115</v>
      </c>
      <c r="I96" s="1" t="s">
        <v>146</v>
      </c>
      <c r="J96" s="1" t="s">
        <v>252</v>
      </c>
      <c r="K96" s="1" t="s">
        <v>139</v>
      </c>
      <c r="L96" s="1" t="s">
        <v>109</v>
      </c>
      <c r="M96" s="1" t="s">
        <v>122</v>
      </c>
      <c r="N96" s="1" t="s">
        <v>136</v>
      </c>
      <c r="O96" s="1"/>
      <c r="P96" s="1" t="s">
        <v>251</v>
      </c>
      <c r="Q96" s="1"/>
      <c r="R96" s="1"/>
      <c r="S96" s="1"/>
      <c r="T96" s="1"/>
      <c r="U96" s="1"/>
      <c r="V96" s="1"/>
      <c r="W96" s="1">
        <v>1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>
        <v>1</v>
      </c>
      <c r="AK96" s="1"/>
      <c r="AL96" s="1" t="s">
        <v>35</v>
      </c>
      <c r="AM96" s="1" t="s">
        <v>6</v>
      </c>
      <c r="AN96" s="1"/>
      <c r="AO96" s="1"/>
      <c r="AP96" s="1" t="s">
        <v>253</v>
      </c>
      <c r="AQ96" s="1">
        <v>2015</v>
      </c>
      <c r="AR96" s="1"/>
      <c r="AS96" s="1">
        <v>112</v>
      </c>
      <c r="AT96" s="1">
        <v>1</v>
      </c>
      <c r="AU96" s="1" t="s">
        <v>126</v>
      </c>
      <c r="AV96" s="1" t="s">
        <v>115</v>
      </c>
      <c r="AW96" s="1">
        <v>1</v>
      </c>
      <c r="AX96" s="1">
        <v>0</v>
      </c>
      <c r="AY96" s="1">
        <v>0</v>
      </c>
      <c r="AZ96" s="1">
        <v>0</v>
      </c>
      <c r="BA96" s="1">
        <v>1</v>
      </c>
      <c r="BB96" s="1">
        <v>0</v>
      </c>
      <c r="BC96" s="1">
        <v>0</v>
      </c>
      <c r="BD96" s="1">
        <v>0</v>
      </c>
      <c r="BE96" s="1">
        <v>0</v>
      </c>
      <c r="BF96" s="1">
        <v>1</v>
      </c>
      <c r="BG96" s="1">
        <v>0</v>
      </c>
      <c r="BH96" s="1">
        <v>0</v>
      </c>
      <c r="BI96" s="1" t="s">
        <v>112</v>
      </c>
      <c r="BJ96" s="1" t="s">
        <v>112</v>
      </c>
      <c r="BK96" s="1" t="s">
        <v>243</v>
      </c>
      <c r="BL96" s="1"/>
      <c r="BM96" s="1" t="s">
        <v>370</v>
      </c>
      <c r="BN96" s="1" t="s">
        <v>177</v>
      </c>
      <c r="BO96" s="1" t="s">
        <v>255</v>
      </c>
      <c r="BP96" s="1" t="s">
        <v>884</v>
      </c>
      <c r="BQ96" s="1" t="s">
        <v>422</v>
      </c>
      <c r="BR96" s="55" t="s">
        <v>249</v>
      </c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 ht="14.25" hidden="1" customHeight="1" x14ac:dyDescent="0.35">
      <c r="A97" s="34">
        <v>151</v>
      </c>
      <c r="B97" s="2" t="s">
        <v>71</v>
      </c>
      <c r="C97" s="1">
        <v>151.30000000000001</v>
      </c>
      <c r="D97" s="1" t="s">
        <v>281</v>
      </c>
      <c r="E97" s="1" t="s">
        <v>240</v>
      </c>
      <c r="F97" s="1" t="s">
        <v>115</v>
      </c>
      <c r="G97" s="1" t="s">
        <v>120</v>
      </c>
      <c r="H97" s="1" t="s">
        <v>162</v>
      </c>
      <c r="I97" s="1" t="s">
        <v>146</v>
      </c>
      <c r="J97" s="1" t="s">
        <v>252</v>
      </c>
      <c r="K97" s="1" t="s">
        <v>139</v>
      </c>
      <c r="L97" s="1" t="s">
        <v>109</v>
      </c>
      <c r="M97" s="1" t="s">
        <v>122</v>
      </c>
      <c r="N97" s="1" t="s">
        <v>136</v>
      </c>
      <c r="O97" s="1"/>
      <c r="P97" s="1" t="s">
        <v>251</v>
      </c>
      <c r="Q97" s="1"/>
      <c r="R97" s="1"/>
      <c r="S97" s="1"/>
      <c r="T97" s="1"/>
      <c r="U97" s="1"/>
      <c r="V97" s="1"/>
      <c r="W97" s="1">
        <v>1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>
        <v>1</v>
      </c>
      <c r="AK97" s="1"/>
      <c r="AL97" s="1" t="s">
        <v>35</v>
      </c>
      <c r="AM97" s="1" t="s">
        <v>6</v>
      </c>
      <c r="AN97" s="1"/>
      <c r="AO97" s="1"/>
      <c r="AP97" s="1" t="s">
        <v>253</v>
      </c>
      <c r="AQ97" s="1">
        <v>2015</v>
      </c>
      <c r="AR97" s="1"/>
      <c r="AS97" s="1">
        <v>112</v>
      </c>
      <c r="AT97" s="1">
        <v>1</v>
      </c>
      <c r="AU97" s="1" t="s">
        <v>126</v>
      </c>
      <c r="AV97" s="1" t="s">
        <v>115</v>
      </c>
      <c r="AW97" s="1">
        <v>1</v>
      </c>
      <c r="AX97" s="1">
        <v>0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1</v>
      </c>
      <c r="BG97" s="1">
        <v>0</v>
      </c>
      <c r="BH97" s="1">
        <v>0</v>
      </c>
      <c r="BI97" s="1" t="s">
        <v>112</v>
      </c>
      <c r="BJ97" s="1" t="s">
        <v>112</v>
      </c>
      <c r="BK97" s="1" t="s">
        <v>246</v>
      </c>
      <c r="BL97" s="1"/>
      <c r="BM97" s="1" t="s">
        <v>370</v>
      </c>
      <c r="BN97" s="1" t="s">
        <v>177</v>
      </c>
      <c r="BO97" s="1" t="s">
        <v>255</v>
      </c>
      <c r="BP97" s="1" t="s">
        <v>884</v>
      </c>
      <c r="BQ97" s="1" t="s">
        <v>422</v>
      </c>
      <c r="BR97" s="55" t="s">
        <v>249</v>
      </c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spans="1:106" ht="14.25" hidden="1" customHeight="1" x14ac:dyDescent="0.35">
      <c r="A98" s="34">
        <v>151</v>
      </c>
      <c r="B98" s="2" t="s">
        <v>71</v>
      </c>
      <c r="C98" s="1">
        <v>151.30000000000001</v>
      </c>
      <c r="D98" s="1" t="s">
        <v>276</v>
      </c>
      <c r="E98" s="1" t="s">
        <v>240</v>
      </c>
      <c r="F98" s="1" t="s">
        <v>115</v>
      </c>
      <c r="G98" s="1" t="s">
        <v>116</v>
      </c>
      <c r="H98" s="1" t="s">
        <v>115</v>
      </c>
      <c r="I98" s="1" t="s">
        <v>146</v>
      </c>
      <c r="J98" s="1" t="s">
        <v>252</v>
      </c>
      <c r="K98" s="1" t="s">
        <v>139</v>
      </c>
      <c r="L98" s="1" t="s">
        <v>109</v>
      </c>
      <c r="M98" s="1" t="s">
        <v>122</v>
      </c>
      <c r="N98" s="1" t="s">
        <v>136</v>
      </c>
      <c r="O98" s="1"/>
      <c r="P98" s="1" t="s">
        <v>251</v>
      </c>
      <c r="Q98" s="1"/>
      <c r="R98" s="1"/>
      <c r="S98" s="1"/>
      <c r="T98" s="1"/>
      <c r="U98" s="1"/>
      <c r="V98" s="1"/>
      <c r="W98" s="1">
        <v>1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>
        <v>1</v>
      </c>
      <c r="AK98" s="1"/>
      <c r="AL98" s="1" t="s">
        <v>35</v>
      </c>
      <c r="AM98" s="1" t="s">
        <v>6</v>
      </c>
      <c r="AN98" s="1"/>
      <c r="AO98" s="1"/>
      <c r="AP98" s="1" t="s">
        <v>253</v>
      </c>
      <c r="AQ98" s="1">
        <v>2015</v>
      </c>
      <c r="AR98" s="1"/>
      <c r="AS98" s="1">
        <v>112</v>
      </c>
      <c r="AT98" s="1">
        <v>1</v>
      </c>
      <c r="AU98" s="1" t="s">
        <v>126</v>
      </c>
      <c r="AV98" s="1" t="s">
        <v>115</v>
      </c>
      <c r="AW98" s="1">
        <v>1</v>
      </c>
      <c r="AX98" s="1">
        <v>0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 t="s">
        <v>117</v>
      </c>
      <c r="BJ98" s="1" t="s">
        <v>880</v>
      </c>
      <c r="BK98" s="1" t="s">
        <v>254</v>
      </c>
      <c r="BL98" s="1"/>
      <c r="BM98" s="1" t="s">
        <v>548</v>
      </c>
      <c r="BN98" s="1" t="s">
        <v>349</v>
      </c>
      <c r="BO98" s="1" t="s">
        <v>255</v>
      </c>
      <c r="BP98" s="1" t="s">
        <v>884</v>
      </c>
      <c r="BQ98" s="1" t="s">
        <v>422</v>
      </c>
      <c r="BR98" s="55" t="s">
        <v>249</v>
      </c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spans="1:106" ht="14.25" hidden="1" customHeight="1" x14ac:dyDescent="0.35">
      <c r="A99" s="34">
        <v>151</v>
      </c>
      <c r="B99" s="2" t="s">
        <v>71</v>
      </c>
      <c r="C99" s="1">
        <v>151.30000000000001</v>
      </c>
      <c r="D99" s="1" t="s">
        <v>279</v>
      </c>
      <c r="E99" s="1" t="s">
        <v>240</v>
      </c>
      <c r="F99" s="1" t="s">
        <v>162</v>
      </c>
      <c r="G99" s="1" t="s">
        <v>256</v>
      </c>
      <c r="H99" s="1" t="s">
        <v>183</v>
      </c>
      <c r="I99" s="1" t="s">
        <v>146</v>
      </c>
      <c r="J99" s="1" t="s">
        <v>252</v>
      </c>
      <c r="K99" s="1" t="s">
        <v>139</v>
      </c>
      <c r="L99" s="1" t="s">
        <v>109</v>
      </c>
      <c r="M99" s="1" t="s">
        <v>122</v>
      </c>
      <c r="N99" s="1" t="s">
        <v>136</v>
      </c>
      <c r="O99" s="1"/>
      <c r="P99" s="1" t="s">
        <v>251</v>
      </c>
      <c r="Q99" s="1"/>
      <c r="R99" s="1"/>
      <c r="S99" s="1"/>
      <c r="T99" s="1"/>
      <c r="U99" s="1"/>
      <c r="V99" s="1"/>
      <c r="W99" s="1">
        <v>1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>
        <v>1</v>
      </c>
      <c r="AK99" s="1"/>
      <c r="AL99" s="1" t="s">
        <v>35</v>
      </c>
      <c r="AM99" s="1" t="s">
        <v>6</v>
      </c>
      <c r="AN99" s="1"/>
      <c r="AO99" s="1"/>
      <c r="AP99" s="1" t="s">
        <v>253</v>
      </c>
      <c r="AQ99" s="1">
        <v>2015</v>
      </c>
      <c r="AR99" s="1"/>
      <c r="AS99" s="1">
        <v>112</v>
      </c>
      <c r="AT99" s="1">
        <v>1</v>
      </c>
      <c r="AU99" s="1" t="s">
        <v>126</v>
      </c>
      <c r="AV99" s="1" t="s">
        <v>115</v>
      </c>
      <c r="AW99" s="1">
        <v>1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1</v>
      </c>
      <c r="BG99" s="1">
        <v>0</v>
      </c>
      <c r="BH99" s="1">
        <v>0</v>
      </c>
      <c r="BI99" s="1" t="s">
        <v>117</v>
      </c>
      <c r="BJ99" s="1" t="s">
        <v>880</v>
      </c>
      <c r="BK99" s="1" t="s">
        <v>245</v>
      </c>
      <c r="BL99" s="1"/>
      <c r="BM99" s="1" t="s">
        <v>548</v>
      </c>
      <c r="BN99" s="1" t="s">
        <v>349</v>
      </c>
      <c r="BO99" s="1" t="s">
        <v>255</v>
      </c>
      <c r="BP99" s="1" t="s">
        <v>884</v>
      </c>
      <c r="BQ99" s="1" t="s">
        <v>422</v>
      </c>
      <c r="BR99" s="55" t="s">
        <v>249</v>
      </c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spans="1:106" ht="14.25" hidden="1" customHeight="1" x14ac:dyDescent="0.35">
      <c r="A100" s="34">
        <v>151</v>
      </c>
      <c r="B100" s="2" t="s">
        <v>71</v>
      </c>
      <c r="C100" s="1">
        <v>151.19999999999999</v>
      </c>
      <c r="D100" s="1" t="s">
        <v>270</v>
      </c>
      <c r="E100" s="1" t="s">
        <v>240</v>
      </c>
      <c r="F100" s="1" t="s">
        <v>115</v>
      </c>
      <c r="G100" s="1" t="s">
        <v>116</v>
      </c>
      <c r="H100" s="1" t="s">
        <v>115</v>
      </c>
      <c r="I100" s="1" t="s">
        <v>146</v>
      </c>
      <c r="J100" s="1" t="s">
        <v>252</v>
      </c>
      <c r="K100" s="1" t="s">
        <v>139</v>
      </c>
      <c r="L100" s="1" t="s">
        <v>109</v>
      </c>
      <c r="M100" s="1" t="s">
        <v>122</v>
      </c>
      <c r="N100" s="1" t="s">
        <v>136</v>
      </c>
      <c r="O100" s="1"/>
      <c r="P100" s="1" t="s">
        <v>251</v>
      </c>
      <c r="Q100" s="1"/>
      <c r="R100" s="1"/>
      <c r="S100" s="1"/>
      <c r="T100" s="1"/>
      <c r="U100" s="1"/>
      <c r="V100" s="1"/>
      <c r="W100" s="1">
        <v>1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>
        <v>1</v>
      </c>
      <c r="AK100" s="1"/>
      <c r="AL100" s="1" t="s">
        <v>35</v>
      </c>
      <c r="AM100" s="1" t="s">
        <v>6</v>
      </c>
      <c r="AN100" s="1"/>
      <c r="AO100" s="1"/>
      <c r="AP100" s="1" t="s">
        <v>253</v>
      </c>
      <c r="AQ100" s="1">
        <v>2015</v>
      </c>
      <c r="AR100" s="1"/>
      <c r="AS100" s="1">
        <v>112</v>
      </c>
      <c r="AT100" s="1">
        <v>1</v>
      </c>
      <c r="AU100" s="1" t="s">
        <v>126</v>
      </c>
      <c r="AV100" s="1" t="s">
        <v>115</v>
      </c>
      <c r="AW100" s="1">
        <v>1</v>
      </c>
      <c r="AX100" s="1">
        <v>0</v>
      </c>
      <c r="AY100" s="1">
        <v>0</v>
      </c>
      <c r="AZ100" s="1">
        <v>0</v>
      </c>
      <c r="BA100" s="1">
        <v>1</v>
      </c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 t="s">
        <v>141</v>
      </c>
      <c r="BJ100" s="1" t="s">
        <v>881</v>
      </c>
      <c r="BK100" s="1" t="s">
        <v>242</v>
      </c>
      <c r="BL100" s="1"/>
      <c r="BM100" s="1" t="s">
        <v>878</v>
      </c>
      <c r="BN100" s="1" t="s">
        <v>401</v>
      </c>
      <c r="BO100" s="1" t="s">
        <v>255</v>
      </c>
      <c r="BP100" s="1" t="s">
        <v>884</v>
      </c>
      <c r="BQ100" s="1" t="s">
        <v>422</v>
      </c>
      <c r="BR100" s="55" t="s">
        <v>250</v>
      </c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spans="1:106" ht="14.25" hidden="1" customHeight="1" x14ac:dyDescent="0.35">
      <c r="A101" s="34">
        <v>151</v>
      </c>
      <c r="B101" s="2" t="s">
        <v>71</v>
      </c>
      <c r="C101" s="1">
        <v>151.19999999999999</v>
      </c>
      <c r="D101" s="1" t="s">
        <v>272</v>
      </c>
      <c r="E101" s="1" t="s">
        <v>240</v>
      </c>
      <c r="F101" s="1" t="s">
        <v>162</v>
      </c>
      <c r="G101" s="1" t="s">
        <v>256</v>
      </c>
      <c r="H101" s="1" t="s">
        <v>183</v>
      </c>
      <c r="I101" s="1" t="s">
        <v>146</v>
      </c>
      <c r="J101" s="1" t="s">
        <v>252</v>
      </c>
      <c r="K101" s="1" t="s">
        <v>139</v>
      </c>
      <c r="L101" s="1" t="s">
        <v>109</v>
      </c>
      <c r="M101" s="1" t="s">
        <v>122</v>
      </c>
      <c r="N101" s="1" t="s">
        <v>136</v>
      </c>
      <c r="O101" s="1"/>
      <c r="P101" s="1" t="s">
        <v>251</v>
      </c>
      <c r="Q101" s="1"/>
      <c r="R101" s="1"/>
      <c r="S101" s="1"/>
      <c r="T101" s="1"/>
      <c r="U101" s="1"/>
      <c r="V101" s="1"/>
      <c r="W101" s="1">
        <v>1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>
        <v>1</v>
      </c>
      <c r="AK101" s="1"/>
      <c r="AL101" s="1" t="s">
        <v>35</v>
      </c>
      <c r="AM101" s="1" t="s">
        <v>6</v>
      </c>
      <c r="AN101" s="1"/>
      <c r="AO101" s="1"/>
      <c r="AP101" s="1" t="s">
        <v>253</v>
      </c>
      <c r="AQ101" s="1">
        <v>2015</v>
      </c>
      <c r="AR101" s="1"/>
      <c r="AS101" s="1">
        <v>112</v>
      </c>
      <c r="AT101" s="1">
        <v>1</v>
      </c>
      <c r="AU101" s="1" t="s">
        <v>126</v>
      </c>
      <c r="AV101" s="1" t="s">
        <v>115</v>
      </c>
      <c r="AW101" s="1">
        <v>1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1</v>
      </c>
      <c r="BG101" s="1">
        <v>0</v>
      </c>
      <c r="BH101" s="1">
        <v>0</v>
      </c>
      <c r="BI101" s="1" t="s">
        <v>112</v>
      </c>
      <c r="BJ101" s="1" t="s">
        <v>112</v>
      </c>
      <c r="BK101" s="1" t="s">
        <v>248</v>
      </c>
      <c r="BL101" s="1"/>
      <c r="BM101" s="1" t="s">
        <v>375</v>
      </c>
      <c r="BN101" s="1" t="s">
        <v>376</v>
      </c>
      <c r="BO101" s="1" t="s">
        <v>255</v>
      </c>
      <c r="BP101" s="1" t="s">
        <v>884</v>
      </c>
      <c r="BQ101" s="1" t="s">
        <v>422</v>
      </c>
      <c r="BR101" s="55" t="s">
        <v>250</v>
      </c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:106" ht="14.25" hidden="1" customHeight="1" x14ac:dyDescent="0.35">
      <c r="A102" s="34">
        <v>151</v>
      </c>
      <c r="B102" s="2" t="s">
        <v>71</v>
      </c>
      <c r="C102" s="1">
        <v>151.19999999999999</v>
      </c>
      <c r="D102" s="1" t="s">
        <v>274</v>
      </c>
      <c r="E102" s="1" t="s">
        <v>240</v>
      </c>
      <c r="F102" s="1" t="s">
        <v>162</v>
      </c>
      <c r="G102" s="1" t="s">
        <v>256</v>
      </c>
      <c r="H102" s="1" t="s">
        <v>183</v>
      </c>
      <c r="I102" s="1" t="s">
        <v>146</v>
      </c>
      <c r="J102" s="1" t="s">
        <v>252</v>
      </c>
      <c r="K102" s="1" t="s">
        <v>139</v>
      </c>
      <c r="L102" s="1" t="s">
        <v>109</v>
      </c>
      <c r="M102" s="1" t="s">
        <v>122</v>
      </c>
      <c r="N102" s="1" t="s">
        <v>136</v>
      </c>
      <c r="O102" s="1"/>
      <c r="P102" s="1" t="s">
        <v>251</v>
      </c>
      <c r="Q102" s="1"/>
      <c r="R102" s="1"/>
      <c r="S102" s="1"/>
      <c r="T102" s="1"/>
      <c r="U102" s="1"/>
      <c r="V102" s="1"/>
      <c r="W102" s="1">
        <v>1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>
        <v>1</v>
      </c>
      <c r="AK102" s="1"/>
      <c r="AL102" s="1" t="s">
        <v>35</v>
      </c>
      <c r="AM102" s="1" t="s">
        <v>6</v>
      </c>
      <c r="AN102" s="1"/>
      <c r="AO102" s="1"/>
      <c r="AP102" s="1" t="s">
        <v>253</v>
      </c>
      <c r="AQ102" s="1">
        <v>2015</v>
      </c>
      <c r="AR102" s="1"/>
      <c r="AS102" s="1">
        <v>112</v>
      </c>
      <c r="AT102" s="1">
        <v>1</v>
      </c>
      <c r="AU102" s="1" t="s">
        <v>126</v>
      </c>
      <c r="AV102" s="1" t="s">
        <v>115</v>
      </c>
      <c r="AW102" s="1">
        <v>1</v>
      </c>
      <c r="AX102" s="1">
        <v>0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 t="s">
        <v>112</v>
      </c>
      <c r="BJ102" s="1" t="s">
        <v>112</v>
      </c>
      <c r="BK102" s="1" t="s">
        <v>247</v>
      </c>
      <c r="BL102" s="1"/>
      <c r="BM102" s="1" t="s">
        <v>375</v>
      </c>
      <c r="BN102" s="1" t="s">
        <v>376</v>
      </c>
      <c r="BO102" s="1" t="s">
        <v>255</v>
      </c>
      <c r="BP102" s="1" t="s">
        <v>884</v>
      </c>
      <c r="BQ102" s="1" t="s">
        <v>422</v>
      </c>
      <c r="BR102" s="55" t="s">
        <v>250</v>
      </c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 spans="1:106" ht="14.25" hidden="1" customHeight="1" x14ac:dyDescent="0.35">
      <c r="A103" s="34">
        <v>151</v>
      </c>
      <c r="B103" s="2" t="s">
        <v>71</v>
      </c>
      <c r="C103" s="1">
        <v>151.19999999999999</v>
      </c>
      <c r="D103" s="1" t="s">
        <v>269</v>
      </c>
      <c r="E103" s="1" t="s">
        <v>240</v>
      </c>
      <c r="F103" s="1" t="s">
        <v>115</v>
      </c>
      <c r="G103" s="1" t="s">
        <v>116</v>
      </c>
      <c r="H103" s="1" t="s">
        <v>115</v>
      </c>
      <c r="I103" s="1" t="s">
        <v>146</v>
      </c>
      <c r="J103" s="1" t="s">
        <v>252</v>
      </c>
      <c r="K103" s="1" t="s">
        <v>139</v>
      </c>
      <c r="L103" s="1" t="s">
        <v>109</v>
      </c>
      <c r="M103" s="1" t="s">
        <v>122</v>
      </c>
      <c r="N103" s="1" t="s">
        <v>136</v>
      </c>
      <c r="O103" s="1"/>
      <c r="P103" s="1" t="s">
        <v>251</v>
      </c>
      <c r="Q103" s="1"/>
      <c r="R103" s="1"/>
      <c r="S103" s="1"/>
      <c r="T103" s="1"/>
      <c r="U103" s="1"/>
      <c r="V103" s="1"/>
      <c r="W103" s="1">
        <v>1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>
        <v>1</v>
      </c>
      <c r="AK103" s="1"/>
      <c r="AL103" s="1" t="s">
        <v>35</v>
      </c>
      <c r="AM103" s="1" t="s">
        <v>6</v>
      </c>
      <c r="AN103" s="1"/>
      <c r="AO103" s="1"/>
      <c r="AP103" s="1" t="s">
        <v>253</v>
      </c>
      <c r="AQ103" s="1">
        <v>2015</v>
      </c>
      <c r="AR103" s="1"/>
      <c r="AS103" s="1">
        <v>112</v>
      </c>
      <c r="AT103" s="1">
        <v>1</v>
      </c>
      <c r="AU103" s="1" t="s">
        <v>126</v>
      </c>
      <c r="AV103" s="1" t="s">
        <v>115</v>
      </c>
      <c r="AW103" s="1">
        <v>1</v>
      </c>
      <c r="AX103" s="1">
        <v>0</v>
      </c>
      <c r="AY103" s="1">
        <v>0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0</v>
      </c>
      <c r="BI103" s="1" t="s">
        <v>141</v>
      </c>
      <c r="BJ103" s="1" t="s">
        <v>877</v>
      </c>
      <c r="BK103" s="1" t="s">
        <v>241</v>
      </c>
      <c r="BL103" s="1"/>
      <c r="BM103" s="1" t="s">
        <v>244</v>
      </c>
      <c r="BN103" s="1" t="s">
        <v>398</v>
      </c>
      <c r="BO103" s="1" t="s">
        <v>255</v>
      </c>
      <c r="BP103" s="1" t="s">
        <v>884</v>
      </c>
      <c r="BQ103" s="1" t="s">
        <v>422</v>
      </c>
      <c r="BR103" s="55" t="s">
        <v>250</v>
      </c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 spans="1:106" ht="14.25" hidden="1" customHeight="1" x14ac:dyDescent="0.35">
      <c r="A104" s="34">
        <v>151</v>
      </c>
      <c r="B104" s="2" t="s">
        <v>71</v>
      </c>
      <c r="C104" s="1">
        <v>151.19999999999999</v>
      </c>
      <c r="D104" s="1" t="s">
        <v>267</v>
      </c>
      <c r="E104" s="1" t="s">
        <v>240</v>
      </c>
      <c r="F104" s="1" t="s">
        <v>115</v>
      </c>
      <c r="G104" s="1" t="s">
        <v>116</v>
      </c>
      <c r="H104" s="1" t="s">
        <v>115</v>
      </c>
      <c r="I104" s="1" t="s">
        <v>146</v>
      </c>
      <c r="J104" s="1" t="s">
        <v>252</v>
      </c>
      <c r="K104" s="1" t="s">
        <v>139</v>
      </c>
      <c r="L104" s="1" t="s">
        <v>109</v>
      </c>
      <c r="M104" s="1" t="s">
        <v>122</v>
      </c>
      <c r="N104" s="1" t="s">
        <v>136</v>
      </c>
      <c r="O104" s="1"/>
      <c r="P104" s="1" t="s">
        <v>251</v>
      </c>
      <c r="Q104" s="1"/>
      <c r="R104" s="1"/>
      <c r="S104" s="1"/>
      <c r="T104" s="1"/>
      <c r="U104" s="1"/>
      <c r="V104" s="1"/>
      <c r="W104" s="1">
        <v>1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>
        <v>1</v>
      </c>
      <c r="AK104" s="1"/>
      <c r="AL104" s="1" t="s">
        <v>35</v>
      </c>
      <c r="AM104" s="1" t="s">
        <v>6</v>
      </c>
      <c r="AN104" s="1"/>
      <c r="AO104" s="1"/>
      <c r="AP104" s="1" t="s">
        <v>253</v>
      </c>
      <c r="AQ104" s="1">
        <v>2015</v>
      </c>
      <c r="AR104" s="1"/>
      <c r="AS104" s="1">
        <v>112</v>
      </c>
      <c r="AT104" s="1">
        <v>1</v>
      </c>
      <c r="AU104" s="1" t="s">
        <v>126</v>
      </c>
      <c r="AV104" s="1" t="s">
        <v>115</v>
      </c>
      <c r="AW104" s="1">
        <v>1</v>
      </c>
      <c r="AX104" s="1">
        <v>0</v>
      </c>
      <c r="AY104" s="1">
        <v>0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 t="s">
        <v>112</v>
      </c>
      <c r="BJ104" s="1" t="s">
        <v>112</v>
      </c>
      <c r="BK104" s="1" t="s">
        <v>243</v>
      </c>
      <c r="BL104" s="1"/>
      <c r="BM104" s="1" t="s">
        <v>370</v>
      </c>
      <c r="BN104" s="1" t="s">
        <v>177</v>
      </c>
      <c r="BO104" s="1" t="s">
        <v>255</v>
      </c>
      <c r="BP104" s="1" t="s">
        <v>884</v>
      </c>
      <c r="BQ104" s="1" t="s">
        <v>422</v>
      </c>
      <c r="BR104" s="55" t="s">
        <v>250</v>
      </c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 spans="1:106" ht="14.25" hidden="1" customHeight="1" x14ac:dyDescent="0.35">
      <c r="A105" s="34">
        <v>151</v>
      </c>
      <c r="B105" s="2" t="s">
        <v>71</v>
      </c>
      <c r="C105" s="1">
        <v>151.19999999999999</v>
      </c>
      <c r="D105" s="1" t="s">
        <v>273</v>
      </c>
      <c r="E105" s="1" t="s">
        <v>240</v>
      </c>
      <c r="F105" s="1" t="s">
        <v>115</v>
      </c>
      <c r="G105" s="1" t="s">
        <v>120</v>
      </c>
      <c r="H105" s="1" t="s">
        <v>162</v>
      </c>
      <c r="I105" s="1" t="s">
        <v>146</v>
      </c>
      <c r="J105" s="1" t="s">
        <v>252</v>
      </c>
      <c r="K105" s="1" t="s">
        <v>139</v>
      </c>
      <c r="L105" s="1" t="s">
        <v>109</v>
      </c>
      <c r="M105" s="1" t="s">
        <v>122</v>
      </c>
      <c r="N105" s="1" t="s">
        <v>136</v>
      </c>
      <c r="O105" s="1"/>
      <c r="P105" s="1" t="s">
        <v>251</v>
      </c>
      <c r="Q105" s="1"/>
      <c r="R105" s="1"/>
      <c r="S105" s="1"/>
      <c r="T105" s="1"/>
      <c r="U105" s="1"/>
      <c r="V105" s="1"/>
      <c r="W105" s="1">
        <v>1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>
        <v>1</v>
      </c>
      <c r="AK105" s="1"/>
      <c r="AL105" s="1" t="s">
        <v>35</v>
      </c>
      <c r="AM105" s="1" t="s">
        <v>6</v>
      </c>
      <c r="AN105" s="1"/>
      <c r="AO105" s="1"/>
      <c r="AP105" s="1" t="s">
        <v>253</v>
      </c>
      <c r="AQ105" s="1">
        <v>2015</v>
      </c>
      <c r="AR105" s="1"/>
      <c r="AS105" s="1">
        <v>112</v>
      </c>
      <c r="AT105" s="1">
        <v>1</v>
      </c>
      <c r="AU105" s="1" t="s">
        <v>126</v>
      </c>
      <c r="AV105" s="1" t="s">
        <v>115</v>
      </c>
      <c r="AW105" s="1">
        <v>1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v>0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 t="s">
        <v>112</v>
      </c>
      <c r="BJ105" s="1" t="s">
        <v>112</v>
      </c>
      <c r="BK105" s="1" t="s">
        <v>246</v>
      </c>
      <c r="BL105" s="1"/>
      <c r="BM105" s="1" t="s">
        <v>370</v>
      </c>
      <c r="BN105" s="1" t="s">
        <v>177</v>
      </c>
      <c r="BO105" s="1" t="s">
        <v>255</v>
      </c>
      <c r="BP105" s="1" t="s">
        <v>884</v>
      </c>
      <c r="BQ105" s="1" t="s">
        <v>422</v>
      </c>
      <c r="BR105" s="55" t="s">
        <v>250</v>
      </c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</row>
    <row r="106" spans="1:106" ht="14.25" hidden="1" customHeight="1" x14ac:dyDescent="0.35">
      <c r="A106" s="34">
        <v>151</v>
      </c>
      <c r="B106" s="2" t="s">
        <v>71</v>
      </c>
      <c r="C106" s="1">
        <v>151.19999999999999</v>
      </c>
      <c r="D106" s="1" t="s">
        <v>268</v>
      </c>
      <c r="E106" s="1" t="s">
        <v>240</v>
      </c>
      <c r="F106" s="1" t="s">
        <v>115</v>
      </c>
      <c r="G106" s="1" t="s">
        <v>116</v>
      </c>
      <c r="H106" s="1" t="s">
        <v>115</v>
      </c>
      <c r="I106" s="1" t="s">
        <v>146</v>
      </c>
      <c r="J106" s="1" t="s">
        <v>252</v>
      </c>
      <c r="K106" s="1" t="s">
        <v>139</v>
      </c>
      <c r="L106" s="1" t="s">
        <v>109</v>
      </c>
      <c r="M106" s="1" t="s">
        <v>122</v>
      </c>
      <c r="N106" s="1" t="s">
        <v>136</v>
      </c>
      <c r="O106" s="1"/>
      <c r="P106" s="1" t="s">
        <v>251</v>
      </c>
      <c r="Q106" s="1"/>
      <c r="R106" s="1"/>
      <c r="S106" s="1"/>
      <c r="T106" s="1"/>
      <c r="U106" s="1"/>
      <c r="V106" s="1"/>
      <c r="W106" s="1">
        <v>1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>
        <v>1</v>
      </c>
      <c r="AK106" s="1"/>
      <c r="AL106" s="1" t="s">
        <v>35</v>
      </c>
      <c r="AM106" s="1" t="s">
        <v>6</v>
      </c>
      <c r="AN106" s="1"/>
      <c r="AO106" s="1"/>
      <c r="AP106" s="1" t="s">
        <v>253</v>
      </c>
      <c r="AQ106" s="1">
        <v>2015</v>
      </c>
      <c r="AR106" s="1"/>
      <c r="AS106" s="1">
        <v>112</v>
      </c>
      <c r="AT106" s="1">
        <v>1</v>
      </c>
      <c r="AU106" s="1" t="s">
        <v>126</v>
      </c>
      <c r="AV106" s="1" t="s">
        <v>115</v>
      </c>
      <c r="AW106" s="1">
        <v>1</v>
      </c>
      <c r="AX106" s="1">
        <v>0</v>
      </c>
      <c r="AY106" s="1">
        <v>0</v>
      </c>
      <c r="AZ106" s="1">
        <v>0</v>
      </c>
      <c r="BA106" s="1">
        <v>1</v>
      </c>
      <c r="BB106" s="1">
        <v>0</v>
      </c>
      <c r="BC106" s="1">
        <v>0</v>
      </c>
      <c r="BD106" s="1">
        <v>0</v>
      </c>
      <c r="BE106" s="1">
        <v>0</v>
      </c>
      <c r="BF106" s="1">
        <v>1</v>
      </c>
      <c r="BG106" s="1">
        <v>0</v>
      </c>
      <c r="BH106" s="1">
        <v>0</v>
      </c>
      <c r="BI106" s="1" t="s">
        <v>117</v>
      </c>
      <c r="BJ106" s="1" t="s">
        <v>880</v>
      </c>
      <c r="BK106" s="1" t="s">
        <v>254</v>
      </c>
      <c r="BL106" s="1"/>
      <c r="BM106" s="1" t="s">
        <v>548</v>
      </c>
      <c r="BN106" s="1" t="s">
        <v>349</v>
      </c>
      <c r="BO106" s="1" t="s">
        <v>255</v>
      </c>
      <c r="BP106" s="1" t="s">
        <v>884</v>
      </c>
      <c r="BQ106" s="1" t="s">
        <v>422</v>
      </c>
      <c r="BR106" s="55" t="s">
        <v>250</v>
      </c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spans="1:106" ht="14.25" hidden="1" customHeight="1" x14ac:dyDescent="0.35">
      <c r="A107" s="34">
        <v>151</v>
      </c>
      <c r="B107" s="2" t="s">
        <v>71</v>
      </c>
      <c r="C107" s="1">
        <v>151.19999999999999</v>
      </c>
      <c r="D107" s="1" t="s">
        <v>271</v>
      </c>
      <c r="E107" s="1" t="s">
        <v>240</v>
      </c>
      <c r="F107" s="1" t="s">
        <v>162</v>
      </c>
      <c r="G107" s="1" t="s">
        <v>256</v>
      </c>
      <c r="H107" s="1" t="s">
        <v>183</v>
      </c>
      <c r="I107" s="1" t="s">
        <v>146</v>
      </c>
      <c r="J107" s="1" t="s">
        <v>252</v>
      </c>
      <c r="K107" s="1" t="s">
        <v>139</v>
      </c>
      <c r="L107" s="1" t="s">
        <v>109</v>
      </c>
      <c r="M107" s="1" t="s">
        <v>122</v>
      </c>
      <c r="N107" s="1" t="s">
        <v>136</v>
      </c>
      <c r="O107" s="1"/>
      <c r="P107" s="1" t="s">
        <v>251</v>
      </c>
      <c r="Q107" s="1"/>
      <c r="R107" s="1"/>
      <c r="S107" s="1"/>
      <c r="T107" s="1"/>
      <c r="U107" s="1"/>
      <c r="V107" s="1"/>
      <c r="W107" s="1">
        <v>1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>
        <v>1</v>
      </c>
      <c r="AK107" s="1"/>
      <c r="AL107" s="1" t="s">
        <v>35</v>
      </c>
      <c r="AM107" s="1" t="s">
        <v>6</v>
      </c>
      <c r="AN107" s="1"/>
      <c r="AO107" s="1"/>
      <c r="AP107" s="1" t="s">
        <v>253</v>
      </c>
      <c r="AQ107" s="1">
        <v>2015</v>
      </c>
      <c r="AR107" s="1"/>
      <c r="AS107" s="1">
        <v>112</v>
      </c>
      <c r="AT107" s="1">
        <v>1</v>
      </c>
      <c r="AU107" s="1" t="s">
        <v>126</v>
      </c>
      <c r="AV107" s="1" t="s">
        <v>115</v>
      </c>
      <c r="AW107" s="1">
        <v>1</v>
      </c>
      <c r="AX107" s="1">
        <v>0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 t="s">
        <v>117</v>
      </c>
      <c r="BJ107" s="1" t="s">
        <v>880</v>
      </c>
      <c r="BK107" s="1" t="s">
        <v>245</v>
      </c>
      <c r="BL107" s="1"/>
      <c r="BM107" s="1" t="s">
        <v>548</v>
      </c>
      <c r="BN107" s="1" t="s">
        <v>349</v>
      </c>
      <c r="BO107" s="1" t="s">
        <v>255</v>
      </c>
      <c r="BP107" s="1" t="s">
        <v>884</v>
      </c>
      <c r="BQ107" s="1" t="s">
        <v>422</v>
      </c>
      <c r="BR107" s="55" t="s">
        <v>250</v>
      </c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spans="1:106" hidden="1" x14ac:dyDescent="0.35">
      <c r="A108" s="33">
        <v>152</v>
      </c>
      <c r="B108" s="3" t="s">
        <v>72</v>
      </c>
      <c r="C108" s="1">
        <v>152.1</v>
      </c>
      <c r="D108" s="1" t="s">
        <v>259</v>
      </c>
      <c r="E108" s="1" t="s">
        <v>291</v>
      </c>
      <c r="F108" s="1" t="s">
        <v>115</v>
      </c>
      <c r="G108" s="1" t="s">
        <v>120</v>
      </c>
      <c r="H108" s="1" t="s">
        <v>162</v>
      </c>
      <c r="I108" s="1" t="s">
        <v>860</v>
      </c>
      <c r="J108" s="1" t="s">
        <v>632</v>
      </c>
      <c r="K108" s="1" t="s">
        <v>138</v>
      </c>
      <c r="L108" s="1" t="s">
        <v>135</v>
      </c>
      <c r="M108" s="1"/>
      <c r="N108" s="1" t="s">
        <v>136</v>
      </c>
      <c r="O108" s="1"/>
      <c r="P108" s="1" t="s">
        <v>298</v>
      </c>
      <c r="Q108" s="1"/>
      <c r="R108" s="1"/>
      <c r="S108" s="1">
        <v>1</v>
      </c>
      <c r="T108" s="1"/>
      <c r="U108" s="1"/>
      <c r="V108" s="1"/>
      <c r="W108" s="1">
        <v>1</v>
      </c>
      <c r="X108" s="1"/>
      <c r="Y108" s="1">
        <v>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 t="s">
        <v>297</v>
      </c>
      <c r="AM108" s="1" t="s">
        <v>6</v>
      </c>
      <c r="AN108" s="1"/>
      <c r="AO108" s="1"/>
      <c r="AP108" s="1" t="s">
        <v>296</v>
      </c>
      <c r="AQ108" s="1">
        <v>2017</v>
      </c>
      <c r="AR108" s="1"/>
      <c r="AS108" s="1">
        <v>625</v>
      </c>
      <c r="AT108" s="1"/>
      <c r="AU108" s="1" t="s">
        <v>126</v>
      </c>
      <c r="AV108" s="1" t="s">
        <v>162</v>
      </c>
      <c r="AW108" s="1">
        <v>0</v>
      </c>
      <c r="AX108" s="1">
        <v>1</v>
      </c>
      <c r="AY108" s="1">
        <v>0</v>
      </c>
      <c r="AZ108" s="1">
        <v>0</v>
      </c>
      <c r="BA108" s="1">
        <v>1</v>
      </c>
      <c r="BB108" s="1">
        <v>0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 t="s">
        <v>141</v>
      </c>
      <c r="BJ108" s="1" t="s">
        <v>877</v>
      </c>
      <c r="BK108" s="1" t="s">
        <v>294</v>
      </c>
      <c r="BL108" s="1">
        <v>1</v>
      </c>
      <c r="BM108" s="1" t="s">
        <v>392</v>
      </c>
      <c r="BN108" s="1" t="s">
        <v>393</v>
      </c>
      <c r="BO108" s="1" t="s">
        <v>106</v>
      </c>
      <c r="BP108" s="1" t="s">
        <v>295</v>
      </c>
      <c r="BQ108" s="1" t="s">
        <v>500</v>
      </c>
      <c r="BR108" s="55" t="s">
        <v>897</v>
      </c>
      <c r="BS108" s="1" t="s">
        <v>300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</row>
    <row r="109" spans="1:106" hidden="1" x14ac:dyDescent="0.35">
      <c r="A109" s="33">
        <v>152</v>
      </c>
      <c r="B109" s="3" t="s">
        <v>72</v>
      </c>
      <c r="C109" s="1">
        <v>152.19999999999999</v>
      </c>
      <c r="D109" s="1" t="s">
        <v>293</v>
      </c>
      <c r="E109" s="1" t="s">
        <v>292</v>
      </c>
      <c r="F109" s="1" t="s">
        <v>162</v>
      </c>
      <c r="G109" s="1" t="s">
        <v>184</v>
      </c>
      <c r="H109" s="1" t="s">
        <v>183</v>
      </c>
      <c r="I109" s="1" t="s">
        <v>860</v>
      </c>
      <c r="J109" s="1" t="s">
        <v>632</v>
      </c>
      <c r="K109" s="1" t="s">
        <v>138</v>
      </c>
      <c r="L109" s="1" t="s">
        <v>135</v>
      </c>
      <c r="M109" s="1"/>
      <c r="N109" s="1" t="s">
        <v>136</v>
      </c>
      <c r="O109" s="1"/>
      <c r="P109" s="1" t="s">
        <v>298</v>
      </c>
      <c r="Q109" s="1"/>
      <c r="R109" s="1"/>
      <c r="S109" s="1">
        <v>1</v>
      </c>
      <c r="T109" s="1"/>
      <c r="U109" s="1"/>
      <c r="V109" s="1"/>
      <c r="W109" s="1">
        <v>1</v>
      </c>
      <c r="X109" s="1"/>
      <c r="Y109" s="1">
        <v>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 t="s">
        <v>299</v>
      </c>
      <c r="AM109" s="1" t="s">
        <v>6</v>
      </c>
      <c r="AN109" s="1"/>
      <c r="AO109" s="1"/>
      <c r="AP109" s="1" t="s">
        <v>296</v>
      </c>
      <c r="AQ109" s="1">
        <v>2017</v>
      </c>
      <c r="AR109" s="1"/>
      <c r="AS109" s="1">
        <v>625</v>
      </c>
      <c r="AT109" s="1"/>
      <c r="AU109" s="1" t="s">
        <v>126</v>
      </c>
      <c r="AV109" s="1" t="s">
        <v>162</v>
      </c>
      <c r="AW109" s="1">
        <v>0</v>
      </c>
      <c r="AX109" s="1">
        <v>1</v>
      </c>
      <c r="AY109" s="1">
        <v>0</v>
      </c>
      <c r="AZ109" s="1">
        <v>0</v>
      </c>
      <c r="BA109" s="1">
        <v>1</v>
      </c>
      <c r="BB109" s="1">
        <v>0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 t="s">
        <v>141</v>
      </c>
      <c r="BJ109" s="1" t="s">
        <v>877</v>
      </c>
      <c r="BK109" s="1" t="s">
        <v>294</v>
      </c>
      <c r="BL109" s="1">
        <v>1</v>
      </c>
      <c r="BM109" s="1" t="s">
        <v>392</v>
      </c>
      <c r="BN109" s="1" t="s">
        <v>393</v>
      </c>
      <c r="BO109" s="1" t="s">
        <v>106</v>
      </c>
      <c r="BP109" s="1" t="s">
        <v>295</v>
      </c>
      <c r="BQ109" s="1" t="s">
        <v>500</v>
      </c>
      <c r="BR109" s="55" t="s">
        <v>897</v>
      </c>
      <c r="BS109" s="1" t="s">
        <v>300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spans="1:106" hidden="1" x14ac:dyDescent="0.35">
      <c r="A110" s="17">
        <v>153</v>
      </c>
      <c r="B110" s="2" t="s">
        <v>73</v>
      </c>
      <c r="C110" s="1">
        <v>153.1</v>
      </c>
      <c r="D110" s="1"/>
      <c r="E110" s="1" t="s">
        <v>301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 t="e">
        <v>#N/A</v>
      </c>
      <c r="BK110" s="1"/>
      <c r="BL110" s="1"/>
      <c r="BM110" s="1"/>
      <c r="BN110" s="1" t="e">
        <v>#N/A</v>
      </c>
      <c r="BO110" s="1"/>
      <c r="BP110" s="1"/>
      <c r="BQ110" s="1"/>
      <c r="BR110" s="55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spans="1:106" hidden="1" x14ac:dyDescent="0.35">
      <c r="A111" s="17">
        <v>153</v>
      </c>
      <c r="B111" s="2" t="s">
        <v>73</v>
      </c>
      <c r="C111" s="1">
        <v>153.19999999999999</v>
      </c>
      <c r="D111" s="1"/>
      <c r="E111" s="1" t="s">
        <v>301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 t="e">
        <v>#N/A</v>
      </c>
      <c r="BK111" s="1"/>
      <c r="BL111" s="1"/>
      <c r="BM111" s="1"/>
      <c r="BN111" s="1" t="e">
        <v>#N/A</v>
      </c>
      <c r="BO111" s="1"/>
      <c r="BP111" s="1"/>
      <c r="BQ111" s="1"/>
      <c r="BR111" s="55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spans="1:106" hidden="1" x14ac:dyDescent="0.35">
      <c r="A112" s="17">
        <v>153</v>
      </c>
      <c r="B112" s="2" t="s">
        <v>73</v>
      </c>
      <c r="C112" s="1">
        <v>153.30000000000001</v>
      </c>
      <c r="D112" s="1"/>
      <c r="E112" s="1" t="s">
        <v>301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 t="e">
        <v>#N/A</v>
      </c>
      <c r="BK112" s="1"/>
      <c r="BL112" s="1"/>
      <c r="BM112" s="1"/>
      <c r="BN112" s="1" t="e">
        <v>#N/A</v>
      </c>
      <c r="BO112" s="1"/>
      <c r="BP112" s="1"/>
      <c r="BQ112" s="1"/>
      <c r="BR112" s="55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spans="1:106" hidden="1" x14ac:dyDescent="0.35">
      <c r="A113" s="17">
        <v>153</v>
      </c>
      <c r="B113" s="2" t="s">
        <v>73</v>
      </c>
      <c r="C113" s="1">
        <v>153.4</v>
      </c>
      <c r="D113" s="1"/>
      <c r="E113" s="1" t="s">
        <v>301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 t="e">
        <v>#N/A</v>
      </c>
      <c r="BK113" s="1"/>
      <c r="BL113" s="1"/>
      <c r="BM113" s="1"/>
      <c r="BN113" s="1" t="e">
        <v>#N/A</v>
      </c>
      <c r="BO113" s="1"/>
      <c r="BP113" s="1"/>
      <c r="BQ113" s="1"/>
      <c r="BR113" s="55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spans="1:106" hidden="1" x14ac:dyDescent="0.35">
      <c r="A114" s="17">
        <v>153</v>
      </c>
      <c r="B114" s="2" t="s">
        <v>73</v>
      </c>
      <c r="C114" s="1">
        <v>153.5</v>
      </c>
      <c r="D114" s="1"/>
      <c r="E114" s="1" t="s">
        <v>301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 t="e">
        <v>#N/A</v>
      </c>
      <c r="BK114" s="1"/>
      <c r="BL114" s="1"/>
      <c r="BM114" s="1"/>
      <c r="BN114" s="1" t="e">
        <v>#N/A</v>
      </c>
      <c r="BO114" s="1"/>
      <c r="BP114" s="1"/>
      <c r="BQ114" s="1"/>
      <c r="BR114" s="55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spans="1:106" hidden="1" x14ac:dyDescent="0.35">
      <c r="A115" s="17">
        <v>153</v>
      </c>
      <c r="B115" s="2" t="s">
        <v>73</v>
      </c>
      <c r="C115" s="1">
        <v>153.6</v>
      </c>
      <c r="D115" s="1"/>
      <c r="E115" s="1" t="s">
        <v>301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 t="e">
        <v>#N/A</v>
      </c>
      <c r="BK115" s="1"/>
      <c r="BL115" s="1"/>
      <c r="BM115" s="1"/>
      <c r="BN115" s="1" t="e">
        <v>#N/A</v>
      </c>
      <c r="BO115" s="1"/>
      <c r="BP115" s="1"/>
      <c r="BQ115" s="1"/>
      <c r="BR115" s="55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spans="1:106" hidden="1" x14ac:dyDescent="0.35">
      <c r="A116" s="17">
        <v>153</v>
      </c>
      <c r="B116" s="2" t="s">
        <v>73</v>
      </c>
      <c r="C116" s="1">
        <v>153.69999999999999</v>
      </c>
      <c r="D116" s="1"/>
      <c r="E116" s="1" t="s">
        <v>301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 t="e">
        <v>#N/A</v>
      </c>
      <c r="BK116" s="1"/>
      <c r="BL116" s="1"/>
      <c r="BM116" s="1"/>
      <c r="BN116" s="1" t="e">
        <v>#N/A</v>
      </c>
      <c r="BO116" s="1"/>
      <c r="BP116" s="1"/>
      <c r="BQ116" s="1"/>
      <c r="BR116" s="55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</row>
    <row r="117" spans="1:106" hidden="1" x14ac:dyDescent="0.35">
      <c r="A117" s="17">
        <v>153</v>
      </c>
      <c r="B117" s="2" t="s">
        <v>73</v>
      </c>
      <c r="C117" s="1">
        <v>153.80000000000001</v>
      </c>
      <c r="D117" s="1"/>
      <c r="E117" s="1" t="s">
        <v>301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 t="e">
        <v>#N/A</v>
      </c>
      <c r="BK117" s="1"/>
      <c r="BL117" s="1"/>
      <c r="BM117" s="1"/>
      <c r="BN117" s="1" t="e">
        <v>#N/A</v>
      </c>
      <c r="BO117" s="1"/>
      <c r="BP117" s="1"/>
      <c r="BQ117" s="1"/>
      <c r="BR117" s="55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spans="1:106" hidden="1" x14ac:dyDescent="0.35">
      <c r="A118" s="21">
        <v>154</v>
      </c>
      <c r="B118" s="3" t="s">
        <v>74</v>
      </c>
      <c r="C118" s="1">
        <v>154.1</v>
      </c>
      <c r="D118" s="1" t="s">
        <v>450</v>
      </c>
      <c r="E118" s="1" t="s">
        <v>302</v>
      </c>
      <c r="F118" s="1" t="s">
        <v>162</v>
      </c>
      <c r="G118" s="1" t="s">
        <v>116</v>
      </c>
      <c r="H118" s="1" t="s">
        <v>183</v>
      </c>
      <c r="I118" s="1" t="s">
        <v>427</v>
      </c>
      <c r="J118" s="1" t="s">
        <v>632</v>
      </c>
      <c r="K118" s="32" t="s">
        <v>867</v>
      </c>
      <c r="L118" s="1" t="s">
        <v>109</v>
      </c>
      <c r="M118" s="1" t="s">
        <v>426</v>
      </c>
      <c r="N118" s="1" t="s">
        <v>978</v>
      </c>
      <c r="O118" s="1" t="s">
        <v>980</v>
      </c>
      <c r="P118" s="1" t="s">
        <v>428</v>
      </c>
      <c r="Q118" s="1">
        <v>1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>
        <v>1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 t="s">
        <v>875</v>
      </c>
      <c r="AM118" s="1" t="s">
        <v>423</v>
      </c>
      <c r="AN118" s="1"/>
      <c r="AO118" s="1"/>
      <c r="AP118" s="1" t="s">
        <v>423</v>
      </c>
      <c r="AQ118" s="1">
        <v>2011</v>
      </c>
      <c r="AR118" s="1"/>
      <c r="AS118" s="1">
        <v>4768</v>
      </c>
      <c r="AT118" s="1">
        <v>1</v>
      </c>
      <c r="AU118" s="1" t="s">
        <v>126</v>
      </c>
      <c r="AV118" s="1" t="s">
        <v>162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/>
      <c r="BC118" s="1">
        <v>1</v>
      </c>
      <c r="BD118" s="1">
        <v>1</v>
      </c>
      <c r="BE118" s="1">
        <v>1</v>
      </c>
      <c r="BF118" s="1">
        <v>1</v>
      </c>
      <c r="BG118" s="1">
        <v>0</v>
      </c>
      <c r="BH118" s="1">
        <v>0</v>
      </c>
      <c r="BI118" s="1" t="s">
        <v>112</v>
      </c>
      <c r="BJ118" s="1" t="s">
        <v>112</v>
      </c>
      <c r="BK118" s="1" t="s">
        <v>353</v>
      </c>
      <c r="BL118" s="1"/>
      <c r="BM118" s="1" t="s">
        <v>375</v>
      </c>
      <c r="BN118" s="1" t="s">
        <v>376</v>
      </c>
      <c r="BO118" s="1" t="s">
        <v>419</v>
      </c>
      <c r="BP118" s="1" t="s">
        <v>884</v>
      </c>
      <c r="BQ118" s="1" t="s">
        <v>422</v>
      </c>
      <c r="BR118" s="55" t="s">
        <v>424</v>
      </c>
      <c r="BS118" s="1"/>
      <c r="BT118" s="1"/>
      <c r="BU118" s="1">
        <f>BW118*(CY118/CX118)</f>
        <v>0.5177272727272727</v>
      </c>
      <c r="BV118" s="1" t="s">
        <v>900</v>
      </c>
      <c r="BW118" s="1">
        <v>0.01</v>
      </c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>
        <v>0.37</v>
      </c>
      <c r="CJ118" s="1">
        <v>0.01</v>
      </c>
      <c r="CK118" s="1" t="s">
        <v>236</v>
      </c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>
        <v>0.66</v>
      </c>
      <c r="CY118" s="1">
        <v>34.17</v>
      </c>
      <c r="CZ118" s="1"/>
      <c r="DA118" s="1"/>
      <c r="DB118" s="1"/>
    </row>
    <row r="119" spans="1:106" hidden="1" x14ac:dyDescent="0.35">
      <c r="A119" s="21">
        <v>154</v>
      </c>
      <c r="B119" s="3" t="s">
        <v>74</v>
      </c>
      <c r="C119" s="1">
        <v>154.1</v>
      </c>
      <c r="D119" s="1" t="s">
        <v>452</v>
      </c>
      <c r="E119" s="1" t="s">
        <v>302</v>
      </c>
      <c r="F119" s="1" t="s">
        <v>115</v>
      </c>
      <c r="G119" s="1" t="s">
        <v>116</v>
      </c>
      <c r="H119" s="1" t="s">
        <v>115</v>
      </c>
      <c r="I119" s="1" t="s">
        <v>427</v>
      </c>
      <c r="J119" s="1" t="s">
        <v>632</v>
      </c>
      <c r="K119" s="32" t="s">
        <v>867</v>
      </c>
      <c r="L119" s="1" t="s">
        <v>109</v>
      </c>
      <c r="M119" s="1" t="s">
        <v>426</v>
      </c>
      <c r="N119" s="1" t="s">
        <v>978</v>
      </c>
      <c r="O119" s="1" t="s">
        <v>980</v>
      </c>
      <c r="P119" s="1" t="s">
        <v>428</v>
      </c>
      <c r="Q119" s="1">
        <v>1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>
        <v>1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 t="s">
        <v>875</v>
      </c>
      <c r="AM119" s="1" t="s">
        <v>423</v>
      </c>
      <c r="AN119" s="1"/>
      <c r="AO119" s="1"/>
      <c r="AP119" s="1" t="s">
        <v>423</v>
      </c>
      <c r="AQ119" s="1">
        <v>2011</v>
      </c>
      <c r="AR119" s="1"/>
      <c r="AS119" s="1">
        <v>4768</v>
      </c>
      <c r="AT119" s="1">
        <v>1</v>
      </c>
      <c r="AU119" s="1" t="s">
        <v>126</v>
      </c>
      <c r="AV119" s="1" t="s">
        <v>162</v>
      </c>
      <c r="AW119" s="1">
        <v>0</v>
      </c>
      <c r="AX119" s="1">
        <v>0</v>
      </c>
      <c r="AY119" s="1">
        <v>0</v>
      </c>
      <c r="AZ119" s="1">
        <v>0</v>
      </c>
      <c r="BA119" s="1">
        <v>1</v>
      </c>
      <c r="BB119" s="1"/>
      <c r="BC119" s="1">
        <v>1</v>
      </c>
      <c r="BD119" s="1">
        <v>1</v>
      </c>
      <c r="BE119" s="1">
        <v>1</v>
      </c>
      <c r="BF119" s="1">
        <v>1</v>
      </c>
      <c r="BG119" s="1">
        <v>0</v>
      </c>
      <c r="BH119" s="1">
        <v>0</v>
      </c>
      <c r="BI119" s="1" t="s">
        <v>117</v>
      </c>
      <c r="BJ119" s="1" t="s">
        <v>880</v>
      </c>
      <c r="BK119" s="1" t="s">
        <v>355</v>
      </c>
      <c r="BL119" s="1"/>
      <c r="BM119" s="1" t="s">
        <v>548</v>
      </c>
      <c r="BN119" s="1" t="s">
        <v>349</v>
      </c>
      <c r="BO119" s="1" t="s">
        <v>419</v>
      </c>
      <c r="BP119" s="1" t="s">
        <v>884</v>
      </c>
      <c r="BQ119" s="1" t="s">
        <v>422</v>
      </c>
      <c r="BR119" s="55" t="s">
        <v>424</v>
      </c>
      <c r="BS119" s="1"/>
      <c r="BT119" s="1"/>
      <c r="BU119" s="1">
        <v>0.04</v>
      </c>
      <c r="BV119" s="1" t="s">
        <v>232</v>
      </c>
      <c r="BW119" s="1">
        <v>0.05</v>
      </c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 t="s">
        <v>425</v>
      </c>
      <c r="CJ119" s="1">
        <v>0.01</v>
      </c>
      <c r="CK119" s="1" t="s">
        <v>236</v>
      </c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>
        <v>0.66</v>
      </c>
      <c r="CY119" s="1">
        <v>50.82</v>
      </c>
      <c r="CZ119" s="1"/>
      <c r="DA119" s="1"/>
      <c r="DB119" s="1"/>
    </row>
    <row r="120" spans="1:106" hidden="1" x14ac:dyDescent="0.35">
      <c r="A120" s="21">
        <v>154</v>
      </c>
      <c r="B120" s="3" t="s">
        <v>74</v>
      </c>
      <c r="C120" s="1">
        <v>154.1</v>
      </c>
      <c r="D120" s="1" t="s">
        <v>449</v>
      </c>
      <c r="E120" s="1" t="s">
        <v>302</v>
      </c>
      <c r="F120" s="1" t="s">
        <v>115</v>
      </c>
      <c r="G120" s="1" t="s">
        <v>120</v>
      </c>
      <c r="H120" s="1" t="s">
        <v>162</v>
      </c>
      <c r="I120" s="1" t="s">
        <v>427</v>
      </c>
      <c r="J120" s="1" t="s">
        <v>632</v>
      </c>
      <c r="K120" s="32" t="s">
        <v>867</v>
      </c>
      <c r="L120" s="1" t="s">
        <v>109</v>
      </c>
      <c r="M120" s="1" t="s">
        <v>426</v>
      </c>
      <c r="N120" s="1" t="s">
        <v>978</v>
      </c>
      <c r="O120" s="1" t="s">
        <v>980</v>
      </c>
      <c r="P120" s="1" t="s">
        <v>428</v>
      </c>
      <c r="Q120" s="1">
        <v>1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>
        <v>1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 t="s">
        <v>875</v>
      </c>
      <c r="AM120" s="1" t="s">
        <v>423</v>
      </c>
      <c r="AN120" s="1"/>
      <c r="AO120" s="1"/>
      <c r="AP120" s="1" t="s">
        <v>423</v>
      </c>
      <c r="AQ120" s="1">
        <v>2011</v>
      </c>
      <c r="AR120" s="1"/>
      <c r="AS120" s="1">
        <v>4768</v>
      </c>
      <c r="AT120" s="1">
        <v>1</v>
      </c>
      <c r="AU120" s="1" t="s">
        <v>126</v>
      </c>
      <c r="AV120" s="1" t="s">
        <v>162</v>
      </c>
      <c r="AW120" s="1">
        <v>0</v>
      </c>
      <c r="AX120" s="1">
        <v>0</v>
      </c>
      <c r="AY120" s="1">
        <v>0</v>
      </c>
      <c r="AZ120" s="1">
        <v>0</v>
      </c>
      <c r="BA120" s="1">
        <v>1</v>
      </c>
      <c r="BB120" s="1"/>
      <c r="BC120" s="1">
        <v>1</v>
      </c>
      <c r="BD120" s="1">
        <v>1</v>
      </c>
      <c r="BE120" s="1">
        <v>1</v>
      </c>
      <c r="BF120" s="1">
        <v>1</v>
      </c>
      <c r="BG120" s="1">
        <v>0</v>
      </c>
      <c r="BH120" s="1">
        <v>0</v>
      </c>
      <c r="BI120" s="1" t="s">
        <v>141</v>
      </c>
      <c r="BJ120" s="1" t="s">
        <v>877</v>
      </c>
      <c r="BK120" s="1" t="s">
        <v>352</v>
      </c>
      <c r="BL120" s="1"/>
      <c r="BM120" s="1" t="s">
        <v>244</v>
      </c>
      <c r="BN120" s="1" t="s">
        <v>398</v>
      </c>
      <c r="BO120" s="1" t="s">
        <v>419</v>
      </c>
      <c r="BP120" s="1" t="s">
        <v>885</v>
      </c>
      <c r="BQ120" s="1" t="s">
        <v>887</v>
      </c>
      <c r="BR120" s="55" t="s">
        <v>424</v>
      </c>
      <c r="BS120" s="1"/>
      <c r="BT120" s="1"/>
      <c r="BU120" s="1">
        <v>-0.08</v>
      </c>
      <c r="BV120" s="1" t="s">
        <v>232</v>
      </c>
      <c r="BW120" s="1">
        <v>-0.04</v>
      </c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 t="s">
        <v>425</v>
      </c>
      <c r="CJ120" s="1">
        <v>0.01</v>
      </c>
      <c r="CK120" s="1" t="s">
        <v>236</v>
      </c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>
        <v>0.66</v>
      </c>
      <c r="CY120" s="53">
        <v>120.59</v>
      </c>
      <c r="CZ120" s="1"/>
      <c r="DA120" s="1"/>
      <c r="DB120" s="1"/>
    </row>
    <row r="121" spans="1:106" hidden="1" x14ac:dyDescent="0.35">
      <c r="A121" s="21">
        <v>154</v>
      </c>
      <c r="B121" s="3" t="s">
        <v>74</v>
      </c>
      <c r="C121" s="1">
        <v>154.1</v>
      </c>
      <c r="D121" s="1" t="s">
        <v>445</v>
      </c>
      <c r="E121" s="1" t="s">
        <v>302</v>
      </c>
      <c r="F121" s="1" t="s">
        <v>115</v>
      </c>
      <c r="G121" s="1" t="s">
        <v>120</v>
      </c>
      <c r="H121" s="1" t="s">
        <v>162</v>
      </c>
      <c r="I121" s="1" t="s">
        <v>427</v>
      </c>
      <c r="J121" s="1" t="s">
        <v>632</v>
      </c>
      <c r="K121" s="32" t="s">
        <v>867</v>
      </c>
      <c r="L121" s="1" t="s">
        <v>109</v>
      </c>
      <c r="M121" s="1" t="s">
        <v>426</v>
      </c>
      <c r="N121" s="1" t="s">
        <v>978</v>
      </c>
      <c r="O121" s="1" t="s">
        <v>980</v>
      </c>
      <c r="P121" s="1" t="s">
        <v>428</v>
      </c>
      <c r="Q121" s="1">
        <v>1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>
        <v>1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 t="s">
        <v>875</v>
      </c>
      <c r="AM121" s="1" t="s">
        <v>423</v>
      </c>
      <c r="AN121" s="1"/>
      <c r="AO121" s="1"/>
      <c r="AP121" s="1" t="s">
        <v>423</v>
      </c>
      <c r="AQ121" s="1">
        <v>2011</v>
      </c>
      <c r="AR121" s="1"/>
      <c r="AS121" s="1">
        <v>4768</v>
      </c>
      <c r="AT121" s="1">
        <v>1</v>
      </c>
      <c r="AU121" s="1" t="s">
        <v>126</v>
      </c>
      <c r="AV121" s="1" t="s">
        <v>162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s="1"/>
      <c r="BC121" s="1">
        <v>1</v>
      </c>
      <c r="BD121" s="1">
        <v>1</v>
      </c>
      <c r="BE121" s="1">
        <v>1</v>
      </c>
      <c r="BF121" s="1">
        <v>1</v>
      </c>
      <c r="BG121" s="1">
        <v>0</v>
      </c>
      <c r="BH121" s="1">
        <v>0</v>
      </c>
      <c r="BI121" s="1" t="s">
        <v>112</v>
      </c>
      <c r="BJ121" s="1" t="s">
        <v>112</v>
      </c>
      <c r="BK121" s="1" t="s">
        <v>420</v>
      </c>
      <c r="BL121" s="1"/>
      <c r="BM121" s="1" t="s">
        <v>370</v>
      </c>
      <c r="BN121" s="1" t="s">
        <v>177</v>
      </c>
      <c r="BO121" s="1" t="s">
        <v>419</v>
      </c>
      <c r="BP121" s="1" t="s">
        <v>885</v>
      </c>
      <c r="BQ121" s="1" t="s">
        <v>887</v>
      </c>
      <c r="BR121" s="55" t="s">
        <v>424</v>
      </c>
      <c r="BS121" s="1"/>
      <c r="BT121" s="1"/>
      <c r="BU121" s="1">
        <v>-0.01</v>
      </c>
      <c r="BV121" s="1" t="s">
        <v>232</v>
      </c>
      <c r="BW121" s="1">
        <v>-0.02</v>
      </c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 t="s">
        <v>425</v>
      </c>
      <c r="CJ121" s="1" t="s">
        <v>425</v>
      </c>
      <c r="CK121" s="1" t="s">
        <v>236</v>
      </c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>
        <v>0.66</v>
      </c>
      <c r="CY121" s="1">
        <v>24.03</v>
      </c>
      <c r="CZ121" s="1"/>
      <c r="DA121" s="1"/>
      <c r="DB121" s="1"/>
    </row>
    <row r="122" spans="1:106" hidden="1" x14ac:dyDescent="0.35">
      <c r="A122" s="21">
        <v>154</v>
      </c>
      <c r="B122" s="3" t="s">
        <v>74</v>
      </c>
      <c r="C122" s="1">
        <v>154.1</v>
      </c>
      <c r="D122" s="1" t="s">
        <v>448</v>
      </c>
      <c r="E122" s="1" t="s">
        <v>302</v>
      </c>
      <c r="F122" s="1" t="s">
        <v>162</v>
      </c>
      <c r="G122" s="1" t="s">
        <v>116</v>
      </c>
      <c r="H122" s="1" t="s">
        <v>183</v>
      </c>
      <c r="I122" s="1" t="s">
        <v>427</v>
      </c>
      <c r="J122" s="1" t="s">
        <v>632</v>
      </c>
      <c r="K122" s="32" t="s">
        <v>867</v>
      </c>
      <c r="L122" s="1" t="s">
        <v>109</v>
      </c>
      <c r="M122" s="1" t="s">
        <v>426</v>
      </c>
      <c r="N122" s="1" t="s">
        <v>978</v>
      </c>
      <c r="O122" s="1" t="s">
        <v>980</v>
      </c>
      <c r="P122" s="1" t="s">
        <v>428</v>
      </c>
      <c r="Q122" s="1">
        <v>1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>
        <v>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 t="s">
        <v>875</v>
      </c>
      <c r="AM122" s="1" t="s">
        <v>423</v>
      </c>
      <c r="AN122" s="1"/>
      <c r="AO122" s="1"/>
      <c r="AP122" s="1" t="s">
        <v>423</v>
      </c>
      <c r="AQ122" s="1">
        <v>2011</v>
      </c>
      <c r="AR122" s="1"/>
      <c r="AS122" s="1">
        <v>4768</v>
      </c>
      <c r="AT122" s="1">
        <v>1</v>
      </c>
      <c r="AU122" s="1" t="s">
        <v>126</v>
      </c>
      <c r="AV122" s="1" t="s">
        <v>162</v>
      </c>
      <c r="AW122" s="1">
        <v>0</v>
      </c>
      <c r="AX122" s="1">
        <v>0</v>
      </c>
      <c r="AY122" s="1">
        <v>0</v>
      </c>
      <c r="AZ122" s="1">
        <v>0</v>
      </c>
      <c r="BA122" s="1">
        <v>1</v>
      </c>
      <c r="BB122" s="1"/>
      <c r="BC122" s="1">
        <v>1</v>
      </c>
      <c r="BD122" s="1">
        <v>1</v>
      </c>
      <c r="BE122" s="1">
        <v>1</v>
      </c>
      <c r="BF122" s="1">
        <v>1</v>
      </c>
      <c r="BG122" s="1">
        <v>0</v>
      </c>
      <c r="BH122" s="1">
        <v>0</v>
      </c>
      <c r="BI122" s="1" t="s">
        <v>348</v>
      </c>
      <c r="BJ122" s="1" t="s">
        <v>348</v>
      </c>
      <c r="BK122" s="1" t="s">
        <v>421</v>
      </c>
      <c r="BL122" s="1"/>
      <c r="BM122" s="1" t="s">
        <v>384</v>
      </c>
      <c r="BN122" s="1" t="s">
        <v>385</v>
      </c>
      <c r="BO122" s="1" t="s">
        <v>419</v>
      </c>
      <c r="BP122" s="1" t="s">
        <v>34</v>
      </c>
      <c r="BQ122" s="1" t="s">
        <v>892</v>
      </c>
      <c r="BR122" s="55" t="s">
        <v>424</v>
      </c>
      <c r="BS122" s="1"/>
      <c r="BT122" s="1"/>
      <c r="BU122" s="1">
        <f>BW122*(CY122/CX122)</f>
        <v>9.2727272727272714E-2</v>
      </c>
      <c r="BV122" s="1" t="s">
        <v>900</v>
      </c>
      <c r="BW122" s="1">
        <v>0.04</v>
      </c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>
        <v>0.06</v>
      </c>
      <c r="CJ122" s="1">
        <v>0.02</v>
      </c>
      <c r="CK122" s="1" t="s">
        <v>236</v>
      </c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>
        <v>0.66</v>
      </c>
      <c r="CY122" s="1">
        <v>1.53</v>
      </c>
      <c r="CZ122" s="1"/>
      <c r="DA122" s="1"/>
      <c r="DB122" s="1"/>
    </row>
    <row r="123" spans="1:106" hidden="1" x14ac:dyDescent="0.35">
      <c r="A123" s="21">
        <v>154</v>
      </c>
      <c r="B123" s="3" t="s">
        <v>74</v>
      </c>
      <c r="C123" s="1">
        <v>154.1</v>
      </c>
      <c r="D123" s="1" t="s">
        <v>446</v>
      </c>
      <c r="E123" s="1" t="s">
        <v>302</v>
      </c>
      <c r="F123" s="1" t="s">
        <v>115</v>
      </c>
      <c r="G123" s="1" t="s">
        <v>116</v>
      </c>
      <c r="H123" s="1" t="s">
        <v>115</v>
      </c>
      <c r="I123" s="1" t="s">
        <v>427</v>
      </c>
      <c r="J123" s="1" t="s">
        <v>632</v>
      </c>
      <c r="K123" s="32" t="s">
        <v>867</v>
      </c>
      <c r="L123" s="1" t="s">
        <v>109</v>
      </c>
      <c r="M123" s="1" t="s">
        <v>426</v>
      </c>
      <c r="N123" s="1" t="s">
        <v>978</v>
      </c>
      <c r="O123" s="1" t="s">
        <v>980</v>
      </c>
      <c r="P123" s="1" t="s">
        <v>428</v>
      </c>
      <c r="Q123" s="1">
        <v>1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>
        <v>1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 t="s">
        <v>874</v>
      </c>
      <c r="AM123" s="1" t="s">
        <v>423</v>
      </c>
      <c r="AN123" s="1"/>
      <c r="AO123" s="1"/>
      <c r="AP123" s="1" t="s">
        <v>423</v>
      </c>
      <c r="AQ123" s="1">
        <v>2011</v>
      </c>
      <c r="AR123" s="1"/>
      <c r="AS123" s="1">
        <v>4768</v>
      </c>
      <c r="AT123" s="1">
        <v>1</v>
      </c>
      <c r="AU123" s="1" t="s">
        <v>126</v>
      </c>
      <c r="AV123" s="1" t="s">
        <v>162</v>
      </c>
      <c r="AW123" s="1">
        <v>0</v>
      </c>
      <c r="AX123" s="1">
        <v>0</v>
      </c>
      <c r="AY123" s="1">
        <v>0</v>
      </c>
      <c r="AZ123" s="1">
        <v>0</v>
      </c>
      <c r="BA123" s="1">
        <v>1</v>
      </c>
      <c r="BB123" s="1"/>
      <c r="BC123" s="1">
        <v>1</v>
      </c>
      <c r="BD123" s="1">
        <v>1</v>
      </c>
      <c r="BE123" s="1">
        <v>1</v>
      </c>
      <c r="BF123" s="1">
        <v>1</v>
      </c>
      <c r="BG123" s="1">
        <v>0</v>
      </c>
      <c r="BH123" s="1">
        <v>0</v>
      </c>
      <c r="BI123" s="1" t="s">
        <v>112</v>
      </c>
      <c r="BJ123" s="1" t="s">
        <v>112</v>
      </c>
      <c r="BK123" s="1" t="s">
        <v>350</v>
      </c>
      <c r="BL123" s="1"/>
      <c r="BM123" s="1" t="s">
        <v>366</v>
      </c>
      <c r="BN123" s="1" t="s">
        <v>113</v>
      </c>
      <c r="BO123" s="1" t="s">
        <v>419</v>
      </c>
      <c r="BP123" s="1" t="s">
        <v>34</v>
      </c>
      <c r="BQ123" s="1" t="s">
        <v>892</v>
      </c>
      <c r="BR123" s="55" t="s">
        <v>424</v>
      </c>
      <c r="BS123" s="1"/>
      <c r="BT123" s="1"/>
      <c r="BU123" s="1">
        <v>0.01</v>
      </c>
      <c r="BV123" s="1" t="s">
        <v>232</v>
      </c>
      <c r="BW123" s="1">
        <v>0.01</v>
      </c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 t="s">
        <v>425</v>
      </c>
      <c r="CJ123" s="1" t="s">
        <v>425</v>
      </c>
      <c r="CK123" s="1" t="s">
        <v>236</v>
      </c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>
        <v>0.66</v>
      </c>
      <c r="CY123" s="1">
        <v>48.56</v>
      </c>
      <c r="CZ123" s="1"/>
      <c r="DA123" s="1"/>
      <c r="DB123" s="1"/>
    </row>
    <row r="124" spans="1:106" hidden="1" x14ac:dyDescent="0.35">
      <c r="A124" s="21">
        <v>154</v>
      </c>
      <c r="B124" s="3" t="s">
        <v>74</v>
      </c>
      <c r="C124" s="1">
        <v>154.1</v>
      </c>
      <c r="D124" s="1" t="s">
        <v>447</v>
      </c>
      <c r="E124" s="1" t="s">
        <v>302</v>
      </c>
      <c r="F124" s="1" t="s">
        <v>115</v>
      </c>
      <c r="G124" s="1" t="s">
        <v>120</v>
      </c>
      <c r="H124" s="1" t="s">
        <v>162</v>
      </c>
      <c r="I124" s="1" t="s">
        <v>427</v>
      </c>
      <c r="J124" s="1" t="s">
        <v>632</v>
      </c>
      <c r="K124" s="32" t="s">
        <v>867</v>
      </c>
      <c r="L124" s="1" t="s">
        <v>109</v>
      </c>
      <c r="M124" s="1" t="s">
        <v>426</v>
      </c>
      <c r="N124" s="1" t="s">
        <v>978</v>
      </c>
      <c r="O124" s="1" t="s">
        <v>980</v>
      </c>
      <c r="P124" s="1" t="s">
        <v>428</v>
      </c>
      <c r="Q124" s="1">
        <v>1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>
        <v>1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 t="s">
        <v>875</v>
      </c>
      <c r="AM124" s="1" t="s">
        <v>423</v>
      </c>
      <c r="AN124" s="1"/>
      <c r="AO124" s="1"/>
      <c r="AP124" s="1" t="s">
        <v>423</v>
      </c>
      <c r="AQ124" s="1">
        <v>2011</v>
      </c>
      <c r="AR124" s="1"/>
      <c r="AS124" s="1">
        <v>4768</v>
      </c>
      <c r="AT124" s="1">
        <v>1</v>
      </c>
      <c r="AU124" s="1" t="s">
        <v>126</v>
      </c>
      <c r="AV124" s="1" t="s">
        <v>162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/>
      <c r="BC124" s="1">
        <v>1</v>
      </c>
      <c r="BD124" s="1">
        <v>1</v>
      </c>
      <c r="BE124" s="1">
        <v>1</v>
      </c>
      <c r="BF124" s="1">
        <v>1</v>
      </c>
      <c r="BG124" s="1">
        <v>0</v>
      </c>
      <c r="BH124" s="1">
        <v>0</v>
      </c>
      <c r="BI124" s="1" t="s">
        <v>348</v>
      </c>
      <c r="BJ124" s="1" t="s">
        <v>348</v>
      </c>
      <c r="BK124" s="1" t="s">
        <v>351</v>
      </c>
      <c r="BL124" s="1"/>
      <c r="BM124" s="1" t="s">
        <v>378</v>
      </c>
      <c r="BN124" s="1" t="s">
        <v>379</v>
      </c>
      <c r="BO124" s="1" t="s">
        <v>419</v>
      </c>
      <c r="BP124" s="1" t="s">
        <v>34</v>
      </c>
      <c r="BQ124" s="1" t="s">
        <v>892</v>
      </c>
      <c r="BR124" s="55" t="s">
        <v>424</v>
      </c>
      <c r="BS124" s="1"/>
      <c r="BT124" s="1"/>
      <c r="BU124" s="1">
        <v>-0.01</v>
      </c>
      <c r="BV124" s="1" t="s">
        <v>232</v>
      </c>
      <c r="BW124" s="1">
        <v>-1.5</v>
      </c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>
        <v>0.02</v>
      </c>
      <c r="CJ124" s="1">
        <v>0.62</v>
      </c>
      <c r="CK124" s="1" t="s">
        <v>236</v>
      </c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>
        <v>0.66</v>
      </c>
      <c r="CY124" s="1">
        <v>0.6</v>
      </c>
      <c r="CZ124" s="1"/>
      <c r="DA124" s="1"/>
      <c r="DB124" s="1"/>
    </row>
    <row r="125" spans="1:106" hidden="1" x14ac:dyDescent="0.35">
      <c r="A125" s="21">
        <v>154</v>
      </c>
      <c r="B125" s="3" t="s">
        <v>74</v>
      </c>
      <c r="C125" s="1">
        <v>154.1</v>
      </c>
      <c r="D125" s="1" t="s">
        <v>451</v>
      </c>
      <c r="E125" s="1" t="s">
        <v>302</v>
      </c>
      <c r="F125" s="1" t="s">
        <v>115</v>
      </c>
      <c r="G125" s="1" t="s">
        <v>116</v>
      </c>
      <c r="H125" s="1" t="s">
        <v>162</v>
      </c>
      <c r="I125" s="1" t="s">
        <v>427</v>
      </c>
      <c r="J125" s="1" t="s">
        <v>632</v>
      </c>
      <c r="K125" s="32" t="s">
        <v>867</v>
      </c>
      <c r="L125" s="1" t="s">
        <v>109</v>
      </c>
      <c r="M125" s="1" t="s">
        <v>426</v>
      </c>
      <c r="N125" s="1" t="s">
        <v>978</v>
      </c>
      <c r="O125" s="1" t="s">
        <v>980</v>
      </c>
      <c r="P125" s="1" t="s">
        <v>428</v>
      </c>
      <c r="Q125" s="1">
        <v>1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>
        <v>1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 t="s">
        <v>875</v>
      </c>
      <c r="AM125" s="1" t="s">
        <v>423</v>
      </c>
      <c r="AN125" s="1"/>
      <c r="AO125" s="1"/>
      <c r="AP125" s="1" t="s">
        <v>423</v>
      </c>
      <c r="AQ125" s="1">
        <v>2011</v>
      </c>
      <c r="AR125" s="1"/>
      <c r="AS125" s="1">
        <v>4768</v>
      </c>
      <c r="AT125" s="1">
        <v>1</v>
      </c>
      <c r="AU125" s="1" t="s">
        <v>126</v>
      </c>
      <c r="AV125" s="1" t="s">
        <v>162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/>
      <c r="BC125" s="1">
        <v>1</v>
      </c>
      <c r="BD125" s="1">
        <v>1</v>
      </c>
      <c r="BE125" s="1">
        <v>1</v>
      </c>
      <c r="BF125" s="1">
        <v>1</v>
      </c>
      <c r="BG125" s="1">
        <v>0</v>
      </c>
      <c r="BH125" s="1">
        <v>0</v>
      </c>
      <c r="BI125" s="1" t="s">
        <v>117</v>
      </c>
      <c r="BJ125" s="1" t="s">
        <v>882</v>
      </c>
      <c r="BK125" s="1" t="s">
        <v>354</v>
      </c>
      <c r="BL125" s="1"/>
      <c r="BM125" s="1" t="s">
        <v>356</v>
      </c>
      <c r="BN125" s="1" t="s">
        <v>414</v>
      </c>
      <c r="BO125" s="1" t="s">
        <v>419</v>
      </c>
      <c r="BP125" s="1" t="s">
        <v>893</v>
      </c>
      <c r="BQ125" s="1" t="s">
        <v>500</v>
      </c>
      <c r="BR125" s="55" t="s">
        <v>424</v>
      </c>
      <c r="BS125" s="1"/>
      <c r="BT125" s="1"/>
      <c r="BU125" s="1">
        <v>0.23</v>
      </c>
      <c r="BV125" s="1" t="s">
        <v>232</v>
      </c>
      <c r="BW125" s="1">
        <v>1.32</v>
      </c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 t="s">
        <v>425</v>
      </c>
      <c r="CJ125" s="1">
        <v>7.0000000000000007E-2</v>
      </c>
      <c r="CK125" s="1" t="s">
        <v>236</v>
      </c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>
        <v>0.66</v>
      </c>
      <c r="CY125" s="1">
        <v>11.54</v>
      </c>
      <c r="CZ125" s="1"/>
      <c r="DA125" s="1"/>
      <c r="DB125" s="1"/>
    </row>
    <row r="126" spans="1:106" hidden="1" x14ac:dyDescent="0.35">
      <c r="A126" s="21">
        <v>155</v>
      </c>
      <c r="B126" s="2" t="s">
        <v>75</v>
      </c>
      <c r="C126" s="1">
        <v>155.1</v>
      </c>
      <c r="D126" s="1" t="s">
        <v>438</v>
      </c>
      <c r="E126" s="1" t="s">
        <v>303</v>
      </c>
      <c r="F126" s="1" t="s">
        <v>162</v>
      </c>
      <c r="G126" s="1" t="s">
        <v>116</v>
      </c>
      <c r="H126" s="1" t="s">
        <v>183</v>
      </c>
      <c r="I126" s="1" t="s">
        <v>146</v>
      </c>
      <c r="J126" s="1" t="s">
        <v>862</v>
      </c>
      <c r="K126" s="1" t="s">
        <v>866</v>
      </c>
      <c r="L126" s="1" t="s">
        <v>109</v>
      </c>
      <c r="M126" s="1" t="s">
        <v>870</v>
      </c>
      <c r="N126" s="1" t="s">
        <v>978</v>
      </c>
      <c r="O126" s="1" t="s">
        <v>979</v>
      </c>
      <c r="P126" s="1" t="s">
        <v>429</v>
      </c>
      <c r="Q126" s="1"/>
      <c r="R126" s="1"/>
      <c r="S126" s="1"/>
      <c r="T126" s="1"/>
      <c r="U126" s="1"/>
      <c r="V126" s="1">
        <v>1</v>
      </c>
      <c r="W126" s="1">
        <v>1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>
        <v>1</v>
      </c>
      <c r="AK126" s="1"/>
      <c r="AL126" s="1" t="s">
        <v>186</v>
      </c>
      <c r="AM126" s="1" t="s">
        <v>6</v>
      </c>
      <c r="AN126" s="1"/>
      <c r="AO126" s="1"/>
      <c r="AP126" s="1" t="s">
        <v>430</v>
      </c>
      <c r="AQ126" s="1">
        <v>2016</v>
      </c>
      <c r="AR126" s="1"/>
      <c r="AS126" s="1">
        <v>109</v>
      </c>
      <c r="AT126" s="1">
        <v>1</v>
      </c>
      <c r="AU126" s="1" t="s">
        <v>126</v>
      </c>
      <c r="AV126" s="1" t="s">
        <v>162</v>
      </c>
      <c r="AW126" s="1">
        <v>1</v>
      </c>
      <c r="AX126" s="1">
        <v>0</v>
      </c>
      <c r="AY126" s="1">
        <v>1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1</v>
      </c>
      <c r="BI126" s="1" t="s">
        <v>112</v>
      </c>
      <c r="BJ126" s="1" t="s">
        <v>112</v>
      </c>
      <c r="BK126" s="1" t="s">
        <v>432</v>
      </c>
      <c r="BL126" s="1"/>
      <c r="BM126" s="1" t="s">
        <v>366</v>
      </c>
      <c r="BN126" s="1" t="s">
        <v>113</v>
      </c>
      <c r="BO126" s="1"/>
      <c r="BP126" s="1" t="s">
        <v>30</v>
      </c>
      <c r="BQ126" s="1" t="s">
        <v>890</v>
      </c>
      <c r="BR126" s="55" t="s">
        <v>108</v>
      </c>
      <c r="BS126" s="1"/>
      <c r="BT126" s="1"/>
      <c r="BU126" s="1">
        <f>BW126*(CY126/CX126)</f>
        <v>0.21102154828411815</v>
      </c>
      <c r="BV126" s="1" t="s">
        <v>900</v>
      </c>
      <c r="BW126" s="1">
        <v>2.74</v>
      </c>
      <c r="BX126" s="1"/>
      <c r="BY126" s="1"/>
      <c r="BZ126" s="1"/>
      <c r="CA126" s="1"/>
      <c r="CB126" s="1"/>
      <c r="CC126" s="1">
        <v>1.8</v>
      </c>
      <c r="CD126" s="1" t="s">
        <v>236</v>
      </c>
      <c r="CE126" s="1"/>
      <c r="CF126" s="1"/>
      <c r="CG126" s="1"/>
      <c r="CH126" s="1"/>
      <c r="CI126" s="1">
        <v>7.4999999999999997E-2</v>
      </c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>
        <v>501.2</v>
      </c>
      <c r="CY126" s="1">
        <v>38.6</v>
      </c>
      <c r="CZ126" s="1"/>
      <c r="DA126" s="1"/>
      <c r="DB126" s="1"/>
    </row>
    <row r="127" spans="1:106" hidden="1" x14ac:dyDescent="0.35">
      <c r="A127" s="21">
        <v>155</v>
      </c>
      <c r="B127" s="2" t="s">
        <v>75</v>
      </c>
      <c r="C127" s="1">
        <v>155.1</v>
      </c>
      <c r="D127" s="1" t="s">
        <v>437</v>
      </c>
      <c r="E127" s="1" t="s">
        <v>303</v>
      </c>
      <c r="F127" s="1" t="s">
        <v>115</v>
      </c>
      <c r="G127" s="1" t="s">
        <v>116</v>
      </c>
      <c r="H127" s="1" t="s">
        <v>115</v>
      </c>
      <c r="I127" s="1" t="s">
        <v>146</v>
      </c>
      <c r="J127" s="1" t="s">
        <v>862</v>
      </c>
      <c r="K127" s="1" t="s">
        <v>866</v>
      </c>
      <c r="L127" s="1" t="s">
        <v>109</v>
      </c>
      <c r="M127" s="1" t="s">
        <v>870</v>
      </c>
      <c r="N127" s="1" t="s">
        <v>978</v>
      </c>
      <c r="O127" s="1" t="s">
        <v>979</v>
      </c>
      <c r="P127" s="1" t="s">
        <v>429</v>
      </c>
      <c r="Q127" s="1"/>
      <c r="R127" s="1"/>
      <c r="S127" s="1"/>
      <c r="T127" s="1"/>
      <c r="U127" s="1"/>
      <c r="V127" s="1">
        <v>1</v>
      </c>
      <c r="W127" s="1">
        <v>1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>
        <v>1</v>
      </c>
      <c r="AK127" s="1"/>
      <c r="AL127" s="1" t="s">
        <v>186</v>
      </c>
      <c r="AM127" s="1" t="s">
        <v>6</v>
      </c>
      <c r="AN127" s="1"/>
      <c r="AO127" s="1"/>
      <c r="AP127" s="1" t="s">
        <v>430</v>
      </c>
      <c r="AQ127" s="1">
        <v>2016</v>
      </c>
      <c r="AR127" s="1"/>
      <c r="AS127" s="1">
        <v>109</v>
      </c>
      <c r="AT127" s="1">
        <v>1</v>
      </c>
      <c r="AU127" s="1" t="s">
        <v>126</v>
      </c>
      <c r="AV127" s="1" t="s">
        <v>162</v>
      </c>
      <c r="AW127" s="1">
        <v>1</v>
      </c>
      <c r="AX127" s="1">
        <v>0</v>
      </c>
      <c r="AY127" s="1">
        <v>1</v>
      </c>
      <c r="AZ127" s="1">
        <v>0</v>
      </c>
      <c r="BA127" s="1">
        <v>1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1</v>
      </c>
      <c r="BI127" s="1" t="s">
        <v>112</v>
      </c>
      <c r="BJ127" s="1" t="s">
        <v>112</v>
      </c>
      <c r="BK127" s="1" t="s">
        <v>431</v>
      </c>
      <c r="BL127" s="1"/>
      <c r="BM127" s="1" t="s">
        <v>370</v>
      </c>
      <c r="BN127" s="1" t="s">
        <v>177</v>
      </c>
      <c r="BO127" s="1"/>
      <c r="BP127" s="1" t="s">
        <v>145</v>
      </c>
      <c r="BQ127" s="1" t="s">
        <v>890</v>
      </c>
      <c r="BR127" s="55" t="s">
        <v>108</v>
      </c>
      <c r="BS127" s="1"/>
      <c r="BT127" s="1"/>
      <c r="BU127" s="1">
        <f>BW127*(CY127/CX127)</f>
        <v>0.15396049481245014</v>
      </c>
      <c r="BV127" s="1" t="s">
        <v>900</v>
      </c>
      <c r="BW127" s="1">
        <v>0.61</v>
      </c>
      <c r="BX127" s="1"/>
      <c r="BY127" s="1"/>
      <c r="BZ127" s="1"/>
      <c r="CA127" s="1"/>
      <c r="CB127" s="1"/>
      <c r="CC127" s="1">
        <v>2.34</v>
      </c>
      <c r="CD127" s="1" t="s">
        <v>236</v>
      </c>
      <c r="CE127" s="1"/>
      <c r="CF127" s="1"/>
      <c r="CG127" s="1"/>
      <c r="CH127" s="1"/>
      <c r="CI127" s="1">
        <v>2.1999999999999999E-2</v>
      </c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>
        <v>501.2</v>
      </c>
      <c r="CY127" s="1">
        <v>126.5</v>
      </c>
      <c r="CZ127" s="1"/>
      <c r="DA127" s="1"/>
      <c r="DB127" s="1"/>
    </row>
    <row r="128" spans="1:106" hidden="1" x14ac:dyDescent="0.35">
      <c r="A128" s="21">
        <v>155</v>
      </c>
      <c r="B128" s="2" t="s">
        <v>75</v>
      </c>
      <c r="C128" s="1">
        <v>155.1</v>
      </c>
      <c r="D128" s="1" t="s">
        <v>443</v>
      </c>
      <c r="E128" s="1" t="s">
        <v>303</v>
      </c>
      <c r="F128" s="1" t="s">
        <v>115</v>
      </c>
      <c r="G128" s="1" t="s">
        <v>120</v>
      </c>
      <c r="H128" s="1" t="s">
        <v>115</v>
      </c>
      <c r="I128" s="1" t="s">
        <v>146</v>
      </c>
      <c r="J128" s="1" t="s">
        <v>862</v>
      </c>
      <c r="K128" s="1" t="s">
        <v>866</v>
      </c>
      <c r="L128" s="1" t="s">
        <v>109</v>
      </c>
      <c r="M128" s="1" t="s">
        <v>870</v>
      </c>
      <c r="N128" s="1" t="s">
        <v>978</v>
      </c>
      <c r="O128" s="1" t="s">
        <v>979</v>
      </c>
      <c r="P128" s="1" t="s">
        <v>429</v>
      </c>
      <c r="Q128" s="1"/>
      <c r="R128" s="1"/>
      <c r="S128" s="1"/>
      <c r="T128" s="1"/>
      <c r="U128" s="1"/>
      <c r="V128" s="1">
        <v>1</v>
      </c>
      <c r="W128" s="1">
        <v>1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>
        <v>1</v>
      </c>
      <c r="AK128" s="1"/>
      <c r="AL128" s="1" t="s">
        <v>186</v>
      </c>
      <c r="AM128" s="1" t="s">
        <v>6</v>
      </c>
      <c r="AN128" s="1"/>
      <c r="AO128" s="1"/>
      <c r="AP128" s="1" t="s">
        <v>430</v>
      </c>
      <c r="AQ128" s="1">
        <v>2016</v>
      </c>
      <c r="AR128" s="1"/>
      <c r="AS128" s="1">
        <v>109</v>
      </c>
      <c r="AT128" s="1">
        <v>1</v>
      </c>
      <c r="AU128" s="1" t="s">
        <v>126</v>
      </c>
      <c r="AV128" s="1" t="s">
        <v>162</v>
      </c>
      <c r="AW128" s="1">
        <v>1</v>
      </c>
      <c r="AX128" s="1">
        <v>0</v>
      </c>
      <c r="AY128" s="1">
        <v>1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 t="s">
        <v>117</v>
      </c>
      <c r="BJ128" s="1" t="s">
        <v>880</v>
      </c>
      <c r="BK128" s="1" t="s">
        <v>433</v>
      </c>
      <c r="BL128" s="1"/>
      <c r="BM128" s="1" t="s">
        <v>412</v>
      </c>
      <c r="BN128" s="1" t="s">
        <v>412</v>
      </c>
      <c r="BO128" s="1"/>
      <c r="BP128" s="1" t="s">
        <v>295</v>
      </c>
      <c r="BQ128" s="1" t="s">
        <v>500</v>
      </c>
      <c r="BR128" s="55" t="s">
        <v>108</v>
      </c>
      <c r="BS128" s="1"/>
      <c r="BT128" s="1"/>
      <c r="BU128" s="1">
        <f>BW128*(CY128/CX128)</f>
        <v>0.1528850758180367</v>
      </c>
      <c r="BV128" s="1" t="s">
        <v>900</v>
      </c>
      <c r="BW128" s="1">
        <v>17.82</v>
      </c>
      <c r="BX128" s="1"/>
      <c r="BY128" s="1"/>
      <c r="BZ128" s="1"/>
      <c r="CA128" s="1"/>
      <c r="CB128" s="1"/>
      <c r="CC128" s="1">
        <v>2.2400000000000002</v>
      </c>
      <c r="CD128" s="1" t="s">
        <v>236</v>
      </c>
      <c r="CE128" s="1"/>
      <c r="CF128" s="1"/>
      <c r="CG128" s="1"/>
      <c r="CH128" s="1"/>
      <c r="CI128" s="1">
        <v>2.7E-2</v>
      </c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>
        <v>501.2</v>
      </c>
      <c r="CY128" s="1">
        <v>4.3</v>
      </c>
      <c r="CZ128" s="1"/>
      <c r="DA128" s="1"/>
      <c r="DB128" s="1"/>
    </row>
    <row r="129" spans="1:106" hidden="1" x14ac:dyDescent="0.35">
      <c r="A129" s="21">
        <v>155</v>
      </c>
      <c r="B129" s="2" t="s">
        <v>75</v>
      </c>
      <c r="C129" s="1">
        <v>155.1</v>
      </c>
      <c r="D129" s="1" t="s">
        <v>444</v>
      </c>
      <c r="E129" s="1" t="s">
        <v>303</v>
      </c>
      <c r="F129" s="1" t="s">
        <v>115</v>
      </c>
      <c r="G129" s="1" t="s">
        <v>116</v>
      </c>
      <c r="H129" s="1" t="s">
        <v>115</v>
      </c>
      <c r="I129" s="1" t="s">
        <v>146</v>
      </c>
      <c r="J129" s="1" t="s">
        <v>862</v>
      </c>
      <c r="K129" s="1" t="s">
        <v>866</v>
      </c>
      <c r="L129" s="1" t="s">
        <v>109</v>
      </c>
      <c r="M129" s="1" t="s">
        <v>870</v>
      </c>
      <c r="N129" s="1" t="s">
        <v>978</v>
      </c>
      <c r="O129" s="1" t="s">
        <v>979</v>
      </c>
      <c r="P129" s="1" t="s">
        <v>429</v>
      </c>
      <c r="Q129" s="1"/>
      <c r="R129" s="1"/>
      <c r="S129" s="1"/>
      <c r="T129" s="1"/>
      <c r="U129" s="1"/>
      <c r="V129" s="1">
        <v>1</v>
      </c>
      <c r="W129" s="1">
        <v>1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>
        <v>1</v>
      </c>
      <c r="AK129" s="1"/>
      <c r="AL129" s="1" t="s">
        <v>186</v>
      </c>
      <c r="AM129" s="1" t="s">
        <v>6</v>
      </c>
      <c r="AN129" s="1"/>
      <c r="AO129" s="1"/>
      <c r="AP129" s="1" t="s">
        <v>430</v>
      </c>
      <c r="AQ129" s="1">
        <v>2016</v>
      </c>
      <c r="AR129" s="1"/>
      <c r="AS129" s="1">
        <v>109</v>
      </c>
      <c r="AT129" s="1">
        <v>1</v>
      </c>
      <c r="AU129" s="1" t="s">
        <v>126</v>
      </c>
      <c r="AV129" s="1" t="s">
        <v>162</v>
      </c>
      <c r="AW129" s="1">
        <v>1</v>
      </c>
      <c r="AX129" s="1">
        <v>0</v>
      </c>
      <c r="AY129" s="1">
        <v>1</v>
      </c>
      <c r="AZ129" s="1">
        <v>0</v>
      </c>
      <c r="BA129" s="1">
        <v>1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1</v>
      </c>
      <c r="BI129" s="1" t="s">
        <v>117</v>
      </c>
      <c r="BJ129" s="1" t="s">
        <v>882</v>
      </c>
      <c r="BK129" s="1" t="s">
        <v>434</v>
      </c>
      <c r="BL129" s="1"/>
      <c r="BM129" s="1" t="s">
        <v>356</v>
      </c>
      <c r="BN129" s="1" t="s">
        <v>414</v>
      </c>
      <c r="BO129" s="1"/>
      <c r="BP129" s="1" t="s">
        <v>295</v>
      </c>
      <c r="BQ129" s="1" t="s">
        <v>500</v>
      </c>
      <c r="BR129" s="55" t="s">
        <v>108</v>
      </c>
      <c r="BS129" s="1"/>
      <c r="BT129" s="1"/>
      <c r="BU129" s="1">
        <f>BW129*(CY129/CX129)</f>
        <v>-6.0955706304868316E-2</v>
      </c>
      <c r="BV129" s="1" t="s">
        <v>900</v>
      </c>
      <c r="BW129" s="1">
        <v>-2.23</v>
      </c>
      <c r="BX129" s="1"/>
      <c r="BY129" s="1"/>
      <c r="BZ129" s="1"/>
      <c r="CA129" s="1"/>
      <c r="CB129" s="1"/>
      <c r="CC129" s="1">
        <v>-4.46</v>
      </c>
      <c r="CD129" s="1" t="s">
        <v>236</v>
      </c>
      <c r="CE129" s="1"/>
      <c r="CF129" s="1"/>
      <c r="CG129" s="1"/>
      <c r="CH129" s="1"/>
      <c r="CI129" s="1" t="s">
        <v>235</v>
      </c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>
        <v>501.2</v>
      </c>
      <c r="CY129" s="1">
        <v>13.7</v>
      </c>
      <c r="CZ129" s="1"/>
      <c r="DA129" s="1"/>
      <c r="DB129" s="1"/>
    </row>
    <row r="130" spans="1:106" hidden="1" x14ac:dyDescent="0.35">
      <c r="A130" s="18">
        <v>156</v>
      </c>
      <c r="B130" s="3" t="s">
        <v>76</v>
      </c>
      <c r="C130" s="1">
        <v>156.1</v>
      </c>
      <c r="D130" s="1"/>
      <c r="E130" s="1" t="s">
        <v>305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 t="e">
        <v>#N/A</v>
      </c>
      <c r="BK130" s="1"/>
      <c r="BL130" s="1"/>
      <c r="BM130" s="1"/>
      <c r="BN130" s="1" t="e">
        <v>#N/A</v>
      </c>
      <c r="BO130" s="1"/>
      <c r="BP130" s="1"/>
      <c r="BQ130" s="1"/>
      <c r="BR130" s="55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53"/>
      <c r="CY130" s="53"/>
      <c r="CZ130" s="1"/>
      <c r="DA130" s="1"/>
      <c r="DB130" s="1"/>
    </row>
    <row r="131" spans="1:106" hidden="1" x14ac:dyDescent="0.35">
      <c r="A131" s="18">
        <v>156</v>
      </c>
      <c r="B131" s="3" t="s">
        <v>76</v>
      </c>
      <c r="C131" s="1">
        <v>156.19999999999999</v>
      </c>
      <c r="D131" s="1"/>
      <c r="E131" s="1" t="s">
        <v>304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 t="e">
        <v>#N/A</v>
      </c>
      <c r="BK131" s="1"/>
      <c r="BL131" s="1"/>
      <c r="BM131" s="1"/>
      <c r="BN131" s="1" t="e">
        <v>#N/A</v>
      </c>
      <c r="BO131" s="1"/>
      <c r="BP131" s="1"/>
      <c r="BQ131" s="1"/>
      <c r="BR131" s="55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53"/>
      <c r="CY131" s="53"/>
      <c r="CZ131" s="1"/>
      <c r="DA131" s="1"/>
      <c r="DB131" s="1"/>
    </row>
    <row r="132" spans="1:106" hidden="1" x14ac:dyDescent="0.35">
      <c r="A132" s="17">
        <v>157</v>
      </c>
      <c r="B132" s="2" t="s">
        <v>77</v>
      </c>
      <c r="C132" s="1">
        <v>157.1</v>
      </c>
      <c r="D132" s="1"/>
      <c r="E132" s="1" t="s">
        <v>306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 t="e">
        <v>#N/A</v>
      </c>
      <c r="BK132" s="1"/>
      <c r="BL132" s="1"/>
      <c r="BM132" s="1"/>
      <c r="BN132" s="1" t="e">
        <v>#N/A</v>
      </c>
      <c r="BO132" s="1"/>
      <c r="BP132" s="1"/>
      <c r="BQ132" s="1"/>
      <c r="BR132" s="55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53"/>
      <c r="CY132" s="53"/>
      <c r="CZ132" s="1"/>
      <c r="DA132" s="1"/>
      <c r="DB132" s="1"/>
    </row>
    <row r="133" spans="1:106" hidden="1" x14ac:dyDescent="0.35">
      <c r="A133" s="17">
        <v>157</v>
      </c>
      <c r="B133" s="2" t="s">
        <v>77</v>
      </c>
      <c r="C133" s="1">
        <v>157.19999999999999</v>
      </c>
      <c r="D133" s="1"/>
      <c r="E133" s="1" t="s">
        <v>306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 t="e">
        <v>#N/A</v>
      </c>
      <c r="BK133" s="1"/>
      <c r="BL133" s="1"/>
      <c r="BM133" s="1"/>
      <c r="BN133" s="1" t="e">
        <v>#N/A</v>
      </c>
      <c r="BO133" s="1"/>
      <c r="BP133" s="1"/>
      <c r="BQ133" s="1"/>
      <c r="BR133" s="55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</row>
    <row r="134" spans="1:106" hidden="1" x14ac:dyDescent="0.35">
      <c r="A134" s="17">
        <v>157</v>
      </c>
      <c r="B134" s="2" t="s">
        <v>77</v>
      </c>
      <c r="C134" s="1">
        <v>157.30000000000001</v>
      </c>
      <c r="D134" s="1"/>
      <c r="E134" s="1" t="s">
        <v>306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 t="e">
        <v>#N/A</v>
      </c>
      <c r="BK134" s="1"/>
      <c r="BL134" s="1"/>
      <c r="BM134" s="1"/>
      <c r="BN134" s="1" t="e">
        <v>#N/A</v>
      </c>
      <c r="BO134" s="1"/>
      <c r="BP134" s="1"/>
      <c r="BQ134" s="1"/>
      <c r="BR134" s="55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</row>
    <row r="135" spans="1:106" hidden="1" x14ac:dyDescent="0.35">
      <c r="A135" s="17">
        <v>157</v>
      </c>
      <c r="B135" s="2" t="s">
        <v>77</v>
      </c>
      <c r="C135" s="1">
        <v>157.4</v>
      </c>
      <c r="D135" s="1"/>
      <c r="E135" s="1" t="s">
        <v>306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 t="e">
        <v>#N/A</v>
      </c>
      <c r="BK135" s="1"/>
      <c r="BL135" s="1"/>
      <c r="BM135" s="1"/>
      <c r="BN135" s="1" t="e">
        <v>#N/A</v>
      </c>
      <c r="BO135" s="1"/>
      <c r="BP135" s="1"/>
      <c r="BQ135" s="1"/>
      <c r="BR135" s="55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</row>
    <row r="136" spans="1:106" hidden="1" x14ac:dyDescent="0.35">
      <c r="A136" s="17">
        <v>157</v>
      </c>
      <c r="B136" s="2" t="s">
        <v>77</v>
      </c>
      <c r="C136" s="1">
        <v>157.5</v>
      </c>
      <c r="D136" s="1"/>
      <c r="E136" s="1" t="s">
        <v>307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 t="e">
        <v>#N/A</v>
      </c>
      <c r="BK136" s="1"/>
      <c r="BL136" s="1"/>
      <c r="BM136" s="1"/>
      <c r="BN136" s="1" t="e">
        <v>#N/A</v>
      </c>
      <c r="BO136" s="1"/>
      <c r="BP136" s="1"/>
      <c r="BQ136" s="1"/>
      <c r="BR136" s="55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</row>
    <row r="137" spans="1:106" hidden="1" x14ac:dyDescent="0.35">
      <c r="A137" s="17">
        <v>157</v>
      </c>
      <c r="B137" s="2" t="s">
        <v>77</v>
      </c>
      <c r="C137" s="1">
        <v>157.6</v>
      </c>
      <c r="D137" s="1"/>
      <c r="E137" s="1" t="s">
        <v>307</v>
      </c>
      <c r="F137" s="53"/>
      <c r="G137" s="53"/>
      <c r="H137" s="53"/>
      <c r="I137" s="53"/>
      <c r="J137" s="53"/>
      <c r="K137" s="53"/>
      <c r="L137" s="1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1" t="e">
        <v>#N/A</v>
      </c>
      <c r="BK137" s="53"/>
      <c r="BL137" s="53"/>
      <c r="BM137" s="1"/>
      <c r="BN137" s="1" t="e">
        <v>#N/A</v>
      </c>
      <c r="BO137" s="53"/>
      <c r="BP137" s="1"/>
      <c r="BQ137" s="1"/>
      <c r="BR137" s="55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</row>
    <row r="138" spans="1:106" hidden="1" x14ac:dyDescent="0.35">
      <c r="A138" s="17">
        <v>157</v>
      </c>
      <c r="B138" s="2" t="s">
        <v>77</v>
      </c>
      <c r="C138" s="1">
        <v>157.69999999999999</v>
      </c>
      <c r="D138" s="1"/>
      <c r="E138" s="1" t="s">
        <v>307</v>
      </c>
      <c r="F138" s="53"/>
      <c r="G138" s="53"/>
      <c r="H138" s="53"/>
      <c r="I138" s="53"/>
      <c r="J138" s="53"/>
      <c r="K138" s="53"/>
      <c r="L138" s="1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1" t="e">
        <v>#N/A</v>
      </c>
      <c r="BK138" s="53"/>
      <c r="BL138" s="53"/>
      <c r="BM138" s="1"/>
      <c r="BN138" s="1" t="e">
        <v>#N/A</v>
      </c>
      <c r="BO138" s="53"/>
      <c r="BP138" s="1"/>
      <c r="BQ138" s="1"/>
      <c r="BR138" s="55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</row>
    <row r="139" spans="1:106" hidden="1" x14ac:dyDescent="0.35">
      <c r="A139" s="17">
        <v>157</v>
      </c>
      <c r="B139" s="2" t="s">
        <v>77</v>
      </c>
      <c r="C139" s="1">
        <v>157.80000000000001</v>
      </c>
      <c r="D139" s="1"/>
      <c r="E139" s="1" t="s">
        <v>307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>
        <v>11293</v>
      </c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 t="e">
        <v>#N/A</v>
      </c>
      <c r="BK139" s="1"/>
      <c r="BL139" s="1"/>
      <c r="BM139" s="1"/>
      <c r="BN139" s="1" t="e">
        <v>#N/A</v>
      </c>
      <c r="BO139" s="1"/>
      <c r="BP139" s="1"/>
      <c r="BQ139" s="1"/>
      <c r="BR139" s="55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</row>
    <row r="140" spans="1:106" hidden="1" x14ac:dyDescent="0.35">
      <c r="A140" s="33">
        <v>158</v>
      </c>
      <c r="B140" s="3" t="s">
        <v>78</v>
      </c>
      <c r="C140" s="1">
        <v>158.1</v>
      </c>
      <c r="D140" s="1"/>
      <c r="E140" s="1" t="s">
        <v>308</v>
      </c>
      <c r="F140" s="1" t="s">
        <v>162</v>
      </c>
      <c r="G140" s="1" t="s">
        <v>120</v>
      </c>
      <c r="H140" s="1" t="s">
        <v>183</v>
      </c>
      <c r="I140" s="1" t="s">
        <v>860</v>
      </c>
      <c r="J140" s="1" t="s">
        <v>632</v>
      </c>
      <c r="K140" s="1" t="s">
        <v>138</v>
      </c>
      <c r="L140" s="1" t="s">
        <v>135</v>
      </c>
      <c r="M140" s="1" t="s">
        <v>456</v>
      </c>
      <c r="N140" s="1" t="s">
        <v>123</v>
      </c>
      <c r="O140" s="1" t="s">
        <v>457</v>
      </c>
      <c r="P140" s="1" t="s">
        <v>428</v>
      </c>
      <c r="Q140" s="1">
        <v>1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>
        <v>1</v>
      </c>
      <c r="AK140" s="1"/>
      <c r="AL140" s="1" t="s">
        <v>460</v>
      </c>
      <c r="AM140" s="1" t="s">
        <v>5</v>
      </c>
      <c r="AN140" s="1"/>
      <c r="AO140" s="1"/>
      <c r="AP140" s="1" t="s">
        <v>458</v>
      </c>
      <c r="AQ140" s="1">
        <v>2009</v>
      </c>
      <c r="AR140" s="1"/>
      <c r="AS140" s="1">
        <v>5725</v>
      </c>
      <c r="AT140" s="1">
        <v>1</v>
      </c>
      <c r="AU140" s="1" t="s">
        <v>126</v>
      </c>
      <c r="AV140" s="1" t="s">
        <v>162</v>
      </c>
      <c r="AW140" s="1">
        <v>0</v>
      </c>
      <c r="AX140" s="1">
        <v>1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 t="s">
        <v>112</v>
      </c>
      <c r="BJ140" s="1" t="s">
        <v>112</v>
      </c>
      <c r="BK140" s="1" t="s">
        <v>461</v>
      </c>
      <c r="BL140" s="1"/>
      <c r="BM140" s="1" t="s">
        <v>370</v>
      </c>
      <c r="BN140" s="1" t="s">
        <v>177</v>
      </c>
      <c r="BO140" s="1" t="s">
        <v>453</v>
      </c>
      <c r="BP140" s="1" t="s">
        <v>885</v>
      </c>
      <c r="BQ140" s="1" t="s">
        <v>887</v>
      </c>
      <c r="BR140" s="55" t="s">
        <v>896</v>
      </c>
      <c r="BS140" s="1" t="s">
        <v>455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53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53"/>
      <c r="CY140" s="53"/>
      <c r="CZ140" s="1"/>
      <c r="DA140" s="1"/>
      <c r="DB140" s="1"/>
    </row>
    <row r="141" spans="1:106" hidden="1" x14ac:dyDescent="0.35">
      <c r="A141" s="33">
        <v>158</v>
      </c>
      <c r="B141" s="3" t="s">
        <v>78</v>
      </c>
      <c r="C141" s="1">
        <v>158.1</v>
      </c>
      <c r="D141" s="1"/>
      <c r="E141" s="1" t="s">
        <v>308</v>
      </c>
      <c r="F141" s="1" t="s">
        <v>162</v>
      </c>
      <c r="G141" s="1" t="s">
        <v>116</v>
      </c>
      <c r="H141" s="1" t="s">
        <v>183</v>
      </c>
      <c r="I141" s="1" t="s">
        <v>860</v>
      </c>
      <c r="J141" s="1" t="s">
        <v>632</v>
      </c>
      <c r="K141" s="1" t="s">
        <v>138</v>
      </c>
      <c r="L141" s="1" t="s">
        <v>135</v>
      </c>
      <c r="M141" s="1" t="s">
        <v>456</v>
      </c>
      <c r="N141" s="1" t="s">
        <v>123</v>
      </c>
      <c r="O141" s="1" t="s">
        <v>457</v>
      </c>
      <c r="P141" s="1" t="s">
        <v>428</v>
      </c>
      <c r="Q141" s="1">
        <v>1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>
        <v>1</v>
      </c>
      <c r="AK141" s="1"/>
      <c r="AL141" s="1" t="s">
        <v>460</v>
      </c>
      <c r="AM141" s="1" t="s">
        <v>5</v>
      </c>
      <c r="AN141" s="1"/>
      <c r="AO141" s="1"/>
      <c r="AP141" s="1" t="s">
        <v>458</v>
      </c>
      <c r="AQ141" s="1">
        <v>2009</v>
      </c>
      <c r="AR141" s="1"/>
      <c r="AS141" s="1">
        <v>5725</v>
      </c>
      <c r="AT141" s="1">
        <v>1</v>
      </c>
      <c r="AU141" s="1" t="s">
        <v>126</v>
      </c>
      <c r="AV141" s="1" t="s">
        <v>162</v>
      </c>
      <c r="AW141" s="1">
        <v>0</v>
      </c>
      <c r="AX141" s="1">
        <v>1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 t="s">
        <v>112</v>
      </c>
      <c r="BJ141" s="1" t="s">
        <v>112</v>
      </c>
      <c r="BK141" s="1" t="s">
        <v>462</v>
      </c>
      <c r="BL141" s="1"/>
      <c r="BM141" s="1" t="s">
        <v>366</v>
      </c>
      <c r="BN141" s="1" t="s">
        <v>113</v>
      </c>
      <c r="BO141" s="1" t="s">
        <v>453</v>
      </c>
      <c r="BP141" s="1" t="s">
        <v>885</v>
      </c>
      <c r="BQ141" s="1" t="s">
        <v>887</v>
      </c>
      <c r="BR141" s="55" t="s">
        <v>896</v>
      </c>
      <c r="BS141" s="1" t="s">
        <v>455</v>
      </c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</row>
    <row r="142" spans="1:106" hidden="1" x14ac:dyDescent="0.35">
      <c r="A142" s="33">
        <v>158</v>
      </c>
      <c r="B142" s="3" t="s">
        <v>78</v>
      </c>
      <c r="C142" s="1">
        <v>158.1</v>
      </c>
      <c r="D142" s="1"/>
      <c r="E142" s="1" t="s">
        <v>308</v>
      </c>
      <c r="F142" s="1" t="s">
        <v>162</v>
      </c>
      <c r="G142" s="1" t="s">
        <v>116</v>
      </c>
      <c r="H142" s="1" t="s">
        <v>183</v>
      </c>
      <c r="I142" s="1" t="s">
        <v>860</v>
      </c>
      <c r="J142" s="1" t="s">
        <v>632</v>
      </c>
      <c r="K142" s="1" t="s">
        <v>138</v>
      </c>
      <c r="L142" s="1" t="s">
        <v>135</v>
      </c>
      <c r="M142" s="1" t="s">
        <v>456</v>
      </c>
      <c r="N142" s="1" t="s">
        <v>123</v>
      </c>
      <c r="O142" s="1" t="s">
        <v>457</v>
      </c>
      <c r="P142" s="1" t="s">
        <v>428</v>
      </c>
      <c r="Q142" s="1">
        <v>1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>
        <v>1</v>
      </c>
      <c r="AK142" s="1"/>
      <c r="AL142" s="1" t="s">
        <v>460</v>
      </c>
      <c r="AM142" s="1" t="s">
        <v>5</v>
      </c>
      <c r="AN142" s="1"/>
      <c r="AO142" s="1"/>
      <c r="AP142" s="1" t="s">
        <v>458</v>
      </c>
      <c r="AQ142" s="1">
        <v>2009</v>
      </c>
      <c r="AR142" s="1"/>
      <c r="AS142" s="1">
        <v>5725</v>
      </c>
      <c r="AT142" s="1">
        <v>1</v>
      </c>
      <c r="AU142" s="1" t="s">
        <v>126</v>
      </c>
      <c r="AV142" s="1" t="s">
        <v>162</v>
      </c>
      <c r="AW142" s="1">
        <v>0</v>
      </c>
      <c r="AX142" s="1">
        <v>1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 t="s">
        <v>348</v>
      </c>
      <c r="BJ142" s="1" t="s">
        <v>348</v>
      </c>
      <c r="BK142" s="1" t="s">
        <v>463</v>
      </c>
      <c r="BL142" s="1"/>
      <c r="BM142" s="1" t="s">
        <v>378</v>
      </c>
      <c r="BN142" s="1" t="s">
        <v>379</v>
      </c>
      <c r="BO142" s="1" t="s">
        <v>453</v>
      </c>
      <c r="BP142" s="1" t="s">
        <v>885</v>
      </c>
      <c r="BQ142" s="1" t="s">
        <v>887</v>
      </c>
      <c r="BR142" s="55" t="s">
        <v>896</v>
      </c>
      <c r="BS142" s="1" t="s">
        <v>455</v>
      </c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</row>
    <row r="143" spans="1:106" hidden="1" x14ac:dyDescent="0.35">
      <c r="A143" s="33">
        <v>158</v>
      </c>
      <c r="B143" s="3" t="s">
        <v>78</v>
      </c>
      <c r="C143" s="1">
        <v>158.1</v>
      </c>
      <c r="D143" s="1"/>
      <c r="E143" s="1" t="s">
        <v>308</v>
      </c>
      <c r="F143" s="1" t="s">
        <v>162</v>
      </c>
      <c r="G143" s="1" t="s">
        <v>120</v>
      </c>
      <c r="H143" s="1" t="s">
        <v>183</v>
      </c>
      <c r="I143" s="1" t="s">
        <v>860</v>
      </c>
      <c r="J143" s="1" t="s">
        <v>632</v>
      </c>
      <c r="K143" s="1" t="s">
        <v>138</v>
      </c>
      <c r="L143" s="1" t="s">
        <v>135</v>
      </c>
      <c r="M143" s="1" t="s">
        <v>456</v>
      </c>
      <c r="N143" s="1" t="s">
        <v>123</v>
      </c>
      <c r="O143" s="1" t="s">
        <v>457</v>
      </c>
      <c r="P143" s="1" t="s">
        <v>428</v>
      </c>
      <c r="Q143" s="1">
        <v>1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>
        <v>1</v>
      </c>
      <c r="AK143" s="1"/>
      <c r="AL143" s="1" t="s">
        <v>460</v>
      </c>
      <c r="AM143" s="1" t="s">
        <v>5</v>
      </c>
      <c r="AN143" s="1"/>
      <c r="AO143" s="1"/>
      <c r="AP143" s="1" t="s">
        <v>458</v>
      </c>
      <c r="AQ143" s="1">
        <v>2009</v>
      </c>
      <c r="AR143" s="1"/>
      <c r="AS143" s="1">
        <v>5725</v>
      </c>
      <c r="AT143" s="1">
        <v>1</v>
      </c>
      <c r="AU143" s="1" t="s">
        <v>126</v>
      </c>
      <c r="AV143" s="1" t="s">
        <v>162</v>
      </c>
      <c r="AW143" s="1">
        <v>0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 t="s">
        <v>112</v>
      </c>
      <c r="BJ143" s="1" t="s">
        <v>112</v>
      </c>
      <c r="BK143" s="1" t="s">
        <v>461</v>
      </c>
      <c r="BL143" s="1"/>
      <c r="BM143" s="1" t="s">
        <v>370</v>
      </c>
      <c r="BN143" s="1" t="s">
        <v>177</v>
      </c>
      <c r="BO143" s="1" t="s">
        <v>454</v>
      </c>
      <c r="BP143" s="1" t="s">
        <v>885</v>
      </c>
      <c r="BQ143" s="1" t="s">
        <v>887</v>
      </c>
      <c r="BR143" s="55" t="s">
        <v>896</v>
      </c>
      <c r="BS143" s="1" t="s">
        <v>455</v>
      </c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</row>
    <row r="144" spans="1:106" hidden="1" x14ac:dyDescent="0.35">
      <c r="A144" s="33">
        <v>158</v>
      </c>
      <c r="B144" s="3" t="s">
        <v>78</v>
      </c>
      <c r="C144" s="1">
        <v>158.1</v>
      </c>
      <c r="D144" s="1"/>
      <c r="E144" s="1" t="s">
        <v>308</v>
      </c>
      <c r="F144" s="1" t="s">
        <v>162</v>
      </c>
      <c r="G144" s="1" t="s">
        <v>116</v>
      </c>
      <c r="H144" s="1" t="s">
        <v>183</v>
      </c>
      <c r="I144" s="1" t="s">
        <v>860</v>
      </c>
      <c r="J144" s="1" t="s">
        <v>632</v>
      </c>
      <c r="K144" s="1" t="s">
        <v>138</v>
      </c>
      <c r="L144" s="1" t="s">
        <v>135</v>
      </c>
      <c r="M144" s="1" t="s">
        <v>456</v>
      </c>
      <c r="N144" s="1" t="s">
        <v>123</v>
      </c>
      <c r="O144" s="1" t="s">
        <v>457</v>
      </c>
      <c r="P144" s="1" t="s">
        <v>428</v>
      </c>
      <c r="Q144" s="1">
        <v>1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>
        <v>1</v>
      </c>
      <c r="AK144" s="1"/>
      <c r="AL144" s="1" t="s">
        <v>460</v>
      </c>
      <c r="AM144" s="1" t="s">
        <v>5</v>
      </c>
      <c r="AN144" s="1"/>
      <c r="AO144" s="1"/>
      <c r="AP144" s="1" t="s">
        <v>458</v>
      </c>
      <c r="AQ144" s="1">
        <v>2009</v>
      </c>
      <c r="AR144" s="1"/>
      <c r="AS144" s="1">
        <v>5725</v>
      </c>
      <c r="AT144" s="1">
        <v>1</v>
      </c>
      <c r="AU144" s="1" t="s">
        <v>126</v>
      </c>
      <c r="AV144" s="1" t="s">
        <v>162</v>
      </c>
      <c r="AW144" s="1">
        <v>0</v>
      </c>
      <c r="AX144" s="1">
        <v>1</v>
      </c>
      <c r="AY144" s="1">
        <v>0</v>
      </c>
      <c r="AZ144" s="1">
        <v>0</v>
      </c>
      <c r="BA144" s="1">
        <v>1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 t="s">
        <v>112</v>
      </c>
      <c r="BJ144" s="1" t="s">
        <v>112</v>
      </c>
      <c r="BK144" s="1" t="s">
        <v>462</v>
      </c>
      <c r="BL144" s="1"/>
      <c r="BM144" s="1" t="s">
        <v>366</v>
      </c>
      <c r="BN144" s="1" t="s">
        <v>113</v>
      </c>
      <c r="BO144" s="1" t="s">
        <v>454</v>
      </c>
      <c r="BP144" s="1" t="s">
        <v>885</v>
      </c>
      <c r="BQ144" s="1" t="s">
        <v>887</v>
      </c>
      <c r="BR144" s="55" t="s">
        <v>896</v>
      </c>
      <c r="BS144" s="1" t="s">
        <v>455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</row>
    <row r="145" spans="1:106" hidden="1" x14ac:dyDescent="0.35">
      <c r="A145" s="33">
        <v>158</v>
      </c>
      <c r="B145" s="3" t="s">
        <v>78</v>
      </c>
      <c r="C145" s="1">
        <v>158.1</v>
      </c>
      <c r="D145" s="1"/>
      <c r="E145" s="1" t="s">
        <v>308</v>
      </c>
      <c r="F145" s="1" t="s">
        <v>162</v>
      </c>
      <c r="G145" s="1" t="s">
        <v>116</v>
      </c>
      <c r="H145" s="1" t="s">
        <v>183</v>
      </c>
      <c r="I145" s="1" t="s">
        <v>860</v>
      </c>
      <c r="J145" s="1" t="s">
        <v>632</v>
      </c>
      <c r="K145" s="1" t="s">
        <v>138</v>
      </c>
      <c r="L145" s="1" t="s">
        <v>135</v>
      </c>
      <c r="M145" s="1" t="s">
        <v>456</v>
      </c>
      <c r="N145" s="1" t="s">
        <v>123</v>
      </c>
      <c r="O145" s="1" t="s">
        <v>457</v>
      </c>
      <c r="P145" s="1" t="s">
        <v>428</v>
      </c>
      <c r="Q145" s="1">
        <v>1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>
        <v>1</v>
      </c>
      <c r="AK145" s="1"/>
      <c r="AL145" s="1" t="s">
        <v>460</v>
      </c>
      <c r="AM145" s="1" t="s">
        <v>5</v>
      </c>
      <c r="AN145" s="1"/>
      <c r="AO145" s="1"/>
      <c r="AP145" s="1" t="s">
        <v>458</v>
      </c>
      <c r="AQ145" s="1">
        <v>2009</v>
      </c>
      <c r="AR145" s="1"/>
      <c r="AS145" s="1">
        <v>5725</v>
      </c>
      <c r="AT145" s="1">
        <v>1</v>
      </c>
      <c r="AU145" s="1" t="s">
        <v>126</v>
      </c>
      <c r="AV145" s="1" t="s">
        <v>162</v>
      </c>
      <c r="AW145" s="1">
        <v>0</v>
      </c>
      <c r="AX145" s="1">
        <v>1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 t="s">
        <v>348</v>
      </c>
      <c r="BJ145" s="1" t="s">
        <v>348</v>
      </c>
      <c r="BK145" s="1" t="s">
        <v>463</v>
      </c>
      <c r="BL145" s="1"/>
      <c r="BM145" s="1" t="s">
        <v>378</v>
      </c>
      <c r="BN145" s="1" t="s">
        <v>379</v>
      </c>
      <c r="BO145" s="1" t="s">
        <v>454</v>
      </c>
      <c r="BP145" s="1" t="s">
        <v>885</v>
      </c>
      <c r="BQ145" s="1" t="s">
        <v>887</v>
      </c>
      <c r="BR145" s="55" t="s">
        <v>896</v>
      </c>
      <c r="BS145" s="1" t="s">
        <v>455</v>
      </c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</row>
    <row r="146" spans="1:106" hidden="1" x14ac:dyDescent="0.35">
      <c r="A146" s="33">
        <v>158</v>
      </c>
      <c r="B146" s="3" t="s">
        <v>78</v>
      </c>
      <c r="C146" s="1">
        <v>158.19999999999999</v>
      </c>
      <c r="D146" s="1"/>
      <c r="E146" s="1" t="s">
        <v>309</v>
      </c>
      <c r="F146" s="1" t="s">
        <v>162</v>
      </c>
      <c r="G146" s="1" t="s">
        <v>116</v>
      </c>
      <c r="H146" s="1" t="s">
        <v>183</v>
      </c>
      <c r="I146" s="1" t="s">
        <v>860</v>
      </c>
      <c r="J146" s="1" t="s">
        <v>632</v>
      </c>
      <c r="K146" s="1" t="s">
        <v>138</v>
      </c>
      <c r="L146" s="1" t="s">
        <v>135</v>
      </c>
      <c r="M146" s="1" t="s">
        <v>456</v>
      </c>
      <c r="N146" s="1" t="s">
        <v>123</v>
      </c>
      <c r="O146" s="1" t="s">
        <v>457</v>
      </c>
      <c r="P146" s="1" t="s">
        <v>428</v>
      </c>
      <c r="Q146" s="1">
        <v>1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>
        <v>1</v>
      </c>
      <c r="AK146" s="1"/>
      <c r="AL146" s="1" t="s">
        <v>460</v>
      </c>
      <c r="AM146" s="1" t="s">
        <v>5</v>
      </c>
      <c r="AN146" s="1"/>
      <c r="AO146" s="1"/>
      <c r="AP146" s="1" t="s">
        <v>459</v>
      </c>
      <c r="AQ146" s="1">
        <v>2009</v>
      </c>
      <c r="AR146" s="1"/>
      <c r="AS146" s="1">
        <v>11293</v>
      </c>
      <c r="AT146" s="1">
        <v>1</v>
      </c>
      <c r="AU146" s="1" t="s">
        <v>126</v>
      </c>
      <c r="AV146" s="1" t="s">
        <v>162</v>
      </c>
      <c r="AW146" s="1">
        <v>0</v>
      </c>
      <c r="AX146" s="1">
        <v>1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 t="s">
        <v>112</v>
      </c>
      <c r="BJ146" s="1" t="s">
        <v>112</v>
      </c>
      <c r="BK146" s="1" t="s">
        <v>461</v>
      </c>
      <c r="BL146" s="1"/>
      <c r="BM146" s="1" t="s">
        <v>370</v>
      </c>
      <c r="BN146" s="1" t="s">
        <v>177</v>
      </c>
      <c r="BO146" s="1" t="s">
        <v>453</v>
      </c>
      <c r="BP146" s="1" t="s">
        <v>885</v>
      </c>
      <c r="BQ146" s="1" t="s">
        <v>887</v>
      </c>
      <c r="BR146" s="55" t="s">
        <v>896</v>
      </c>
      <c r="BS146" s="1" t="s">
        <v>455</v>
      </c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</row>
    <row r="147" spans="1:106" hidden="1" x14ac:dyDescent="0.35">
      <c r="A147" s="33">
        <v>158</v>
      </c>
      <c r="B147" s="3" t="s">
        <v>78</v>
      </c>
      <c r="C147" s="1">
        <v>158.19999999999999</v>
      </c>
      <c r="D147" s="1"/>
      <c r="E147" s="1" t="s">
        <v>309</v>
      </c>
      <c r="F147" s="1" t="s">
        <v>115</v>
      </c>
      <c r="G147" s="1" t="s">
        <v>120</v>
      </c>
      <c r="H147" s="1" t="s">
        <v>162</v>
      </c>
      <c r="I147" s="1" t="s">
        <v>860</v>
      </c>
      <c r="J147" s="1" t="s">
        <v>632</v>
      </c>
      <c r="K147" s="1" t="s">
        <v>138</v>
      </c>
      <c r="L147" s="1" t="s">
        <v>135</v>
      </c>
      <c r="M147" s="1" t="s">
        <v>456</v>
      </c>
      <c r="N147" s="1" t="s">
        <v>123</v>
      </c>
      <c r="O147" s="1" t="s">
        <v>457</v>
      </c>
      <c r="P147" s="1" t="s">
        <v>428</v>
      </c>
      <c r="Q147" s="1">
        <v>1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>
        <v>1</v>
      </c>
      <c r="AK147" s="1"/>
      <c r="AL147" s="1" t="s">
        <v>460</v>
      </c>
      <c r="AM147" s="1" t="s">
        <v>5</v>
      </c>
      <c r="AN147" s="1"/>
      <c r="AO147" s="1"/>
      <c r="AP147" s="1" t="s">
        <v>459</v>
      </c>
      <c r="AQ147" s="1">
        <v>2009</v>
      </c>
      <c r="AR147" s="1"/>
      <c r="AS147" s="1">
        <v>11293</v>
      </c>
      <c r="AT147" s="1">
        <v>1</v>
      </c>
      <c r="AU147" s="1" t="s">
        <v>126</v>
      </c>
      <c r="AV147" s="1" t="s">
        <v>162</v>
      </c>
      <c r="AW147" s="1">
        <v>0</v>
      </c>
      <c r="AX147" s="1">
        <v>1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 t="s">
        <v>112</v>
      </c>
      <c r="BJ147" s="1" t="s">
        <v>112</v>
      </c>
      <c r="BK147" s="1" t="s">
        <v>462</v>
      </c>
      <c r="BL147" s="1"/>
      <c r="BM147" s="1" t="s">
        <v>366</v>
      </c>
      <c r="BN147" s="1" t="s">
        <v>113</v>
      </c>
      <c r="BO147" s="1" t="s">
        <v>453</v>
      </c>
      <c r="BP147" s="1" t="s">
        <v>885</v>
      </c>
      <c r="BQ147" s="1" t="s">
        <v>887</v>
      </c>
      <c r="BR147" s="55" t="s">
        <v>896</v>
      </c>
      <c r="BS147" s="1" t="s">
        <v>455</v>
      </c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</row>
    <row r="148" spans="1:106" hidden="1" x14ac:dyDescent="0.35">
      <c r="A148" s="33">
        <v>158</v>
      </c>
      <c r="B148" s="3" t="s">
        <v>78</v>
      </c>
      <c r="C148" s="1">
        <v>158.19999999999999</v>
      </c>
      <c r="D148" s="1"/>
      <c r="E148" s="1" t="s">
        <v>309</v>
      </c>
      <c r="F148" s="1" t="s">
        <v>162</v>
      </c>
      <c r="G148" s="1" t="s">
        <v>116</v>
      </c>
      <c r="H148" s="1" t="s">
        <v>183</v>
      </c>
      <c r="I148" s="1" t="s">
        <v>860</v>
      </c>
      <c r="J148" s="1" t="s">
        <v>632</v>
      </c>
      <c r="K148" s="1" t="s">
        <v>138</v>
      </c>
      <c r="L148" s="1" t="s">
        <v>135</v>
      </c>
      <c r="M148" s="1" t="s">
        <v>456</v>
      </c>
      <c r="N148" s="1" t="s">
        <v>123</v>
      </c>
      <c r="O148" s="1" t="s">
        <v>457</v>
      </c>
      <c r="P148" s="1" t="s">
        <v>428</v>
      </c>
      <c r="Q148" s="1">
        <v>1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>
        <v>1</v>
      </c>
      <c r="AK148" s="1"/>
      <c r="AL148" s="1" t="s">
        <v>460</v>
      </c>
      <c r="AM148" s="1" t="s">
        <v>5</v>
      </c>
      <c r="AN148" s="1"/>
      <c r="AO148" s="1"/>
      <c r="AP148" s="1" t="s">
        <v>459</v>
      </c>
      <c r="AQ148" s="1">
        <v>2009</v>
      </c>
      <c r="AR148" s="1"/>
      <c r="AS148" s="1">
        <v>11293</v>
      </c>
      <c r="AT148" s="1">
        <v>1</v>
      </c>
      <c r="AU148" s="1" t="s">
        <v>126</v>
      </c>
      <c r="AV148" s="1" t="s">
        <v>162</v>
      </c>
      <c r="AW148" s="1">
        <v>0</v>
      </c>
      <c r="AX148" s="1">
        <v>1</v>
      </c>
      <c r="AY148" s="1">
        <v>0</v>
      </c>
      <c r="AZ148" s="1">
        <v>0</v>
      </c>
      <c r="BA148" s="1">
        <v>1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 t="s">
        <v>348</v>
      </c>
      <c r="BJ148" s="1" t="s">
        <v>348</v>
      </c>
      <c r="BK148" s="1" t="s">
        <v>463</v>
      </c>
      <c r="BL148" s="1"/>
      <c r="BM148" s="1" t="s">
        <v>378</v>
      </c>
      <c r="BN148" s="1" t="s">
        <v>379</v>
      </c>
      <c r="BO148" s="1" t="s">
        <v>453</v>
      </c>
      <c r="BP148" s="1" t="s">
        <v>885</v>
      </c>
      <c r="BQ148" s="1" t="s">
        <v>887</v>
      </c>
      <c r="BR148" s="55" t="s">
        <v>896</v>
      </c>
      <c r="BS148" s="1" t="s">
        <v>455</v>
      </c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</row>
    <row r="149" spans="1:106" hidden="1" x14ac:dyDescent="0.35">
      <c r="A149" s="33">
        <v>158</v>
      </c>
      <c r="B149" s="3" t="s">
        <v>78</v>
      </c>
      <c r="C149" s="1">
        <v>158.19999999999999</v>
      </c>
      <c r="D149" s="1"/>
      <c r="E149" s="1" t="s">
        <v>309</v>
      </c>
      <c r="F149" s="1" t="s">
        <v>162</v>
      </c>
      <c r="G149" s="1" t="s">
        <v>116</v>
      </c>
      <c r="H149" s="1" t="s">
        <v>183</v>
      </c>
      <c r="I149" s="1" t="s">
        <v>860</v>
      </c>
      <c r="J149" s="1" t="s">
        <v>632</v>
      </c>
      <c r="K149" s="1" t="s">
        <v>138</v>
      </c>
      <c r="L149" s="1" t="s">
        <v>135</v>
      </c>
      <c r="M149" s="1" t="s">
        <v>456</v>
      </c>
      <c r="N149" s="1" t="s">
        <v>123</v>
      </c>
      <c r="O149" s="1" t="s">
        <v>457</v>
      </c>
      <c r="P149" s="1" t="s">
        <v>428</v>
      </c>
      <c r="Q149" s="1">
        <v>1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>
        <v>1</v>
      </c>
      <c r="AK149" s="1"/>
      <c r="AL149" s="1" t="s">
        <v>460</v>
      </c>
      <c r="AM149" s="1" t="s">
        <v>5</v>
      </c>
      <c r="AN149" s="1"/>
      <c r="AO149" s="1"/>
      <c r="AP149" s="1" t="s">
        <v>459</v>
      </c>
      <c r="AQ149" s="1">
        <v>2009</v>
      </c>
      <c r="AR149" s="1"/>
      <c r="AS149" s="1">
        <v>11293</v>
      </c>
      <c r="AT149" s="1">
        <v>1</v>
      </c>
      <c r="AU149" s="1" t="s">
        <v>126</v>
      </c>
      <c r="AV149" s="1" t="s">
        <v>162</v>
      </c>
      <c r="AW149" s="1">
        <v>0</v>
      </c>
      <c r="AX149" s="1">
        <v>1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 t="s">
        <v>112</v>
      </c>
      <c r="BJ149" s="1" t="s">
        <v>112</v>
      </c>
      <c r="BK149" s="1" t="s">
        <v>461</v>
      </c>
      <c r="BL149" s="1"/>
      <c r="BM149" s="1" t="s">
        <v>370</v>
      </c>
      <c r="BN149" s="1" t="s">
        <v>177</v>
      </c>
      <c r="BO149" s="1" t="s">
        <v>454</v>
      </c>
      <c r="BP149" s="1" t="s">
        <v>885</v>
      </c>
      <c r="BQ149" s="1" t="s">
        <v>887</v>
      </c>
      <c r="BR149" s="55" t="s">
        <v>896</v>
      </c>
      <c r="BS149" s="1" t="s">
        <v>455</v>
      </c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</row>
    <row r="150" spans="1:106" hidden="1" x14ac:dyDescent="0.35">
      <c r="A150" s="33">
        <v>158</v>
      </c>
      <c r="B150" s="3" t="s">
        <v>78</v>
      </c>
      <c r="C150" s="1">
        <v>158.19999999999999</v>
      </c>
      <c r="D150" s="1"/>
      <c r="E150" s="1" t="s">
        <v>309</v>
      </c>
      <c r="F150" s="1" t="s">
        <v>115</v>
      </c>
      <c r="G150" s="1" t="s">
        <v>116</v>
      </c>
      <c r="H150" s="1" t="s">
        <v>115</v>
      </c>
      <c r="I150" s="1" t="s">
        <v>860</v>
      </c>
      <c r="J150" s="1" t="s">
        <v>632</v>
      </c>
      <c r="K150" s="1" t="s">
        <v>138</v>
      </c>
      <c r="L150" s="1" t="s">
        <v>135</v>
      </c>
      <c r="M150" s="1" t="s">
        <v>456</v>
      </c>
      <c r="N150" s="1" t="s">
        <v>123</v>
      </c>
      <c r="O150" s="1" t="s">
        <v>457</v>
      </c>
      <c r="P150" s="1" t="s">
        <v>428</v>
      </c>
      <c r="Q150" s="1">
        <v>1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>
        <v>1</v>
      </c>
      <c r="AK150" s="1"/>
      <c r="AL150" s="1" t="s">
        <v>460</v>
      </c>
      <c r="AM150" s="1" t="s">
        <v>5</v>
      </c>
      <c r="AN150" s="1"/>
      <c r="AO150" s="1"/>
      <c r="AP150" s="1" t="s">
        <v>459</v>
      </c>
      <c r="AQ150" s="1">
        <v>2009</v>
      </c>
      <c r="AR150" s="1"/>
      <c r="AS150" s="1">
        <v>11293</v>
      </c>
      <c r="AT150" s="1">
        <v>1</v>
      </c>
      <c r="AU150" s="1" t="s">
        <v>126</v>
      </c>
      <c r="AV150" s="1" t="s">
        <v>162</v>
      </c>
      <c r="AW150" s="1">
        <v>0</v>
      </c>
      <c r="AX150" s="1">
        <v>1</v>
      </c>
      <c r="AY150" s="1">
        <v>0</v>
      </c>
      <c r="AZ150" s="1">
        <v>0</v>
      </c>
      <c r="BA150" s="1">
        <v>1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 t="s">
        <v>112</v>
      </c>
      <c r="BJ150" s="1" t="s">
        <v>112</v>
      </c>
      <c r="BK150" s="1" t="s">
        <v>462</v>
      </c>
      <c r="BL150" s="1"/>
      <c r="BM150" s="1" t="s">
        <v>366</v>
      </c>
      <c r="BN150" s="1" t="s">
        <v>113</v>
      </c>
      <c r="BO150" s="1" t="s">
        <v>454</v>
      </c>
      <c r="BP150" s="1" t="s">
        <v>885</v>
      </c>
      <c r="BQ150" s="1" t="s">
        <v>887</v>
      </c>
      <c r="BR150" s="55" t="s">
        <v>896</v>
      </c>
      <c r="BS150" s="1" t="s">
        <v>455</v>
      </c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</row>
    <row r="151" spans="1:106" hidden="1" x14ac:dyDescent="0.35">
      <c r="A151" s="33">
        <v>158</v>
      </c>
      <c r="B151" s="3" t="s">
        <v>78</v>
      </c>
      <c r="C151" s="1">
        <v>158.19999999999999</v>
      </c>
      <c r="D151" s="1"/>
      <c r="E151" s="1" t="s">
        <v>309</v>
      </c>
      <c r="F151" s="1" t="s">
        <v>115</v>
      </c>
      <c r="G151" s="1" t="s">
        <v>116</v>
      </c>
      <c r="H151" s="1" t="s">
        <v>115</v>
      </c>
      <c r="I151" s="1" t="s">
        <v>860</v>
      </c>
      <c r="J151" s="1" t="s">
        <v>632</v>
      </c>
      <c r="K151" s="1" t="s">
        <v>138</v>
      </c>
      <c r="L151" s="1" t="s">
        <v>135</v>
      </c>
      <c r="M151" s="1" t="s">
        <v>456</v>
      </c>
      <c r="N151" s="1" t="s">
        <v>123</v>
      </c>
      <c r="O151" s="1" t="s">
        <v>457</v>
      </c>
      <c r="P151" s="1" t="s">
        <v>428</v>
      </c>
      <c r="Q151" s="1">
        <v>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>
        <v>1</v>
      </c>
      <c r="AK151" s="1"/>
      <c r="AL151" s="1" t="s">
        <v>460</v>
      </c>
      <c r="AM151" s="1" t="s">
        <v>5</v>
      </c>
      <c r="AN151" s="1"/>
      <c r="AO151" s="1"/>
      <c r="AP151" s="1" t="s">
        <v>459</v>
      </c>
      <c r="AQ151" s="1">
        <v>2009</v>
      </c>
      <c r="AR151" s="1"/>
      <c r="AS151" s="1">
        <v>11293</v>
      </c>
      <c r="AT151" s="1">
        <v>1</v>
      </c>
      <c r="AU151" s="1" t="s">
        <v>126</v>
      </c>
      <c r="AV151" s="1" t="s">
        <v>162</v>
      </c>
      <c r="AW151" s="1">
        <v>0</v>
      </c>
      <c r="AX151" s="1">
        <v>1</v>
      </c>
      <c r="AY151" s="1">
        <v>0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 t="s">
        <v>348</v>
      </c>
      <c r="BJ151" s="1" t="s">
        <v>348</v>
      </c>
      <c r="BK151" s="1" t="s">
        <v>463</v>
      </c>
      <c r="BL151" s="1"/>
      <c r="BM151" s="1" t="s">
        <v>378</v>
      </c>
      <c r="BN151" s="1" t="s">
        <v>379</v>
      </c>
      <c r="BO151" s="1" t="s">
        <v>454</v>
      </c>
      <c r="BP151" s="1" t="s">
        <v>885</v>
      </c>
      <c r="BQ151" s="1" t="s">
        <v>887</v>
      </c>
      <c r="BR151" s="55" t="s">
        <v>896</v>
      </c>
      <c r="BS151" s="1" t="s">
        <v>455</v>
      </c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53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53"/>
      <c r="CY151" s="53"/>
      <c r="CZ151" s="1"/>
      <c r="DA151" s="1"/>
      <c r="DB151" s="1"/>
    </row>
    <row r="152" spans="1:106" hidden="1" x14ac:dyDescent="0.35">
      <c r="A152" s="17">
        <v>159</v>
      </c>
      <c r="B152" s="2" t="s">
        <v>79</v>
      </c>
      <c r="C152" s="1">
        <v>159.1</v>
      </c>
      <c r="D152" s="1"/>
      <c r="E152" s="1" t="s">
        <v>310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 t="e">
        <v>#N/A</v>
      </c>
      <c r="BK152" s="1"/>
      <c r="BL152" s="1"/>
      <c r="BM152" s="1"/>
      <c r="BN152" s="1" t="e">
        <v>#N/A</v>
      </c>
      <c r="BO152" s="1"/>
      <c r="BP152" s="1"/>
      <c r="BQ152" s="1"/>
      <c r="BR152" s="55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</row>
    <row r="153" spans="1:106" hidden="1" x14ac:dyDescent="0.35">
      <c r="A153" s="17">
        <v>159</v>
      </c>
      <c r="B153" s="2" t="s">
        <v>79</v>
      </c>
      <c r="C153" s="1">
        <v>159.19999999999999</v>
      </c>
      <c r="D153" s="1"/>
      <c r="E153" s="1" t="s">
        <v>311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 t="e">
        <v>#N/A</v>
      </c>
      <c r="BK153" s="1"/>
      <c r="BL153" s="1"/>
      <c r="BM153" s="1"/>
      <c r="BN153" s="1" t="e">
        <v>#N/A</v>
      </c>
      <c r="BO153" s="1"/>
      <c r="BP153" s="1"/>
      <c r="BQ153" s="1"/>
      <c r="BR153" s="55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</row>
    <row r="154" spans="1:106" hidden="1" x14ac:dyDescent="0.35">
      <c r="A154" s="17">
        <v>159</v>
      </c>
      <c r="B154" s="2" t="s">
        <v>79</v>
      </c>
      <c r="C154" s="1">
        <v>159.30000000000001</v>
      </c>
      <c r="D154" s="1"/>
      <c r="E154" s="1" t="s">
        <v>312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 t="e">
        <v>#N/A</v>
      </c>
      <c r="BK154" s="1"/>
      <c r="BL154" s="1"/>
      <c r="BM154" s="1"/>
      <c r="BN154" s="1" t="e">
        <v>#N/A</v>
      </c>
      <c r="BO154" s="1"/>
      <c r="BP154" s="1"/>
      <c r="BQ154" s="1"/>
      <c r="BR154" s="55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</row>
    <row r="155" spans="1:106" hidden="1" x14ac:dyDescent="0.35">
      <c r="A155" s="17">
        <v>159</v>
      </c>
      <c r="B155" s="2" t="s">
        <v>79</v>
      </c>
      <c r="C155" s="1">
        <v>159.4</v>
      </c>
      <c r="D155" s="1"/>
      <c r="E155" s="1" t="s">
        <v>313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 t="e">
        <v>#N/A</v>
      </c>
      <c r="BK155" s="1"/>
      <c r="BL155" s="1"/>
      <c r="BM155" s="1"/>
      <c r="BN155" s="1" t="e">
        <v>#N/A</v>
      </c>
      <c r="BO155" s="1"/>
      <c r="BP155" s="1"/>
      <c r="BQ155" s="1"/>
      <c r="BR155" s="55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 spans="1:106" hidden="1" x14ac:dyDescent="0.35">
      <c r="A156" s="17">
        <v>159</v>
      </c>
      <c r="B156" s="2" t="s">
        <v>79</v>
      </c>
      <c r="C156" s="1">
        <v>159.5</v>
      </c>
      <c r="D156" s="1"/>
      <c r="E156" s="1" t="s">
        <v>314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 t="e">
        <v>#N/A</v>
      </c>
      <c r="BK156" s="1"/>
      <c r="BL156" s="1"/>
      <c r="BM156" s="1"/>
      <c r="BN156" s="1" t="e">
        <v>#N/A</v>
      </c>
      <c r="BO156" s="1"/>
      <c r="BP156" s="1"/>
      <c r="BQ156" s="1"/>
      <c r="BR156" s="55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 spans="1:106" hidden="1" x14ac:dyDescent="0.35">
      <c r="A157" s="17">
        <v>159</v>
      </c>
      <c r="B157" s="2" t="s">
        <v>79</v>
      </c>
      <c r="C157" s="1">
        <v>159.6</v>
      </c>
      <c r="D157" s="1"/>
      <c r="E157" s="1" t="s">
        <v>315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 t="e">
        <v>#N/A</v>
      </c>
      <c r="BK157" s="1"/>
      <c r="BL157" s="1"/>
      <c r="BM157" s="1"/>
      <c r="BN157" s="1" t="e">
        <v>#N/A</v>
      </c>
      <c r="BO157" s="1"/>
      <c r="BP157" s="1"/>
      <c r="BQ157" s="1"/>
      <c r="BR157" s="55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</row>
    <row r="158" spans="1:106" hidden="1" x14ac:dyDescent="0.35">
      <c r="A158" s="17">
        <v>159</v>
      </c>
      <c r="B158" s="2" t="s">
        <v>79</v>
      </c>
      <c r="C158" s="1">
        <v>159.69999999999999</v>
      </c>
      <c r="D158" s="1"/>
      <c r="E158" s="1" t="s">
        <v>316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 t="e">
        <v>#N/A</v>
      </c>
      <c r="BK158" s="1"/>
      <c r="BL158" s="1"/>
      <c r="BM158" s="1"/>
      <c r="BN158" s="1" t="e">
        <v>#N/A</v>
      </c>
      <c r="BO158" s="1"/>
      <c r="BP158" s="1"/>
      <c r="BQ158" s="1"/>
      <c r="BR158" s="55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 spans="1:106" hidden="1" x14ac:dyDescent="0.35">
      <c r="A159" s="17">
        <v>159</v>
      </c>
      <c r="B159" s="2" t="s">
        <v>79</v>
      </c>
      <c r="C159" s="1">
        <v>159.80000000000001</v>
      </c>
      <c r="D159" s="1"/>
      <c r="E159" s="1" t="s">
        <v>317</v>
      </c>
      <c r="F159" s="53"/>
      <c r="G159" s="53"/>
      <c r="H159" s="53"/>
      <c r="I159" s="53"/>
      <c r="J159" s="53"/>
      <c r="K159" s="53"/>
      <c r="L159" s="1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1" t="e">
        <v>#N/A</v>
      </c>
      <c r="BK159" s="53"/>
      <c r="BL159" s="53"/>
      <c r="BM159" s="1"/>
      <c r="BN159" s="1" t="e">
        <v>#N/A</v>
      </c>
      <c r="BO159" s="53"/>
      <c r="BP159" s="1"/>
      <c r="BQ159" s="1"/>
      <c r="BR159" s="53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 spans="1:106" hidden="1" x14ac:dyDescent="0.35">
      <c r="A160" s="17">
        <v>159</v>
      </c>
      <c r="B160" s="2" t="s">
        <v>79</v>
      </c>
      <c r="C160" s="1">
        <v>159.9</v>
      </c>
      <c r="D160" s="1"/>
      <c r="E160" s="1" t="s">
        <v>318</v>
      </c>
      <c r="F160" s="53"/>
      <c r="G160" s="53"/>
      <c r="H160" s="53"/>
      <c r="I160" s="53"/>
      <c r="J160" s="53"/>
      <c r="K160" s="53"/>
      <c r="L160" s="1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1" t="e">
        <v>#N/A</v>
      </c>
      <c r="BK160" s="53"/>
      <c r="BL160" s="53"/>
      <c r="BM160" s="1"/>
      <c r="BN160" s="1" t="e">
        <v>#N/A</v>
      </c>
      <c r="BO160" s="53"/>
      <c r="BP160" s="1"/>
      <c r="BQ160" s="1"/>
      <c r="BR160" s="53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 spans="1:106" hidden="1" x14ac:dyDescent="0.35">
      <c r="A161" s="17">
        <v>159</v>
      </c>
      <c r="B161" s="2" t="s">
        <v>79</v>
      </c>
      <c r="C161" s="1">
        <v>159.1</v>
      </c>
      <c r="D161" s="1"/>
      <c r="E161" s="1" t="s">
        <v>319</v>
      </c>
      <c r="F161" s="53"/>
      <c r="G161" s="53"/>
      <c r="H161" s="53"/>
      <c r="I161" s="53"/>
      <c r="J161" s="53"/>
      <c r="K161" s="53"/>
      <c r="L161" s="1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1" t="e">
        <v>#N/A</v>
      </c>
      <c r="BK161" s="53"/>
      <c r="BL161" s="53"/>
      <c r="BM161" s="1"/>
      <c r="BN161" s="1" t="e">
        <v>#N/A</v>
      </c>
      <c r="BO161" s="53"/>
      <c r="BP161" s="1"/>
      <c r="BQ161" s="1"/>
      <c r="BR161" s="53"/>
      <c r="BS161" s="35"/>
      <c r="BT161" s="35"/>
      <c r="BU161" s="1"/>
      <c r="BV161" s="1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1"/>
      <c r="CL161" s="35"/>
      <c r="CM161" s="35"/>
      <c r="CN161" s="35"/>
      <c r="CO161" s="35"/>
      <c r="CP161" s="35"/>
      <c r="CQ161" s="35"/>
      <c r="CR161" s="35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 spans="1:106" hidden="1" x14ac:dyDescent="0.35">
      <c r="A162" s="21">
        <v>160</v>
      </c>
      <c r="B162" s="3" t="s">
        <v>80</v>
      </c>
      <c r="C162" s="1">
        <v>160.1</v>
      </c>
      <c r="D162" s="1" t="s">
        <v>464</v>
      </c>
      <c r="E162" s="1" t="s">
        <v>320</v>
      </c>
      <c r="F162" s="1" t="s">
        <v>115</v>
      </c>
      <c r="G162" s="1" t="s">
        <v>403</v>
      </c>
      <c r="H162" s="1" t="s">
        <v>115</v>
      </c>
      <c r="I162" s="1" t="s">
        <v>146</v>
      </c>
      <c r="J162" s="1" t="s">
        <v>491</v>
      </c>
      <c r="K162" s="1" t="s">
        <v>866</v>
      </c>
      <c r="L162" s="1" t="s">
        <v>109</v>
      </c>
      <c r="M162" s="1" t="s">
        <v>122</v>
      </c>
      <c r="N162" s="1" t="s">
        <v>978</v>
      </c>
      <c r="O162" s="1" t="s">
        <v>979</v>
      </c>
      <c r="P162" s="1" t="s">
        <v>488</v>
      </c>
      <c r="Q162" s="1"/>
      <c r="R162" s="1"/>
      <c r="S162" s="1">
        <v>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>
        <v>1</v>
      </c>
      <c r="AK162" s="1"/>
      <c r="AL162" s="1" t="s">
        <v>35</v>
      </c>
      <c r="AM162" s="1" t="s">
        <v>5</v>
      </c>
      <c r="AN162" s="1"/>
      <c r="AO162" s="1"/>
      <c r="AP162" s="1" t="s">
        <v>487</v>
      </c>
      <c r="AQ162" s="1">
        <v>2015</v>
      </c>
      <c r="AR162" s="1"/>
      <c r="AS162" s="1">
        <v>2124</v>
      </c>
      <c r="AT162" s="1">
        <v>1</v>
      </c>
      <c r="AU162" s="1" t="s">
        <v>126</v>
      </c>
      <c r="AV162" s="1" t="s">
        <v>162</v>
      </c>
      <c r="AW162" s="1">
        <v>0</v>
      </c>
      <c r="AX162" s="1">
        <v>0</v>
      </c>
      <c r="AY162" s="1">
        <v>0</v>
      </c>
      <c r="AZ162" s="1">
        <v>1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1</v>
      </c>
      <c r="BH162" s="1">
        <v>1</v>
      </c>
      <c r="BI162" s="1" t="s">
        <v>141</v>
      </c>
      <c r="BJ162" s="1" t="s">
        <v>881</v>
      </c>
      <c r="BK162" s="1" t="s">
        <v>483</v>
      </c>
      <c r="BL162" s="1"/>
      <c r="BM162" s="1" t="s">
        <v>878</v>
      </c>
      <c r="BN162" s="1" t="s">
        <v>401</v>
      </c>
      <c r="BO162" s="1" t="s">
        <v>106</v>
      </c>
      <c r="BP162" s="1" t="s">
        <v>884</v>
      </c>
      <c r="BQ162" s="1" t="s">
        <v>889</v>
      </c>
      <c r="BR162" s="55" t="s">
        <v>489</v>
      </c>
      <c r="BS162" s="1"/>
      <c r="BT162" s="1"/>
      <c r="BU162" s="1">
        <f t="shared" ref="BU162:BU174" si="2">BW162*(CY162/CX162)</f>
        <v>-1.8209513005580011</v>
      </c>
      <c r="BV162" s="1" t="s">
        <v>900</v>
      </c>
      <c r="BW162" s="1">
        <v>-7.1890000000000001</v>
      </c>
      <c r="BX162" s="1"/>
      <c r="BY162" s="1"/>
      <c r="BZ162" s="1"/>
      <c r="CA162" s="1"/>
      <c r="CB162" s="1"/>
      <c r="CC162" s="1">
        <v>-38.125</v>
      </c>
      <c r="CD162" s="1" t="s">
        <v>236</v>
      </c>
      <c r="CE162" s="1"/>
      <c r="CF162" s="1"/>
      <c r="CG162" s="1"/>
      <c r="CH162" s="1"/>
      <c r="CI162" s="1">
        <v>0.05</v>
      </c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53">
        <v>307.76533333333333</v>
      </c>
      <c r="CY162" s="53">
        <v>77.956000000000003</v>
      </c>
      <c r="CZ162" s="1"/>
      <c r="DA162" s="1"/>
      <c r="DB162" s="1"/>
    </row>
    <row r="163" spans="1:106" hidden="1" x14ac:dyDescent="0.35">
      <c r="A163" s="21">
        <v>160</v>
      </c>
      <c r="B163" s="3" t="s">
        <v>80</v>
      </c>
      <c r="C163" s="1">
        <v>160.1</v>
      </c>
      <c r="D163" s="1" t="s">
        <v>439</v>
      </c>
      <c r="E163" s="1" t="s">
        <v>320</v>
      </c>
      <c r="F163" s="1" t="s">
        <v>115</v>
      </c>
      <c r="G163" s="1" t="s">
        <v>369</v>
      </c>
      <c r="H163" s="1" t="s">
        <v>115</v>
      </c>
      <c r="I163" s="1" t="s">
        <v>146</v>
      </c>
      <c r="J163" s="1" t="s">
        <v>491</v>
      </c>
      <c r="K163" s="1" t="s">
        <v>866</v>
      </c>
      <c r="L163" s="1" t="s">
        <v>109</v>
      </c>
      <c r="M163" s="1" t="s">
        <v>122</v>
      </c>
      <c r="N163" s="1" t="s">
        <v>978</v>
      </c>
      <c r="O163" s="1" t="s">
        <v>979</v>
      </c>
      <c r="P163" s="1" t="s">
        <v>488</v>
      </c>
      <c r="Q163" s="1"/>
      <c r="R163" s="1"/>
      <c r="S163" s="1">
        <v>1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>
        <v>1</v>
      </c>
      <c r="AK163" s="1"/>
      <c r="AL163" s="1" t="s">
        <v>35</v>
      </c>
      <c r="AM163" s="1" t="s">
        <v>5</v>
      </c>
      <c r="AN163" s="1"/>
      <c r="AO163" s="1"/>
      <c r="AP163" s="1" t="s">
        <v>487</v>
      </c>
      <c r="AQ163" s="1">
        <v>2015</v>
      </c>
      <c r="AR163" s="1"/>
      <c r="AS163" s="1">
        <v>2124</v>
      </c>
      <c r="AT163" s="1">
        <v>1</v>
      </c>
      <c r="AU163" s="1" t="s">
        <v>126</v>
      </c>
      <c r="AV163" s="1" t="s">
        <v>162</v>
      </c>
      <c r="AW163" s="1">
        <v>0</v>
      </c>
      <c r="AX163" s="1">
        <v>0</v>
      </c>
      <c r="AY163" s="1">
        <v>0</v>
      </c>
      <c r="AZ163" s="1">
        <v>1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1</v>
      </c>
      <c r="BH163" s="1">
        <v>1</v>
      </c>
      <c r="BI163" s="1" t="s">
        <v>117</v>
      </c>
      <c r="BJ163" s="1" t="s">
        <v>880</v>
      </c>
      <c r="BK163" s="1" t="s">
        <v>484</v>
      </c>
      <c r="BL163" s="1"/>
      <c r="BM163" s="1" t="s">
        <v>412</v>
      </c>
      <c r="BN163" s="1" t="s">
        <v>412</v>
      </c>
      <c r="BO163" s="1" t="s">
        <v>106</v>
      </c>
      <c r="BP163" s="1" t="s">
        <v>884</v>
      </c>
      <c r="BQ163" s="1" t="s">
        <v>889</v>
      </c>
      <c r="BR163" s="55" t="s">
        <v>489</v>
      </c>
      <c r="BS163" s="1"/>
      <c r="BT163" s="1"/>
      <c r="BU163" s="1">
        <f t="shared" si="2"/>
        <v>1.7340469221138182</v>
      </c>
      <c r="BV163" s="1" t="s">
        <v>900</v>
      </c>
      <c r="BW163" s="1">
        <v>9.5869999999999997</v>
      </c>
      <c r="BX163" s="1"/>
      <c r="BY163" s="1"/>
      <c r="BZ163" s="1"/>
      <c r="CA163" s="1"/>
      <c r="CB163" s="1"/>
      <c r="CC163" s="1">
        <v>22.573</v>
      </c>
      <c r="CD163" s="1" t="s">
        <v>236</v>
      </c>
      <c r="CE163" s="1"/>
      <c r="CF163" s="1"/>
      <c r="CG163" s="1"/>
      <c r="CH163" s="1"/>
      <c r="CI163" s="1">
        <v>0.05</v>
      </c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53">
        <v>307.76533333333333</v>
      </c>
      <c r="CY163" s="53">
        <v>55.667000000000002</v>
      </c>
      <c r="CZ163" s="1"/>
      <c r="DA163" s="1"/>
      <c r="DB163" s="1"/>
    </row>
    <row r="164" spans="1:106" hidden="1" x14ac:dyDescent="0.35">
      <c r="A164" s="21">
        <v>160</v>
      </c>
      <c r="B164" s="3" t="s">
        <v>80</v>
      </c>
      <c r="C164" s="1">
        <v>160.1</v>
      </c>
      <c r="D164" s="1" t="s">
        <v>470</v>
      </c>
      <c r="E164" s="1" t="s">
        <v>320</v>
      </c>
      <c r="F164" s="1" t="s">
        <v>493</v>
      </c>
      <c r="G164" s="1" t="s">
        <v>369</v>
      </c>
      <c r="H164" s="1" t="s">
        <v>115</v>
      </c>
      <c r="I164" s="1" t="s">
        <v>146</v>
      </c>
      <c r="J164" s="1" t="s">
        <v>491</v>
      </c>
      <c r="K164" s="1" t="s">
        <v>866</v>
      </c>
      <c r="L164" s="1" t="s">
        <v>109</v>
      </c>
      <c r="M164" s="1" t="s">
        <v>122</v>
      </c>
      <c r="N164" s="1" t="s">
        <v>978</v>
      </c>
      <c r="O164" s="1" t="s">
        <v>979</v>
      </c>
      <c r="P164" s="1" t="s">
        <v>488</v>
      </c>
      <c r="Q164" s="1"/>
      <c r="R164" s="1"/>
      <c r="S164" s="1">
        <v>1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>
        <v>1</v>
      </c>
      <c r="AK164" s="1"/>
      <c r="AL164" s="1" t="s">
        <v>35</v>
      </c>
      <c r="AM164" s="1" t="s">
        <v>5</v>
      </c>
      <c r="AN164" s="1"/>
      <c r="AO164" s="1"/>
      <c r="AP164" s="1" t="s">
        <v>487</v>
      </c>
      <c r="AQ164" s="1">
        <v>2015</v>
      </c>
      <c r="AR164" s="1"/>
      <c r="AS164" s="1">
        <v>2124</v>
      </c>
      <c r="AT164" s="1">
        <v>1</v>
      </c>
      <c r="AU164" s="1" t="s">
        <v>126</v>
      </c>
      <c r="AV164" s="1" t="s">
        <v>162</v>
      </c>
      <c r="AW164" s="1">
        <v>0</v>
      </c>
      <c r="AX164" s="1">
        <v>0</v>
      </c>
      <c r="AY164" s="1">
        <v>0</v>
      </c>
      <c r="AZ164" s="1">
        <v>1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1</v>
      </c>
      <c r="BH164" s="1">
        <v>1</v>
      </c>
      <c r="BI164" s="1" t="s">
        <v>112</v>
      </c>
      <c r="BJ164" s="1" t="s">
        <v>112</v>
      </c>
      <c r="BK164" s="1" t="s">
        <v>482</v>
      </c>
      <c r="BL164" s="1"/>
      <c r="BM164" s="1" t="s">
        <v>375</v>
      </c>
      <c r="BN164" s="1" t="s">
        <v>376</v>
      </c>
      <c r="BO164" s="1" t="s">
        <v>106</v>
      </c>
      <c r="BP164" s="1" t="s">
        <v>884</v>
      </c>
      <c r="BQ164" s="1" t="s">
        <v>889</v>
      </c>
      <c r="BR164" s="55" t="s">
        <v>489</v>
      </c>
      <c r="BS164" s="1"/>
      <c r="BT164" s="1"/>
      <c r="BU164" s="1">
        <f t="shared" si="2"/>
        <v>0.44960148208158601</v>
      </c>
      <c r="BV164" s="1" t="s">
        <v>900</v>
      </c>
      <c r="BW164" s="1">
        <v>50.317</v>
      </c>
      <c r="BX164" s="1"/>
      <c r="BY164" s="1"/>
      <c r="BZ164" s="1"/>
      <c r="CA164" s="1"/>
      <c r="CB164" s="1"/>
      <c r="CC164" s="1">
        <v>13.917999999999999</v>
      </c>
      <c r="CD164" s="1" t="s">
        <v>236</v>
      </c>
      <c r="CE164" s="1"/>
      <c r="CF164" s="1"/>
      <c r="CG164" s="1"/>
      <c r="CH164" s="1"/>
      <c r="CI164" s="1">
        <v>0.05</v>
      </c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53">
        <v>307.76533333333333</v>
      </c>
      <c r="CY164" s="53">
        <v>2.75</v>
      </c>
      <c r="CZ164" s="1"/>
      <c r="DA164" s="1"/>
      <c r="DB164" s="1"/>
    </row>
    <row r="165" spans="1:106" hidden="1" x14ac:dyDescent="0.35">
      <c r="A165" s="21">
        <v>160</v>
      </c>
      <c r="B165" s="3" t="s">
        <v>80</v>
      </c>
      <c r="C165" s="1">
        <v>160.1</v>
      </c>
      <c r="D165" s="1" t="s">
        <v>472</v>
      </c>
      <c r="E165" s="1" t="s">
        <v>320</v>
      </c>
      <c r="F165" s="1" t="s">
        <v>115</v>
      </c>
      <c r="G165" s="1" t="s">
        <v>369</v>
      </c>
      <c r="H165" s="1" t="s">
        <v>115</v>
      </c>
      <c r="I165" s="1" t="s">
        <v>146</v>
      </c>
      <c r="J165" s="1" t="s">
        <v>491</v>
      </c>
      <c r="K165" s="1" t="s">
        <v>866</v>
      </c>
      <c r="L165" s="1" t="s">
        <v>109</v>
      </c>
      <c r="M165" s="1" t="s">
        <v>122</v>
      </c>
      <c r="N165" s="1" t="s">
        <v>978</v>
      </c>
      <c r="O165" s="1" t="s">
        <v>979</v>
      </c>
      <c r="P165" s="1" t="s">
        <v>488</v>
      </c>
      <c r="Q165" s="1"/>
      <c r="R165" s="1"/>
      <c r="S165" s="1">
        <v>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>
        <v>1</v>
      </c>
      <c r="AK165" s="1"/>
      <c r="AL165" s="1" t="s">
        <v>35</v>
      </c>
      <c r="AM165" s="1" t="s">
        <v>5</v>
      </c>
      <c r="AN165" s="1"/>
      <c r="AO165" s="1"/>
      <c r="AP165" s="1" t="s">
        <v>487</v>
      </c>
      <c r="AQ165" s="1">
        <v>2015</v>
      </c>
      <c r="AR165" s="1"/>
      <c r="AS165" s="1">
        <v>2124</v>
      </c>
      <c r="AT165" s="1">
        <v>1</v>
      </c>
      <c r="AU165" s="1" t="s">
        <v>126</v>
      </c>
      <c r="AV165" s="1" t="s">
        <v>162</v>
      </c>
      <c r="AW165" s="1">
        <v>0</v>
      </c>
      <c r="AX165" s="1">
        <v>0</v>
      </c>
      <c r="AY165" s="1">
        <v>0</v>
      </c>
      <c r="AZ165" s="1">
        <v>1</v>
      </c>
      <c r="BA165" s="1">
        <v>1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1</v>
      </c>
      <c r="BH165" s="1">
        <v>1</v>
      </c>
      <c r="BI165" s="1" t="s">
        <v>112</v>
      </c>
      <c r="BJ165" s="1" t="s">
        <v>112</v>
      </c>
      <c r="BK165" s="1" t="s">
        <v>485</v>
      </c>
      <c r="BL165" s="1"/>
      <c r="BM165" s="1" t="s">
        <v>375</v>
      </c>
      <c r="BN165" s="1" t="s">
        <v>376</v>
      </c>
      <c r="BO165" s="1" t="s">
        <v>106</v>
      </c>
      <c r="BP165" s="1" t="s">
        <v>884</v>
      </c>
      <c r="BQ165" s="1" t="s">
        <v>889</v>
      </c>
      <c r="BR165" s="55" t="s">
        <v>489</v>
      </c>
      <c r="BS165" s="1"/>
      <c r="BT165" s="1"/>
      <c r="BU165" s="1">
        <f t="shared" si="2"/>
        <v>0.31532851653207639</v>
      </c>
      <c r="BV165" s="1" t="s">
        <v>900</v>
      </c>
      <c r="BW165" s="1">
        <v>5.4420000000000002</v>
      </c>
      <c r="BX165" s="1"/>
      <c r="BY165" s="1"/>
      <c r="BZ165" s="1"/>
      <c r="CA165" s="1"/>
      <c r="CB165" s="1"/>
      <c r="CC165" s="1">
        <v>5.9240000000000004</v>
      </c>
      <c r="CD165" s="1" t="s">
        <v>236</v>
      </c>
      <c r="CE165" s="1"/>
      <c r="CF165" s="1"/>
      <c r="CG165" s="1"/>
      <c r="CH165" s="1"/>
      <c r="CI165" s="1">
        <v>0.05</v>
      </c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53">
        <v>307.76533333333333</v>
      </c>
      <c r="CY165" s="53">
        <v>17.832999999999998</v>
      </c>
      <c r="CZ165" s="1"/>
      <c r="DA165" s="1"/>
      <c r="DB165" s="1"/>
    </row>
    <row r="166" spans="1:106" hidden="1" x14ac:dyDescent="0.35">
      <c r="A166" s="21">
        <v>160</v>
      </c>
      <c r="B166" s="3" t="s">
        <v>80</v>
      </c>
      <c r="C166" s="1">
        <v>160.1</v>
      </c>
      <c r="D166" s="1" t="s">
        <v>473</v>
      </c>
      <c r="E166" s="1" t="s">
        <v>320</v>
      </c>
      <c r="F166" s="1" t="s">
        <v>115</v>
      </c>
      <c r="G166" s="1" t="s">
        <v>369</v>
      </c>
      <c r="H166" s="1" t="s">
        <v>115</v>
      </c>
      <c r="I166" s="1" t="s">
        <v>146</v>
      </c>
      <c r="J166" s="1" t="s">
        <v>491</v>
      </c>
      <c r="K166" s="1" t="s">
        <v>866</v>
      </c>
      <c r="L166" s="1" t="s">
        <v>109</v>
      </c>
      <c r="M166" s="1" t="s">
        <v>122</v>
      </c>
      <c r="N166" s="1" t="s">
        <v>978</v>
      </c>
      <c r="O166" s="1" t="s">
        <v>979</v>
      </c>
      <c r="P166" s="1" t="s">
        <v>488</v>
      </c>
      <c r="Q166" s="1"/>
      <c r="R166" s="1"/>
      <c r="S166" s="1">
        <v>1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>
        <v>1</v>
      </c>
      <c r="AK166" s="1"/>
      <c r="AL166" s="1" t="s">
        <v>35</v>
      </c>
      <c r="AM166" s="1" t="s">
        <v>5</v>
      </c>
      <c r="AN166" s="1"/>
      <c r="AO166" s="1"/>
      <c r="AP166" s="1" t="s">
        <v>487</v>
      </c>
      <c r="AQ166" s="1">
        <v>2015</v>
      </c>
      <c r="AR166" s="1"/>
      <c r="AS166" s="1">
        <v>2124</v>
      </c>
      <c r="AT166" s="1">
        <v>1</v>
      </c>
      <c r="AU166" s="1" t="s">
        <v>126</v>
      </c>
      <c r="AV166" s="1" t="s">
        <v>162</v>
      </c>
      <c r="AW166" s="1">
        <v>0</v>
      </c>
      <c r="AX166" s="1">
        <v>0</v>
      </c>
      <c r="AY166" s="1">
        <v>0</v>
      </c>
      <c r="AZ166" s="1">
        <v>1</v>
      </c>
      <c r="BA166" s="1">
        <v>1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1</v>
      </c>
      <c r="BI166" s="1" t="s">
        <v>348</v>
      </c>
      <c r="BJ166" s="1" t="s">
        <v>348</v>
      </c>
      <c r="BK166" s="1" t="s">
        <v>486</v>
      </c>
      <c r="BL166" s="1"/>
      <c r="BM166" s="1" t="s">
        <v>378</v>
      </c>
      <c r="BN166" s="1" t="s">
        <v>379</v>
      </c>
      <c r="BO166" s="1" t="s">
        <v>106</v>
      </c>
      <c r="BP166" s="1" t="s">
        <v>884</v>
      </c>
      <c r="BQ166" s="1" t="s">
        <v>889</v>
      </c>
      <c r="BR166" s="55" t="s">
        <v>489</v>
      </c>
      <c r="BS166" s="1"/>
      <c r="BT166" s="1"/>
      <c r="BU166" s="1">
        <f t="shared" si="2"/>
        <v>0.72134252287457112</v>
      </c>
      <c r="BV166" s="1" t="s">
        <v>900</v>
      </c>
      <c r="BW166" s="1">
        <v>347.96899999999999</v>
      </c>
      <c r="BX166" s="1"/>
      <c r="BY166" s="1"/>
      <c r="BZ166" s="1"/>
      <c r="CA166" s="1"/>
      <c r="CB166" s="1"/>
      <c r="CC166" s="1">
        <v>20.088999999999999</v>
      </c>
      <c r="CD166" s="1" t="s">
        <v>236</v>
      </c>
      <c r="CE166" s="1"/>
      <c r="CF166" s="1"/>
      <c r="CG166" s="1"/>
      <c r="CH166" s="1"/>
      <c r="CI166" s="1">
        <v>0.05</v>
      </c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53">
        <v>307.76533333333333</v>
      </c>
      <c r="CY166" s="53">
        <v>0.63800000000000001</v>
      </c>
      <c r="CZ166" s="1"/>
      <c r="DA166" s="1"/>
      <c r="DB166" s="1"/>
    </row>
    <row r="167" spans="1:106" hidden="1" x14ac:dyDescent="0.35">
      <c r="A167" s="21">
        <v>160</v>
      </c>
      <c r="B167" s="3" t="s">
        <v>80</v>
      </c>
      <c r="C167" s="1">
        <v>160.1</v>
      </c>
      <c r="D167" s="1" t="s">
        <v>471</v>
      </c>
      <c r="E167" s="1" t="s">
        <v>320</v>
      </c>
      <c r="F167" s="1" t="s">
        <v>115</v>
      </c>
      <c r="G167" s="1" t="s">
        <v>403</v>
      </c>
      <c r="H167" s="1" t="s">
        <v>162</v>
      </c>
      <c r="I167" s="1" t="s">
        <v>146</v>
      </c>
      <c r="J167" s="1" t="s">
        <v>491</v>
      </c>
      <c r="K167" s="1" t="s">
        <v>866</v>
      </c>
      <c r="L167" s="1" t="s">
        <v>109</v>
      </c>
      <c r="M167" s="1" t="s">
        <v>122</v>
      </c>
      <c r="N167" s="1" t="s">
        <v>978</v>
      </c>
      <c r="O167" s="1" t="s">
        <v>979</v>
      </c>
      <c r="P167" s="1" t="s">
        <v>488</v>
      </c>
      <c r="Q167" s="1"/>
      <c r="R167" s="1"/>
      <c r="S167" s="1">
        <v>1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>
        <v>1</v>
      </c>
      <c r="AK167" s="1"/>
      <c r="AL167" s="1" t="s">
        <v>35</v>
      </c>
      <c r="AM167" s="1" t="s">
        <v>5</v>
      </c>
      <c r="AN167" s="1"/>
      <c r="AO167" s="1"/>
      <c r="AP167" s="1" t="s">
        <v>487</v>
      </c>
      <c r="AQ167" s="1">
        <v>2015</v>
      </c>
      <c r="AR167" s="1"/>
      <c r="AS167" s="1">
        <v>2124</v>
      </c>
      <c r="AT167" s="1">
        <v>1</v>
      </c>
      <c r="AU167" s="1" t="s">
        <v>126</v>
      </c>
      <c r="AV167" s="1" t="s">
        <v>162</v>
      </c>
      <c r="AW167" s="1">
        <v>0</v>
      </c>
      <c r="AX167" s="1">
        <v>0</v>
      </c>
      <c r="AY167" s="1">
        <v>0</v>
      </c>
      <c r="AZ167" s="1">
        <v>1</v>
      </c>
      <c r="BA167" s="1">
        <v>1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1</v>
      </c>
      <c r="BH167" s="1">
        <v>1</v>
      </c>
      <c r="BI167" s="1" t="s">
        <v>112</v>
      </c>
      <c r="BJ167" s="1" t="s">
        <v>880</v>
      </c>
      <c r="BK167" s="1" t="s">
        <v>521</v>
      </c>
      <c r="BL167" s="1"/>
      <c r="BM167" s="1" t="s">
        <v>406</v>
      </c>
      <c r="BN167" s="1" t="s">
        <v>407</v>
      </c>
      <c r="BO167" s="1" t="s">
        <v>106</v>
      </c>
      <c r="BP167" s="1" t="s">
        <v>884</v>
      </c>
      <c r="BQ167" s="1" t="s">
        <v>889</v>
      </c>
      <c r="BR167" s="55" t="s">
        <v>489</v>
      </c>
      <c r="BS167" s="1"/>
      <c r="BT167" s="1"/>
      <c r="BU167" s="1">
        <f t="shared" si="2"/>
        <v>-0.63643945170346239</v>
      </c>
      <c r="BV167" s="1" t="s">
        <v>900</v>
      </c>
      <c r="BW167" s="1">
        <v>-46.088000000000001</v>
      </c>
      <c r="BX167" s="1"/>
      <c r="BY167" s="1"/>
      <c r="BZ167" s="1"/>
      <c r="CA167" s="1"/>
      <c r="CB167" s="1"/>
      <c r="CC167" s="1">
        <v>-10.034000000000001</v>
      </c>
      <c r="CD167" s="1" t="s">
        <v>236</v>
      </c>
      <c r="CE167" s="1"/>
      <c r="CF167" s="1"/>
      <c r="CG167" s="1"/>
      <c r="CH167" s="1"/>
      <c r="CI167" s="1">
        <v>0.05</v>
      </c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53">
        <v>307.76533333333333</v>
      </c>
      <c r="CY167" s="53">
        <v>4.25</v>
      </c>
      <c r="CZ167" s="1"/>
      <c r="DA167" s="1"/>
      <c r="DB167" s="1"/>
    </row>
    <row r="168" spans="1:106" hidden="1" x14ac:dyDescent="0.35">
      <c r="A168" s="21">
        <v>160</v>
      </c>
      <c r="B168" s="3" t="s">
        <v>80</v>
      </c>
      <c r="C168" s="1">
        <v>160.1</v>
      </c>
      <c r="D168" s="1" t="s">
        <v>469</v>
      </c>
      <c r="E168" s="1" t="s">
        <v>320</v>
      </c>
      <c r="F168" s="1" t="s">
        <v>115</v>
      </c>
      <c r="G168" s="1" t="s">
        <v>369</v>
      </c>
      <c r="H168" s="1" t="s">
        <v>115</v>
      </c>
      <c r="I168" s="1" t="s">
        <v>146</v>
      </c>
      <c r="J168" s="1" t="s">
        <v>491</v>
      </c>
      <c r="K168" s="1" t="s">
        <v>866</v>
      </c>
      <c r="L168" s="1" t="s">
        <v>109</v>
      </c>
      <c r="M168" s="1" t="s">
        <v>122</v>
      </c>
      <c r="N168" s="1" t="s">
        <v>978</v>
      </c>
      <c r="O168" s="1" t="s">
        <v>979</v>
      </c>
      <c r="P168" s="1" t="s">
        <v>488</v>
      </c>
      <c r="Q168" s="1"/>
      <c r="R168" s="1"/>
      <c r="S168" s="1">
        <v>1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>
        <v>1</v>
      </c>
      <c r="AK168" s="1"/>
      <c r="AL168" s="1" t="s">
        <v>35</v>
      </c>
      <c r="AM168" s="1" t="s">
        <v>5</v>
      </c>
      <c r="AN168" s="1"/>
      <c r="AO168" s="1"/>
      <c r="AP168" s="1" t="s">
        <v>487</v>
      </c>
      <c r="AQ168" s="1">
        <v>2015</v>
      </c>
      <c r="AR168" s="1"/>
      <c r="AS168" s="1">
        <v>2124</v>
      </c>
      <c r="AT168" s="1">
        <v>1</v>
      </c>
      <c r="AU168" s="1" t="s">
        <v>126</v>
      </c>
      <c r="AV168" s="1" t="s">
        <v>162</v>
      </c>
      <c r="AW168" s="1">
        <v>0</v>
      </c>
      <c r="AX168" s="1">
        <v>0</v>
      </c>
      <c r="AY168" s="1">
        <v>0</v>
      </c>
      <c r="AZ168" s="1">
        <v>1</v>
      </c>
      <c r="BA168" s="1">
        <v>1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1</v>
      </c>
      <c r="BH168" s="1">
        <v>1</v>
      </c>
      <c r="BI168" s="1" t="s">
        <v>141</v>
      </c>
      <c r="BJ168" s="1" t="s">
        <v>881</v>
      </c>
      <c r="BK168" s="1" t="s">
        <v>481</v>
      </c>
      <c r="BL168" s="1"/>
      <c r="BM168" s="1" t="s">
        <v>878</v>
      </c>
      <c r="BN168" s="1" t="s">
        <v>401</v>
      </c>
      <c r="BO168" s="1" t="s">
        <v>106</v>
      </c>
      <c r="BP168" s="1" t="s">
        <v>891</v>
      </c>
      <c r="BQ168" s="1" t="s">
        <v>500</v>
      </c>
      <c r="BR168" s="55" t="s">
        <v>489</v>
      </c>
      <c r="BS168" s="1"/>
      <c r="BT168" s="1"/>
      <c r="BU168" s="1">
        <f t="shared" si="2"/>
        <v>3.9692920796797572E-2</v>
      </c>
      <c r="BV168" s="1" t="s">
        <v>900</v>
      </c>
      <c r="BW168" s="1">
        <v>18.315000000000001</v>
      </c>
      <c r="BX168" s="1"/>
      <c r="BY168" s="1"/>
      <c r="BZ168" s="1"/>
      <c r="CA168" s="1"/>
      <c r="CB168" s="1"/>
      <c r="CC168" s="1">
        <v>2.21</v>
      </c>
      <c r="CD168" s="1" t="s">
        <v>236</v>
      </c>
      <c r="CE168" s="1"/>
      <c r="CF168" s="1"/>
      <c r="CG168" s="1"/>
      <c r="CH168" s="1"/>
      <c r="CI168" s="1">
        <v>0.05</v>
      </c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53">
        <v>307.76533333333333</v>
      </c>
      <c r="CY168" s="53">
        <v>0.66700000000000004</v>
      </c>
      <c r="CZ168" s="1"/>
      <c r="DA168" s="1"/>
      <c r="DB168" s="1"/>
    </row>
    <row r="169" spans="1:106" hidden="1" x14ac:dyDescent="0.35">
      <c r="A169" s="21">
        <v>160</v>
      </c>
      <c r="B169" s="3" t="s">
        <v>80</v>
      </c>
      <c r="C169" s="1">
        <v>160.19999999999999</v>
      </c>
      <c r="D169" s="1" t="s">
        <v>474</v>
      </c>
      <c r="E169" s="1" t="s">
        <v>321</v>
      </c>
      <c r="F169" s="1" t="s">
        <v>115</v>
      </c>
      <c r="G169" s="1" t="s">
        <v>403</v>
      </c>
      <c r="H169" s="1" t="s">
        <v>115</v>
      </c>
      <c r="I169" s="1" t="s">
        <v>146</v>
      </c>
      <c r="J169" s="1" t="s">
        <v>492</v>
      </c>
      <c r="K169" s="1" t="s">
        <v>866</v>
      </c>
      <c r="L169" s="1" t="s">
        <v>109</v>
      </c>
      <c r="M169" s="1" t="s">
        <v>122</v>
      </c>
      <c r="N169" s="1" t="s">
        <v>978</v>
      </c>
      <c r="O169" s="1" t="s">
        <v>979</v>
      </c>
      <c r="P169" s="1" t="s">
        <v>488</v>
      </c>
      <c r="Q169" s="1"/>
      <c r="R169" s="1"/>
      <c r="S169" s="1">
        <v>1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>
        <v>1</v>
      </c>
      <c r="AK169" s="1"/>
      <c r="AL169" s="1" t="s">
        <v>35</v>
      </c>
      <c r="AM169" s="1" t="s">
        <v>5</v>
      </c>
      <c r="AN169" s="1"/>
      <c r="AO169" s="1"/>
      <c r="AP169" s="1" t="s">
        <v>487</v>
      </c>
      <c r="AQ169" s="1">
        <v>2015</v>
      </c>
      <c r="AR169" s="1"/>
      <c r="AS169" s="1">
        <v>2124</v>
      </c>
      <c r="AT169" s="1">
        <v>1</v>
      </c>
      <c r="AU169" s="1" t="s">
        <v>126</v>
      </c>
      <c r="AV169" s="1" t="s">
        <v>162</v>
      </c>
      <c r="AW169" s="1">
        <v>0</v>
      </c>
      <c r="AX169" s="1">
        <v>0</v>
      </c>
      <c r="AY169" s="1">
        <v>0</v>
      </c>
      <c r="AZ169" s="1">
        <v>1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1</v>
      </c>
      <c r="BI169" s="1" t="s">
        <v>141</v>
      </c>
      <c r="BJ169" s="1" t="s">
        <v>881</v>
      </c>
      <c r="BK169" s="1" t="s">
        <v>483</v>
      </c>
      <c r="BL169" s="1"/>
      <c r="BM169" s="1" t="s">
        <v>878</v>
      </c>
      <c r="BN169" s="1" t="s">
        <v>401</v>
      </c>
      <c r="BO169" s="1" t="s">
        <v>107</v>
      </c>
      <c r="BP169" s="1" t="s">
        <v>884</v>
      </c>
      <c r="BQ169" s="1" t="s">
        <v>889</v>
      </c>
      <c r="BR169" s="55" t="s">
        <v>489</v>
      </c>
      <c r="BS169" s="1"/>
      <c r="BT169" s="1"/>
      <c r="BU169" s="1">
        <f t="shared" si="2"/>
        <v>-1.7599067514643194</v>
      </c>
      <c r="BV169" s="1" t="s">
        <v>900</v>
      </c>
      <c r="BW169" s="1">
        <v>-6.9480000000000004</v>
      </c>
      <c r="BX169" s="1"/>
      <c r="BY169" s="1"/>
      <c r="BZ169" s="1"/>
      <c r="CA169" s="1"/>
      <c r="CB169" s="1"/>
      <c r="CC169" s="57">
        <v>-36.956000000000003</v>
      </c>
      <c r="CD169" s="1" t="s">
        <v>236</v>
      </c>
      <c r="CE169" s="1"/>
      <c r="CF169" s="1"/>
      <c r="CG169" s="1"/>
      <c r="CH169" s="1"/>
      <c r="CI169" s="1">
        <v>0.05</v>
      </c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53">
        <v>307.76533333333333</v>
      </c>
      <c r="CY169" s="53">
        <v>77.956000000000003</v>
      </c>
      <c r="CZ169" s="1"/>
      <c r="DA169" s="1"/>
      <c r="DB169" s="1"/>
    </row>
    <row r="170" spans="1:106" hidden="1" x14ac:dyDescent="0.35">
      <c r="A170" s="21">
        <v>160</v>
      </c>
      <c r="B170" s="3" t="s">
        <v>80</v>
      </c>
      <c r="C170" s="1">
        <v>160.19999999999999</v>
      </c>
      <c r="D170" s="1" t="s">
        <v>475</v>
      </c>
      <c r="E170" s="1" t="s">
        <v>321</v>
      </c>
      <c r="F170" s="1" t="s">
        <v>115</v>
      </c>
      <c r="G170" s="1" t="s">
        <v>369</v>
      </c>
      <c r="H170" s="1" t="s">
        <v>115</v>
      </c>
      <c r="I170" s="1" t="s">
        <v>146</v>
      </c>
      <c r="J170" s="1" t="s">
        <v>492</v>
      </c>
      <c r="K170" s="1" t="s">
        <v>866</v>
      </c>
      <c r="L170" s="1" t="s">
        <v>109</v>
      </c>
      <c r="M170" s="1" t="s">
        <v>122</v>
      </c>
      <c r="N170" s="1" t="s">
        <v>978</v>
      </c>
      <c r="O170" s="1" t="s">
        <v>979</v>
      </c>
      <c r="P170" s="1" t="s">
        <v>488</v>
      </c>
      <c r="Q170" s="1"/>
      <c r="R170" s="1"/>
      <c r="S170" s="1">
        <v>1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>
        <v>1</v>
      </c>
      <c r="AK170" s="1"/>
      <c r="AL170" s="1" t="s">
        <v>35</v>
      </c>
      <c r="AM170" s="1" t="s">
        <v>5</v>
      </c>
      <c r="AN170" s="1"/>
      <c r="AO170" s="1"/>
      <c r="AP170" s="1" t="s">
        <v>487</v>
      </c>
      <c r="AQ170" s="1">
        <v>2015</v>
      </c>
      <c r="AR170" s="1"/>
      <c r="AS170" s="1">
        <v>2124</v>
      </c>
      <c r="AT170" s="1">
        <v>1</v>
      </c>
      <c r="AU170" s="1" t="s">
        <v>126</v>
      </c>
      <c r="AV170" s="1" t="s">
        <v>162</v>
      </c>
      <c r="AW170" s="1">
        <v>0</v>
      </c>
      <c r="AX170" s="1">
        <v>0</v>
      </c>
      <c r="AY170" s="1">
        <v>0</v>
      </c>
      <c r="AZ170" s="1">
        <v>1</v>
      </c>
      <c r="BA170" s="1">
        <v>1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1</v>
      </c>
      <c r="BH170" s="1">
        <v>1</v>
      </c>
      <c r="BI170" s="1" t="s">
        <v>117</v>
      </c>
      <c r="BJ170" s="1" t="s">
        <v>880</v>
      </c>
      <c r="BK170" s="1" t="s">
        <v>484</v>
      </c>
      <c r="BL170" s="1"/>
      <c r="BM170" s="1" t="s">
        <v>412</v>
      </c>
      <c r="BN170" s="1" t="s">
        <v>412</v>
      </c>
      <c r="BO170" s="1" t="s">
        <v>107</v>
      </c>
      <c r="BP170" s="1" t="s">
        <v>884</v>
      </c>
      <c r="BQ170" s="1" t="s">
        <v>889</v>
      </c>
      <c r="BR170" s="55" t="s">
        <v>489</v>
      </c>
      <c r="BS170" s="1"/>
      <c r="BT170" s="1"/>
      <c r="BU170" s="1">
        <f t="shared" si="2"/>
        <v>1.8261122067029425</v>
      </c>
      <c r="BV170" s="1" t="s">
        <v>900</v>
      </c>
      <c r="BW170" s="1">
        <v>10.096</v>
      </c>
      <c r="BX170" s="1"/>
      <c r="BY170" s="1"/>
      <c r="BZ170" s="1"/>
      <c r="CA170" s="1"/>
      <c r="CB170" s="1"/>
      <c r="CC170" s="57">
        <v>23.146000000000001</v>
      </c>
      <c r="CD170" s="1" t="s">
        <v>236</v>
      </c>
      <c r="CE170" s="1"/>
      <c r="CF170" s="1"/>
      <c r="CG170" s="1"/>
      <c r="CH170" s="1"/>
      <c r="CI170" s="1">
        <v>0.05</v>
      </c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53">
        <v>307.76533333333333</v>
      </c>
      <c r="CY170" s="53">
        <v>55.667000000000002</v>
      </c>
      <c r="CZ170" s="1"/>
      <c r="DA170" s="1"/>
      <c r="DB170" s="1"/>
    </row>
    <row r="171" spans="1:106" hidden="1" x14ac:dyDescent="0.35">
      <c r="A171" s="21">
        <v>160</v>
      </c>
      <c r="B171" s="3" t="s">
        <v>80</v>
      </c>
      <c r="C171" s="1">
        <v>160.19999999999999</v>
      </c>
      <c r="D171" s="1" t="s">
        <v>477</v>
      </c>
      <c r="E171" s="1" t="s">
        <v>321</v>
      </c>
      <c r="F171" s="1" t="s">
        <v>115</v>
      </c>
      <c r="G171" s="1" t="s">
        <v>369</v>
      </c>
      <c r="H171" s="1" t="s">
        <v>115</v>
      </c>
      <c r="I171" s="1" t="s">
        <v>146</v>
      </c>
      <c r="J171" s="1" t="s">
        <v>492</v>
      </c>
      <c r="K171" s="1" t="s">
        <v>866</v>
      </c>
      <c r="L171" s="1" t="s">
        <v>109</v>
      </c>
      <c r="M171" s="1" t="s">
        <v>122</v>
      </c>
      <c r="N171" s="1" t="s">
        <v>978</v>
      </c>
      <c r="O171" s="1" t="s">
        <v>979</v>
      </c>
      <c r="P171" s="1" t="s">
        <v>488</v>
      </c>
      <c r="Q171" s="1"/>
      <c r="R171" s="1"/>
      <c r="S171" s="1">
        <v>1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>
        <v>1</v>
      </c>
      <c r="AK171" s="1"/>
      <c r="AL171" s="1" t="s">
        <v>35</v>
      </c>
      <c r="AM171" s="1" t="s">
        <v>5</v>
      </c>
      <c r="AN171" s="1"/>
      <c r="AO171" s="1"/>
      <c r="AP171" s="1" t="s">
        <v>487</v>
      </c>
      <c r="AQ171" s="1">
        <v>2015</v>
      </c>
      <c r="AR171" s="1"/>
      <c r="AS171" s="1">
        <v>2124</v>
      </c>
      <c r="AT171" s="1">
        <v>1</v>
      </c>
      <c r="AU171" s="1" t="s">
        <v>126</v>
      </c>
      <c r="AV171" s="1" t="s">
        <v>162</v>
      </c>
      <c r="AW171" s="1">
        <v>0</v>
      </c>
      <c r="AX171" s="1">
        <v>0</v>
      </c>
      <c r="AY171" s="1">
        <v>0</v>
      </c>
      <c r="AZ171" s="1">
        <v>1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1</v>
      </c>
      <c r="BI171" s="1" t="s">
        <v>112</v>
      </c>
      <c r="BJ171" s="1" t="s">
        <v>112</v>
      </c>
      <c r="BK171" s="1" t="s">
        <v>482</v>
      </c>
      <c r="BL171" s="1"/>
      <c r="BM171" s="1" t="s">
        <v>375</v>
      </c>
      <c r="BN171" s="1" t="s">
        <v>376</v>
      </c>
      <c r="BO171" s="1" t="s">
        <v>107</v>
      </c>
      <c r="BP171" s="1" t="s">
        <v>884</v>
      </c>
      <c r="BQ171" s="1" t="s">
        <v>889</v>
      </c>
      <c r="BR171" s="55" t="s">
        <v>489</v>
      </c>
      <c r="BS171" s="1"/>
      <c r="BT171" s="1"/>
      <c r="BU171" s="1">
        <f t="shared" si="2"/>
        <v>0.61243983511246669</v>
      </c>
      <c r="BV171" s="1" t="s">
        <v>900</v>
      </c>
      <c r="BW171" s="1">
        <v>68.540999999999997</v>
      </c>
      <c r="BX171" s="1"/>
      <c r="BY171" s="1"/>
      <c r="BZ171" s="1"/>
      <c r="CA171" s="1"/>
      <c r="CB171" s="1"/>
      <c r="CC171" s="1">
        <v>16.568000000000001</v>
      </c>
      <c r="CD171" s="1" t="s">
        <v>236</v>
      </c>
      <c r="CE171" s="1"/>
      <c r="CF171" s="1"/>
      <c r="CG171" s="1"/>
      <c r="CH171" s="1"/>
      <c r="CI171" s="1">
        <v>0.05</v>
      </c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53">
        <v>307.76533333333333</v>
      </c>
      <c r="CY171" s="53">
        <v>2.75</v>
      </c>
      <c r="CZ171" s="1"/>
      <c r="DA171" s="1"/>
      <c r="DB171" s="1"/>
    </row>
    <row r="172" spans="1:106" hidden="1" x14ac:dyDescent="0.35">
      <c r="A172" s="21">
        <v>160</v>
      </c>
      <c r="B172" s="3" t="s">
        <v>80</v>
      </c>
      <c r="C172" s="1">
        <v>160.19999999999999</v>
      </c>
      <c r="D172" s="1" t="s">
        <v>480</v>
      </c>
      <c r="E172" s="1" t="s">
        <v>321</v>
      </c>
      <c r="F172" s="1" t="s">
        <v>115</v>
      </c>
      <c r="G172" s="1" t="s">
        <v>369</v>
      </c>
      <c r="H172" s="1" t="s">
        <v>115</v>
      </c>
      <c r="I172" s="1" t="s">
        <v>146</v>
      </c>
      <c r="J172" s="1" t="s">
        <v>492</v>
      </c>
      <c r="K172" s="1" t="s">
        <v>866</v>
      </c>
      <c r="L172" s="1" t="s">
        <v>109</v>
      </c>
      <c r="M172" s="1" t="s">
        <v>122</v>
      </c>
      <c r="N172" s="1" t="s">
        <v>978</v>
      </c>
      <c r="O172" s="1" t="s">
        <v>979</v>
      </c>
      <c r="P172" s="1" t="s">
        <v>488</v>
      </c>
      <c r="Q172" s="1"/>
      <c r="R172" s="1"/>
      <c r="S172" s="1">
        <v>1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>
        <v>1</v>
      </c>
      <c r="AK172" s="1"/>
      <c r="AL172" s="1" t="s">
        <v>35</v>
      </c>
      <c r="AM172" s="1" t="s">
        <v>5</v>
      </c>
      <c r="AN172" s="1"/>
      <c r="AO172" s="1"/>
      <c r="AP172" s="1" t="s">
        <v>487</v>
      </c>
      <c r="AQ172" s="1">
        <v>2015</v>
      </c>
      <c r="AR172" s="1"/>
      <c r="AS172" s="1">
        <v>2124</v>
      </c>
      <c r="AT172" s="1">
        <v>1</v>
      </c>
      <c r="AU172" s="1" t="s">
        <v>126</v>
      </c>
      <c r="AV172" s="1" t="s">
        <v>162</v>
      </c>
      <c r="AW172" s="1">
        <v>0</v>
      </c>
      <c r="AX172" s="1">
        <v>0</v>
      </c>
      <c r="AY172" s="1">
        <v>0</v>
      </c>
      <c r="AZ172" s="1">
        <v>1</v>
      </c>
      <c r="BA172" s="1">
        <v>1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1</v>
      </c>
      <c r="BI172" s="1" t="s">
        <v>348</v>
      </c>
      <c r="BJ172" s="1" t="s">
        <v>348</v>
      </c>
      <c r="BK172" s="1" t="s">
        <v>486</v>
      </c>
      <c r="BL172" s="1"/>
      <c r="BM172" s="1" t="s">
        <v>378</v>
      </c>
      <c r="BN172" s="1" t="s">
        <v>379</v>
      </c>
      <c r="BO172" s="1" t="s">
        <v>107</v>
      </c>
      <c r="BP172" s="1" t="s">
        <v>884</v>
      </c>
      <c r="BQ172" s="1" t="s">
        <v>889</v>
      </c>
      <c r="BR172" s="55" t="s">
        <v>489</v>
      </c>
      <c r="BS172" s="1"/>
      <c r="BT172" s="1"/>
      <c r="BU172" s="1">
        <f t="shared" si="2"/>
        <v>1.1152824532977506</v>
      </c>
      <c r="BV172" s="1" t="s">
        <v>900</v>
      </c>
      <c r="BW172" s="32">
        <v>538.00199999999995</v>
      </c>
      <c r="BX172" s="1"/>
      <c r="BY172" s="1"/>
      <c r="BZ172" s="1"/>
      <c r="CA172" s="1"/>
      <c r="CB172" s="1"/>
      <c r="CC172" s="1">
        <v>29.858000000000001</v>
      </c>
      <c r="CD172" s="1" t="s">
        <v>236</v>
      </c>
      <c r="CE172" s="1"/>
      <c r="CF172" s="1"/>
      <c r="CG172" s="1"/>
      <c r="CH172" s="1"/>
      <c r="CI172" s="1">
        <v>0.05</v>
      </c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53">
        <v>307.76533333333333</v>
      </c>
      <c r="CY172" s="53">
        <v>0.63800000000000001</v>
      </c>
      <c r="CZ172" s="1"/>
      <c r="DA172" s="1"/>
      <c r="DB172" s="1"/>
    </row>
    <row r="173" spans="1:106" hidden="1" x14ac:dyDescent="0.35">
      <c r="A173" s="21">
        <v>160</v>
      </c>
      <c r="B173" s="3" t="s">
        <v>80</v>
      </c>
      <c r="C173" s="1">
        <v>160.19999999999999</v>
      </c>
      <c r="D173" s="1" t="s">
        <v>478</v>
      </c>
      <c r="E173" s="1" t="s">
        <v>321</v>
      </c>
      <c r="F173" s="1" t="s">
        <v>115</v>
      </c>
      <c r="G173" s="1" t="s">
        <v>403</v>
      </c>
      <c r="H173" s="1" t="s">
        <v>162</v>
      </c>
      <c r="I173" s="1" t="s">
        <v>146</v>
      </c>
      <c r="J173" s="1" t="s">
        <v>492</v>
      </c>
      <c r="K173" s="1" t="s">
        <v>866</v>
      </c>
      <c r="L173" s="1" t="s">
        <v>109</v>
      </c>
      <c r="M173" s="1" t="s">
        <v>122</v>
      </c>
      <c r="N173" s="1" t="s">
        <v>978</v>
      </c>
      <c r="O173" s="1" t="s">
        <v>979</v>
      </c>
      <c r="P173" s="1" t="s">
        <v>488</v>
      </c>
      <c r="Q173" s="1"/>
      <c r="R173" s="1"/>
      <c r="S173" s="1">
        <v>1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>
        <v>1</v>
      </c>
      <c r="AK173" s="1"/>
      <c r="AL173" s="1" t="s">
        <v>35</v>
      </c>
      <c r="AM173" s="1" t="s">
        <v>5</v>
      </c>
      <c r="AN173" s="1"/>
      <c r="AO173" s="1"/>
      <c r="AP173" s="1" t="s">
        <v>487</v>
      </c>
      <c r="AQ173" s="1">
        <v>2015</v>
      </c>
      <c r="AR173" s="1"/>
      <c r="AS173" s="1">
        <v>2124</v>
      </c>
      <c r="AT173" s="1">
        <v>1</v>
      </c>
      <c r="AU173" s="1" t="s">
        <v>126</v>
      </c>
      <c r="AV173" s="1" t="s">
        <v>162</v>
      </c>
      <c r="AW173" s="1">
        <v>0</v>
      </c>
      <c r="AX173" s="1">
        <v>0</v>
      </c>
      <c r="AY173" s="1">
        <v>0</v>
      </c>
      <c r="AZ173" s="1">
        <v>1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1</v>
      </c>
      <c r="BH173" s="1">
        <v>1</v>
      </c>
      <c r="BI173" s="1" t="s">
        <v>112</v>
      </c>
      <c r="BJ173" s="1" t="s">
        <v>880</v>
      </c>
      <c r="BK173" s="1" t="s">
        <v>521</v>
      </c>
      <c r="BL173" s="1"/>
      <c r="BM173" s="1" t="s">
        <v>406</v>
      </c>
      <c r="BN173" s="1" t="s">
        <v>407</v>
      </c>
      <c r="BO173" s="1" t="s">
        <v>107</v>
      </c>
      <c r="BP173" s="1" t="s">
        <v>884</v>
      </c>
      <c r="BQ173" s="1" t="s">
        <v>889</v>
      </c>
      <c r="BR173" s="55" t="s">
        <v>489</v>
      </c>
      <c r="BS173" s="1"/>
      <c r="BT173" s="1"/>
      <c r="BU173" s="1">
        <f t="shared" si="2"/>
        <v>-0.52876894300419364</v>
      </c>
      <c r="BV173" s="1" t="s">
        <v>900</v>
      </c>
      <c r="BW173" s="1">
        <v>-38.290999999999997</v>
      </c>
      <c r="BX173" s="1"/>
      <c r="BY173" s="1"/>
      <c r="BZ173" s="1"/>
      <c r="CA173" s="1"/>
      <c r="CB173" s="1"/>
      <c r="CC173" s="1">
        <v>-14.896000000000001</v>
      </c>
      <c r="CD173" s="1" t="s">
        <v>236</v>
      </c>
      <c r="CE173" s="1"/>
      <c r="CF173" s="1"/>
      <c r="CG173" s="1"/>
      <c r="CH173" s="1"/>
      <c r="CI173" s="1">
        <v>0.05</v>
      </c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53">
        <v>307.76533333333333</v>
      </c>
      <c r="CY173" s="53">
        <v>4.25</v>
      </c>
      <c r="CZ173" s="1"/>
      <c r="DA173" s="1"/>
      <c r="DB173" s="1"/>
    </row>
    <row r="174" spans="1:106" hidden="1" x14ac:dyDescent="0.35">
      <c r="A174" s="21">
        <v>160</v>
      </c>
      <c r="B174" s="3" t="s">
        <v>80</v>
      </c>
      <c r="C174" s="1">
        <v>160.19999999999999</v>
      </c>
      <c r="D174" s="1" t="s">
        <v>476</v>
      </c>
      <c r="E174" s="1" t="s">
        <v>321</v>
      </c>
      <c r="F174" s="54" t="s">
        <v>115</v>
      </c>
      <c r="G174" s="54" t="s">
        <v>369</v>
      </c>
      <c r="H174" s="53" t="s">
        <v>115</v>
      </c>
      <c r="I174" s="1" t="s">
        <v>146</v>
      </c>
      <c r="J174" s="1" t="s">
        <v>492</v>
      </c>
      <c r="K174" s="1" t="s">
        <v>866</v>
      </c>
      <c r="L174" s="1" t="s">
        <v>109</v>
      </c>
      <c r="M174" s="1" t="s">
        <v>122</v>
      </c>
      <c r="N174" s="1" t="s">
        <v>978</v>
      </c>
      <c r="O174" s="1" t="s">
        <v>979</v>
      </c>
      <c r="P174" s="1" t="s">
        <v>488</v>
      </c>
      <c r="Q174" s="1"/>
      <c r="R174" s="1"/>
      <c r="S174" s="1">
        <v>1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>
        <v>1</v>
      </c>
      <c r="AK174" s="1"/>
      <c r="AL174" s="1" t="s">
        <v>35</v>
      </c>
      <c r="AM174" s="1" t="s">
        <v>5</v>
      </c>
      <c r="AN174" s="1"/>
      <c r="AO174" s="1"/>
      <c r="AP174" s="1" t="s">
        <v>487</v>
      </c>
      <c r="AQ174" s="1">
        <v>2015</v>
      </c>
      <c r="AR174" s="53"/>
      <c r="AS174" s="1">
        <v>2124</v>
      </c>
      <c r="AT174" s="1">
        <v>1</v>
      </c>
      <c r="AU174" s="1" t="s">
        <v>126</v>
      </c>
      <c r="AV174" s="1" t="s">
        <v>162</v>
      </c>
      <c r="AW174" s="1">
        <v>0</v>
      </c>
      <c r="AX174" s="1">
        <v>0</v>
      </c>
      <c r="AY174" s="1">
        <v>0</v>
      </c>
      <c r="AZ174" s="1">
        <v>1</v>
      </c>
      <c r="BA174" s="1">
        <v>1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1</v>
      </c>
      <c r="BH174" s="1">
        <v>1</v>
      </c>
      <c r="BI174" s="1" t="s">
        <v>141</v>
      </c>
      <c r="BJ174" s="1" t="s">
        <v>881</v>
      </c>
      <c r="BK174" s="1" t="s">
        <v>481</v>
      </c>
      <c r="BL174" s="1"/>
      <c r="BM174" s="1" t="s">
        <v>878</v>
      </c>
      <c r="BN174" s="1" t="s">
        <v>401</v>
      </c>
      <c r="BO174" s="1" t="s">
        <v>107</v>
      </c>
      <c r="BP174" s="1" t="s">
        <v>891</v>
      </c>
      <c r="BQ174" s="1" t="s">
        <v>500</v>
      </c>
      <c r="BR174" s="55" t="s">
        <v>489</v>
      </c>
      <c r="BS174" s="36"/>
      <c r="BT174" s="36"/>
      <c r="BU174" s="36">
        <f t="shared" si="2"/>
        <v>0.19763888720410358</v>
      </c>
      <c r="BV174" s="36" t="s">
        <v>900</v>
      </c>
      <c r="BW174" s="53">
        <v>91.194000000000003</v>
      </c>
      <c r="BX174" s="53"/>
      <c r="BY174" s="53"/>
      <c r="BZ174" s="53"/>
      <c r="CA174" s="53"/>
      <c r="CB174" s="53"/>
      <c r="CC174" s="53">
        <v>10.436999999999999</v>
      </c>
      <c r="CD174" s="53" t="s">
        <v>236</v>
      </c>
      <c r="CE174" s="36"/>
      <c r="CF174" s="36"/>
      <c r="CG174" s="36"/>
      <c r="CH174" s="36"/>
      <c r="CI174" s="53">
        <v>0.05</v>
      </c>
      <c r="CJ174" s="36"/>
      <c r="CK174" s="36"/>
      <c r="CL174" s="36"/>
      <c r="CM174" s="36"/>
      <c r="CN174" s="36"/>
      <c r="CO174" s="36"/>
      <c r="CP174" s="36"/>
      <c r="CQ174" s="36"/>
      <c r="CR174" s="36"/>
      <c r="CS174" s="1"/>
      <c r="CT174" s="1"/>
      <c r="CU174" s="1"/>
      <c r="CV174" s="1"/>
      <c r="CW174" s="1"/>
      <c r="CX174" s="53">
        <v>307.76533333333333</v>
      </c>
      <c r="CY174" s="53">
        <v>0.66700000000000004</v>
      </c>
      <c r="CZ174" s="1"/>
      <c r="DA174" s="1"/>
      <c r="DB174" s="1"/>
    </row>
    <row r="175" spans="1:106" hidden="1" x14ac:dyDescent="0.35">
      <c r="A175" s="33">
        <v>160</v>
      </c>
      <c r="B175" s="3" t="s">
        <v>80</v>
      </c>
      <c r="C175" s="1">
        <v>160.19999999999999</v>
      </c>
      <c r="D175" s="1" t="s">
        <v>479</v>
      </c>
      <c r="E175" s="1" t="s">
        <v>321</v>
      </c>
      <c r="F175" s="32" t="s">
        <v>162</v>
      </c>
      <c r="G175" s="32" t="s">
        <v>184</v>
      </c>
      <c r="H175" s="1"/>
      <c r="I175" s="1" t="s">
        <v>146</v>
      </c>
      <c r="J175" s="1" t="s">
        <v>492</v>
      </c>
      <c r="K175" s="1" t="s">
        <v>866</v>
      </c>
      <c r="L175" s="1" t="s">
        <v>109</v>
      </c>
      <c r="M175" s="1" t="s">
        <v>122</v>
      </c>
      <c r="N175" s="1" t="s">
        <v>123</v>
      </c>
      <c r="O175" s="1" t="s">
        <v>136</v>
      </c>
      <c r="P175" s="1" t="s">
        <v>488</v>
      </c>
      <c r="Q175" s="1"/>
      <c r="R175" s="1"/>
      <c r="S175" s="1">
        <v>1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>
        <v>1</v>
      </c>
      <c r="AK175" s="1"/>
      <c r="AL175" s="1" t="s">
        <v>35</v>
      </c>
      <c r="AM175" s="1" t="s">
        <v>5</v>
      </c>
      <c r="AN175" s="1"/>
      <c r="AO175" s="1"/>
      <c r="AP175" s="1" t="s">
        <v>487</v>
      </c>
      <c r="AQ175" s="1">
        <v>2015</v>
      </c>
      <c r="AR175" s="1"/>
      <c r="AS175" s="1">
        <v>2124</v>
      </c>
      <c r="AT175" s="1">
        <v>1</v>
      </c>
      <c r="AU175" s="1" t="s">
        <v>126</v>
      </c>
      <c r="AV175" s="1" t="s">
        <v>162</v>
      </c>
      <c r="AW175" s="1">
        <v>0</v>
      </c>
      <c r="AX175" s="1">
        <v>0</v>
      </c>
      <c r="AY175" s="1">
        <v>0</v>
      </c>
      <c r="AZ175" s="1">
        <v>1</v>
      </c>
      <c r="BA175" s="1">
        <v>1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1</v>
      </c>
      <c r="BI175" s="1" t="s">
        <v>112</v>
      </c>
      <c r="BJ175" s="1" t="s">
        <v>112</v>
      </c>
      <c r="BK175" s="1" t="s">
        <v>485</v>
      </c>
      <c r="BL175" s="1"/>
      <c r="BM175" s="1" t="s">
        <v>375</v>
      </c>
      <c r="BN175" s="1" t="s">
        <v>376</v>
      </c>
      <c r="BO175" s="1" t="s">
        <v>107</v>
      </c>
      <c r="BP175" s="1" t="s">
        <v>884</v>
      </c>
      <c r="BQ175" s="1" t="s">
        <v>889</v>
      </c>
      <c r="BR175" s="55" t="s">
        <v>489</v>
      </c>
      <c r="BS175" s="1"/>
      <c r="BT175" s="1"/>
      <c r="BU175" s="1"/>
      <c r="BV175" s="1"/>
      <c r="BW175" s="54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53"/>
      <c r="CY175" s="53"/>
      <c r="CZ175" s="1"/>
      <c r="DA175" s="1"/>
      <c r="DB175" s="1"/>
    </row>
    <row r="176" spans="1:106" hidden="1" x14ac:dyDescent="0.35">
      <c r="A176" s="21">
        <v>161</v>
      </c>
      <c r="B176" s="3" t="s">
        <v>81</v>
      </c>
      <c r="C176" s="1">
        <v>161.1</v>
      </c>
      <c r="D176" s="1" t="s">
        <v>465</v>
      </c>
      <c r="E176" s="1" t="s">
        <v>322</v>
      </c>
      <c r="F176" s="1" t="s">
        <v>115</v>
      </c>
      <c r="G176" s="1" t="s">
        <v>116</v>
      </c>
      <c r="H176" s="1" t="s">
        <v>115</v>
      </c>
      <c r="I176" s="1" t="s">
        <v>146</v>
      </c>
      <c r="J176" s="1" t="s">
        <v>490</v>
      </c>
      <c r="K176" s="1" t="s">
        <v>866</v>
      </c>
      <c r="L176" s="1" t="s">
        <v>109</v>
      </c>
      <c r="M176" s="1" t="s">
        <v>122</v>
      </c>
      <c r="N176" s="1" t="s">
        <v>978</v>
      </c>
      <c r="O176" s="1" t="s">
        <v>979</v>
      </c>
      <c r="P176" s="1" t="s">
        <v>3</v>
      </c>
      <c r="Q176" s="1"/>
      <c r="R176" s="1"/>
      <c r="S176" s="1"/>
      <c r="T176" s="1">
        <v>1</v>
      </c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>
        <v>1</v>
      </c>
      <c r="AK176" s="1"/>
      <c r="AL176" s="1" t="s">
        <v>35</v>
      </c>
      <c r="AM176" s="1" t="s">
        <v>494</v>
      </c>
      <c r="AN176" s="1"/>
      <c r="AO176" s="1"/>
      <c r="AP176" s="1" t="s">
        <v>495</v>
      </c>
      <c r="AQ176" s="1">
        <v>2015</v>
      </c>
      <c r="AR176" s="1"/>
      <c r="AS176" s="1">
        <f>10*15</f>
        <v>150</v>
      </c>
      <c r="AT176" s="1">
        <v>1</v>
      </c>
      <c r="AU176" s="1" t="s">
        <v>126</v>
      </c>
      <c r="AV176" s="1" t="s">
        <v>115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 t="s">
        <v>141</v>
      </c>
      <c r="BJ176" s="1" t="s">
        <v>877</v>
      </c>
      <c r="BK176" s="1" t="s">
        <v>496</v>
      </c>
      <c r="BL176" s="1"/>
      <c r="BM176" s="1" t="s">
        <v>244</v>
      </c>
      <c r="BN176" s="1" t="s">
        <v>398</v>
      </c>
      <c r="BO176" s="1" t="s">
        <v>500</v>
      </c>
      <c r="BP176" s="1" t="s">
        <v>884</v>
      </c>
      <c r="BQ176" s="1" t="s">
        <v>501</v>
      </c>
      <c r="BR176" s="55" t="s">
        <v>499</v>
      </c>
      <c r="BS176" s="1"/>
      <c r="BT176" s="1"/>
      <c r="BU176" s="1">
        <f>BW176*CY176</f>
        <v>0.42568000000000006</v>
      </c>
      <c r="BV176" s="1" t="s">
        <v>775</v>
      </c>
      <c r="BW176" s="57">
        <v>1.252</v>
      </c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 t="s">
        <v>235</v>
      </c>
      <c r="CJ176" s="1">
        <v>0.151</v>
      </c>
      <c r="CK176" s="1" t="s">
        <v>236</v>
      </c>
      <c r="CL176" s="1"/>
      <c r="CM176" s="1"/>
      <c r="CN176" s="1">
        <v>30.384</v>
      </c>
      <c r="CO176" s="1" t="s">
        <v>498</v>
      </c>
      <c r="CP176" s="1"/>
      <c r="CQ176" s="1"/>
      <c r="CR176" s="1"/>
      <c r="CS176" s="1"/>
      <c r="CT176" s="1"/>
      <c r="CU176" s="1"/>
      <c r="CV176" s="1"/>
      <c r="CW176" s="1"/>
      <c r="CX176" s="53">
        <v>1008</v>
      </c>
      <c r="CY176" s="53">
        <v>0.34</v>
      </c>
      <c r="CZ176" s="1"/>
      <c r="DA176" s="1"/>
      <c r="DB176" s="1"/>
    </row>
    <row r="177" spans="1:106" hidden="1" x14ac:dyDescent="0.35">
      <c r="A177" s="21">
        <v>161</v>
      </c>
      <c r="B177" s="3" t="s">
        <v>81</v>
      </c>
      <c r="C177" s="1">
        <v>161.1</v>
      </c>
      <c r="D177" s="1" t="s">
        <v>440</v>
      </c>
      <c r="E177" s="1" t="s">
        <v>322</v>
      </c>
      <c r="F177" s="1" t="s">
        <v>115</v>
      </c>
      <c r="G177" s="1" t="s">
        <v>116</v>
      </c>
      <c r="H177" s="1" t="s">
        <v>115</v>
      </c>
      <c r="I177" s="1" t="s">
        <v>146</v>
      </c>
      <c r="J177" s="1" t="s">
        <v>490</v>
      </c>
      <c r="K177" s="1" t="s">
        <v>866</v>
      </c>
      <c r="L177" s="1" t="s">
        <v>109</v>
      </c>
      <c r="M177" s="1" t="s">
        <v>122</v>
      </c>
      <c r="N177" s="1" t="s">
        <v>978</v>
      </c>
      <c r="O177" s="1" t="s">
        <v>979</v>
      </c>
      <c r="P177" s="1" t="s">
        <v>3</v>
      </c>
      <c r="Q177" s="1"/>
      <c r="R177" s="1"/>
      <c r="S177" s="1"/>
      <c r="T177" s="1">
        <v>1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>
        <v>1</v>
      </c>
      <c r="AK177" s="1"/>
      <c r="AL177" s="1" t="s">
        <v>35</v>
      </c>
      <c r="AM177" s="1" t="s">
        <v>494</v>
      </c>
      <c r="AN177" s="1"/>
      <c r="AO177" s="1"/>
      <c r="AP177" s="1" t="s">
        <v>495</v>
      </c>
      <c r="AQ177" s="1">
        <v>2015</v>
      </c>
      <c r="AR177" s="1"/>
      <c r="AS177" s="1">
        <f>10*15</f>
        <v>150</v>
      </c>
      <c r="AT177" s="1">
        <v>1</v>
      </c>
      <c r="AU177" s="1" t="s">
        <v>126</v>
      </c>
      <c r="AV177" s="1" t="s">
        <v>115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 t="s">
        <v>141</v>
      </c>
      <c r="BJ177" s="1" t="s">
        <v>877</v>
      </c>
      <c r="BK177" s="1" t="s">
        <v>497</v>
      </c>
      <c r="BL177" s="1"/>
      <c r="BM177" s="1" t="s">
        <v>244</v>
      </c>
      <c r="BN177" s="1" t="s">
        <v>398</v>
      </c>
      <c r="BO177" s="1" t="s">
        <v>500</v>
      </c>
      <c r="BP177" s="1" t="s">
        <v>884</v>
      </c>
      <c r="BQ177" s="1" t="s">
        <v>501</v>
      </c>
      <c r="BR177" s="55" t="s">
        <v>499</v>
      </c>
      <c r="BS177" s="1"/>
      <c r="BT177" s="1"/>
      <c r="BU177" s="1">
        <f>BW177*CY177</f>
        <v>0.77657999999999994</v>
      </c>
      <c r="BV177" s="1" t="s">
        <v>775</v>
      </c>
      <c r="BW177" s="1">
        <v>0.25800000000000001</v>
      </c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>
        <v>4.4999999999999998E-2</v>
      </c>
      <c r="CJ177" s="1">
        <v>0.128</v>
      </c>
      <c r="CK177" s="1" t="s">
        <v>236</v>
      </c>
      <c r="CL177" s="1"/>
      <c r="CM177" s="1"/>
      <c r="CN177" s="1">
        <v>30.384</v>
      </c>
      <c r="CO177" s="1" t="s">
        <v>498</v>
      </c>
      <c r="CP177" s="1"/>
      <c r="CQ177" s="1"/>
      <c r="CR177" s="1"/>
      <c r="CS177" s="1"/>
      <c r="CT177" s="1"/>
      <c r="CU177" s="1"/>
      <c r="CV177" s="1"/>
      <c r="CW177" s="1"/>
      <c r="CX177" s="1">
        <v>1008</v>
      </c>
      <c r="CY177" s="1">
        <v>3.01</v>
      </c>
      <c r="CZ177" s="1"/>
      <c r="DA177" s="1"/>
      <c r="DB177" s="1"/>
    </row>
    <row r="178" spans="1:106" hidden="1" x14ac:dyDescent="0.35">
      <c r="A178" s="18">
        <v>162</v>
      </c>
      <c r="B178" s="3" t="s">
        <v>82</v>
      </c>
      <c r="C178" s="1">
        <v>162.1</v>
      </c>
      <c r="D178" s="1"/>
      <c r="E178" s="1" t="s">
        <v>323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 t="e">
        <v>#N/A</v>
      </c>
      <c r="BK178" s="1"/>
      <c r="BL178" s="1"/>
      <c r="BM178" s="1"/>
      <c r="BN178" s="1" t="e">
        <v>#N/A</v>
      </c>
      <c r="BO178" s="1"/>
      <c r="BP178" s="1"/>
      <c r="BQ178" s="1"/>
      <c r="BR178" s="55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 spans="1:106" hidden="1" x14ac:dyDescent="0.35">
      <c r="A179" s="18">
        <v>162</v>
      </c>
      <c r="B179" s="3" t="s">
        <v>82</v>
      </c>
      <c r="C179" s="1">
        <v>162.19999999999999</v>
      </c>
      <c r="D179" s="1"/>
      <c r="E179" s="1" t="s">
        <v>324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 t="e">
        <v>#N/A</v>
      </c>
      <c r="BK179" s="1"/>
      <c r="BL179" s="1"/>
      <c r="BM179" s="1"/>
      <c r="BN179" s="1" t="e">
        <v>#N/A</v>
      </c>
      <c r="BO179" s="1"/>
      <c r="BP179" s="1"/>
      <c r="BQ179" s="1"/>
      <c r="BR179" s="55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 spans="1:106" hidden="1" x14ac:dyDescent="0.35">
      <c r="A180" s="17">
        <v>163</v>
      </c>
      <c r="B180" s="2" t="s">
        <v>83</v>
      </c>
      <c r="C180" s="1">
        <v>163.1</v>
      </c>
      <c r="D180" s="1"/>
      <c r="E180" s="1" t="s">
        <v>325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 t="e">
        <v>#N/A</v>
      </c>
      <c r="BK180" s="1"/>
      <c r="BL180" s="1"/>
      <c r="BM180" s="1"/>
      <c r="BN180" s="1" t="e">
        <v>#N/A</v>
      </c>
      <c r="BO180" s="1"/>
      <c r="BP180" s="1"/>
      <c r="BQ180" s="1"/>
      <c r="BR180" s="55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 spans="1:106" hidden="1" x14ac:dyDescent="0.35">
      <c r="A181" s="17">
        <v>163</v>
      </c>
      <c r="B181" s="2" t="s">
        <v>83</v>
      </c>
      <c r="C181" s="1">
        <v>163.19999999999999</v>
      </c>
      <c r="D181" s="1"/>
      <c r="E181" s="1" t="s">
        <v>326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 t="e">
        <v>#N/A</v>
      </c>
      <c r="BK181" s="1"/>
      <c r="BL181" s="1"/>
      <c r="BM181" s="1"/>
      <c r="BN181" s="1" t="e">
        <v>#N/A</v>
      </c>
      <c r="BO181" s="1"/>
      <c r="BP181" s="1"/>
      <c r="BQ181" s="1"/>
      <c r="BR181" s="55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</row>
    <row r="182" spans="1:106" hidden="1" x14ac:dyDescent="0.35">
      <c r="A182" s="21">
        <v>164</v>
      </c>
      <c r="B182" s="3" t="s">
        <v>84</v>
      </c>
      <c r="C182" s="1">
        <v>164.1</v>
      </c>
      <c r="D182" s="1" t="s">
        <v>539</v>
      </c>
      <c r="E182" s="1" t="s">
        <v>327</v>
      </c>
      <c r="F182" s="1" t="s">
        <v>115</v>
      </c>
      <c r="G182" s="1" t="s">
        <v>369</v>
      </c>
      <c r="H182" s="1" t="s">
        <v>115</v>
      </c>
      <c r="I182" s="1" t="s">
        <v>427</v>
      </c>
      <c r="J182" s="1" t="s">
        <v>856</v>
      </c>
      <c r="K182" s="1" t="s">
        <v>867</v>
      </c>
      <c r="L182" s="1" t="s">
        <v>109</v>
      </c>
      <c r="M182" s="1" t="s">
        <v>869</v>
      </c>
      <c r="N182" s="1" t="s">
        <v>978</v>
      </c>
      <c r="O182" s="1" t="s">
        <v>981</v>
      </c>
      <c r="P182" s="1" t="s">
        <v>137</v>
      </c>
      <c r="Q182" s="1">
        <v>1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>
        <v>1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 t="s">
        <v>875</v>
      </c>
      <c r="AM182" s="1" t="s">
        <v>5</v>
      </c>
      <c r="AN182" s="1"/>
      <c r="AO182" s="1"/>
      <c r="AP182" s="1" t="s">
        <v>430</v>
      </c>
      <c r="AQ182" s="1">
        <v>2013</v>
      </c>
      <c r="AR182" s="1"/>
      <c r="AS182" s="1">
        <v>120</v>
      </c>
      <c r="AT182" s="1"/>
      <c r="AU182" s="1"/>
      <c r="AV182" s="1" t="s">
        <v>115</v>
      </c>
      <c r="AW182" s="1">
        <v>0</v>
      </c>
      <c r="AX182" s="1">
        <v>0</v>
      </c>
      <c r="AY182" s="1">
        <v>0</v>
      </c>
      <c r="AZ182" s="1">
        <v>1</v>
      </c>
      <c r="BA182" s="1">
        <v>1</v>
      </c>
      <c r="BB182" s="1">
        <v>0</v>
      </c>
      <c r="BC182" s="1">
        <v>1</v>
      </c>
      <c r="BD182" s="1">
        <v>1</v>
      </c>
      <c r="BE182" s="1">
        <v>1</v>
      </c>
      <c r="BF182" s="1">
        <v>1</v>
      </c>
      <c r="BG182" s="1">
        <v>0</v>
      </c>
      <c r="BH182" s="1">
        <v>1</v>
      </c>
      <c r="BI182" s="1" t="s">
        <v>117</v>
      </c>
      <c r="BJ182" s="1" t="s">
        <v>880</v>
      </c>
      <c r="BK182" s="1" t="s">
        <v>517</v>
      </c>
      <c r="BL182" s="1">
        <v>1</v>
      </c>
      <c r="BM182" s="1" t="s">
        <v>409</v>
      </c>
      <c r="BN182" s="1" t="s">
        <v>410</v>
      </c>
      <c r="BO182" s="1" t="s">
        <v>106</v>
      </c>
      <c r="BP182" s="1" t="s">
        <v>884</v>
      </c>
      <c r="BQ182" s="1" t="s">
        <v>422</v>
      </c>
      <c r="BR182" s="55" t="s">
        <v>503</v>
      </c>
      <c r="BS182" s="1" t="s">
        <v>504</v>
      </c>
      <c r="BT182" s="1"/>
      <c r="BU182" s="1">
        <f t="shared" ref="BU182:BU187" si="3">BW182*CY182*(1-(CX182))</f>
        <v>0.27805947749999999</v>
      </c>
      <c r="BV182" s="1" t="s">
        <v>902</v>
      </c>
      <c r="BW182" s="1">
        <v>0.53100000000000003</v>
      </c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>
        <v>0.01</v>
      </c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>
        <v>8.9300000000000004E-2</v>
      </c>
      <c r="CY182" s="1">
        <v>0.57499999999999996</v>
      </c>
      <c r="CZ182" s="1"/>
      <c r="DA182" s="1"/>
      <c r="DB182" s="1"/>
    </row>
    <row r="183" spans="1:106" hidden="1" x14ac:dyDescent="0.35">
      <c r="A183" s="21">
        <v>164</v>
      </c>
      <c r="B183" s="3" t="s">
        <v>84</v>
      </c>
      <c r="C183" s="1">
        <v>164.1</v>
      </c>
      <c r="D183" s="1" t="s">
        <v>524</v>
      </c>
      <c r="E183" s="1" t="s">
        <v>327</v>
      </c>
      <c r="F183" s="1" t="s">
        <v>115</v>
      </c>
      <c r="G183" s="1" t="s">
        <v>369</v>
      </c>
      <c r="H183" s="1" t="s">
        <v>115</v>
      </c>
      <c r="I183" s="1" t="s">
        <v>427</v>
      </c>
      <c r="J183" s="1" t="s">
        <v>856</v>
      </c>
      <c r="K183" s="1" t="s">
        <v>867</v>
      </c>
      <c r="L183" s="1" t="s">
        <v>109</v>
      </c>
      <c r="M183" s="1" t="s">
        <v>869</v>
      </c>
      <c r="N183" s="1" t="s">
        <v>978</v>
      </c>
      <c r="O183" s="1" t="s">
        <v>981</v>
      </c>
      <c r="P183" s="1" t="s">
        <v>137</v>
      </c>
      <c r="Q183" s="1">
        <v>1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>
        <v>1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 t="s">
        <v>875</v>
      </c>
      <c r="AM183" s="1" t="s">
        <v>5</v>
      </c>
      <c r="AN183" s="1"/>
      <c r="AO183" s="1"/>
      <c r="AP183" s="1" t="s">
        <v>430</v>
      </c>
      <c r="AQ183" s="1">
        <v>2013</v>
      </c>
      <c r="AR183" s="1"/>
      <c r="AS183" s="1">
        <v>120</v>
      </c>
      <c r="AT183" s="1"/>
      <c r="AU183" s="1"/>
      <c r="AV183" s="1" t="s">
        <v>115</v>
      </c>
      <c r="AW183" s="1">
        <v>0</v>
      </c>
      <c r="AX183" s="1">
        <v>0</v>
      </c>
      <c r="AY183" s="1">
        <v>0</v>
      </c>
      <c r="AZ183" s="1">
        <v>1</v>
      </c>
      <c r="BA183" s="1">
        <v>1</v>
      </c>
      <c r="BB183" s="1">
        <v>0</v>
      </c>
      <c r="BC183" s="1">
        <v>1</v>
      </c>
      <c r="BD183" s="1">
        <v>1</v>
      </c>
      <c r="BE183" s="1">
        <v>1</v>
      </c>
      <c r="BF183" s="1">
        <v>1</v>
      </c>
      <c r="BG183" s="1">
        <v>0</v>
      </c>
      <c r="BH183" s="1">
        <v>1</v>
      </c>
      <c r="BI183" s="1" t="s">
        <v>141</v>
      </c>
      <c r="BJ183" s="1" t="s">
        <v>877</v>
      </c>
      <c r="BK183" s="1" t="s">
        <v>502</v>
      </c>
      <c r="BL183" s="1"/>
      <c r="BM183" s="1" t="s">
        <v>388</v>
      </c>
      <c r="BN183" s="1" t="s">
        <v>389</v>
      </c>
      <c r="BO183" s="1" t="s">
        <v>106</v>
      </c>
      <c r="BP183" s="1" t="s">
        <v>884</v>
      </c>
      <c r="BQ183" s="1" t="s">
        <v>422</v>
      </c>
      <c r="BR183" s="55" t="s">
        <v>503</v>
      </c>
      <c r="BS183" s="1" t="s">
        <v>504</v>
      </c>
      <c r="BT183" s="1"/>
      <c r="BU183" s="1">
        <f t="shared" si="3"/>
        <v>0.12781037009999999</v>
      </c>
      <c r="BV183" s="1" t="s">
        <v>902</v>
      </c>
      <c r="BW183" s="1">
        <v>0.86099999999999999</v>
      </c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>
        <v>0.05</v>
      </c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>
        <v>8.9300000000000004E-2</v>
      </c>
      <c r="CY183" s="1">
        <v>0.16300000000000001</v>
      </c>
      <c r="CZ183" s="1"/>
      <c r="DA183" s="1"/>
      <c r="DB183" s="1"/>
    </row>
    <row r="184" spans="1:106" hidden="1" x14ac:dyDescent="0.35">
      <c r="A184" s="21">
        <v>164</v>
      </c>
      <c r="B184" s="3" t="s">
        <v>84</v>
      </c>
      <c r="C184" s="1">
        <v>164.1</v>
      </c>
      <c r="D184" s="1" t="s">
        <v>525</v>
      </c>
      <c r="E184" s="1" t="s">
        <v>327</v>
      </c>
      <c r="F184" s="1" t="s">
        <v>115</v>
      </c>
      <c r="G184" s="1" t="s">
        <v>369</v>
      </c>
      <c r="H184" s="1" t="s">
        <v>115</v>
      </c>
      <c r="I184" s="1" t="s">
        <v>427</v>
      </c>
      <c r="J184" s="1" t="s">
        <v>856</v>
      </c>
      <c r="K184" s="1" t="s">
        <v>867</v>
      </c>
      <c r="L184" s="1" t="s">
        <v>109</v>
      </c>
      <c r="M184" s="1" t="s">
        <v>869</v>
      </c>
      <c r="N184" s="1" t="s">
        <v>978</v>
      </c>
      <c r="O184" s="1" t="s">
        <v>981</v>
      </c>
      <c r="P184" s="1" t="s">
        <v>137</v>
      </c>
      <c r="Q184" s="1">
        <v>1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>
        <v>1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 t="s">
        <v>875</v>
      </c>
      <c r="AM184" s="1" t="s">
        <v>5</v>
      </c>
      <c r="AN184" s="1"/>
      <c r="AO184" s="1"/>
      <c r="AP184" s="1" t="s">
        <v>430</v>
      </c>
      <c r="AQ184" s="1">
        <v>2013</v>
      </c>
      <c r="AR184" s="1"/>
      <c r="AS184" s="1">
        <v>120</v>
      </c>
      <c r="AT184" s="1"/>
      <c r="AU184" s="1"/>
      <c r="AV184" s="1" t="s">
        <v>115</v>
      </c>
      <c r="AW184" s="1">
        <v>0</v>
      </c>
      <c r="AX184" s="1">
        <v>0</v>
      </c>
      <c r="AY184" s="1">
        <v>0</v>
      </c>
      <c r="AZ184" s="1">
        <v>1</v>
      </c>
      <c r="BA184" s="1">
        <v>1</v>
      </c>
      <c r="BB184" s="1">
        <v>0</v>
      </c>
      <c r="BC184" s="1">
        <v>1</v>
      </c>
      <c r="BD184" s="1">
        <v>1</v>
      </c>
      <c r="BE184" s="1">
        <v>1</v>
      </c>
      <c r="BF184" s="1">
        <v>1</v>
      </c>
      <c r="BG184" s="1">
        <v>0</v>
      </c>
      <c r="BH184" s="1">
        <v>1</v>
      </c>
      <c r="BI184" s="1" t="s">
        <v>141</v>
      </c>
      <c r="BJ184" s="1" t="s">
        <v>877</v>
      </c>
      <c r="BK184" s="1" t="s">
        <v>505</v>
      </c>
      <c r="BL184" s="1"/>
      <c r="BM184" s="1" t="s">
        <v>244</v>
      </c>
      <c r="BN184" s="1" t="s">
        <v>398</v>
      </c>
      <c r="BO184" s="1" t="s">
        <v>106</v>
      </c>
      <c r="BP184" s="1" t="s">
        <v>884</v>
      </c>
      <c r="BQ184" s="1" t="s">
        <v>422</v>
      </c>
      <c r="BR184" s="55" t="s">
        <v>503</v>
      </c>
      <c r="BS184" s="1" t="s">
        <v>504</v>
      </c>
      <c r="BT184" s="1"/>
      <c r="BU184" s="1">
        <f t="shared" si="3"/>
        <v>0.45865037680000004</v>
      </c>
      <c r="BV184" s="1" t="s">
        <v>902</v>
      </c>
      <c r="BW184" s="1">
        <v>0.77600000000000002</v>
      </c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>
        <v>0.05</v>
      </c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>
        <v>8.9300000000000004E-2</v>
      </c>
      <c r="CY184" s="1">
        <v>0.64900000000000002</v>
      </c>
      <c r="CZ184" s="1"/>
      <c r="DA184" s="1"/>
      <c r="DB184" s="1"/>
    </row>
    <row r="185" spans="1:106" hidden="1" x14ac:dyDescent="0.35">
      <c r="A185" s="21">
        <v>164</v>
      </c>
      <c r="B185" s="3" t="s">
        <v>84</v>
      </c>
      <c r="C185" s="1">
        <v>164.1</v>
      </c>
      <c r="D185" s="1" t="s">
        <v>523</v>
      </c>
      <c r="E185" s="1" t="s">
        <v>327</v>
      </c>
      <c r="F185" s="1" t="s">
        <v>115</v>
      </c>
      <c r="G185" s="1" t="s">
        <v>369</v>
      </c>
      <c r="H185" s="1" t="s">
        <v>115</v>
      </c>
      <c r="I185" s="1" t="s">
        <v>427</v>
      </c>
      <c r="J185" s="1" t="s">
        <v>856</v>
      </c>
      <c r="K185" s="1" t="s">
        <v>867</v>
      </c>
      <c r="L185" s="1" t="s">
        <v>109</v>
      </c>
      <c r="M185" s="1" t="s">
        <v>869</v>
      </c>
      <c r="N185" s="1" t="s">
        <v>978</v>
      </c>
      <c r="O185" s="1" t="s">
        <v>981</v>
      </c>
      <c r="P185" s="1" t="s">
        <v>137</v>
      </c>
      <c r="Q185" s="1">
        <v>1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>
        <v>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 t="s">
        <v>875</v>
      </c>
      <c r="AM185" s="1" t="s">
        <v>5</v>
      </c>
      <c r="AN185" s="1"/>
      <c r="AO185" s="1"/>
      <c r="AP185" s="1" t="s">
        <v>430</v>
      </c>
      <c r="AQ185" s="1">
        <v>2013</v>
      </c>
      <c r="AR185" s="1"/>
      <c r="AS185" s="1">
        <v>120</v>
      </c>
      <c r="AT185" s="1"/>
      <c r="AU185" s="1"/>
      <c r="AV185" s="1" t="s">
        <v>115</v>
      </c>
      <c r="AW185" s="1">
        <v>0</v>
      </c>
      <c r="AX185" s="1">
        <v>0</v>
      </c>
      <c r="AY185" s="1">
        <v>0</v>
      </c>
      <c r="AZ185" s="1">
        <v>1</v>
      </c>
      <c r="BA185" s="1">
        <v>1</v>
      </c>
      <c r="BB185" s="1">
        <v>0</v>
      </c>
      <c r="BC185" s="1">
        <v>1</v>
      </c>
      <c r="BD185" s="1">
        <v>1</v>
      </c>
      <c r="BE185" s="1">
        <v>1</v>
      </c>
      <c r="BF185" s="1">
        <v>1</v>
      </c>
      <c r="BG185" s="1">
        <v>0</v>
      </c>
      <c r="BH185" s="1">
        <v>1</v>
      </c>
      <c r="BI185" s="1" t="s">
        <v>112</v>
      </c>
      <c r="BJ185" s="1" t="s">
        <v>112</v>
      </c>
      <c r="BK185" s="1" t="s">
        <v>541</v>
      </c>
      <c r="BL185" s="1"/>
      <c r="BM185" s="1" t="s">
        <v>366</v>
      </c>
      <c r="BN185" s="1" t="s">
        <v>113</v>
      </c>
      <c r="BO185" s="1" t="s">
        <v>106</v>
      </c>
      <c r="BP185" s="1" t="s">
        <v>884</v>
      </c>
      <c r="BQ185" s="1" t="s">
        <v>422</v>
      </c>
      <c r="BR185" s="55" t="s">
        <v>503</v>
      </c>
      <c r="BS185" s="1" t="s">
        <v>504</v>
      </c>
      <c r="BT185" s="1"/>
      <c r="BU185" s="1">
        <f t="shared" si="3"/>
        <v>0.11720015046599999</v>
      </c>
      <c r="BV185" s="1" t="s">
        <v>902</v>
      </c>
      <c r="BW185" s="1">
        <v>8.9800000000000001E-3</v>
      </c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>
        <v>0.01</v>
      </c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>
        <v>8.9300000000000004E-2</v>
      </c>
      <c r="CY185" s="1">
        <v>14.331</v>
      </c>
      <c r="CZ185" s="1"/>
      <c r="DA185" s="1"/>
      <c r="DB185" s="1"/>
    </row>
    <row r="186" spans="1:106" hidden="1" x14ac:dyDescent="0.35">
      <c r="A186" s="21">
        <v>164</v>
      </c>
      <c r="B186" s="3" t="s">
        <v>84</v>
      </c>
      <c r="C186" s="1">
        <v>164.1</v>
      </c>
      <c r="D186" s="1" t="s">
        <v>533</v>
      </c>
      <c r="E186" s="1" t="s">
        <v>327</v>
      </c>
      <c r="F186" s="1" t="s">
        <v>162</v>
      </c>
      <c r="G186" s="1" t="s">
        <v>369</v>
      </c>
      <c r="H186" s="1" t="s">
        <v>183</v>
      </c>
      <c r="I186" s="1" t="s">
        <v>427</v>
      </c>
      <c r="J186" s="1" t="s">
        <v>856</v>
      </c>
      <c r="K186" s="1" t="s">
        <v>867</v>
      </c>
      <c r="L186" s="1" t="s">
        <v>109</v>
      </c>
      <c r="M186" s="1" t="s">
        <v>869</v>
      </c>
      <c r="N186" s="1" t="s">
        <v>978</v>
      </c>
      <c r="O186" s="1" t="s">
        <v>981</v>
      </c>
      <c r="P186" s="1" t="s">
        <v>137</v>
      </c>
      <c r="Q186" s="1">
        <v>1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>
        <v>1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 t="s">
        <v>875</v>
      </c>
      <c r="AM186" s="1" t="s">
        <v>5</v>
      </c>
      <c r="AN186" s="1"/>
      <c r="AO186" s="1"/>
      <c r="AP186" s="1" t="s">
        <v>430</v>
      </c>
      <c r="AQ186" s="1">
        <v>2013</v>
      </c>
      <c r="AR186" s="1"/>
      <c r="AS186" s="1">
        <v>120</v>
      </c>
      <c r="AT186" s="1"/>
      <c r="AU186" s="1"/>
      <c r="AV186" s="1" t="s">
        <v>115</v>
      </c>
      <c r="AW186" s="1">
        <v>0</v>
      </c>
      <c r="AX186" s="1">
        <v>0</v>
      </c>
      <c r="AY186" s="1">
        <v>0</v>
      </c>
      <c r="AZ186" s="1">
        <v>1</v>
      </c>
      <c r="BA186" s="1">
        <v>1</v>
      </c>
      <c r="BB186" s="1">
        <v>0</v>
      </c>
      <c r="BC186" s="1">
        <v>1</v>
      </c>
      <c r="BD186" s="1">
        <v>1</v>
      </c>
      <c r="BE186" s="1">
        <v>1</v>
      </c>
      <c r="BF186" s="1">
        <v>1</v>
      </c>
      <c r="BG186" s="1">
        <v>0</v>
      </c>
      <c r="BH186" s="1">
        <v>1</v>
      </c>
      <c r="BI186" s="1" t="s">
        <v>141</v>
      </c>
      <c r="BJ186" s="1" t="s">
        <v>881</v>
      </c>
      <c r="BK186" s="1" t="s">
        <v>512</v>
      </c>
      <c r="BL186" s="1">
        <v>1</v>
      </c>
      <c r="BM186" s="1" t="s">
        <v>879</v>
      </c>
      <c r="BN186" s="1" t="s">
        <v>405</v>
      </c>
      <c r="BO186" s="1" t="s">
        <v>106</v>
      </c>
      <c r="BP186" s="1" t="s">
        <v>884</v>
      </c>
      <c r="BQ186" s="1" t="s">
        <v>422</v>
      </c>
      <c r="BR186" s="55" t="s">
        <v>503</v>
      </c>
      <c r="BS186" s="1" t="s">
        <v>504</v>
      </c>
      <c r="BT186" s="1"/>
      <c r="BU186" s="1">
        <f t="shared" si="3"/>
        <v>5.0144963399999999E-2</v>
      </c>
      <c r="BV186" s="1" t="s">
        <v>902</v>
      </c>
      <c r="BW186" s="1">
        <v>0.114</v>
      </c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 t="s">
        <v>540</v>
      </c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>
        <v>8.9300000000000004E-2</v>
      </c>
      <c r="CY186" s="1">
        <v>0.48299999999999998</v>
      </c>
      <c r="CZ186" s="1"/>
      <c r="DA186" s="1"/>
      <c r="DB186" s="1"/>
    </row>
    <row r="187" spans="1:106" hidden="1" x14ac:dyDescent="0.35">
      <c r="A187" s="21">
        <v>164</v>
      </c>
      <c r="B187" s="3" t="s">
        <v>84</v>
      </c>
      <c r="C187" s="1">
        <v>164.1</v>
      </c>
      <c r="D187" s="1" t="s">
        <v>526</v>
      </c>
      <c r="E187" s="1" t="s">
        <v>327</v>
      </c>
      <c r="F187" s="1" t="s">
        <v>162</v>
      </c>
      <c r="G187" s="1" t="s">
        <v>369</v>
      </c>
      <c r="H187" s="1" t="s">
        <v>115</v>
      </c>
      <c r="I187" s="1" t="s">
        <v>427</v>
      </c>
      <c r="J187" s="1" t="s">
        <v>856</v>
      </c>
      <c r="K187" s="1" t="s">
        <v>867</v>
      </c>
      <c r="L187" s="1" t="s">
        <v>109</v>
      </c>
      <c r="M187" s="1" t="s">
        <v>869</v>
      </c>
      <c r="N187" s="1" t="s">
        <v>978</v>
      </c>
      <c r="O187" s="1" t="s">
        <v>981</v>
      </c>
      <c r="P187" s="1" t="s">
        <v>137</v>
      </c>
      <c r="Q187" s="1">
        <v>1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>
        <v>1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 t="s">
        <v>875</v>
      </c>
      <c r="AM187" s="1" t="s">
        <v>5</v>
      </c>
      <c r="AN187" s="1"/>
      <c r="AO187" s="1"/>
      <c r="AP187" s="1" t="s">
        <v>430</v>
      </c>
      <c r="AQ187" s="1">
        <v>2013</v>
      </c>
      <c r="AR187" s="1"/>
      <c r="AS187" s="1">
        <v>120</v>
      </c>
      <c r="AT187" s="1"/>
      <c r="AU187" s="1"/>
      <c r="AV187" s="1" t="s">
        <v>115</v>
      </c>
      <c r="AW187" s="1">
        <v>0</v>
      </c>
      <c r="AX187" s="1">
        <v>0</v>
      </c>
      <c r="AY187" s="1">
        <v>0</v>
      </c>
      <c r="AZ187" s="1">
        <v>1</v>
      </c>
      <c r="BA187" s="1">
        <v>1</v>
      </c>
      <c r="BB187" s="1">
        <v>0</v>
      </c>
      <c r="BC187" s="1">
        <v>1</v>
      </c>
      <c r="BD187" s="1">
        <v>1</v>
      </c>
      <c r="BE187" s="1">
        <v>1</v>
      </c>
      <c r="BF187" s="1">
        <v>1</v>
      </c>
      <c r="BG187" s="1">
        <v>0</v>
      </c>
      <c r="BH187" s="1">
        <v>1</v>
      </c>
      <c r="BI187" s="1" t="s">
        <v>141</v>
      </c>
      <c r="BJ187" s="1" t="s">
        <v>877</v>
      </c>
      <c r="BK187" s="1" t="s">
        <v>506</v>
      </c>
      <c r="BL187" s="1"/>
      <c r="BM187" s="1" t="s">
        <v>244</v>
      </c>
      <c r="BN187" s="1" t="s">
        <v>398</v>
      </c>
      <c r="BO187" s="1" t="s">
        <v>106</v>
      </c>
      <c r="BP187" s="1" t="s">
        <v>884</v>
      </c>
      <c r="BQ187" s="1" t="s">
        <v>422</v>
      </c>
      <c r="BR187" s="55" t="s">
        <v>503</v>
      </c>
      <c r="BS187" s="1" t="s">
        <v>504</v>
      </c>
      <c r="BT187" s="1"/>
      <c r="BU187" s="1">
        <f t="shared" si="3"/>
        <v>3.6131111800000002E-3</v>
      </c>
      <c r="BV187" s="1" t="s">
        <v>902</v>
      </c>
      <c r="BW187" s="1">
        <v>1.66E-3</v>
      </c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 t="s">
        <v>540</v>
      </c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>
        <v>8.9300000000000004E-2</v>
      </c>
      <c r="CY187" s="1">
        <v>2.39</v>
      </c>
      <c r="CZ187" s="1"/>
      <c r="DA187" s="1"/>
      <c r="DB187" s="1"/>
    </row>
    <row r="188" spans="1:106" hidden="1" x14ac:dyDescent="0.35">
      <c r="A188" s="33">
        <v>164</v>
      </c>
      <c r="B188" s="3" t="s">
        <v>84</v>
      </c>
      <c r="C188" s="1">
        <v>164.1</v>
      </c>
      <c r="D188" s="1" t="s">
        <v>535</v>
      </c>
      <c r="E188" s="1" t="s">
        <v>327</v>
      </c>
      <c r="F188" s="1" t="s">
        <v>162</v>
      </c>
      <c r="G188" s="1" t="s">
        <v>184</v>
      </c>
      <c r="H188" s="1" t="s">
        <v>183</v>
      </c>
      <c r="I188" s="1" t="s">
        <v>427</v>
      </c>
      <c r="J188" s="1" t="s">
        <v>856</v>
      </c>
      <c r="K188" s="1" t="s">
        <v>867</v>
      </c>
      <c r="L188" s="1" t="s">
        <v>109</v>
      </c>
      <c r="M188" s="1" t="s">
        <v>869</v>
      </c>
      <c r="N188" s="1" t="s">
        <v>123</v>
      </c>
      <c r="O188" s="1" t="s">
        <v>457</v>
      </c>
      <c r="P188" s="1" t="s">
        <v>137</v>
      </c>
      <c r="Q188" s="1">
        <v>1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>
        <v>1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 t="s">
        <v>875</v>
      </c>
      <c r="AM188" s="1" t="s">
        <v>5</v>
      </c>
      <c r="AN188" s="1"/>
      <c r="AO188" s="1"/>
      <c r="AP188" s="1" t="s">
        <v>430</v>
      </c>
      <c r="AQ188" s="1">
        <v>2013</v>
      </c>
      <c r="AR188" s="1"/>
      <c r="AS188" s="1">
        <v>120</v>
      </c>
      <c r="AT188" s="1"/>
      <c r="AU188" s="1"/>
      <c r="AV188" s="1" t="s">
        <v>115</v>
      </c>
      <c r="AW188" s="1">
        <v>0</v>
      </c>
      <c r="AX188" s="1">
        <v>0</v>
      </c>
      <c r="AY188" s="1">
        <v>0</v>
      </c>
      <c r="AZ188" s="1">
        <v>1</v>
      </c>
      <c r="BA188" s="1">
        <v>1</v>
      </c>
      <c r="BB188" s="1">
        <v>0</v>
      </c>
      <c r="BC188" s="1">
        <v>1</v>
      </c>
      <c r="BD188" s="1">
        <v>1</v>
      </c>
      <c r="BE188" s="1">
        <v>1</v>
      </c>
      <c r="BF188" s="1">
        <v>1</v>
      </c>
      <c r="BG188" s="1">
        <v>0</v>
      </c>
      <c r="BH188" s="1">
        <v>1</v>
      </c>
      <c r="BI188" s="1" t="s">
        <v>117</v>
      </c>
      <c r="BJ188" s="1" t="s">
        <v>880</v>
      </c>
      <c r="BK188" s="1" t="s">
        <v>514</v>
      </c>
      <c r="BL188" s="1">
        <v>1</v>
      </c>
      <c r="BM188" s="1" t="s">
        <v>409</v>
      </c>
      <c r="BN188" s="1" t="s">
        <v>410</v>
      </c>
      <c r="BO188" s="1" t="s">
        <v>106</v>
      </c>
      <c r="BP188" s="1" t="s">
        <v>884</v>
      </c>
      <c r="BQ188" s="1" t="s">
        <v>422</v>
      </c>
      <c r="BR188" s="55" t="s">
        <v>503</v>
      </c>
      <c r="BS188" s="1" t="s">
        <v>504</v>
      </c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>
        <v>8.9300000000000004E-2</v>
      </c>
      <c r="CY188" s="1">
        <v>0.58299999999999996</v>
      </c>
      <c r="CZ188" s="1"/>
      <c r="DA188" s="1"/>
      <c r="DB188" s="1"/>
    </row>
    <row r="189" spans="1:106" hidden="1" x14ac:dyDescent="0.35">
      <c r="A189" s="33">
        <v>164</v>
      </c>
      <c r="B189" s="3" t="s">
        <v>84</v>
      </c>
      <c r="C189" s="1">
        <v>164.1</v>
      </c>
      <c r="D189" s="1" t="s">
        <v>530</v>
      </c>
      <c r="E189" s="1" t="s">
        <v>327</v>
      </c>
      <c r="F189" s="1" t="s">
        <v>162</v>
      </c>
      <c r="G189" s="1" t="s">
        <v>184</v>
      </c>
      <c r="H189" s="1" t="s">
        <v>183</v>
      </c>
      <c r="I189" s="1" t="s">
        <v>427</v>
      </c>
      <c r="J189" s="1" t="s">
        <v>856</v>
      </c>
      <c r="K189" s="1" t="s">
        <v>867</v>
      </c>
      <c r="L189" s="1" t="s">
        <v>109</v>
      </c>
      <c r="M189" s="1" t="s">
        <v>869</v>
      </c>
      <c r="N189" s="1" t="s">
        <v>123</v>
      </c>
      <c r="O189" s="1" t="s">
        <v>457</v>
      </c>
      <c r="P189" s="1" t="s">
        <v>137</v>
      </c>
      <c r="Q189" s="1">
        <v>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>
        <v>1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 t="s">
        <v>875</v>
      </c>
      <c r="AM189" s="1" t="s">
        <v>5</v>
      </c>
      <c r="AN189" s="1"/>
      <c r="AO189" s="1"/>
      <c r="AP189" s="1" t="s">
        <v>430</v>
      </c>
      <c r="AQ189" s="1">
        <v>2013</v>
      </c>
      <c r="AR189" s="1"/>
      <c r="AS189" s="1">
        <v>120</v>
      </c>
      <c r="AT189" s="1"/>
      <c r="AU189" s="1"/>
      <c r="AV189" s="1" t="s">
        <v>115</v>
      </c>
      <c r="AW189" s="1">
        <v>0</v>
      </c>
      <c r="AX189" s="1">
        <v>0</v>
      </c>
      <c r="AY189" s="1">
        <v>0</v>
      </c>
      <c r="AZ189" s="1">
        <v>1</v>
      </c>
      <c r="BA189" s="1">
        <v>1</v>
      </c>
      <c r="BB189" s="1">
        <v>0</v>
      </c>
      <c r="BC189" s="1">
        <v>1</v>
      </c>
      <c r="BD189" s="1">
        <v>1</v>
      </c>
      <c r="BE189" s="1">
        <v>1</v>
      </c>
      <c r="BF189" s="1">
        <v>1</v>
      </c>
      <c r="BG189" s="1">
        <v>0</v>
      </c>
      <c r="BH189" s="1">
        <v>1</v>
      </c>
      <c r="BI189" s="1" t="s">
        <v>141</v>
      </c>
      <c r="BJ189" s="1" t="s">
        <v>881</v>
      </c>
      <c r="BK189" s="1" t="s">
        <v>509</v>
      </c>
      <c r="BL189" s="1"/>
      <c r="BM189" s="1" t="s">
        <v>878</v>
      </c>
      <c r="BN189" s="1" t="s">
        <v>401</v>
      </c>
      <c r="BO189" s="1" t="s">
        <v>106</v>
      </c>
      <c r="BP189" s="1" t="s">
        <v>884</v>
      </c>
      <c r="BQ189" s="1" t="s">
        <v>422</v>
      </c>
      <c r="BR189" s="55" t="s">
        <v>503</v>
      </c>
      <c r="BS189" s="1" t="s">
        <v>504</v>
      </c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>
        <v>8.9300000000000004E-2</v>
      </c>
      <c r="CY189" s="1">
        <v>0.13200000000000001</v>
      </c>
      <c r="CZ189" s="1"/>
      <c r="DA189" s="1"/>
      <c r="DB189" s="1"/>
    </row>
    <row r="190" spans="1:106" hidden="1" x14ac:dyDescent="0.35">
      <c r="A190" s="33">
        <v>164</v>
      </c>
      <c r="B190" s="3" t="s">
        <v>84</v>
      </c>
      <c r="C190" s="1">
        <v>164.1</v>
      </c>
      <c r="D190" s="1" t="s">
        <v>531</v>
      </c>
      <c r="E190" s="1" t="s">
        <v>327</v>
      </c>
      <c r="F190" s="1" t="s">
        <v>162</v>
      </c>
      <c r="G190" s="1" t="s">
        <v>184</v>
      </c>
      <c r="H190" s="1" t="s">
        <v>183</v>
      </c>
      <c r="I190" s="1" t="s">
        <v>427</v>
      </c>
      <c r="J190" s="1" t="s">
        <v>856</v>
      </c>
      <c r="K190" s="1" t="s">
        <v>867</v>
      </c>
      <c r="L190" s="1" t="s">
        <v>109</v>
      </c>
      <c r="M190" s="1" t="s">
        <v>869</v>
      </c>
      <c r="N190" s="1" t="s">
        <v>123</v>
      </c>
      <c r="O190" s="1" t="s">
        <v>457</v>
      </c>
      <c r="P190" s="1" t="s">
        <v>137</v>
      </c>
      <c r="Q190" s="1">
        <v>1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>
        <v>1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 t="s">
        <v>875</v>
      </c>
      <c r="AM190" s="1" t="s">
        <v>5</v>
      </c>
      <c r="AN190" s="1"/>
      <c r="AO190" s="1"/>
      <c r="AP190" s="1" t="s">
        <v>430</v>
      </c>
      <c r="AQ190" s="1">
        <v>2013</v>
      </c>
      <c r="AR190" s="1"/>
      <c r="AS190" s="1">
        <v>120</v>
      </c>
      <c r="AT190" s="1"/>
      <c r="AU190" s="1"/>
      <c r="AV190" s="1" t="s">
        <v>115</v>
      </c>
      <c r="AW190" s="1">
        <v>0</v>
      </c>
      <c r="AX190" s="1">
        <v>0</v>
      </c>
      <c r="AY190" s="1">
        <v>0</v>
      </c>
      <c r="AZ190" s="1">
        <v>1</v>
      </c>
      <c r="BA190" s="1">
        <v>1</v>
      </c>
      <c r="BB190" s="1">
        <v>0</v>
      </c>
      <c r="BC190" s="1">
        <v>1</v>
      </c>
      <c r="BD190" s="1">
        <v>1</v>
      </c>
      <c r="BE190" s="1">
        <v>1</v>
      </c>
      <c r="BF190" s="1">
        <v>1</v>
      </c>
      <c r="BG190" s="1">
        <v>0</v>
      </c>
      <c r="BH190" s="1">
        <v>1</v>
      </c>
      <c r="BI190" s="1" t="s">
        <v>141</v>
      </c>
      <c r="BJ190" s="1" t="s">
        <v>881</v>
      </c>
      <c r="BK190" s="1" t="s">
        <v>510</v>
      </c>
      <c r="BL190" s="1"/>
      <c r="BM190" s="1" t="s">
        <v>878</v>
      </c>
      <c r="BN190" s="1" t="s">
        <v>401</v>
      </c>
      <c r="BO190" s="1" t="s">
        <v>106</v>
      </c>
      <c r="BP190" s="1" t="s">
        <v>884</v>
      </c>
      <c r="BQ190" s="1" t="s">
        <v>422</v>
      </c>
      <c r="BR190" s="55" t="s">
        <v>503</v>
      </c>
      <c r="BS190" s="1" t="s">
        <v>504</v>
      </c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>
        <v>8.9300000000000004E-2</v>
      </c>
      <c r="CY190" s="1">
        <v>0.83399999999999996</v>
      </c>
      <c r="CZ190" s="1"/>
      <c r="DA190" s="1"/>
      <c r="DB190" s="1"/>
    </row>
    <row r="191" spans="1:106" hidden="1" x14ac:dyDescent="0.35">
      <c r="A191" s="33">
        <v>164</v>
      </c>
      <c r="B191" s="3" t="s">
        <v>84</v>
      </c>
      <c r="C191" s="1">
        <v>164.1</v>
      </c>
      <c r="D191" s="1" t="s">
        <v>532</v>
      </c>
      <c r="E191" s="1" t="s">
        <v>327</v>
      </c>
      <c r="F191" s="1" t="s">
        <v>162</v>
      </c>
      <c r="G191" s="1" t="s">
        <v>184</v>
      </c>
      <c r="H191" s="1" t="s">
        <v>183</v>
      </c>
      <c r="I191" s="1" t="s">
        <v>427</v>
      </c>
      <c r="J191" s="1" t="s">
        <v>856</v>
      </c>
      <c r="K191" s="1" t="s">
        <v>867</v>
      </c>
      <c r="L191" s="1" t="s">
        <v>109</v>
      </c>
      <c r="M191" s="1" t="s">
        <v>869</v>
      </c>
      <c r="N191" s="1" t="s">
        <v>123</v>
      </c>
      <c r="O191" s="1" t="s">
        <v>457</v>
      </c>
      <c r="P191" s="1" t="s">
        <v>137</v>
      </c>
      <c r="Q191" s="1">
        <v>1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>
        <v>1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 t="s">
        <v>875</v>
      </c>
      <c r="AM191" s="1" t="s">
        <v>5</v>
      </c>
      <c r="AN191" s="1"/>
      <c r="AO191" s="1"/>
      <c r="AP191" s="1" t="s">
        <v>430</v>
      </c>
      <c r="AQ191" s="1">
        <v>2013</v>
      </c>
      <c r="AR191" s="1"/>
      <c r="AS191" s="1">
        <v>120</v>
      </c>
      <c r="AT191" s="1"/>
      <c r="AU191" s="1"/>
      <c r="AV191" s="1" t="s">
        <v>115</v>
      </c>
      <c r="AW191" s="1">
        <v>0</v>
      </c>
      <c r="AX191" s="1">
        <v>0</v>
      </c>
      <c r="AY191" s="1">
        <v>0</v>
      </c>
      <c r="AZ191" s="1">
        <v>1</v>
      </c>
      <c r="BA191" s="1">
        <v>1</v>
      </c>
      <c r="BB191" s="1">
        <v>0</v>
      </c>
      <c r="BC191" s="1">
        <v>1</v>
      </c>
      <c r="BD191" s="1">
        <v>1</v>
      </c>
      <c r="BE191" s="1">
        <v>1</v>
      </c>
      <c r="BF191" s="1">
        <v>1</v>
      </c>
      <c r="BG191" s="1">
        <v>0</v>
      </c>
      <c r="BH191" s="1">
        <v>1</v>
      </c>
      <c r="BI191" s="1" t="s">
        <v>141</v>
      </c>
      <c r="BJ191" s="1" t="s">
        <v>881</v>
      </c>
      <c r="BK191" s="1" t="s">
        <v>511</v>
      </c>
      <c r="BL191" s="1"/>
      <c r="BM191" s="1" t="s">
        <v>878</v>
      </c>
      <c r="BN191" s="1" t="s">
        <v>401</v>
      </c>
      <c r="BO191" s="1" t="s">
        <v>106</v>
      </c>
      <c r="BP191" s="1" t="s">
        <v>884</v>
      </c>
      <c r="BQ191" s="1" t="s">
        <v>422</v>
      </c>
      <c r="BR191" s="55" t="s">
        <v>503</v>
      </c>
      <c r="BS191" s="1" t="s">
        <v>504</v>
      </c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>
        <v>8.9300000000000004E-2</v>
      </c>
      <c r="CY191" s="1">
        <v>0.04</v>
      </c>
      <c r="CZ191" s="1"/>
      <c r="DA191" s="1"/>
      <c r="DB191" s="1"/>
    </row>
    <row r="192" spans="1:106" hidden="1" x14ac:dyDescent="0.35">
      <c r="A192" s="33">
        <v>164</v>
      </c>
      <c r="B192" s="3" t="s">
        <v>84</v>
      </c>
      <c r="C192" s="1">
        <v>164.1</v>
      </c>
      <c r="D192" s="1" t="s">
        <v>536</v>
      </c>
      <c r="E192" s="1" t="s">
        <v>327</v>
      </c>
      <c r="F192" s="1" t="s">
        <v>162</v>
      </c>
      <c r="G192" s="1" t="s">
        <v>184</v>
      </c>
      <c r="H192" s="1" t="s">
        <v>183</v>
      </c>
      <c r="I192" s="1" t="s">
        <v>427</v>
      </c>
      <c r="J192" s="1" t="s">
        <v>856</v>
      </c>
      <c r="K192" s="1" t="s">
        <v>867</v>
      </c>
      <c r="L192" s="1" t="s">
        <v>109</v>
      </c>
      <c r="M192" s="1" t="s">
        <v>869</v>
      </c>
      <c r="N192" s="1" t="s">
        <v>123</v>
      </c>
      <c r="O192" s="1" t="s">
        <v>457</v>
      </c>
      <c r="P192" s="1" t="s">
        <v>137</v>
      </c>
      <c r="Q192" s="1">
        <v>1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>
        <v>1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 t="s">
        <v>875</v>
      </c>
      <c r="AM192" s="1" t="s">
        <v>5</v>
      </c>
      <c r="AN192" s="1"/>
      <c r="AO192" s="1"/>
      <c r="AP192" s="1" t="s">
        <v>430</v>
      </c>
      <c r="AQ192" s="1">
        <v>2013</v>
      </c>
      <c r="AR192" s="1"/>
      <c r="AS192" s="1">
        <v>120</v>
      </c>
      <c r="AT192" s="1"/>
      <c r="AU192" s="1"/>
      <c r="AV192" s="1" t="s">
        <v>115</v>
      </c>
      <c r="AW192" s="1">
        <v>0</v>
      </c>
      <c r="AX192" s="1">
        <v>0</v>
      </c>
      <c r="AY192" s="1">
        <v>0</v>
      </c>
      <c r="AZ192" s="1">
        <v>1</v>
      </c>
      <c r="BA192" s="1">
        <v>1</v>
      </c>
      <c r="BB192" s="1">
        <v>0</v>
      </c>
      <c r="BC192" s="1">
        <v>1</v>
      </c>
      <c r="BD192" s="1">
        <v>1</v>
      </c>
      <c r="BE192" s="1">
        <v>1</v>
      </c>
      <c r="BF192" s="1">
        <v>1</v>
      </c>
      <c r="BG192" s="1">
        <v>0</v>
      </c>
      <c r="BH192" s="1">
        <v>1</v>
      </c>
      <c r="BI192" s="1" t="s">
        <v>117</v>
      </c>
      <c r="BJ192" s="1" t="s">
        <v>882</v>
      </c>
      <c r="BK192" s="1" t="s">
        <v>515</v>
      </c>
      <c r="BL192" s="1"/>
      <c r="BM192" s="1" t="s">
        <v>356</v>
      </c>
      <c r="BN192" s="1" t="s">
        <v>414</v>
      </c>
      <c r="BO192" s="1" t="s">
        <v>106</v>
      </c>
      <c r="BP192" s="1" t="s">
        <v>884</v>
      </c>
      <c r="BQ192" s="1" t="s">
        <v>422</v>
      </c>
      <c r="BR192" s="55" t="s">
        <v>503</v>
      </c>
      <c r="BS192" s="1" t="s">
        <v>504</v>
      </c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>
        <v>8.9300000000000004E-2</v>
      </c>
      <c r="CY192" s="1">
        <v>12.29</v>
      </c>
      <c r="CZ192" s="1"/>
      <c r="DA192" s="1"/>
      <c r="DB192" s="1"/>
    </row>
    <row r="193" spans="1:106" hidden="1" x14ac:dyDescent="0.35">
      <c r="A193" s="33">
        <v>164</v>
      </c>
      <c r="B193" s="3" t="s">
        <v>84</v>
      </c>
      <c r="C193" s="1">
        <v>164.1</v>
      </c>
      <c r="D193" s="1" t="s">
        <v>537</v>
      </c>
      <c r="E193" s="1" t="s">
        <v>327</v>
      </c>
      <c r="F193" s="1" t="s">
        <v>162</v>
      </c>
      <c r="G193" s="1" t="s">
        <v>184</v>
      </c>
      <c r="H193" s="1" t="s">
        <v>183</v>
      </c>
      <c r="I193" s="1" t="s">
        <v>427</v>
      </c>
      <c r="J193" s="1" t="s">
        <v>856</v>
      </c>
      <c r="K193" s="1" t="s">
        <v>867</v>
      </c>
      <c r="L193" s="1" t="s">
        <v>109</v>
      </c>
      <c r="M193" s="1" t="s">
        <v>869</v>
      </c>
      <c r="N193" s="1" t="s">
        <v>123</v>
      </c>
      <c r="O193" s="1" t="s">
        <v>457</v>
      </c>
      <c r="P193" s="1" t="s">
        <v>137</v>
      </c>
      <c r="Q193" s="1">
        <v>1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>
        <v>1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 t="s">
        <v>875</v>
      </c>
      <c r="AM193" s="1" t="s">
        <v>5</v>
      </c>
      <c r="AN193" s="1"/>
      <c r="AO193" s="1"/>
      <c r="AP193" s="1" t="s">
        <v>430</v>
      </c>
      <c r="AQ193" s="1">
        <v>2013</v>
      </c>
      <c r="AR193" s="1"/>
      <c r="AS193" s="1">
        <v>120</v>
      </c>
      <c r="AT193" s="1"/>
      <c r="AU193" s="1"/>
      <c r="AV193" s="1" t="s">
        <v>115</v>
      </c>
      <c r="AW193" s="1">
        <v>0</v>
      </c>
      <c r="AX193" s="1">
        <v>0</v>
      </c>
      <c r="AY193" s="1">
        <v>0</v>
      </c>
      <c r="AZ193" s="1">
        <v>1</v>
      </c>
      <c r="BA193" s="1">
        <v>1</v>
      </c>
      <c r="BB193" s="1">
        <v>0</v>
      </c>
      <c r="BC193" s="1">
        <v>1</v>
      </c>
      <c r="BD193" s="1">
        <v>1</v>
      </c>
      <c r="BE193" s="1">
        <v>1</v>
      </c>
      <c r="BF193" s="1">
        <v>1</v>
      </c>
      <c r="BG193" s="1">
        <v>0</v>
      </c>
      <c r="BH193" s="1">
        <v>1</v>
      </c>
      <c r="BI193" s="1" t="s">
        <v>117</v>
      </c>
      <c r="BJ193" s="1" t="s">
        <v>882</v>
      </c>
      <c r="BK193" s="1" t="s">
        <v>516</v>
      </c>
      <c r="BL193" s="1"/>
      <c r="BM193" s="1" t="s">
        <v>356</v>
      </c>
      <c r="BN193" s="1" t="s">
        <v>414</v>
      </c>
      <c r="BO193" s="1" t="s">
        <v>106</v>
      </c>
      <c r="BP193" s="1" t="s">
        <v>884</v>
      </c>
      <c r="BQ193" s="1" t="s">
        <v>422</v>
      </c>
      <c r="BR193" s="55" t="s">
        <v>503</v>
      </c>
      <c r="BS193" s="1" t="s">
        <v>504</v>
      </c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>
        <v>8.9300000000000004E-2</v>
      </c>
      <c r="CY193" s="1">
        <v>1.6259999999999999</v>
      </c>
      <c r="CZ193" s="1"/>
      <c r="DA193" s="1"/>
      <c r="DB193" s="1"/>
    </row>
    <row r="194" spans="1:106" hidden="1" x14ac:dyDescent="0.35">
      <c r="A194" s="33">
        <v>164</v>
      </c>
      <c r="B194" s="3" t="s">
        <v>84</v>
      </c>
      <c r="C194" s="1">
        <v>164.1</v>
      </c>
      <c r="D194" s="1" t="s">
        <v>538</v>
      </c>
      <c r="E194" s="1" t="s">
        <v>327</v>
      </c>
      <c r="F194" s="1" t="s">
        <v>162</v>
      </c>
      <c r="G194" s="1" t="s">
        <v>184</v>
      </c>
      <c r="H194" s="1" t="s">
        <v>183</v>
      </c>
      <c r="I194" s="1" t="s">
        <v>427</v>
      </c>
      <c r="J194" s="1" t="s">
        <v>856</v>
      </c>
      <c r="K194" s="1" t="s">
        <v>867</v>
      </c>
      <c r="L194" s="1" t="s">
        <v>109</v>
      </c>
      <c r="M194" s="1" t="s">
        <v>869</v>
      </c>
      <c r="N194" s="1" t="s">
        <v>123</v>
      </c>
      <c r="O194" s="1" t="s">
        <v>457</v>
      </c>
      <c r="P194" s="1" t="s">
        <v>137</v>
      </c>
      <c r="Q194" s="1">
        <v>1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>
        <v>1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 t="s">
        <v>875</v>
      </c>
      <c r="AM194" s="1" t="s">
        <v>5</v>
      </c>
      <c r="AN194" s="1"/>
      <c r="AO194" s="1"/>
      <c r="AP194" s="1" t="s">
        <v>430</v>
      </c>
      <c r="AQ194" s="1">
        <v>2013</v>
      </c>
      <c r="AR194" s="1"/>
      <c r="AS194" s="1">
        <v>120</v>
      </c>
      <c r="AT194" s="1"/>
      <c r="AU194" s="1"/>
      <c r="AV194" s="1" t="s">
        <v>115</v>
      </c>
      <c r="AW194" s="1">
        <v>0</v>
      </c>
      <c r="AX194" s="1">
        <v>0</v>
      </c>
      <c r="AY194" s="1">
        <v>0</v>
      </c>
      <c r="AZ194" s="1">
        <v>1</v>
      </c>
      <c r="BA194" s="1">
        <v>1</v>
      </c>
      <c r="BB194" s="1">
        <v>0</v>
      </c>
      <c r="BC194" s="1">
        <v>1</v>
      </c>
      <c r="BD194" s="1">
        <v>1</v>
      </c>
      <c r="BE194" s="1">
        <v>1</v>
      </c>
      <c r="BF194" s="1">
        <v>1</v>
      </c>
      <c r="BG194" s="1">
        <v>0</v>
      </c>
      <c r="BH194" s="1">
        <v>1</v>
      </c>
      <c r="BI194" s="1" t="s">
        <v>117</v>
      </c>
      <c r="BJ194" s="1" t="s">
        <v>882</v>
      </c>
      <c r="BK194" s="1" t="s">
        <v>522</v>
      </c>
      <c r="BL194" s="1"/>
      <c r="BM194" s="1" t="s">
        <v>356</v>
      </c>
      <c r="BN194" s="1" t="s">
        <v>414</v>
      </c>
      <c r="BO194" s="1" t="s">
        <v>106</v>
      </c>
      <c r="BP194" s="1" t="s">
        <v>884</v>
      </c>
      <c r="BQ194" s="1" t="s">
        <v>422</v>
      </c>
      <c r="BR194" s="55" t="s">
        <v>503</v>
      </c>
      <c r="BS194" s="1" t="s">
        <v>504</v>
      </c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53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>
        <v>8.9300000000000004E-2</v>
      </c>
      <c r="CY194" s="1">
        <v>6.3970000000000002</v>
      </c>
      <c r="CZ194" s="1"/>
      <c r="DA194" s="1"/>
      <c r="DB194" s="1"/>
    </row>
    <row r="195" spans="1:106" hidden="1" x14ac:dyDescent="0.35">
      <c r="A195" s="33">
        <v>164</v>
      </c>
      <c r="B195" s="3" t="s">
        <v>84</v>
      </c>
      <c r="C195" s="1">
        <v>164.1</v>
      </c>
      <c r="D195" s="1" t="s">
        <v>534</v>
      </c>
      <c r="E195" s="1" t="s">
        <v>327</v>
      </c>
      <c r="F195" s="1" t="s">
        <v>162</v>
      </c>
      <c r="G195" s="1" t="s">
        <v>184</v>
      </c>
      <c r="H195" s="1" t="s">
        <v>183</v>
      </c>
      <c r="I195" s="1" t="s">
        <v>427</v>
      </c>
      <c r="J195" s="1" t="s">
        <v>856</v>
      </c>
      <c r="K195" s="1" t="s">
        <v>867</v>
      </c>
      <c r="L195" s="1" t="s">
        <v>109</v>
      </c>
      <c r="M195" s="1" t="s">
        <v>869</v>
      </c>
      <c r="N195" s="1" t="s">
        <v>123</v>
      </c>
      <c r="O195" s="1" t="s">
        <v>457</v>
      </c>
      <c r="P195" s="1" t="s">
        <v>137</v>
      </c>
      <c r="Q195" s="1">
        <v>1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>
        <v>1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 t="s">
        <v>875</v>
      </c>
      <c r="AM195" s="1" t="s">
        <v>5</v>
      </c>
      <c r="AN195" s="1"/>
      <c r="AO195" s="1"/>
      <c r="AP195" s="1" t="s">
        <v>430</v>
      </c>
      <c r="AQ195" s="1">
        <v>2013</v>
      </c>
      <c r="AR195" s="1"/>
      <c r="AS195" s="1">
        <v>120</v>
      </c>
      <c r="AT195" s="1"/>
      <c r="AU195" s="1"/>
      <c r="AV195" s="1" t="s">
        <v>115</v>
      </c>
      <c r="AW195" s="1">
        <v>0</v>
      </c>
      <c r="AX195" s="1">
        <v>0</v>
      </c>
      <c r="AY195" s="1">
        <v>0</v>
      </c>
      <c r="AZ195" s="1">
        <v>1</v>
      </c>
      <c r="BA195" s="1">
        <v>1</v>
      </c>
      <c r="BB195" s="1">
        <v>0</v>
      </c>
      <c r="BC195" s="1">
        <v>1</v>
      </c>
      <c r="BD195" s="1">
        <v>1</v>
      </c>
      <c r="BE195" s="1">
        <v>1</v>
      </c>
      <c r="BF195" s="1">
        <v>1</v>
      </c>
      <c r="BG195" s="1">
        <v>0</v>
      </c>
      <c r="BH195" s="1">
        <v>1</v>
      </c>
      <c r="BI195" s="1" t="s">
        <v>141</v>
      </c>
      <c r="BJ195" s="1" t="s">
        <v>881</v>
      </c>
      <c r="BK195" s="1" t="s">
        <v>513</v>
      </c>
      <c r="BL195" s="1">
        <v>1</v>
      </c>
      <c r="BM195" s="1" t="s">
        <v>879</v>
      </c>
      <c r="BN195" s="1" t="s">
        <v>405</v>
      </c>
      <c r="BO195" s="1" t="s">
        <v>106</v>
      </c>
      <c r="BP195" s="1" t="s">
        <v>884</v>
      </c>
      <c r="BQ195" s="1" t="s">
        <v>422</v>
      </c>
      <c r="BR195" s="55" t="s">
        <v>503</v>
      </c>
      <c r="BS195" s="1" t="s">
        <v>504</v>
      </c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>
        <v>8.9300000000000004E-2</v>
      </c>
      <c r="CY195" s="1">
        <v>9.1999999999999998E-2</v>
      </c>
      <c r="CZ195" s="1"/>
      <c r="DA195" s="1"/>
      <c r="DB195" s="1"/>
    </row>
    <row r="196" spans="1:106" hidden="1" x14ac:dyDescent="0.35">
      <c r="A196" s="33">
        <v>164</v>
      </c>
      <c r="B196" s="3" t="s">
        <v>84</v>
      </c>
      <c r="C196" s="1">
        <v>164.1</v>
      </c>
      <c r="D196" s="1" t="s">
        <v>527</v>
      </c>
      <c r="E196" s="1" t="s">
        <v>327</v>
      </c>
      <c r="F196" s="1" t="s">
        <v>162</v>
      </c>
      <c r="G196" s="1" t="s">
        <v>184</v>
      </c>
      <c r="H196" s="1" t="s">
        <v>183</v>
      </c>
      <c r="I196" s="1" t="s">
        <v>427</v>
      </c>
      <c r="J196" s="1" t="s">
        <v>856</v>
      </c>
      <c r="K196" s="1" t="s">
        <v>867</v>
      </c>
      <c r="L196" s="1" t="s">
        <v>109</v>
      </c>
      <c r="M196" s="1" t="s">
        <v>869</v>
      </c>
      <c r="N196" s="1" t="s">
        <v>123</v>
      </c>
      <c r="O196" s="1" t="s">
        <v>457</v>
      </c>
      <c r="P196" s="1" t="s">
        <v>137</v>
      </c>
      <c r="Q196" s="1">
        <v>1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>
        <v>1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 t="s">
        <v>875</v>
      </c>
      <c r="AM196" s="1" t="s">
        <v>5</v>
      </c>
      <c r="AN196" s="1"/>
      <c r="AO196" s="1"/>
      <c r="AP196" s="1" t="s">
        <v>430</v>
      </c>
      <c r="AQ196" s="1">
        <v>2013</v>
      </c>
      <c r="AR196" s="1"/>
      <c r="AS196" s="1">
        <v>120</v>
      </c>
      <c r="AT196" s="1"/>
      <c r="AU196" s="1"/>
      <c r="AV196" s="1" t="s">
        <v>115</v>
      </c>
      <c r="AW196" s="1">
        <v>0</v>
      </c>
      <c r="AX196" s="1">
        <v>0</v>
      </c>
      <c r="AY196" s="1">
        <v>0</v>
      </c>
      <c r="AZ196" s="1">
        <v>1</v>
      </c>
      <c r="BA196" s="1">
        <v>1</v>
      </c>
      <c r="BB196" s="1">
        <v>0</v>
      </c>
      <c r="BC196" s="1">
        <v>1</v>
      </c>
      <c r="BD196" s="1">
        <v>1</v>
      </c>
      <c r="BE196" s="1">
        <v>1</v>
      </c>
      <c r="BF196" s="1">
        <v>1</v>
      </c>
      <c r="BG196" s="1">
        <v>0</v>
      </c>
      <c r="BH196" s="1">
        <v>1</v>
      </c>
      <c r="BI196" s="1" t="s">
        <v>141</v>
      </c>
      <c r="BJ196" s="1" t="s">
        <v>877</v>
      </c>
      <c r="BK196" s="1" t="s">
        <v>518</v>
      </c>
      <c r="BL196" s="1">
        <v>1</v>
      </c>
      <c r="BM196" s="1" t="s">
        <v>244</v>
      </c>
      <c r="BN196" s="1" t="s">
        <v>398</v>
      </c>
      <c r="BO196" s="1" t="s">
        <v>106</v>
      </c>
      <c r="BP196" s="1" t="s">
        <v>884</v>
      </c>
      <c r="BQ196" s="1" t="s">
        <v>422</v>
      </c>
      <c r="BR196" s="55" t="s">
        <v>503</v>
      </c>
      <c r="BS196" s="1" t="s">
        <v>504</v>
      </c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>
        <v>8.9300000000000004E-2</v>
      </c>
      <c r="CY196" s="1">
        <v>0.17499999999999999</v>
      </c>
      <c r="CZ196" s="1"/>
      <c r="DA196" s="1"/>
      <c r="DB196" s="1"/>
    </row>
    <row r="197" spans="1:106" hidden="1" x14ac:dyDescent="0.35">
      <c r="A197" s="33">
        <v>164</v>
      </c>
      <c r="B197" s="3" t="s">
        <v>84</v>
      </c>
      <c r="C197" s="1">
        <v>164.1</v>
      </c>
      <c r="D197" s="1" t="s">
        <v>528</v>
      </c>
      <c r="E197" s="1" t="s">
        <v>327</v>
      </c>
      <c r="F197" s="1" t="s">
        <v>162</v>
      </c>
      <c r="G197" s="1" t="s">
        <v>184</v>
      </c>
      <c r="H197" s="1" t="s">
        <v>183</v>
      </c>
      <c r="I197" s="1" t="s">
        <v>427</v>
      </c>
      <c r="J197" s="1" t="s">
        <v>856</v>
      </c>
      <c r="K197" s="1" t="s">
        <v>867</v>
      </c>
      <c r="L197" s="1" t="s">
        <v>109</v>
      </c>
      <c r="M197" s="1" t="s">
        <v>869</v>
      </c>
      <c r="N197" s="1" t="s">
        <v>123</v>
      </c>
      <c r="O197" s="1" t="s">
        <v>457</v>
      </c>
      <c r="P197" s="1" t="s">
        <v>137</v>
      </c>
      <c r="Q197" s="1">
        <v>1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>
        <v>1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 t="s">
        <v>875</v>
      </c>
      <c r="AM197" s="1" t="s">
        <v>5</v>
      </c>
      <c r="AN197" s="1"/>
      <c r="AO197" s="1"/>
      <c r="AP197" s="1" t="s">
        <v>430</v>
      </c>
      <c r="AQ197" s="1">
        <v>2013</v>
      </c>
      <c r="AR197" s="1"/>
      <c r="AS197" s="1">
        <v>120</v>
      </c>
      <c r="AT197" s="1"/>
      <c r="AU197" s="1"/>
      <c r="AV197" s="1" t="s">
        <v>115</v>
      </c>
      <c r="AW197" s="1">
        <v>0</v>
      </c>
      <c r="AX197" s="1">
        <v>0</v>
      </c>
      <c r="AY197" s="1">
        <v>0</v>
      </c>
      <c r="AZ197" s="1">
        <v>1</v>
      </c>
      <c r="BA197" s="1">
        <v>1</v>
      </c>
      <c r="BB197" s="1">
        <v>0</v>
      </c>
      <c r="BC197" s="1">
        <v>1</v>
      </c>
      <c r="BD197" s="1">
        <v>1</v>
      </c>
      <c r="BE197" s="1">
        <v>1</v>
      </c>
      <c r="BF197" s="1">
        <v>1</v>
      </c>
      <c r="BG197" s="1">
        <v>0</v>
      </c>
      <c r="BH197" s="1">
        <v>1</v>
      </c>
      <c r="BI197" s="1" t="s">
        <v>141</v>
      </c>
      <c r="BJ197" s="1" t="s">
        <v>877</v>
      </c>
      <c r="BK197" s="1" t="s">
        <v>507</v>
      </c>
      <c r="BL197" s="1">
        <v>1</v>
      </c>
      <c r="BM197" s="1" t="s">
        <v>244</v>
      </c>
      <c r="BN197" s="1" t="s">
        <v>398</v>
      </c>
      <c r="BO197" s="1" t="s">
        <v>106</v>
      </c>
      <c r="BP197" s="1" t="s">
        <v>884</v>
      </c>
      <c r="BQ197" s="1" t="s">
        <v>422</v>
      </c>
      <c r="BR197" s="55" t="s">
        <v>503</v>
      </c>
      <c r="BS197" s="1" t="s">
        <v>504</v>
      </c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>
        <v>8.9300000000000004E-2</v>
      </c>
      <c r="CY197" s="1">
        <v>0.2</v>
      </c>
      <c r="CZ197" s="1"/>
      <c r="DA197" s="1"/>
      <c r="DB197" s="1"/>
    </row>
    <row r="198" spans="1:106" hidden="1" x14ac:dyDescent="0.35">
      <c r="A198" s="33">
        <v>164</v>
      </c>
      <c r="B198" s="3" t="s">
        <v>84</v>
      </c>
      <c r="C198" s="1">
        <v>164.1</v>
      </c>
      <c r="D198" s="1" t="s">
        <v>466</v>
      </c>
      <c r="E198" s="1" t="s">
        <v>327</v>
      </c>
      <c r="F198" s="1" t="s">
        <v>162</v>
      </c>
      <c r="G198" s="1" t="s">
        <v>184</v>
      </c>
      <c r="H198" s="1" t="s">
        <v>183</v>
      </c>
      <c r="I198" s="1" t="s">
        <v>427</v>
      </c>
      <c r="J198" s="1" t="s">
        <v>856</v>
      </c>
      <c r="K198" s="1" t="s">
        <v>867</v>
      </c>
      <c r="L198" s="1" t="s">
        <v>109</v>
      </c>
      <c r="M198" s="1" t="s">
        <v>869</v>
      </c>
      <c r="N198" s="1" t="s">
        <v>123</v>
      </c>
      <c r="O198" s="1" t="s">
        <v>457</v>
      </c>
      <c r="P198" s="1" t="s">
        <v>137</v>
      </c>
      <c r="Q198" s="1">
        <v>1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>
        <v>1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 t="s">
        <v>875</v>
      </c>
      <c r="AM198" s="1" t="s">
        <v>5</v>
      </c>
      <c r="AN198" s="1"/>
      <c r="AO198" s="1"/>
      <c r="AP198" s="1" t="s">
        <v>430</v>
      </c>
      <c r="AQ198" s="1">
        <v>2013</v>
      </c>
      <c r="AR198" s="1"/>
      <c r="AS198" s="1">
        <v>120</v>
      </c>
      <c r="AT198" s="1"/>
      <c r="AU198" s="1"/>
      <c r="AV198" s="1" t="s">
        <v>115</v>
      </c>
      <c r="AW198" s="1">
        <v>0</v>
      </c>
      <c r="AX198" s="1">
        <v>0</v>
      </c>
      <c r="AY198" s="1">
        <v>0</v>
      </c>
      <c r="AZ198" s="1">
        <v>1</v>
      </c>
      <c r="BA198" s="1">
        <v>1</v>
      </c>
      <c r="BB198" s="1">
        <v>0</v>
      </c>
      <c r="BC198" s="1">
        <v>1</v>
      </c>
      <c r="BD198" s="1">
        <v>1</v>
      </c>
      <c r="BE198" s="1">
        <v>1</v>
      </c>
      <c r="BF198" s="1">
        <v>1</v>
      </c>
      <c r="BG198" s="1">
        <v>0</v>
      </c>
      <c r="BH198" s="1">
        <v>1</v>
      </c>
      <c r="BI198" s="1" t="s">
        <v>112</v>
      </c>
      <c r="BJ198" s="1" t="s">
        <v>112</v>
      </c>
      <c r="BK198" s="1" t="s">
        <v>177</v>
      </c>
      <c r="BL198" s="1"/>
      <c r="BM198" s="1" t="s">
        <v>370</v>
      </c>
      <c r="BN198" s="1" t="s">
        <v>177</v>
      </c>
      <c r="BO198" s="1" t="s">
        <v>106</v>
      </c>
      <c r="BP198" s="1" t="s">
        <v>884</v>
      </c>
      <c r="BQ198" s="1" t="s">
        <v>422</v>
      </c>
      <c r="BR198" s="55" t="s">
        <v>503</v>
      </c>
      <c r="BS198" s="1" t="s">
        <v>504</v>
      </c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>
        <v>8.9300000000000004E-2</v>
      </c>
      <c r="CY198" s="1">
        <v>8.81</v>
      </c>
      <c r="CZ198" s="1"/>
      <c r="DA198" s="1"/>
      <c r="DB198" s="1"/>
    </row>
    <row r="199" spans="1:106" hidden="1" x14ac:dyDescent="0.35">
      <c r="A199" s="33">
        <v>164</v>
      </c>
      <c r="B199" s="3" t="s">
        <v>84</v>
      </c>
      <c r="C199" s="1">
        <v>164.1</v>
      </c>
      <c r="D199" s="1" t="s">
        <v>529</v>
      </c>
      <c r="E199" s="1" t="s">
        <v>327</v>
      </c>
      <c r="F199" s="1" t="s">
        <v>162</v>
      </c>
      <c r="G199" s="1" t="s">
        <v>184</v>
      </c>
      <c r="H199" s="1" t="s">
        <v>183</v>
      </c>
      <c r="I199" s="1" t="s">
        <v>427</v>
      </c>
      <c r="J199" s="1" t="s">
        <v>856</v>
      </c>
      <c r="K199" s="1" t="s">
        <v>867</v>
      </c>
      <c r="L199" s="1" t="s">
        <v>109</v>
      </c>
      <c r="M199" s="1" t="s">
        <v>869</v>
      </c>
      <c r="N199" s="1" t="s">
        <v>123</v>
      </c>
      <c r="O199" s="1" t="s">
        <v>457</v>
      </c>
      <c r="P199" s="1" t="s">
        <v>137</v>
      </c>
      <c r="Q199" s="1">
        <v>1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>
        <v>1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 t="s">
        <v>875</v>
      </c>
      <c r="AM199" s="1" t="s">
        <v>5</v>
      </c>
      <c r="AN199" s="1"/>
      <c r="AO199" s="1"/>
      <c r="AP199" s="1" t="s">
        <v>430</v>
      </c>
      <c r="AQ199" s="1">
        <v>2013</v>
      </c>
      <c r="AR199" s="1"/>
      <c r="AS199" s="1">
        <v>120</v>
      </c>
      <c r="AT199" s="1"/>
      <c r="AU199" s="1"/>
      <c r="AV199" s="1" t="s">
        <v>115</v>
      </c>
      <c r="AW199" s="1">
        <v>0</v>
      </c>
      <c r="AX199" s="1">
        <v>0</v>
      </c>
      <c r="AY199" s="1">
        <v>0</v>
      </c>
      <c r="AZ199" s="1">
        <v>1</v>
      </c>
      <c r="BA199" s="1">
        <v>1</v>
      </c>
      <c r="BB199" s="1">
        <v>0</v>
      </c>
      <c r="BC199" s="1">
        <v>1</v>
      </c>
      <c r="BD199" s="1">
        <v>1</v>
      </c>
      <c r="BE199" s="1">
        <v>1</v>
      </c>
      <c r="BF199" s="1">
        <v>1</v>
      </c>
      <c r="BG199" s="1">
        <v>0</v>
      </c>
      <c r="BH199" s="1">
        <v>1</v>
      </c>
      <c r="BI199" s="1" t="s">
        <v>117</v>
      </c>
      <c r="BJ199" s="1" t="s">
        <v>880</v>
      </c>
      <c r="BK199" s="1" t="s">
        <v>508</v>
      </c>
      <c r="BL199" s="1"/>
      <c r="BM199" s="1" t="s">
        <v>548</v>
      </c>
      <c r="BN199" s="1" t="s">
        <v>349</v>
      </c>
      <c r="BO199" s="1" t="s">
        <v>106</v>
      </c>
      <c r="BP199" s="1" t="s">
        <v>884</v>
      </c>
      <c r="BQ199" s="1" t="s">
        <v>422</v>
      </c>
      <c r="BR199" s="55" t="s">
        <v>503</v>
      </c>
      <c r="BS199" s="1" t="s">
        <v>504</v>
      </c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>
        <v>8.9300000000000004E-2</v>
      </c>
      <c r="CY199" s="1">
        <v>21.698</v>
      </c>
      <c r="CZ199" s="1"/>
      <c r="DA199" s="1"/>
      <c r="DB199" s="1"/>
    </row>
    <row r="200" spans="1:106" hidden="1" x14ac:dyDescent="0.35">
      <c r="A200" s="18">
        <v>166</v>
      </c>
      <c r="B200" s="3" t="s">
        <v>85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 t="e">
        <v>#N/A</v>
      </c>
      <c r="BK200" s="1"/>
      <c r="BL200" s="1"/>
      <c r="BM200" s="1"/>
      <c r="BN200" s="1" t="e">
        <v>#N/A</v>
      </c>
      <c r="BO200" s="1"/>
      <c r="BP200" s="1"/>
      <c r="BQ200" s="1"/>
      <c r="BR200" s="55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</row>
    <row r="201" spans="1:106" ht="58" hidden="1" x14ac:dyDescent="0.35">
      <c r="A201" s="22">
        <v>167</v>
      </c>
      <c r="B201" s="2" t="s">
        <v>86</v>
      </c>
      <c r="C201" s="1">
        <v>167.1</v>
      </c>
      <c r="D201" s="1" t="s">
        <v>542</v>
      </c>
      <c r="E201" s="1" t="s">
        <v>328</v>
      </c>
      <c r="F201" s="1" t="s">
        <v>162</v>
      </c>
      <c r="G201" s="1" t="s">
        <v>116</v>
      </c>
      <c r="H201" s="1" t="s">
        <v>183</v>
      </c>
      <c r="I201" s="1" t="s">
        <v>146</v>
      </c>
      <c r="J201" s="45" t="s">
        <v>865</v>
      </c>
      <c r="K201" s="1" t="s">
        <v>139</v>
      </c>
      <c r="L201" s="1" t="s">
        <v>109</v>
      </c>
      <c r="M201" s="1" t="s">
        <v>550</v>
      </c>
      <c r="N201" s="1" t="s">
        <v>978</v>
      </c>
      <c r="O201" s="1" t="s">
        <v>979</v>
      </c>
      <c r="P201" s="1" t="s">
        <v>488</v>
      </c>
      <c r="Q201" s="1"/>
      <c r="R201" s="1"/>
      <c r="S201" s="1">
        <v>1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>
        <v>1</v>
      </c>
      <c r="AK201" s="1"/>
      <c r="AL201" s="1" t="s">
        <v>35</v>
      </c>
      <c r="AM201" s="1" t="s">
        <v>5</v>
      </c>
      <c r="AN201" s="1"/>
      <c r="AO201" s="1"/>
      <c r="AP201" s="1" t="s">
        <v>430</v>
      </c>
      <c r="AQ201" s="1">
        <v>2010</v>
      </c>
      <c r="AR201" s="1"/>
      <c r="AS201" s="1">
        <v>358</v>
      </c>
      <c r="AT201" s="1">
        <v>1</v>
      </c>
      <c r="AU201" s="1" t="s">
        <v>126</v>
      </c>
      <c r="AV201" s="1" t="s">
        <v>115</v>
      </c>
      <c r="AW201" s="1">
        <v>1</v>
      </c>
      <c r="AX201" s="1">
        <v>1</v>
      </c>
      <c r="AY201" s="1">
        <v>0</v>
      </c>
      <c r="AZ201" s="1">
        <v>1</v>
      </c>
      <c r="BA201" s="1">
        <v>1</v>
      </c>
      <c r="BB201" s="1">
        <v>0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 t="s">
        <v>117</v>
      </c>
      <c r="BJ201" s="1" t="s">
        <v>880</v>
      </c>
      <c r="BK201" s="1" t="s">
        <v>546</v>
      </c>
      <c r="BL201" s="1">
        <v>1</v>
      </c>
      <c r="BM201" s="1" t="s">
        <v>409</v>
      </c>
      <c r="BN201" s="1" t="s">
        <v>410</v>
      </c>
      <c r="BO201" s="1" t="s">
        <v>255</v>
      </c>
      <c r="BP201" s="1" t="s">
        <v>145</v>
      </c>
      <c r="BQ201" s="1" t="s">
        <v>890</v>
      </c>
      <c r="BR201" s="55" t="s">
        <v>108</v>
      </c>
      <c r="BS201" s="1"/>
      <c r="BT201" s="1" t="s">
        <v>551</v>
      </c>
      <c r="BU201" s="1">
        <v>6.2E-2</v>
      </c>
      <c r="BV201" s="1" t="s">
        <v>903</v>
      </c>
      <c r="BW201" s="1">
        <v>6.2E-2</v>
      </c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 t="s">
        <v>540</v>
      </c>
      <c r="CJ201" s="1"/>
      <c r="CK201" s="1"/>
      <c r="CL201" s="1"/>
      <c r="CM201" s="1"/>
      <c r="CN201" s="1">
        <v>0.8</v>
      </c>
      <c r="CO201" s="1" t="s">
        <v>228</v>
      </c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</row>
    <row r="202" spans="1:106" ht="58" hidden="1" x14ac:dyDescent="0.35">
      <c r="A202" s="22">
        <v>167</v>
      </c>
      <c r="B202" s="2" t="s">
        <v>86</v>
      </c>
      <c r="C202" s="1">
        <v>167.1</v>
      </c>
      <c r="D202" s="1" t="s">
        <v>467</v>
      </c>
      <c r="E202" s="1" t="s">
        <v>328</v>
      </c>
      <c r="F202" s="1" t="s">
        <v>162</v>
      </c>
      <c r="G202" s="1" t="s">
        <v>120</v>
      </c>
      <c r="H202" s="1" t="s">
        <v>183</v>
      </c>
      <c r="I202" s="1" t="s">
        <v>146</v>
      </c>
      <c r="J202" s="45" t="s">
        <v>865</v>
      </c>
      <c r="K202" s="1" t="s">
        <v>139</v>
      </c>
      <c r="L202" s="1" t="s">
        <v>109</v>
      </c>
      <c r="M202" s="1" t="s">
        <v>550</v>
      </c>
      <c r="N202" s="1" t="s">
        <v>978</v>
      </c>
      <c r="O202" s="1" t="s">
        <v>979</v>
      </c>
      <c r="P202" s="1" t="s">
        <v>488</v>
      </c>
      <c r="Q202" s="1"/>
      <c r="R202" s="1"/>
      <c r="S202" s="1">
        <v>1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>
        <v>1</v>
      </c>
      <c r="AK202" s="1"/>
      <c r="AL202" s="1" t="s">
        <v>35</v>
      </c>
      <c r="AM202" s="1" t="s">
        <v>5</v>
      </c>
      <c r="AN202" s="1"/>
      <c r="AO202" s="1"/>
      <c r="AP202" s="1" t="s">
        <v>430</v>
      </c>
      <c r="AQ202" s="1">
        <v>2010</v>
      </c>
      <c r="AR202" s="1"/>
      <c r="AS202" s="1">
        <v>358</v>
      </c>
      <c r="AT202" s="1">
        <v>1</v>
      </c>
      <c r="AU202" s="1" t="s">
        <v>126</v>
      </c>
      <c r="AV202" s="1" t="s">
        <v>115</v>
      </c>
      <c r="AW202" s="1">
        <v>1</v>
      </c>
      <c r="AX202" s="1">
        <v>1</v>
      </c>
      <c r="AY202" s="1">
        <v>0</v>
      </c>
      <c r="AZ202" s="1">
        <v>1</v>
      </c>
      <c r="BA202" s="1">
        <v>1</v>
      </c>
      <c r="BB202" s="1">
        <v>0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 t="s">
        <v>117</v>
      </c>
      <c r="BJ202" s="1" t="s">
        <v>880</v>
      </c>
      <c r="BK202" s="1" t="s">
        <v>544</v>
      </c>
      <c r="BL202" s="1"/>
      <c r="BM202" s="1" t="s">
        <v>412</v>
      </c>
      <c r="BN202" s="1" t="s">
        <v>412</v>
      </c>
      <c r="BO202" s="1" t="s">
        <v>255</v>
      </c>
      <c r="BP202" s="1" t="s">
        <v>145</v>
      </c>
      <c r="BQ202" s="1" t="s">
        <v>890</v>
      </c>
      <c r="BR202" s="55" t="s">
        <v>108</v>
      </c>
      <c r="BS202" s="1"/>
      <c r="BT202" s="1" t="s">
        <v>551</v>
      </c>
      <c r="BU202" s="1">
        <v>-2E-3</v>
      </c>
      <c r="BV202" s="1" t="s">
        <v>903</v>
      </c>
      <c r="BW202" s="1">
        <v>-2E-3</v>
      </c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 t="s">
        <v>540</v>
      </c>
      <c r="CJ202" s="1"/>
      <c r="CK202" s="1"/>
      <c r="CL202" s="1"/>
      <c r="CM202" s="1"/>
      <c r="CN202" s="1">
        <v>0.8</v>
      </c>
      <c r="CO202" s="1" t="s">
        <v>228</v>
      </c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</row>
    <row r="203" spans="1:106" ht="58" hidden="1" x14ac:dyDescent="0.35">
      <c r="A203" s="22">
        <v>167</v>
      </c>
      <c r="B203" s="2" t="s">
        <v>86</v>
      </c>
      <c r="C203" s="1">
        <v>167.1</v>
      </c>
      <c r="D203" s="1" t="s">
        <v>441</v>
      </c>
      <c r="E203" s="1" t="s">
        <v>328</v>
      </c>
      <c r="F203" s="1" t="s">
        <v>162</v>
      </c>
      <c r="G203" s="1" t="s">
        <v>120</v>
      </c>
      <c r="H203" s="1" t="s">
        <v>183</v>
      </c>
      <c r="I203" s="1" t="s">
        <v>146</v>
      </c>
      <c r="J203" s="45" t="s">
        <v>865</v>
      </c>
      <c r="K203" s="1" t="s">
        <v>139</v>
      </c>
      <c r="L203" s="1" t="s">
        <v>109</v>
      </c>
      <c r="M203" s="1" t="s">
        <v>550</v>
      </c>
      <c r="N203" s="1" t="s">
        <v>978</v>
      </c>
      <c r="O203" s="1" t="s">
        <v>979</v>
      </c>
      <c r="P203" s="1" t="s">
        <v>488</v>
      </c>
      <c r="Q203" s="1"/>
      <c r="R203" s="1"/>
      <c r="S203" s="1">
        <v>1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>
        <v>1</v>
      </c>
      <c r="AK203" s="1"/>
      <c r="AL203" s="1" t="s">
        <v>35</v>
      </c>
      <c r="AM203" s="1" t="s">
        <v>5</v>
      </c>
      <c r="AN203" s="1"/>
      <c r="AO203" s="1"/>
      <c r="AP203" s="1" t="s">
        <v>430</v>
      </c>
      <c r="AQ203" s="1">
        <v>2010</v>
      </c>
      <c r="AR203" s="1"/>
      <c r="AS203" s="1">
        <v>358</v>
      </c>
      <c r="AT203" s="1">
        <v>1</v>
      </c>
      <c r="AU203" s="1" t="s">
        <v>126</v>
      </c>
      <c r="AV203" s="1" t="s">
        <v>115</v>
      </c>
      <c r="AW203" s="1">
        <v>1</v>
      </c>
      <c r="AX203" s="1">
        <v>1</v>
      </c>
      <c r="AY203" s="1">
        <v>0</v>
      </c>
      <c r="AZ203" s="1">
        <v>1</v>
      </c>
      <c r="BA203" s="1">
        <v>1</v>
      </c>
      <c r="BB203" s="1">
        <v>0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 t="s">
        <v>112</v>
      </c>
      <c r="BJ203" s="1" t="s">
        <v>112</v>
      </c>
      <c r="BK203" s="1" t="s">
        <v>545</v>
      </c>
      <c r="BL203" s="1"/>
      <c r="BM203" s="1" t="s">
        <v>370</v>
      </c>
      <c r="BN203" s="1" t="s">
        <v>177</v>
      </c>
      <c r="BO203" s="1" t="s">
        <v>255</v>
      </c>
      <c r="BP203" s="1" t="s">
        <v>145</v>
      </c>
      <c r="BQ203" s="1" t="s">
        <v>890</v>
      </c>
      <c r="BR203" s="55" t="s">
        <v>108</v>
      </c>
      <c r="BS203" s="1"/>
      <c r="BT203" s="1" t="s">
        <v>551</v>
      </c>
      <c r="BU203" s="1">
        <v>-0.43</v>
      </c>
      <c r="BV203" s="1" t="s">
        <v>903</v>
      </c>
      <c r="BW203" s="1">
        <v>-0.43</v>
      </c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 t="s">
        <v>540</v>
      </c>
      <c r="CJ203" s="1"/>
      <c r="CK203" s="1"/>
      <c r="CL203" s="1"/>
      <c r="CM203" s="1"/>
      <c r="CN203" s="1">
        <v>0.8</v>
      </c>
      <c r="CO203" s="1" t="s">
        <v>228</v>
      </c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</row>
    <row r="204" spans="1:106" ht="58" hidden="1" x14ac:dyDescent="0.35">
      <c r="A204" s="22">
        <v>167</v>
      </c>
      <c r="B204" s="2" t="s">
        <v>86</v>
      </c>
      <c r="C204" s="1">
        <v>167.1</v>
      </c>
      <c r="D204" s="1" t="s">
        <v>543</v>
      </c>
      <c r="E204" s="1" t="s">
        <v>328</v>
      </c>
      <c r="F204" s="1" t="s">
        <v>115</v>
      </c>
      <c r="G204" s="1" t="s">
        <v>116</v>
      </c>
      <c r="H204" s="1" t="s">
        <v>115</v>
      </c>
      <c r="I204" s="1" t="s">
        <v>146</v>
      </c>
      <c r="J204" s="45" t="s">
        <v>865</v>
      </c>
      <c r="K204" s="1" t="s">
        <v>139</v>
      </c>
      <c r="L204" s="1" t="s">
        <v>109</v>
      </c>
      <c r="M204" s="1" t="s">
        <v>550</v>
      </c>
      <c r="N204" s="1" t="s">
        <v>978</v>
      </c>
      <c r="O204" s="1" t="s">
        <v>979</v>
      </c>
      <c r="P204" s="1" t="s">
        <v>488</v>
      </c>
      <c r="Q204" s="1"/>
      <c r="R204" s="1"/>
      <c r="S204" s="1">
        <v>1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>
        <v>1</v>
      </c>
      <c r="AK204" s="1"/>
      <c r="AL204" s="1" t="s">
        <v>35</v>
      </c>
      <c r="AM204" s="1" t="s">
        <v>5</v>
      </c>
      <c r="AN204" s="1"/>
      <c r="AO204" s="1"/>
      <c r="AP204" s="1" t="s">
        <v>430</v>
      </c>
      <c r="AQ204" s="1">
        <v>2010</v>
      </c>
      <c r="AR204" s="1"/>
      <c r="AS204" s="1">
        <v>358</v>
      </c>
      <c r="AT204" s="1">
        <v>1</v>
      </c>
      <c r="AU204" s="1" t="s">
        <v>126</v>
      </c>
      <c r="AV204" s="1" t="s">
        <v>115</v>
      </c>
      <c r="AW204" s="1">
        <v>1</v>
      </c>
      <c r="AX204" s="1">
        <v>1</v>
      </c>
      <c r="AY204" s="1">
        <v>0</v>
      </c>
      <c r="AZ204" s="1">
        <v>1</v>
      </c>
      <c r="BA204" s="1">
        <v>1</v>
      </c>
      <c r="BB204" s="1">
        <v>0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 t="s">
        <v>117</v>
      </c>
      <c r="BJ204" s="1" t="s">
        <v>880</v>
      </c>
      <c r="BK204" s="1" t="s">
        <v>547</v>
      </c>
      <c r="BL204" s="1"/>
      <c r="BM204" s="1" t="s">
        <v>548</v>
      </c>
      <c r="BN204" s="1" t="s">
        <v>349</v>
      </c>
      <c r="BO204" s="1" t="s">
        <v>255</v>
      </c>
      <c r="BP204" s="1" t="s">
        <v>145</v>
      </c>
      <c r="BQ204" s="1" t="s">
        <v>890</v>
      </c>
      <c r="BR204" s="55" t="s">
        <v>108</v>
      </c>
      <c r="BS204" s="1"/>
      <c r="BT204" s="1" t="s">
        <v>551</v>
      </c>
      <c r="BU204" s="1">
        <v>0.31900000000000001</v>
      </c>
      <c r="BV204" s="1" t="s">
        <v>903</v>
      </c>
      <c r="BW204" s="56">
        <v>0.31900000000000001</v>
      </c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 t="s">
        <v>235</v>
      </c>
      <c r="CJ204" s="1"/>
      <c r="CK204" s="1"/>
      <c r="CL204" s="1"/>
      <c r="CM204" s="1"/>
      <c r="CN204" s="1">
        <v>0.8</v>
      </c>
      <c r="CO204" s="1" t="s">
        <v>228</v>
      </c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 spans="1:106" hidden="1" x14ac:dyDescent="0.35">
      <c r="A205" s="18">
        <v>168</v>
      </c>
      <c r="B205" s="3" t="s">
        <v>87</v>
      </c>
      <c r="C205" s="1"/>
      <c r="D205" s="1"/>
      <c r="E205" s="1" t="s">
        <v>329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 t="e">
        <v>#N/A</v>
      </c>
      <c r="BK205" s="1"/>
      <c r="BL205" s="1"/>
      <c r="BM205" s="1"/>
      <c r="BN205" s="1" t="e">
        <v>#N/A</v>
      </c>
      <c r="BO205" s="1"/>
      <c r="BP205" s="1"/>
      <c r="BQ205" s="1"/>
      <c r="BR205" s="55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 spans="1:106" hidden="1" x14ac:dyDescent="0.35">
      <c r="A206" s="22">
        <v>169</v>
      </c>
      <c r="B206" s="2" t="s">
        <v>88</v>
      </c>
      <c r="C206" s="1">
        <v>169.1</v>
      </c>
      <c r="D206" s="1" t="s">
        <v>442</v>
      </c>
      <c r="E206" s="1" t="s">
        <v>330</v>
      </c>
      <c r="F206" s="1" t="s">
        <v>115</v>
      </c>
      <c r="G206" s="1" t="s">
        <v>369</v>
      </c>
      <c r="H206" s="1" t="s">
        <v>115</v>
      </c>
      <c r="I206" s="1" t="s">
        <v>146</v>
      </c>
      <c r="J206" s="1" t="s">
        <v>552</v>
      </c>
      <c r="K206" s="1" t="s">
        <v>139</v>
      </c>
      <c r="L206" s="1" t="s">
        <v>109</v>
      </c>
      <c r="M206" s="1" t="s">
        <v>30</v>
      </c>
      <c r="N206" s="1" t="s">
        <v>978</v>
      </c>
      <c r="O206" s="1" t="s">
        <v>979</v>
      </c>
      <c r="P206" s="1" t="s">
        <v>137</v>
      </c>
      <c r="Q206" s="1">
        <v>1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>
        <v>1</v>
      </c>
      <c r="AK206" s="1"/>
      <c r="AL206" s="1" t="s">
        <v>35</v>
      </c>
      <c r="AM206" s="1" t="s">
        <v>603</v>
      </c>
      <c r="AN206" s="1"/>
      <c r="AO206" s="1"/>
      <c r="AP206" s="1" t="s">
        <v>430</v>
      </c>
      <c r="AQ206" s="1">
        <v>2012</v>
      </c>
      <c r="AR206" s="1"/>
      <c r="AS206" s="1">
        <v>48</v>
      </c>
      <c r="AT206" s="1">
        <v>1</v>
      </c>
      <c r="AU206" s="1" t="s">
        <v>126</v>
      </c>
      <c r="AV206" s="1" t="s">
        <v>115</v>
      </c>
      <c r="AW206" s="1">
        <v>0</v>
      </c>
      <c r="AX206" s="1">
        <v>0</v>
      </c>
      <c r="AY206" s="1">
        <v>0</v>
      </c>
      <c r="AZ206" s="1">
        <v>1</v>
      </c>
      <c r="BA206" s="1">
        <v>1</v>
      </c>
      <c r="BB206" s="1">
        <v>0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 t="s">
        <v>112</v>
      </c>
      <c r="BJ206" s="1" t="s">
        <v>112</v>
      </c>
      <c r="BK206" s="1" t="s">
        <v>594</v>
      </c>
      <c r="BL206" s="1"/>
      <c r="BM206" s="1" t="s">
        <v>366</v>
      </c>
      <c r="BN206" s="1" t="s">
        <v>113</v>
      </c>
      <c r="BO206" s="1" t="s">
        <v>255</v>
      </c>
      <c r="BP206" s="1" t="s">
        <v>145</v>
      </c>
      <c r="BQ206" s="1" t="s">
        <v>890</v>
      </c>
      <c r="BR206" s="55" t="s">
        <v>108</v>
      </c>
      <c r="BS206" s="1"/>
      <c r="BT206" s="1"/>
      <c r="BU206" s="1">
        <f t="shared" ref="BU206:BU224" si="4">BW206*(CY206/CX206)</f>
        <v>0.3813381459635532</v>
      </c>
      <c r="BV206" s="1" t="s">
        <v>900</v>
      </c>
      <c r="BW206" s="56">
        <v>0.19</v>
      </c>
      <c r="BX206" s="1"/>
      <c r="BY206" s="1"/>
      <c r="BZ206" s="1"/>
      <c r="CA206" s="1"/>
      <c r="CB206" s="1"/>
      <c r="CC206" s="1">
        <v>5.24</v>
      </c>
      <c r="CD206" s="1" t="s">
        <v>236</v>
      </c>
      <c r="CE206" s="1"/>
      <c r="CF206" s="1"/>
      <c r="CG206" s="1"/>
      <c r="CH206" s="1"/>
      <c r="CI206" s="1">
        <v>0.01</v>
      </c>
      <c r="CJ206" s="1"/>
      <c r="CK206" s="1"/>
      <c r="CL206" s="1"/>
      <c r="CM206" s="1"/>
      <c r="CN206" s="1">
        <v>0.504</v>
      </c>
      <c r="CO206" s="1"/>
      <c r="CP206" s="1"/>
      <c r="CQ206" s="1"/>
      <c r="CR206" s="1"/>
      <c r="CS206" s="1"/>
      <c r="CT206" s="1"/>
      <c r="CU206" s="1"/>
      <c r="CV206" s="1"/>
      <c r="CW206" s="1"/>
      <c r="CX206" s="56">
        <v>340.77</v>
      </c>
      <c r="CY206" s="1">
        <v>683.94</v>
      </c>
      <c r="CZ206" s="1"/>
      <c r="DA206" s="1"/>
      <c r="DB206" s="1"/>
    </row>
    <row r="207" spans="1:106" hidden="1" x14ac:dyDescent="0.35">
      <c r="A207" s="22">
        <v>169</v>
      </c>
      <c r="B207" s="2" t="s">
        <v>88</v>
      </c>
      <c r="C207" s="1">
        <v>169.1</v>
      </c>
      <c r="D207" s="1" t="s">
        <v>554</v>
      </c>
      <c r="E207" s="1" t="s">
        <v>330</v>
      </c>
      <c r="F207" s="1" t="s">
        <v>115</v>
      </c>
      <c r="G207" s="1" t="s">
        <v>369</v>
      </c>
      <c r="H207" s="1" t="s">
        <v>115</v>
      </c>
      <c r="I207" s="1" t="s">
        <v>146</v>
      </c>
      <c r="J207" s="1" t="s">
        <v>552</v>
      </c>
      <c r="K207" s="1" t="s">
        <v>139</v>
      </c>
      <c r="L207" s="1" t="s">
        <v>109</v>
      </c>
      <c r="M207" s="1" t="s">
        <v>30</v>
      </c>
      <c r="N207" s="1" t="s">
        <v>978</v>
      </c>
      <c r="O207" s="1" t="s">
        <v>979</v>
      </c>
      <c r="P207" s="1" t="s">
        <v>137</v>
      </c>
      <c r="Q207" s="1">
        <v>1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>
        <v>1</v>
      </c>
      <c r="AK207" s="1"/>
      <c r="AL207" s="1" t="s">
        <v>35</v>
      </c>
      <c r="AM207" s="1" t="s">
        <v>603</v>
      </c>
      <c r="AN207" s="1"/>
      <c r="AO207" s="1"/>
      <c r="AP207" s="1" t="s">
        <v>430</v>
      </c>
      <c r="AQ207" s="1">
        <v>2012</v>
      </c>
      <c r="AR207" s="1"/>
      <c r="AS207" s="1">
        <v>48</v>
      </c>
      <c r="AT207" s="1">
        <v>1</v>
      </c>
      <c r="AU207" s="1" t="s">
        <v>126</v>
      </c>
      <c r="AV207" s="1" t="s">
        <v>115</v>
      </c>
      <c r="AW207" s="1">
        <v>0</v>
      </c>
      <c r="AX207" s="1">
        <v>0</v>
      </c>
      <c r="AY207" s="1">
        <v>0</v>
      </c>
      <c r="AZ207" s="1">
        <v>1</v>
      </c>
      <c r="BA207" s="1">
        <v>1</v>
      </c>
      <c r="BB207" s="1">
        <v>0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 t="s">
        <v>117</v>
      </c>
      <c r="BJ207" s="1" t="s">
        <v>880</v>
      </c>
      <c r="BK207" s="1" t="s">
        <v>597</v>
      </c>
      <c r="BL207" s="1"/>
      <c r="BM207" s="1" t="s">
        <v>548</v>
      </c>
      <c r="BN207" s="1" t="s">
        <v>349</v>
      </c>
      <c r="BO207" s="1" t="s">
        <v>255</v>
      </c>
      <c r="BP207" s="1" t="s">
        <v>145</v>
      </c>
      <c r="BQ207" s="1" t="s">
        <v>890</v>
      </c>
      <c r="BR207" s="55" t="s">
        <v>108</v>
      </c>
      <c r="BS207" s="1"/>
      <c r="BT207" s="1"/>
      <c r="BU207" s="1">
        <f t="shared" si="4"/>
        <v>0.22892449452710037</v>
      </c>
      <c r="BV207" s="1" t="s">
        <v>900</v>
      </c>
      <c r="BW207" s="56">
        <v>165.98</v>
      </c>
      <c r="BX207" s="1"/>
      <c r="BY207" s="1"/>
      <c r="BZ207" s="1"/>
      <c r="CA207" s="1"/>
      <c r="CB207" s="1"/>
      <c r="CC207" s="1">
        <v>4.9800000000000004</v>
      </c>
      <c r="CD207" s="1" t="s">
        <v>236</v>
      </c>
      <c r="CE207" s="1"/>
      <c r="CF207" s="1"/>
      <c r="CG207" s="1"/>
      <c r="CH207" s="1"/>
      <c r="CI207" s="1">
        <v>0.01</v>
      </c>
      <c r="CJ207" s="1"/>
      <c r="CK207" s="1"/>
      <c r="CL207" s="1"/>
      <c r="CM207" s="1"/>
      <c r="CN207" s="1">
        <v>0.504</v>
      </c>
      <c r="CO207" s="1"/>
      <c r="CP207" s="1"/>
      <c r="CQ207" s="1"/>
      <c r="CR207" s="1"/>
      <c r="CS207" s="1"/>
      <c r="CT207" s="1"/>
      <c r="CU207" s="1"/>
      <c r="CV207" s="1"/>
      <c r="CW207" s="1"/>
      <c r="CX207" s="56">
        <v>340.77</v>
      </c>
      <c r="CY207" s="1">
        <v>0.47</v>
      </c>
      <c r="CZ207" s="1"/>
      <c r="DA207" s="1"/>
      <c r="DB207" s="1"/>
    </row>
    <row r="208" spans="1:106" hidden="1" x14ac:dyDescent="0.35">
      <c r="A208" s="22">
        <v>169</v>
      </c>
      <c r="B208" s="2" t="s">
        <v>88</v>
      </c>
      <c r="C208" s="1">
        <v>169.2</v>
      </c>
      <c r="D208" s="1" t="s">
        <v>560</v>
      </c>
      <c r="E208" s="1" t="s">
        <v>614</v>
      </c>
      <c r="F208" s="1" t="s">
        <v>115</v>
      </c>
      <c r="G208" s="1" t="s">
        <v>369</v>
      </c>
      <c r="H208" s="1" t="s">
        <v>115</v>
      </c>
      <c r="I208" s="1" t="s">
        <v>146</v>
      </c>
      <c r="J208" s="1" t="s">
        <v>552</v>
      </c>
      <c r="K208" s="1" t="s">
        <v>139</v>
      </c>
      <c r="L208" s="1" t="s">
        <v>109</v>
      </c>
      <c r="M208" s="1" t="s">
        <v>30</v>
      </c>
      <c r="N208" s="1" t="s">
        <v>978</v>
      </c>
      <c r="O208" s="1" t="s">
        <v>979</v>
      </c>
      <c r="P208" s="1" t="s">
        <v>137</v>
      </c>
      <c r="Q208" s="1">
        <v>1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>
        <v>1</v>
      </c>
      <c r="AK208" s="1"/>
      <c r="AL208" s="1" t="s">
        <v>35</v>
      </c>
      <c r="AM208" s="1" t="s">
        <v>603</v>
      </c>
      <c r="AN208" s="1"/>
      <c r="AO208" s="1"/>
      <c r="AP208" s="1" t="s">
        <v>430</v>
      </c>
      <c r="AQ208" s="1">
        <v>2012</v>
      </c>
      <c r="AR208" s="1"/>
      <c r="AS208" s="1">
        <v>48</v>
      </c>
      <c r="AT208" s="1">
        <v>1</v>
      </c>
      <c r="AU208" s="1" t="s">
        <v>126</v>
      </c>
      <c r="AV208" s="1" t="s">
        <v>115</v>
      </c>
      <c r="AW208" s="1">
        <v>0</v>
      </c>
      <c r="AX208" s="1">
        <v>0</v>
      </c>
      <c r="AY208" s="1">
        <v>0</v>
      </c>
      <c r="AZ208" s="1">
        <v>1</v>
      </c>
      <c r="BA208" s="1">
        <v>1</v>
      </c>
      <c r="BB208" s="1">
        <v>0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 t="s">
        <v>117</v>
      </c>
      <c r="BJ208" s="1" t="s">
        <v>880</v>
      </c>
      <c r="BK208" s="1" t="s">
        <v>595</v>
      </c>
      <c r="BL208" s="1"/>
      <c r="BM208" s="1" t="s">
        <v>548</v>
      </c>
      <c r="BN208" s="1" t="s">
        <v>349</v>
      </c>
      <c r="BO208" s="1" t="s">
        <v>255</v>
      </c>
      <c r="BP208" s="1" t="s">
        <v>145</v>
      </c>
      <c r="BQ208" s="1" t="s">
        <v>890</v>
      </c>
      <c r="BR208" s="1" t="s">
        <v>108</v>
      </c>
      <c r="BS208" s="1"/>
      <c r="BT208" s="1"/>
      <c r="BU208" s="1">
        <f t="shared" si="4"/>
        <v>0.17034950259705961</v>
      </c>
      <c r="BV208" s="1" t="s">
        <v>900</v>
      </c>
      <c r="BW208" s="56">
        <v>645</v>
      </c>
      <c r="BX208" s="1"/>
      <c r="BY208" s="1"/>
      <c r="BZ208" s="1"/>
      <c r="CA208" s="1"/>
      <c r="CB208" s="1"/>
      <c r="CC208" s="1">
        <v>3.22</v>
      </c>
      <c r="CD208" s="1" t="s">
        <v>236</v>
      </c>
      <c r="CE208" s="1"/>
      <c r="CF208" s="1"/>
      <c r="CG208" s="1"/>
      <c r="CH208" s="1"/>
      <c r="CI208" s="1">
        <v>0.01</v>
      </c>
      <c r="CJ208" s="1"/>
      <c r="CK208" s="1"/>
      <c r="CL208" s="1"/>
      <c r="CM208" s="1"/>
      <c r="CN208" s="1">
        <v>0.79400000000000004</v>
      </c>
      <c r="CO208" s="1"/>
      <c r="CP208" s="1"/>
      <c r="CQ208" s="1"/>
      <c r="CR208" s="1"/>
      <c r="CS208" s="1"/>
      <c r="CT208" s="1"/>
      <c r="CU208" s="1"/>
      <c r="CV208" s="1"/>
      <c r="CW208" s="1"/>
      <c r="CX208" s="56">
        <v>340.77</v>
      </c>
      <c r="CY208" s="1">
        <v>0.09</v>
      </c>
      <c r="CZ208" s="1"/>
      <c r="DA208" s="1"/>
      <c r="DB208" s="1"/>
    </row>
    <row r="209" spans="1:106" hidden="1" x14ac:dyDescent="0.35">
      <c r="A209" s="22">
        <v>169</v>
      </c>
      <c r="B209" s="2" t="s">
        <v>88</v>
      </c>
      <c r="C209" s="1">
        <v>169.2</v>
      </c>
      <c r="D209" s="1" t="s">
        <v>561</v>
      </c>
      <c r="E209" s="1" t="s">
        <v>614</v>
      </c>
      <c r="F209" s="1" t="s">
        <v>115</v>
      </c>
      <c r="G209" s="1" t="s">
        <v>369</v>
      </c>
      <c r="H209" s="1" t="s">
        <v>115</v>
      </c>
      <c r="I209" s="1" t="s">
        <v>146</v>
      </c>
      <c r="J209" s="1" t="s">
        <v>552</v>
      </c>
      <c r="K209" s="1" t="s">
        <v>139</v>
      </c>
      <c r="L209" s="1" t="s">
        <v>109</v>
      </c>
      <c r="M209" s="1" t="s">
        <v>30</v>
      </c>
      <c r="N209" s="1" t="s">
        <v>978</v>
      </c>
      <c r="O209" s="1" t="s">
        <v>979</v>
      </c>
      <c r="P209" s="1" t="s">
        <v>137</v>
      </c>
      <c r="Q209" s="1">
        <v>1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>
        <v>1</v>
      </c>
      <c r="AK209" s="1"/>
      <c r="AL209" s="1" t="s">
        <v>35</v>
      </c>
      <c r="AM209" s="1" t="s">
        <v>603</v>
      </c>
      <c r="AN209" s="1"/>
      <c r="AO209" s="1"/>
      <c r="AP209" s="1" t="s">
        <v>430</v>
      </c>
      <c r="AQ209" s="1">
        <v>2012</v>
      </c>
      <c r="AR209" s="1"/>
      <c r="AS209" s="1">
        <v>48</v>
      </c>
      <c r="AT209" s="1">
        <v>1</v>
      </c>
      <c r="AU209" s="1" t="s">
        <v>126</v>
      </c>
      <c r="AV209" s="1" t="s">
        <v>115</v>
      </c>
      <c r="AW209" s="1">
        <v>0</v>
      </c>
      <c r="AX209" s="1">
        <v>0</v>
      </c>
      <c r="AY209" s="1">
        <v>0</v>
      </c>
      <c r="AZ209" s="1">
        <v>1</v>
      </c>
      <c r="BA209" s="1">
        <v>1</v>
      </c>
      <c r="BB209" s="1">
        <v>0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 t="s">
        <v>117</v>
      </c>
      <c r="BJ209" s="1" t="s">
        <v>880</v>
      </c>
      <c r="BK209" s="1" t="s">
        <v>597</v>
      </c>
      <c r="BL209" s="1"/>
      <c r="BM209" s="1" t="s">
        <v>548</v>
      </c>
      <c r="BN209" s="1" t="s">
        <v>349</v>
      </c>
      <c r="BO209" s="1" t="s">
        <v>255</v>
      </c>
      <c r="BP209" s="1" t="s">
        <v>145</v>
      </c>
      <c r="BQ209" s="1" t="s">
        <v>890</v>
      </c>
      <c r="BR209" s="1" t="s">
        <v>108</v>
      </c>
      <c r="BS209" s="1"/>
      <c r="BT209" s="1"/>
      <c r="BU209" s="1">
        <f t="shared" si="4"/>
        <v>9.4518590251489273E-2</v>
      </c>
      <c r="BV209" s="1" t="s">
        <v>900</v>
      </c>
      <c r="BW209" s="56">
        <v>68.53</v>
      </c>
      <c r="BX209" s="1"/>
      <c r="BY209" s="1"/>
      <c r="BZ209" s="1"/>
      <c r="CA209" s="1"/>
      <c r="CB209" s="1"/>
      <c r="CC209" s="1">
        <v>2.27</v>
      </c>
      <c r="CD209" s="1" t="s">
        <v>236</v>
      </c>
      <c r="CE209" s="1"/>
      <c r="CF209" s="1"/>
      <c r="CG209" s="1"/>
      <c r="CH209" s="1"/>
      <c r="CI209" s="1">
        <v>0.05</v>
      </c>
      <c r="CJ209" s="1"/>
      <c r="CK209" s="1"/>
      <c r="CL209" s="1"/>
      <c r="CM209" s="1"/>
      <c r="CN209" s="1">
        <v>0.79400000000000004</v>
      </c>
      <c r="CO209" s="1"/>
      <c r="CP209" s="1"/>
      <c r="CQ209" s="1"/>
      <c r="CR209" s="1"/>
      <c r="CS209" s="1"/>
      <c r="CT209" s="1"/>
      <c r="CU209" s="1"/>
      <c r="CV209" s="1"/>
      <c r="CW209" s="1"/>
      <c r="CX209" s="56">
        <v>340.77</v>
      </c>
      <c r="CY209" s="1">
        <v>0.47</v>
      </c>
      <c r="CZ209" s="1"/>
      <c r="DA209" s="1"/>
      <c r="DB209" s="1"/>
    </row>
    <row r="210" spans="1:106" hidden="1" x14ac:dyDescent="0.35">
      <c r="A210" s="22">
        <v>169</v>
      </c>
      <c r="B210" s="2" t="s">
        <v>88</v>
      </c>
      <c r="C210" s="1">
        <v>169.3</v>
      </c>
      <c r="D210" s="1" t="s">
        <v>567</v>
      </c>
      <c r="E210" s="1" t="s">
        <v>617</v>
      </c>
      <c r="F210" s="1" t="s">
        <v>115</v>
      </c>
      <c r="G210" s="1" t="s">
        <v>369</v>
      </c>
      <c r="H210" s="1" t="s">
        <v>115</v>
      </c>
      <c r="I210" s="1" t="s">
        <v>146</v>
      </c>
      <c r="J210" s="1" t="s">
        <v>552</v>
      </c>
      <c r="K210" s="1" t="s">
        <v>139</v>
      </c>
      <c r="L210" s="1" t="s">
        <v>109</v>
      </c>
      <c r="M210" s="1" t="s">
        <v>30</v>
      </c>
      <c r="N210" s="1" t="s">
        <v>978</v>
      </c>
      <c r="O210" s="1" t="s">
        <v>979</v>
      </c>
      <c r="P210" s="1" t="s">
        <v>137</v>
      </c>
      <c r="Q210" s="1">
        <v>1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>
        <v>1</v>
      </c>
      <c r="AK210" s="1"/>
      <c r="AL210" s="1" t="s">
        <v>35</v>
      </c>
      <c r="AM210" s="1" t="s">
        <v>603</v>
      </c>
      <c r="AN210" s="1"/>
      <c r="AO210" s="1"/>
      <c r="AP210" s="1" t="s">
        <v>430</v>
      </c>
      <c r="AQ210" s="1">
        <v>2012</v>
      </c>
      <c r="AR210" s="1"/>
      <c r="AS210" s="1">
        <v>48</v>
      </c>
      <c r="AT210" s="1">
        <v>1</v>
      </c>
      <c r="AU210" s="1" t="s">
        <v>126</v>
      </c>
      <c r="AV210" s="1" t="s">
        <v>115</v>
      </c>
      <c r="AW210" s="1">
        <v>0</v>
      </c>
      <c r="AX210" s="1">
        <v>0</v>
      </c>
      <c r="AY210" s="1">
        <v>0</v>
      </c>
      <c r="AZ210" s="1">
        <v>1</v>
      </c>
      <c r="BA210" s="1">
        <v>1</v>
      </c>
      <c r="BB210" s="1">
        <v>0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 t="s">
        <v>117</v>
      </c>
      <c r="BJ210" s="1" t="s">
        <v>880</v>
      </c>
      <c r="BK210" s="1" t="s">
        <v>595</v>
      </c>
      <c r="BL210" s="1"/>
      <c r="BM210" s="1" t="s">
        <v>548</v>
      </c>
      <c r="BN210" s="1" t="s">
        <v>349</v>
      </c>
      <c r="BO210" s="1" t="s">
        <v>255</v>
      </c>
      <c r="BP210" s="1" t="s">
        <v>145</v>
      </c>
      <c r="BQ210" s="1" t="s">
        <v>890</v>
      </c>
      <c r="BR210" s="1" t="s">
        <v>108</v>
      </c>
      <c r="BS210" s="1"/>
      <c r="BT210" s="1"/>
      <c r="BU210" s="1">
        <f t="shared" si="4"/>
        <v>0.21124922968571178</v>
      </c>
      <c r="BV210" s="1" t="s">
        <v>900</v>
      </c>
      <c r="BW210" s="56">
        <v>799.86</v>
      </c>
      <c r="BX210" s="1"/>
      <c r="BY210" s="1"/>
      <c r="BZ210" s="1"/>
      <c r="CA210" s="1"/>
      <c r="CB210" s="1"/>
      <c r="CC210" s="1">
        <v>4.3499999999999996</v>
      </c>
      <c r="CD210" s="1" t="s">
        <v>236</v>
      </c>
      <c r="CE210" s="1"/>
      <c r="CF210" s="1"/>
      <c r="CG210" s="1"/>
      <c r="CH210" s="1"/>
      <c r="CI210" s="1">
        <v>0.01</v>
      </c>
      <c r="CJ210" s="1"/>
      <c r="CK210" s="1"/>
      <c r="CL210" s="1"/>
      <c r="CM210" s="1"/>
      <c r="CN210" s="1">
        <v>0.67500000000000004</v>
      </c>
      <c r="CO210" s="1"/>
      <c r="CP210" s="1"/>
      <c r="CQ210" s="1"/>
      <c r="CR210" s="1"/>
      <c r="CS210" s="1"/>
      <c r="CT210" s="1"/>
      <c r="CU210" s="1"/>
      <c r="CV210" s="1"/>
      <c r="CW210" s="1"/>
      <c r="CX210" s="56">
        <v>340.77</v>
      </c>
      <c r="CY210" s="1">
        <v>0.09</v>
      </c>
      <c r="CZ210" s="1"/>
      <c r="DA210" s="1"/>
      <c r="DB210" s="1"/>
    </row>
    <row r="211" spans="1:106" hidden="1" x14ac:dyDescent="0.35">
      <c r="A211" s="22">
        <v>169</v>
      </c>
      <c r="B211" s="2" t="s">
        <v>88</v>
      </c>
      <c r="C211" s="1">
        <v>169.3</v>
      </c>
      <c r="D211" s="1" t="s">
        <v>568</v>
      </c>
      <c r="E211" s="1" t="s">
        <v>617</v>
      </c>
      <c r="F211" s="1" t="s">
        <v>115</v>
      </c>
      <c r="G211" s="1" t="s">
        <v>369</v>
      </c>
      <c r="H211" s="1" t="s">
        <v>115</v>
      </c>
      <c r="I211" s="1" t="s">
        <v>146</v>
      </c>
      <c r="J211" s="1" t="s">
        <v>552</v>
      </c>
      <c r="K211" s="1" t="s">
        <v>139</v>
      </c>
      <c r="L211" s="1" t="s">
        <v>109</v>
      </c>
      <c r="M211" s="1" t="s">
        <v>30</v>
      </c>
      <c r="N211" s="1" t="s">
        <v>978</v>
      </c>
      <c r="O211" s="1" t="s">
        <v>979</v>
      </c>
      <c r="P211" s="1" t="s">
        <v>137</v>
      </c>
      <c r="Q211" s="1">
        <v>1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>
        <v>1</v>
      </c>
      <c r="AK211" s="1"/>
      <c r="AL211" s="1" t="s">
        <v>35</v>
      </c>
      <c r="AM211" s="1" t="s">
        <v>603</v>
      </c>
      <c r="AN211" s="1"/>
      <c r="AO211" s="1"/>
      <c r="AP211" s="1" t="s">
        <v>430</v>
      </c>
      <c r="AQ211" s="1">
        <v>2012</v>
      </c>
      <c r="AR211" s="1"/>
      <c r="AS211" s="1">
        <v>48</v>
      </c>
      <c r="AT211" s="1">
        <v>1</v>
      </c>
      <c r="AU211" s="1" t="s">
        <v>126</v>
      </c>
      <c r="AV211" s="1" t="s">
        <v>115</v>
      </c>
      <c r="AW211" s="1">
        <v>0</v>
      </c>
      <c r="AX211" s="1">
        <v>0</v>
      </c>
      <c r="AY211" s="1">
        <v>0</v>
      </c>
      <c r="AZ211" s="1">
        <v>1</v>
      </c>
      <c r="BA211" s="1">
        <v>1</v>
      </c>
      <c r="BB211" s="1">
        <v>0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 t="s">
        <v>117</v>
      </c>
      <c r="BJ211" s="1" t="s">
        <v>880</v>
      </c>
      <c r="BK211" s="1" t="s">
        <v>597</v>
      </c>
      <c r="BL211" s="1"/>
      <c r="BM211" s="1" t="s">
        <v>548</v>
      </c>
      <c r="BN211" s="1" t="s">
        <v>349</v>
      </c>
      <c r="BO211" s="1" t="s">
        <v>255</v>
      </c>
      <c r="BP211" s="1" t="s">
        <v>145</v>
      </c>
      <c r="BQ211" s="1" t="s">
        <v>890</v>
      </c>
      <c r="BR211" s="1" t="s">
        <v>108</v>
      </c>
      <c r="BS211" s="1"/>
      <c r="BT211" s="1"/>
      <c r="BU211" s="1">
        <f t="shared" si="4"/>
        <v>0.14663966898494585</v>
      </c>
      <c r="BV211" s="1" t="s">
        <v>900</v>
      </c>
      <c r="BW211" s="56">
        <v>106.32</v>
      </c>
      <c r="BX211" s="1"/>
      <c r="BY211" s="1"/>
      <c r="BZ211" s="1"/>
      <c r="CA211" s="1"/>
      <c r="CB211" s="1"/>
      <c r="CC211" s="1">
        <v>3.55</v>
      </c>
      <c r="CD211" s="1" t="s">
        <v>236</v>
      </c>
      <c r="CE211" s="1"/>
      <c r="CF211" s="1"/>
      <c r="CG211" s="1"/>
      <c r="CH211" s="1"/>
      <c r="CI211" s="1">
        <v>0.01</v>
      </c>
      <c r="CJ211" s="1"/>
      <c r="CK211" s="1"/>
      <c r="CL211" s="1"/>
      <c r="CM211" s="1"/>
      <c r="CN211" s="1">
        <v>0.67500000000000004</v>
      </c>
      <c r="CO211" s="1"/>
      <c r="CP211" s="1"/>
      <c r="CQ211" s="1"/>
      <c r="CR211" s="1"/>
      <c r="CS211" s="1"/>
      <c r="CT211" s="1"/>
      <c r="CU211" s="1"/>
      <c r="CV211" s="1"/>
      <c r="CW211" s="1"/>
      <c r="CX211" s="56">
        <v>340.77</v>
      </c>
      <c r="CY211" s="1">
        <v>0.47</v>
      </c>
      <c r="CZ211" s="1"/>
      <c r="DA211" s="1"/>
      <c r="DB211" s="1"/>
    </row>
    <row r="212" spans="1:106" hidden="1" x14ac:dyDescent="0.35">
      <c r="A212" s="22">
        <v>169</v>
      </c>
      <c r="B212" s="2" t="s">
        <v>88</v>
      </c>
      <c r="C212" s="1">
        <v>169.3</v>
      </c>
      <c r="D212" s="1" t="s">
        <v>569</v>
      </c>
      <c r="E212" s="1" t="s">
        <v>617</v>
      </c>
      <c r="F212" s="1" t="s">
        <v>115</v>
      </c>
      <c r="G212" s="1" t="s">
        <v>369</v>
      </c>
      <c r="H212" s="1" t="s">
        <v>115</v>
      </c>
      <c r="I212" s="1" t="s">
        <v>146</v>
      </c>
      <c r="J212" s="1" t="s">
        <v>552</v>
      </c>
      <c r="K212" s="1" t="s">
        <v>139</v>
      </c>
      <c r="L212" s="1" t="s">
        <v>109</v>
      </c>
      <c r="M212" s="1" t="s">
        <v>30</v>
      </c>
      <c r="N212" s="1" t="s">
        <v>978</v>
      </c>
      <c r="O212" s="1" t="s">
        <v>979</v>
      </c>
      <c r="P212" s="1" t="s">
        <v>137</v>
      </c>
      <c r="Q212" s="1">
        <v>1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>
        <v>1</v>
      </c>
      <c r="AK212" s="1"/>
      <c r="AL212" s="1" t="s">
        <v>35</v>
      </c>
      <c r="AM212" s="1" t="s">
        <v>603</v>
      </c>
      <c r="AN212" s="1"/>
      <c r="AO212" s="1"/>
      <c r="AP212" s="1" t="s">
        <v>430</v>
      </c>
      <c r="AQ212" s="1">
        <v>2012</v>
      </c>
      <c r="AR212" s="1"/>
      <c r="AS212" s="1">
        <v>48</v>
      </c>
      <c r="AT212" s="1">
        <v>1</v>
      </c>
      <c r="AU212" s="1" t="s">
        <v>126</v>
      </c>
      <c r="AV212" s="1" t="s">
        <v>115</v>
      </c>
      <c r="AW212" s="1">
        <v>0</v>
      </c>
      <c r="AX212" s="1">
        <v>0</v>
      </c>
      <c r="AY212" s="1">
        <v>0</v>
      </c>
      <c r="AZ212" s="1">
        <v>1</v>
      </c>
      <c r="BA212" s="1">
        <v>1</v>
      </c>
      <c r="BB212" s="1">
        <v>0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 t="s">
        <v>117</v>
      </c>
      <c r="BJ212" s="1" t="s">
        <v>880</v>
      </c>
      <c r="BK212" s="1" t="s">
        <v>599</v>
      </c>
      <c r="BL212" s="1"/>
      <c r="BM212" s="1" t="s">
        <v>548</v>
      </c>
      <c r="BN212" s="1" t="s">
        <v>349</v>
      </c>
      <c r="BO212" s="1" t="s">
        <v>255</v>
      </c>
      <c r="BP212" s="1" t="s">
        <v>145</v>
      </c>
      <c r="BQ212" s="1" t="s">
        <v>890</v>
      </c>
      <c r="BR212" s="1" t="s">
        <v>108</v>
      </c>
      <c r="BS212" s="1"/>
      <c r="BT212" s="1"/>
      <c r="BU212" s="1">
        <f t="shared" si="4"/>
        <v>0.13767056959239368</v>
      </c>
      <c r="BV212" s="1" t="s">
        <v>900</v>
      </c>
      <c r="BW212" s="56">
        <v>312.76</v>
      </c>
      <c r="BX212" s="1"/>
      <c r="BY212" s="1"/>
      <c r="BZ212" s="1"/>
      <c r="CA212" s="1"/>
      <c r="CB212" s="1"/>
      <c r="CC212" s="1">
        <v>2.2200000000000002</v>
      </c>
      <c r="CD212" s="1" t="s">
        <v>236</v>
      </c>
      <c r="CE212" s="1"/>
      <c r="CF212" s="1"/>
      <c r="CG212" s="1"/>
      <c r="CH212" s="1"/>
      <c r="CI212" s="1">
        <v>0.05</v>
      </c>
      <c r="CJ212" s="1"/>
      <c r="CK212" s="1"/>
      <c r="CL212" s="1"/>
      <c r="CM212" s="1"/>
      <c r="CN212" s="1">
        <v>0.67500000000000004</v>
      </c>
      <c r="CO212" s="1"/>
      <c r="CP212" s="1"/>
      <c r="CQ212" s="1"/>
      <c r="CR212" s="1"/>
      <c r="CS212" s="1"/>
      <c r="CT212" s="1"/>
      <c r="CU212" s="1"/>
      <c r="CV212" s="1"/>
      <c r="CW212" s="1"/>
      <c r="CX212" s="56">
        <v>340.77</v>
      </c>
      <c r="CY212" s="1">
        <v>0.15</v>
      </c>
      <c r="CZ212" s="1"/>
      <c r="DA212" s="1"/>
      <c r="DB212" s="1"/>
    </row>
    <row r="213" spans="1:106" hidden="1" x14ac:dyDescent="0.35">
      <c r="A213" s="22">
        <v>169</v>
      </c>
      <c r="B213" s="2" t="s">
        <v>88</v>
      </c>
      <c r="C213" s="1">
        <v>169.4</v>
      </c>
      <c r="D213" s="1" t="s">
        <v>573</v>
      </c>
      <c r="E213" s="1" t="s">
        <v>604</v>
      </c>
      <c r="F213" s="1" t="s">
        <v>115</v>
      </c>
      <c r="G213" s="1" t="s">
        <v>369</v>
      </c>
      <c r="H213" s="1" t="s">
        <v>115</v>
      </c>
      <c r="I213" s="1" t="s">
        <v>146</v>
      </c>
      <c r="J213" s="1" t="s">
        <v>552</v>
      </c>
      <c r="K213" s="1" t="s">
        <v>139</v>
      </c>
      <c r="L213" s="1" t="s">
        <v>109</v>
      </c>
      <c r="M213" s="1" t="s">
        <v>30</v>
      </c>
      <c r="N213" s="1" t="s">
        <v>978</v>
      </c>
      <c r="O213" s="1" t="s">
        <v>979</v>
      </c>
      <c r="P213" s="1" t="s">
        <v>137</v>
      </c>
      <c r="Q213" s="1">
        <v>1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>
        <v>1</v>
      </c>
      <c r="AK213" s="1"/>
      <c r="AL213" s="1" t="s">
        <v>35</v>
      </c>
      <c r="AM213" s="1" t="s">
        <v>603</v>
      </c>
      <c r="AN213" s="1"/>
      <c r="AO213" s="1"/>
      <c r="AP213" s="1" t="s">
        <v>430</v>
      </c>
      <c r="AQ213" s="1">
        <v>2012</v>
      </c>
      <c r="AR213" s="1"/>
      <c r="AS213" s="1">
        <v>48</v>
      </c>
      <c r="AT213" s="1">
        <v>1</v>
      </c>
      <c r="AU213" s="1" t="s">
        <v>126</v>
      </c>
      <c r="AV213" s="1" t="s">
        <v>115</v>
      </c>
      <c r="AW213" s="1">
        <v>0</v>
      </c>
      <c r="AX213" s="1">
        <v>0</v>
      </c>
      <c r="AY213" s="1">
        <v>0</v>
      </c>
      <c r="AZ213" s="1">
        <v>1</v>
      </c>
      <c r="BA213" s="1">
        <v>1</v>
      </c>
      <c r="BB213" s="1">
        <v>0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 t="s">
        <v>112</v>
      </c>
      <c r="BJ213" s="1" t="s">
        <v>112</v>
      </c>
      <c r="BK213" s="1" t="s">
        <v>594</v>
      </c>
      <c r="BL213" s="1"/>
      <c r="BM213" s="1" t="s">
        <v>366</v>
      </c>
      <c r="BN213" s="1" t="s">
        <v>113</v>
      </c>
      <c r="BO213" s="1" t="s">
        <v>255</v>
      </c>
      <c r="BP213" s="1" t="s">
        <v>145</v>
      </c>
      <c r="BQ213" s="1" t="s">
        <v>890</v>
      </c>
      <c r="BR213" s="1" t="s">
        <v>108</v>
      </c>
      <c r="BS213" s="1"/>
      <c r="BT213" s="1"/>
      <c r="BU213" s="1">
        <f t="shared" si="4"/>
        <v>0.36126771722862933</v>
      </c>
      <c r="BV213" s="1" t="s">
        <v>900</v>
      </c>
      <c r="BW213" s="56">
        <v>0.18</v>
      </c>
      <c r="BX213" s="1"/>
      <c r="BY213" s="1"/>
      <c r="BZ213" s="1"/>
      <c r="CA213" s="1"/>
      <c r="CB213" s="1"/>
      <c r="CC213" s="1">
        <v>3.32</v>
      </c>
      <c r="CD213" s="1" t="s">
        <v>236</v>
      </c>
      <c r="CE213" s="1"/>
      <c r="CF213" s="1"/>
      <c r="CG213" s="1"/>
      <c r="CH213" s="1"/>
      <c r="CI213" s="1">
        <v>0.05</v>
      </c>
      <c r="CJ213" s="1"/>
      <c r="CK213" s="1"/>
      <c r="CL213" s="1"/>
      <c r="CM213" s="1"/>
      <c r="CN213" s="1">
        <v>0.43099999999999999</v>
      </c>
      <c r="CO213" s="1"/>
      <c r="CP213" s="1"/>
      <c r="CQ213" s="1"/>
      <c r="CR213" s="1"/>
      <c r="CS213" s="1"/>
      <c r="CT213" s="1"/>
      <c r="CU213" s="1"/>
      <c r="CV213" s="1"/>
      <c r="CW213" s="1"/>
      <c r="CX213" s="56">
        <v>340.77</v>
      </c>
      <c r="CY213" s="1">
        <v>683.94</v>
      </c>
      <c r="CZ213" s="1"/>
      <c r="DA213" s="1"/>
      <c r="DB213" s="1"/>
    </row>
    <row r="214" spans="1:106" hidden="1" x14ac:dyDescent="0.35">
      <c r="A214" s="22">
        <v>169</v>
      </c>
      <c r="B214" s="2" t="s">
        <v>88</v>
      </c>
      <c r="C214" s="1">
        <v>169.4</v>
      </c>
      <c r="D214" s="1" t="s">
        <v>572</v>
      </c>
      <c r="E214" s="1" t="s">
        <v>604</v>
      </c>
      <c r="F214" s="1" t="s">
        <v>115</v>
      </c>
      <c r="G214" s="1" t="s">
        <v>403</v>
      </c>
      <c r="H214" s="1" t="s">
        <v>162</v>
      </c>
      <c r="I214" s="1" t="s">
        <v>146</v>
      </c>
      <c r="J214" s="1" t="s">
        <v>552</v>
      </c>
      <c r="K214" s="1" t="s">
        <v>139</v>
      </c>
      <c r="L214" s="1" t="s">
        <v>109</v>
      </c>
      <c r="M214" s="1" t="s">
        <v>30</v>
      </c>
      <c r="N214" s="1" t="s">
        <v>978</v>
      </c>
      <c r="O214" s="1" t="s">
        <v>979</v>
      </c>
      <c r="P214" s="1" t="s">
        <v>137</v>
      </c>
      <c r="Q214" s="1">
        <v>1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>
        <v>1</v>
      </c>
      <c r="AK214" s="1"/>
      <c r="AL214" s="1" t="s">
        <v>35</v>
      </c>
      <c r="AM214" s="1" t="s">
        <v>603</v>
      </c>
      <c r="AN214" s="1"/>
      <c r="AO214" s="1"/>
      <c r="AP214" s="1" t="s">
        <v>430</v>
      </c>
      <c r="AQ214" s="1">
        <v>2012</v>
      </c>
      <c r="AR214" s="1"/>
      <c r="AS214" s="1">
        <v>48</v>
      </c>
      <c r="AT214" s="1">
        <v>1</v>
      </c>
      <c r="AU214" s="1" t="s">
        <v>126</v>
      </c>
      <c r="AV214" s="1" t="s">
        <v>115</v>
      </c>
      <c r="AW214" s="1">
        <v>0</v>
      </c>
      <c r="AX214" s="1">
        <v>0</v>
      </c>
      <c r="AY214" s="1">
        <v>0</v>
      </c>
      <c r="AZ214" s="1">
        <v>1</v>
      </c>
      <c r="BA214" s="1">
        <v>1</v>
      </c>
      <c r="BB214" s="1">
        <v>0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 t="s">
        <v>112</v>
      </c>
      <c r="BJ214" s="1" t="s">
        <v>112</v>
      </c>
      <c r="BK214" s="1" t="s">
        <v>593</v>
      </c>
      <c r="BL214" s="1"/>
      <c r="BM214" s="1" t="s">
        <v>370</v>
      </c>
      <c r="BN214" s="1" t="s">
        <v>177</v>
      </c>
      <c r="BO214" s="1" t="s">
        <v>255</v>
      </c>
      <c r="BP214" s="1" t="s">
        <v>145</v>
      </c>
      <c r="BQ214" s="1" t="s">
        <v>890</v>
      </c>
      <c r="BR214" s="1" t="s">
        <v>108</v>
      </c>
      <c r="BS214" s="1"/>
      <c r="BT214" s="1"/>
      <c r="BU214" s="1">
        <f t="shared" si="4"/>
        <v>-0.42245091997534995</v>
      </c>
      <c r="BV214" s="1" t="s">
        <v>900</v>
      </c>
      <c r="BW214" s="56">
        <v>-0.06</v>
      </c>
      <c r="BX214" s="1"/>
      <c r="BY214" s="1"/>
      <c r="BZ214" s="1"/>
      <c r="CA214" s="1"/>
      <c r="CB214" s="1"/>
      <c r="CC214" s="1">
        <v>-2.2599999999999998</v>
      </c>
      <c r="CD214" s="1" t="s">
        <v>236</v>
      </c>
      <c r="CE214" s="1"/>
      <c r="CF214" s="1"/>
      <c r="CG214" s="1"/>
      <c r="CH214" s="1"/>
      <c r="CI214" s="1">
        <v>0.05</v>
      </c>
      <c r="CJ214" s="1"/>
      <c r="CK214" s="1"/>
      <c r="CL214" s="1"/>
      <c r="CM214" s="1"/>
      <c r="CN214" s="1">
        <v>0.43099999999999999</v>
      </c>
      <c r="CO214" s="1"/>
      <c r="CP214" s="1"/>
      <c r="CQ214" s="1"/>
      <c r="CR214" s="1"/>
      <c r="CS214" s="1"/>
      <c r="CT214" s="1"/>
      <c r="CU214" s="1"/>
      <c r="CV214" s="1"/>
      <c r="CW214" s="1"/>
      <c r="CX214" s="56">
        <v>340.77</v>
      </c>
      <c r="CY214" s="1">
        <v>2399.31</v>
      </c>
      <c r="CZ214" s="1"/>
      <c r="DA214" s="1"/>
      <c r="DB214" s="1"/>
    </row>
    <row r="215" spans="1:106" hidden="1" x14ac:dyDescent="0.35">
      <c r="A215" s="22">
        <v>169</v>
      </c>
      <c r="B215" s="2" t="s">
        <v>88</v>
      </c>
      <c r="C215" s="1">
        <v>169.4</v>
      </c>
      <c r="D215" s="1" t="s">
        <v>574</v>
      </c>
      <c r="E215" s="1" t="s">
        <v>331</v>
      </c>
      <c r="F215" s="1" t="s">
        <v>115</v>
      </c>
      <c r="G215" s="1" t="s">
        <v>369</v>
      </c>
      <c r="H215" s="1" t="s">
        <v>115</v>
      </c>
      <c r="I215" s="1" t="s">
        <v>146</v>
      </c>
      <c r="J215" s="1" t="s">
        <v>552</v>
      </c>
      <c r="K215" s="1" t="s">
        <v>139</v>
      </c>
      <c r="L215" s="1" t="s">
        <v>109</v>
      </c>
      <c r="M215" s="1" t="s">
        <v>30</v>
      </c>
      <c r="N215" s="1" t="s">
        <v>978</v>
      </c>
      <c r="O215" s="1" t="s">
        <v>979</v>
      </c>
      <c r="P215" s="1" t="s">
        <v>137</v>
      </c>
      <c r="Q215" s="1">
        <v>1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>
        <v>1</v>
      </c>
      <c r="AK215" s="1"/>
      <c r="AL215" s="1" t="s">
        <v>35</v>
      </c>
      <c r="AM215" s="1" t="s">
        <v>603</v>
      </c>
      <c r="AN215" s="1"/>
      <c r="AO215" s="1"/>
      <c r="AP215" s="1" t="s">
        <v>430</v>
      </c>
      <c r="AQ215" s="1">
        <v>2012</v>
      </c>
      <c r="AR215" s="1"/>
      <c r="AS215" s="1">
        <v>48</v>
      </c>
      <c r="AT215" s="1">
        <v>1</v>
      </c>
      <c r="AU215" s="1" t="s">
        <v>126</v>
      </c>
      <c r="AV215" s="1" t="s">
        <v>115</v>
      </c>
      <c r="AW215" s="1">
        <v>0</v>
      </c>
      <c r="AX215" s="1">
        <v>0</v>
      </c>
      <c r="AY215" s="1">
        <v>0</v>
      </c>
      <c r="AZ215" s="1">
        <v>1</v>
      </c>
      <c r="BA215" s="1">
        <v>1</v>
      </c>
      <c r="BB215" s="1">
        <v>0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 t="s">
        <v>117</v>
      </c>
      <c r="BJ215" s="1" t="s">
        <v>880</v>
      </c>
      <c r="BK215" s="1" t="s">
        <v>596</v>
      </c>
      <c r="BL215" s="1"/>
      <c r="BM215" s="1" t="s">
        <v>548</v>
      </c>
      <c r="BN215" s="1" t="s">
        <v>349</v>
      </c>
      <c r="BO215" s="1" t="s">
        <v>255</v>
      </c>
      <c r="BP215" s="1" t="s">
        <v>145</v>
      </c>
      <c r="BQ215" s="1" t="s">
        <v>890</v>
      </c>
      <c r="BR215" s="1" t="s">
        <v>108</v>
      </c>
      <c r="BS215" s="1"/>
      <c r="BT215" s="1"/>
      <c r="BU215" s="1">
        <f t="shared" si="4"/>
        <v>0.23885611996361186</v>
      </c>
      <c r="BV215" s="1" t="s">
        <v>900</v>
      </c>
      <c r="BW215" s="56">
        <v>813.95</v>
      </c>
      <c r="BX215" s="1"/>
      <c r="BY215" s="1"/>
      <c r="BZ215" s="1"/>
      <c r="CA215" s="1"/>
      <c r="CB215" s="1"/>
      <c r="CC215" s="1">
        <v>2.67</v>
      </c>
      <c r="CD215" s="1" t="s">
        <v>236</v>
      </c>
      <c r="CE215" s="1"/>
      <c r="CF215" s="1"/>
      <c r="CG215" s="1"/>
      <c r="CH215" s="1"/>
      <c r="CI215" s="1">
        <v>0.05</v>
      </c>
      <c r="CJ215" s="1"/>
      <c r="CK215" s="1"/>
      <c r="CL215" s="1"/>
      <c r="CM215" s="1"/>
      <c r="CN215" s="1">
        <v>0.43099999999999999</v>
      </c>
      <c r="CO215" s="1"/>
      <c r="CP215" s="1"/>
      <c r="CQ215" s="1"/>
      <c r="CR215" s="1"/>
      <c r="CS215" s="1"/>
      <c r="CT215" s="1"/>
      <c r="CU215" s="1"/>
      <c r="CV215" s="1"/>
      <c r="CW215" s="1"/>
      <c r="CX215" s="56">
        <v>340.77</v>
      </c>
      <c r="CY215" s="1">
        <v>0.1</v>
      </c>
      <c r="CZ215" s="1"/>
      <c r="DA215" s="1"/>
      <c r="DB215" s="1"/>
    </row>
    <row r="216" spans="1:106" hidden="1" x14ac:dyDescent="0.35">
      <c r="A216" s="22">
        <v>169</v>
      </c>
      <c r="B216" s="2" t="s">
        <v>88</v>
      </c>
      <c r="C216" s="1">
        <v>169.4</v>
      </c>
      <c r="D216" s="1" t="s">
        <v>575</v>
      </c>
      <c r="E216" s="1" t="s">
        <v>331</v>
      </c>
      <c r="F216" s="1" t="s">
        <v>115</v>
      </c>
      <c r="G216" s="1" t="s">
        <v>369</v>
      </c>
      <c r="H216" s="1" t="s">
        <v>115</v>
      </c>
      <c r="I216" s="1" t="s">
        <v>146</v>
      </c>
      <c r="J216" s="1" t="s">
        <v>552</v>
      </c>
      <c r="K216" s="1" t="s">
        <v>139</v>
      </c>
      <c r="L216" s="1" t="s">
        <v>109</v>
      </c>
      <c r="M216" s="1" t="s">
        <v>30</v>
      </c>
      <c r="N216" s="1" t="s">
        <v>978</v>
      </c>
      <c r="O216" s="1" t="s">
        <v>979</v>
      </c>
      <c r="P216" s="1" t="s">
        <v>137</v>
      </c>
      <c r="Q216" s="1">
        <v>1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>
        <v>1</v>
      </c>
      <c r="AK216" s="1"/>
      <c r="AL216" s="1" t="s">
        <v>35</v>
      </c>
      <c r="AM216" s="1" t="s">
        <v>603</v>
      </c>
      <c r="AN216" s="1"/>
      <c r="AO216" s="1"/>
      <c r="AP216" s="1" t="s">
        <v>430</v>
      </c>
      <c r="AQ216" s="1">
        <v>2012</v>
      </c>
      <c r="AR216" s="1"/>
      <c r="AS216" s="1">
        <v>48</v>
      </c>
      <c r="AT216" s="1">
        <v>1</v>
      </c>
      <c r="AU216" s="1" t="s">
        <v>126</v>
      </c>
      <c r="AV216" s="1" t="s">
        <v>115</v>
      </c>
      <c r="AW216" s="1">
        <v>0</v>
      </c>
      <c r="AX216" s="1">
        <v>0</v>
      </c>
      <c r="AY216" s="1">
        <v>0</v>
      </c>
      <c r="AZ216" s="1">
        <v>1</v>
      </c>
      <c r="BA216" s="1">
        <v>1</v>
      </c>
      <c r="BB216" s="1">
        <v>0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 t="s">
        <v>117</v>
      </c>
      <c r="BJ216" s="1" t="s">
        <v>880</v>
      </c>
      <c r="BK216" s="1" t="s">
        <v>598</v>
      </c>
      <c r="BL216" s="1"/>
      <c r="BM216" s="1" t="s">
        <v>548</v>
      </c>
      <c r="BN216" s="1" t="s">
        <v>349</v>
      </c>
      <c r="BO216" s="1" t="s">
        <v>255</v>
      </c>
      <c r="BP216" s="1" t="s">
        <v>145</v>
      </c>
      <c r="BQ216" s="1" t="s">
        <v>890</v>
      </c>
      <c r="BR216" s="1" t="s">
        <v>108</v>
      </c>
      <c r="BS216" s="1"/>
      <c r="BT216" s="1"/>
      <c r="BU216" s="1">
        <f t="shared" si="4"/>
        <v>0.23532206473574555</v>
      </c>
      <c r="BV216" s="1" t="s">
        <v>900</v>
      </c>
      <c r="BW216" s="56">
        <v>471.71</v>
      </c>
      <c r="BX216" s="1"/>
      <c r="BY216" s="1"/>
      <c r="BZ216" s="1"/>
      <c r="CA216" s="1"/>
      <c r="CB216" s="1"/>
      <c r="CC216" s="1">
        <v>4.41</v>
      </c>
      <c r="CD216" s="1" t="s">
        <v>236</v>
      </c>
      <c r="CE216" s="1"/>
      <c r="CF216" s="1"/>
      <c r="CG216" s="1"/>
      <c r="CH216" s="1"/>
      <c r="CI216" s="1">
        <v>0.01</v>
      </c>
      <c r="CJ216" s="1"/>
      <c r="CK216" s="1"/>
      <c r="CL216" s="1"/>
      <c r="CM216" s="1"/>
      <c r="CN216" s="1">
        <v>0.43099999999999999</v>
      </c>
      <c r="CO216" s="1"/>
      <c r="CP216" s="1"/>
      <c r="CQ216" s="1"/>
      <c r="CR216" s="1"/>
      <c r="CS216" s="1"/>
      <c r="CT216" s="1"/>
      <c r="CU216" s="1"/>
      <c r="CV216" s="1"/>
      <c r="CW216" s="1"/>
      <c r="CX216" s="56">
        <v>340.77</v>
      </c>
      <c r="CY216" s="1">
        <v>0.17</v>
      </c>
      <c r="CZ216" s="1"/>
      <c r="DA216" s="1"/>
      <c r="DB216" s="1"/>
    </row>
    <row r="217" spans="1:106" hidden="1" x14ac:dyDescent="0.35">
      <c r="A217" s="22">
        <v>169</v>
      </c>
      <c r="B217" s="2" t="s">
        <v>88</v>
      </c>
      <c r="C217" s="1">
        <v>169.5</v>
      </c>
      <c r="D217" s="1" t="s">
        <v>580</v>
      </c>
      <c r="E217" s="1" t="s">
        <v>615</v>
      </c>
      <c r="F217" s="1" t="s">
        <v>115</v>
      </c>
      <c r="G217" s="1" t="s">
        <v>369</v>
      </c>
      <c r="H217" s="1" t="s">
        <v>115</v>
      </c>
      <c r="I217" s="1" t="s">
        <v>146</v>
      </c>
      <c r="J217" s="1" t="s">
        <v>552</v>
      </c>
      <c r="K217" s="1" t="s">
        <v>139</v>
      </c>
      <c r="L217" s="1" t="s">
        <v>109</v>
      </c>
      <c r="M217" s="1" t="s">
        <v>30</v>
      </c>
      <c r="N217" s="1" t="s">
        <v>978</v>
      </c>
      <c r="O217" s="1" t="s">
        <v>979</v>
      </c>
      <c r="P217" s="1" t="s">
        <v>137</v>
      </c>
      <c r="Q217" s="1">
        <v>1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>
        <v>1</v>
      </c>
      <c r="AK217" s="1"/>
      <c r="AL217" s="1" t="s">
        <v>35</v>
      </c>
      <c r="AM217" s="1" t="s">
        <v>603</v>
      </c>
      <c r="AN217" s="1"/>
      <c r="AO217" s="1"/>
      <c r="AP217" s="1" t="s">
        <v>430</v>
      </c>
      <c r="AQ217" s="1">
        <v>2012</v>
      </c>
      <c r="AR217" s="1"/>
      <c r="AS217" s="1">
        <v>48</v>
      </c>
      <c r="AT217" s="1">
        <v>1</v>
      </c>
      <c r="AU217" s="1" t="s">
        <v>126</v>
      </c>
      <c r="AV217" s="1" t="s">
        <v>115</v>
      </c>
      <c r="AW217" s="1">
        <v>0</v>
      </c>
      <c r="AX217" s="1">
        <v>0</v>
      </c>
      <c r="AY217" s="1">
        <v>0</v>
      </c>
      <c r="AZ217" s="1">
        <v>1</v>
      </c>
      <c r="BA217" s="1">
        <v>1</v>
      </c>
      <c r="BB217" s="1">
        <v>0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 t="s">
        <v>112</v>
      </c>
      <c r="BJ217" s="1" t="s">
        <v>112</v>
      </c>
      <c r="BK217" s="1" t="s">
        <v>594</v>
      </c>
      <c r="BL217" s="1"/>
      <c r="BM217" s="1" t="s">
        <v>366</v>
      </c>
      <c r="BN217" s="1" t="s">
        <v>113</v>
      </c>
      <c r="BO217" s="1" t="s">
        <v>255</v>
      </c>
      <c r="BP217" s="1" t="s">
        <v>145</v>
      </c>
      <c r="BQ217" s="1" t="s">
        <v>890</v>
      </c>
      <c r="BR217" s="1" t="s">
        <v>108</v>
      </c>
      <c r="BS217" s="1"/>
      <c r="BT217" s="1"/>
      <c r="BU217" s="1">
        <f t="shared" si="4"/>
        <v>0.14049300114446697</v>
      </c>
      <c r="BV217" s="1" t="s">
        <v>900</v>
      </c>
      <c r="BW217" s="56">
        <v>7.0000000000000007E-2</v>
      </c>
      <c r="BX217" s="1"/>
      <c r="BY217" s="1"/>
      <c r="BZ217" s="1"/>
      <c r="CA217" s="1"/>
      <c r="CB217" s="1"/>
      <c r="CC217" s="1">
        <v>2.08</v>
      </c>
      <c r="CD217" s="1" t="s">
        <v>236</v>
      </c>
      <c r="CE217" s="1"/>
      <c r="CF217" s="1"/>
      <c r="CG217" s="1"/>
      <c r="CH217" s="1"/>
      <c r="CI217" s="1">
        <v>0.05</v>
      </c>
      <c r="CJ217" s="1"/>
      <c r="CK217" s="1"/>
      <c r="CL217" s="1"/>
      <c r="CM217" s="1"/>
      <c r="CN217" s="1">
        <v>0.71899999999999997</v>
      </c>
      <c r="CO217" s="1"/>
      <c r="CP217" s="1"/>
      <c r="CQ217" s="1"/>
      <c r="CR217" s="1"/>
      <c r="CS217" s="1"/>
      <c r="CT217" s="1"/>
      <c r="CU217" s="1"/>
      <c r="CV217" s="1"/>
      <c r="CW217" s="1"/>
      <c r="CX217" s="56">
        <v>340.77</v>
      </c>
      <c r="CY217" s="1">
        <v>683.94</v>
      </c>
      <c r="CZ217" s="1"/>
      <c r="DA217" s="1"/>
      <c r="DB217" s="1"/>
    </row>
    <row r="218" spans="1:106" hidden="1" x14ac:dyDescent="0.35">
      <c r="A218" s="22">
        <v>169</v>
      </c>
      <c r="B218" s="2" t="s">
        <v>88</v>
      </c>
      <c r="C218" s="1">
        <v>169.5</v>
      </c>
      <c r="D218" s="1" t="s">
        <v>581</v>
      </c>
      <c r="E218" s="1" t="s">
        <v>615</v>
      </c>
      <c r="F218" s="1" t="s">
        <v>115</v>
      </c>
      <c r="G218" s="1" t="s">
        <v>369</v>
      </c>
      <c r="H218" s="1" t="s">
        <v>115</v>
      </c>
      <c r="I218" s="1" t="s">
        <v>146</v>
      </c>
      <c r="J218" s="1" t="s">
        <v>552</v>
      </c>
      <c r="K218" s="1" t="s">
        <v>139</v>
      </c>
      <c r="L218" s="1" t="s">
        <v>109</v>
      </c>
      <c r="M218" s="1" t="s">
        <v>30</v>
      </c>
      <c r="N218" s="1" t="s">
        <v>978</v>
      </c>
      <c r="O218" s="1" t="s">
        <v>979</v>
      </c>
      <c r="P218" s="1" t="s">
        <v>137</v>
      </c>
      <c r="Q218" s="1">
        <v>1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>
        <v>1</v>
      </c>
      <c r="AK218" s="1"/>
      <c r="AL218" s="1" t="s">
        <v>35</v>
      </c>
      <c r="AM218" s="1" t="s">
        <v>603</v>
      </c>
      <c r="AN218" s="1"/>
      <c r="AO218" s="1"/>
      <c r="AP218" s="1" t="s">
        <v>430</v>
      </c>
      <c r="AQ218" s="1">
        <v>2012</v>
      </c>
      <c r="AR218" s="1"/>
      <c r="AS218" s="1">
        <v>48</v>
      </c>
      <c r="AT218" s="1">
        <v>1</v>
      </c>
      <c r="AU218" s="1" t="s">
        <v>126</v>
      </c>
      <c r="AV218" s="1" t="s">
        <v>115</v>
      </c>
      <c r="AW218" s="1">
        <v>0</v>
      </c>
      <c r="AX218" s="1">
        <v>0</v>
      </c>
      <c r="AY218" s="1">
        <v>0</v>
      </c>
      <c r="AZ218" s="1">
        <v>1</v>
      </c>
      <c r="BA218" s="1">
        <v>1</v>
      </c>
      <c r="BB218" s="1">
        <v>0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 t="s">
        <v>117</v>
      </c>
      <c r="BJ218" s="1" t="s">
        <v>880</v>
      </c>
      <c r="BK218" s="1" t="s">
        <v>596</v>
      </c>
      <c r="BL218" s="1"/>
      <c r="BM218" s="1" t="s">
        <v>548</v>
      </c>
      <c r="BN218" s="1" t="s">
        <v>349</v>
      </c>
      <c r="BO218" s="1" t="s">
        <v>255</v>
      </c>
      <c r="BP218" s="1" t="s">
        <v>145</v>
      </c>
      <c r="BQ218" s="1" t="s">
        <v>890</v>
      </c>
      <c r="BR218" s="1" t="s">
        <v>108</v>
      </c>
      <c r="BS218" s="1"/>
      <c r="BT218" s="1"/>
      <c r="BU218" s="1">
        <f t="shared" si="4"/>
        <v>0.13814009449188605</v>
      </c>
      <c r="BV218" s="1" t="s">
        <v>900</v>
      </c>
      <c r="BW218" s="56">
        <v>470.74</v>
      </c>
      <c r="BX218" s="1"/>
      <c r="BY218" s="1"/>
      <c r="BZ218" s="1"/>
      <c r="CA218" s="1"/>
      <c r="CB218" s="1"/>
      <c r="CC218" s="1">
        <v>2.46</v>
      </c>
      <c r="CD218" s="1" t="s">
        <v>236</v>
      </c>
      <c r="CE218" s="1"/>
      <c r="CF218" s="1"/>
      <c r="CG218" s="1"/>
      <c r="CH218" s="1"/>
      <c r="CI218" s="1">
        <v>0.05</v>
      </c>
      <c r="CJ218" s="1"/>
      <c r="CK218" s="1"/>
      <c r="CL218" s="1"/>
      <c r="CM218" s="1"/>
      <c r="CN218" s="1">
        <v>0.71899999999999997</v>
      </c>
      <c r="CO218" s="1"/>
      <c r="CP218" s="1"/>
      <c r="CQ218" s="1"/>
      <c r="CR218" s="1"/>
      <c r="CS218" s="1"/>
      <c r="CT218" s="1"/>
      <c r="CU218" s="1"/>
      <c r="CV218" s="1"/>
      <c r="CW218" s="1"/>
      <c r="CX218" s="56">
        <v>340.77</v>
      </c>
      <c r="CY218" s="1">
        <v>0.1</v>
      </c>
      <c r="CZ218" s="1"/>
      <c r="DA218" s="1"/>
      <c r="DB218" s="1"/>
    </row>
    <row r="219" spans="1:106" hidden="1" x14ac:dyDescent="0.35">
      <c r="A219" s="22">
        <v>169</v>
      </c>
      <c r="B219" s="2" t="s">
        <v>88</v>
      </c>
      <c r="C219" s="1">
        <v>169.5</v>
      </c>
      <c r="D219" s="1" t="s">
        <v>582</v>
      </c>
      <c r="E219" s="1" t="s">
        <v>615</v>
      </c>
      <c r="F219" s="1" t="s">
        <v>115</v>
      </c>
      <c r="G219" s="1" t="s">
        <v>369</v>
      </c>
      <c r="H219" s="1" t="s">
        <v>115</v>
      </c>
      <c r="I219" s="1" t="s">
        <v>146</v>
      </c>
      <c r="J219" s="1" t="s">
        <v>552</v>
      </c>
      <c r="K219" s="1" t="s">
        <v>139</v>
      </c>
      <c r="L219" s="1" t="s">
        <v>109</v>
      </c>
      <c r="M219" s="1" t="s">
        <v>30</v>
      </c>
      <c r="N219" s="1" t="s">
        <v>978</v>
      </c>
      <c r="O219" s="1" t="s">
        <v>979</v>
      </c>
      <c r="P219" s="1" t="s">
        <v>137</v>
      </c>
      <c r="Q219" s="1">
        <v>1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>
        <v>1</v>
      </c>
      <c r="AK219" s="1"/>
      <c r="AL219" s="1" t="s">
        <v>35</v>
      </c>
      <c r="AM219" s="1" t="s">
        <v>603</v>
      </c>
      <c r="AN219" s="1"/>
      <c r="AO219" s="1"/>
      <c r="AP219" s="1" t="s">
        <v>430</v>
      </c>
      <c r="AQ219" s="1">
        <v>2012</v>
      </c>
      <c r="AR219" s="1"/>
      <c r="AS219" s="1">
        <v>48</v>
      </c>
      <c r="AT219" s="1">
        <v>1</v>
      </c>
      <c r="AU219" s="1" t="s">
        <v>126</v>
      </c>
      <c r="AV219" s="1" t="s">
        <v>115</v>
      </c>
      <c r="AW219" s="1">
        <v>0</v>
      </c>
      <c r="AX219" s="1">
        <v>0</v>
      </c>
      <c r="AY219" s="1">
        <v>0</v>
      </c>
      <c r="AZ219" s="1">
        <v>1</v>
      </c>
      <c r="BA219" s="1">
        <v>1</v>
      </c>
      <c r="BB219" s="1">
        <v>0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 t="s">
        <v>117</v>
      </c>
      <c r="BJ219" s="1" t="s">
        <v>880</v>
      </c>
      <c r="BK219" s="1" t="s">
        <v>598</v>
      </c>
      <c r="BL219" s="1"/>
      <c r="BM219" s="1" t="s">
        <v>548</v>
      </c>
      <c r="BN219" s="1" t="s">
        <v>349</v>
      </c>
      <c r="BO219" s="1" t="s">
        <v>255</v>
      </c>
      <c r="BP219" s="1" t="s">
        <v>145</v>
      </c>
      <c r="BQ219" s="1" t="s">
        <v>890</v>
      </c>
      <c r="BR219" s="1" t="s">
        <v>108</v>
      </c>
      <c r="BS219" s="1"/>
      <c r="BT219" s="1"/>
      <c r="BU219" s="1">
        <f t="shared" si="4"/>
        <v>0.13657070751533293</v>
      </c>
      <c r="BV219" s="1" t="s">
        <v>900</v>
      </c>
      <c r="BW219" s="56">
        <v>273.76</v>
      </c>
      <c r="BX219" s="1"/>
      <c r="BY219" s="1"/>
      <c r="BZ219" s="1"/>
      <c r="CA219" s="1"/>
      <c r="CB219" s="1"/>
      <c r="CC219" s="1">
        <v>2.41</v>
      </c>
      <c r="CD219" s="1" t="s">
        <v>236</v>
      </c>
      <c r="CE219" s="1"/>
      <c r="CF219" s="1"/>
      <c r="CG219" s="1"/>
      <c r="CH219" s="1"/>
      <c r="CI219" s="1">
        <v>0.05</v>
      </c>
      <c r="CJ219" s="1"/>
      <c r="CK219" s="1"/>
      <c r="CL219" s="1"/>
      <c r="CM219" s="1"/>
      <c r="CN219" s="1">
        <v>0.71899999999999997</v>
      </c>
      <c r="CO219" s="1"/>
      <c r="CP219" s="1"/>
      <c r="CQ219" s="1"/>
      <c r="CR219" s="1"/>
      <c r="CS219" s="1"/>
      <c r="CT219" s="1"/>
      <c r="CU219" s="1"/>
      <c r="CV219" s="1"/>
      <c r="CW219" s="1"/>
      <c r="CX219" s="56">
        <v>340.77</v>
      </c>
      <c r="CY219" s="1">
        <v>0.17</v>
      </c>
      <c r="CZ219" s="1"/>
      <c r="DA219" s="1"/>
      <c r="DB219" s="1"/>
    </row>
    <row r="220" spans="1:106" hidden="1" x14ac:dyDescent="0.35">
      <c r="A220" s="22">
        <v>169</v>
      </c>
      <c r="B220" s="2" t="s">
        <v>88</v>
      </c>
      <c r="C220" s="1">
        <v>169.6</v>
      </c>
      <c r="D220" s="1" t="s">
        <v>588</v>
      </c>
      <c r="E220" s="1" t="s">
        <v>616</v>
      </c>
      <c r="F220" s="1" t="s">
        <v>115</v>
      </c>
      <c r="G220" s="1" t="s">
        <v>369</v>
      </c>
      <c r="H220" s="1" t="s">
        <v>115</v>
      </c>
      <c r="I220" s="1" t="s">
        <v>146</v>
      </c>
      <c r="J220" s="1" t="s">
        <v>552</v>
      </c>
      <c r="K220" s="1" t="s">
        <v>139</v>
      </c>
      <c r="L220" s="1" t="s">
        <v>109</v>
      </c>
      <c r="M220" s="1" t="s">
        <v>30</v>
      </c>
      <c r="N220" s="1" t="s">
        <v>978</v>
      </c>
      <c r="O220" s="1" t="s">
        <v>979</v>
      </c>
      <c r="P220" s="1" t="s">
        <v>137</v>
      </c>
      <c r="Q220" s="1">
        <v>1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>
        <v>1</v>
      </c>
      <c r="AK220" s="1"/>
      <c r="AL220" s="1" t="s">
        <v>35</v>
      </c>
      <c r="AM220" s="1" t="s">
        <v>603</v>
      </c>
      <c r="AN220" s="1"/>
      <c r="AO220" s="1"/>
      <c r="AP220" s="1" t="s">
        <v>430</v>
      </c>
      <c r="AQ220" s="1">
        <v>2012</v>
      </c>
      <c r="AR220" s="1"/>
      <c r="AS220" s="1">
        <v>48</v>
      </c>
      <c r="AT220" s="1">
        <v>1</v>
      </c>
      <c r="AU220" s="1" t="s">
        <v>126</v>
      </c>
      <c r="AV220" s="1" t="s">
        <v>115</v>
      </c>
      <c r="AW220" s="1">
        <v>0</v>
      </c>
      <c r="AX220" s="1">
        <v>0</v>
      </c>
      <c r="AY220" s="1">
        <v>0</v>
      </c>
      <c r="AZ220" s="1">
        <v>1</v>
      </c>
      <c r="BA220" s="1">
        <v>1</v>
      </c>
      <c r="BB220" s="1">
        <v>0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 t="s">
        <v>117</v>
      </c>
      <c r="BJ220" s="1" t="s">
        <v>880</v>
      </c>
      <c r="BK220" s="1" t="s">
        <v>596</v>
      </c>
      <c r="BL220" s="1"/>
      <c r="BM220" s="1" t="s">
        <v>548</v>
      </c>
      <c r="BN220" s="1" t="s">
        <v>349</v>
      </c>
      <c r="BO220" s="1" t="s">
        <v>255</v>
      </c>
      <c r="BP220" s="1" t="s">
        <v>145</v>
      </c>
      <c r="BQ220" s="1" t="s">
        <v>890</v>
      </c>
      <c r="BR220" s="1" t="s">
        <v>108</v>
      </c>
      <c r="BS220" s="1"/>
      <c r="BT220" s="1"/>
      <c r="BU220" s="1">
        <f t="shared" si="4"/>
        <v>0.20795551251577313</v>
      </c>
      <c r="BV220" s="1" t="s">
        <v>900</v>
      </c>
      <c r="BW220" s="56">
        <v>708.65</v>
      </c>
      <c r="BX220" s="1"/>
      <c r="BY220" s="1"/>
      <c r="BZ220" s="1"/>
      <c r="CA220" s="1"/>
      <c r="CB220" s="1"/>
      <c r="CC220" s="1">
        <v>4.22</v>
      </c>
      <c r="CD220" s="1" t="s">
        <v>236</v>
      </c>
      <c r="CE220" s="1"/>
      <c r="CF220" s="1"/>
      <c r="CG220" s="1"/>
      <c r="CH220" s="1"/>
      <c r="CI220" s="1">
        <v>0.01</v>
      </c>
      <c r="CJ220" s="1"/>
      <c r="CK220" s="1"/>
      <c r="CL220" s="1"/>
      <c r="CM220" s="1"/>
      <c r="CN220" s="1">
        <v>0.627</v>
      </c>
      <c r="CO220" s="1"/>
      <c r="CP220" s="1"/>
      <c r="CQ220" s="1"/>
      <c r="CR220" s="1"/>
      <c r="CS220" s="1"/>
      <c r="CT220" s="1"/>
      <c r="CU220" s="1"/>
      <c r="CV220" s="1"/>
      <c r="CW220" s="1"/>
      <c r="CX220" s="56">
        <v>340.77</v>
      </c>
      <c r="CY220" s="1">
        <v>0.1</v>
      </c>
      <c r="CZ220" s="1"/>
      <c r="DA220" s="1"/>
      <c r="DB220" s="1"/>
    </row>
    <row r="221" spans="1:106" hidden="1" x14ac:dyDescent="0.35">
      <c r="A221" s="22">
        <v>169</v>
      </c>
      <c r="B221" s="2" t="s">
        <v>88</v>
      </c>
      <c r="C221" s="1">
        <v>169.6</v>
      </c>
      <c r="D221" s="1" t="s">
        <v>589</v>
      </c>
      <c r="E221" s="1" t="s">
        <v>616</v>
      </c>
      <c r="F221" s="1" t="s">
        <v>115</v>
      </c>
      <c r="G221" s="1" t="s">
        <v>369</v>
      </c>
      <c r="H221" s="1" t="s">
        <v>115</v>
      </c>
      <c r="I221" s="1" t="s">
        <v>146</v>
      </c>
      <c r="J221" s="1" t="s">
        <v>552</v>
      </c>
      <c r="K221" s="1" t="s">
        <v>139</v>
      </c>
      <c r="L221" s="1" t="s">
        <v>109</v>
      </c>
      <c r="M221" s="1" t="s">
        <v>30</v>
      </c>
      <c r="N221" s="1" t="s">
        <v>978</v>
      </c>
      <c r="O221" s="1" t="s">
        <v>979</v>
      </c>
      <c r="P221" s="1" t="s">
        <v>137</v>
      </c>
      <c r="Q221" s="1">
        <v>1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>
        <v>1</v>
      </c>
      <c r="AK221" s="1"/>
      <c r="AL221" s="1" t="s">
        <v>35</v>
      </c>
      <c r="AM221" s="1" t="s">
        <v>603</v>
      </c>
      <c r="AN221" s="1"/>
      <c r="AO221" s="1"/>
      <c r="AP221" s="1" t="s">
        <v>430</v>
      </c>
      <c r="AQ221" s="1">
        <v>2012</v>
      </c>
      <c r="AR221" s="1"/>
      <c r="AS221" s="1">
        <v>48</v>
      </c>
      <c r="AT221" s="1">
        <v>1</v>
      </c>
      <c r="AU221" s="1" t="s">
        <v>126</v>
      </c>
      <c r="AV221" s="1" t="s">
        <v>115</v>
      </c>
      <c r="AW221" s="1">
        <v>0</v>
      </c>
      <c r="AX221" s="1">
        <v>0</v>
      </c>
      <c r="AY221" s="1">
        <v>0</v>
      </c>
      <c r="AZ221" s="1">
        <v>1</v>
      </c>
      <c r="BA221" s="1">
        <v>1</v>
      </c>
      <c r="BB221" s="1">
        <v>0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 t="s">
        <v>117</v>
      </c>
      <c r="BJ221" s="1" t="s">
        <v>880</v>
      </c>
      <c r="BK221" s="1" t="s">
        <v>598</v>
      </c>
      <c r="BL221" s="1"/>
      <c r="BM221" s="1" t="s">
        <v>548</v>
      </c>
      <c r="BN221" s="1" t="s">
        <v>349</v>
      </c>
      <c r="BO221" s="1" t="s">
        <v>255</v>
      </c>
      <c r="BP221" s="1" t="s">
        <v>145</v>
      </c>
      <c r="BQ221" s="1" t="s">
        <v>890</v>
      </c>
      <c r="BR221" s="1" t="s">
        <v>108</v>
      </c>
      <c r="BS221" s="1"/>
      <c r="BT221" s="1"/>
      <c r="BU221" s="1">
        <f t="shared" si="4"/>
        <v>0.19090765032133114</v>
      </c>
      <c r="BV221" s="1" t="s">
        <v>900</v>
      </c>
      <c r="BW221" s="56">
        <v>382.68</v>
      </c>
      <c r="BX221" s="1"/>
      <c r="BY221" s="1"/>
      <c r="BZ221" s="1"/>
      <c r="CA221" s="1"/>
      <c r="CB221" s="1"/>
      <c r="CC221" s="1">
        <v>4.18</v>
      </c>
      <c r="CD221" s="1" t="s">
        <v>236</v>
      </c>
      <c r="CE221" s="1"/>
      <c r="CF221" s="1"/>
      <c r="CG221" s="1"/>
      <c r="CH221" s="1"/>
      <c r="CI221" s="1">
        <v>0.01</v>
      </c>
      <c r="CJ221" s="1"/>
      <c r="CK221" s="1"/>
      <c r="CL221" s="1"/>
      <c r="CM221" s="1"/>
      <c r="CN221" s="1">
        <v>0.627</v>
      </c>
      <c r="CO221" s="1"/>
      <c r="CP221" s="1"/>
      <c r="CQ221" s="1"/>
      <c r="CR221" s="1"/>
      <c r="CS221" s="1"/>
      <c r="CT221" s="1"/>
      <c r="CU221" s="1"/>
      <c r="CV221" s="1"/>
      <c r="CW221" s="1"/>
      <c r="CX221" s="56">
        <v>340.77</v>
      </c>
      <c r="CY221" s="1">
        <v>0.17</v>
      </c>
      <c r="CZ221" s="1"/>
      <c r="DA221" s="1"/>
      <c r="DB221" s="1"/>
    </row>
    <row r="222" spans="1:106" hidden="1" x14ac:dyDescent="0.35">
      <c r="A222" s="34">
        <v>169</v>
      </c>
      <c r="B222" s="2" t="s">
        <v>88</v>
      </c>
      <c r="C222" s="1">
        <v>169.7</v>
      </c>
      <c r="D222" s="1" t="s">
        <v>605</v>
      </c>
      <c r="E222" s="1" t="s">
        <v>608</v>
      </c>
      <c r="F222" s="1" t="s">
        <v>115</v>
      </c>
      <c r="G222" s="1" t="s">
        <v>369</v>
      </c>
      <c r="H222" s="1" t="s">
        <v>115</v>
      </c>
      <c r="I222" s="1" t="s">
        <v>146</v>
      </c>
      <c r="J222" s="1" t="s">
        <v>552</v>
      </c>
      <c r="K222" s="1" t="s">
        <v>139</v>
      </c>
      <c r="L222" s="1" t="s">
        <v>109</v>
      </c>
      <c r="M222" s="1" t="s">
        <v>30</v>
      </c>
      <c r="N222" s="1" t="s">
        <v>123</v>
      </c>
      <c r="O222" s="1" t="s">
        <v>136</v>
      </c>
      <c r="P222" s="1" t="s">
        <v>137</v>
      </c>
      <c r="Q222" s="1">
        <v>1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>
        <v>1</v>
      </c>
      <c r="AK222" s="1"/>
      <c r="AL222" s="1" t="s">
        <v>35</v>
      </c>
      <c r="AM222" s="1" t="s">
        <v>603</v>
      </c>
      <c r="AN222" s="1"/>
      <c r="AO222" s="1"/>
      <c r="AP222" s="1" t="s">
        <v>430</v>
      </c>
      <c r="AQ222" s="1">
        <v>2012</v>
      </c>
      <c r="AR222" s="1"/>
      <c r="AS222" s="1">
        <v>48</v>
      </c>
      <c r="AT222" s="1">
        <v>1</v>
      </c>
      <c r="AU222" s="1" t="s">
        <v>126</v>
      </c>
      <c r="AV222" s="1" t="s">
        <v>115</v>
      </c>
      <c r="AW222" s="1">
        <v>0</v>
      </c>
      <c r="AX222" s="1">
        <v>0</v>
      </c>
      <c r="AY222" s="1">
        <v>0</v>
      </c>
      <c r="AZ222" s="1">
        <v>1</v>
      </c>
      <c r="BA222" s="1">
        <v>1</v>
      </c>
      <c r="BB222" s="1">
        <v>0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 t="s">
        <v>611</v>
      </c>
      <c r="BJ222" s="1" t="s">
        <v>880</v>
      </c>
      <c r="BK222" s="1" t="s">
        <v>612</v>
      </c>
      <c r="BL222" s="1"/>
      <c r="BM222" s="1" t="s">
        <v>548</v>
      </c>
      <c r="BN222" s="1" t="s">
        <v>349</v>
      </c>
      <c r="BO222" s="1" t="s">
        <v>255</v>
      </c>
      <c r="BP222" s="1" t="s">
        <v>145</v>
      </c>
      <c r="BQ222" s="1" t="s">
        <v>890</v>
      </c>
      <c r="BR222" s="1" t="s">
        <v>108</v>
      </c>
      <c r="BS222" s="1"/>
      <c r="BT222" s="1"/>
      <c r="BU222" s="1" t="e">
        <f t="shared" si="4"/>
        <v>#DIV/0!</v>
      </c>
      <c r="BV222" s="1" t="s">
        <v>900</v>
      </c>
      <c r="BW222" s="1">
        <v>72.2</v>
      </c>
      <c r="BX222" s="1"/>
      <c r="BY222" s="1"/>
      <c r="BZ222" s="1"/>
      <c r="CA222" s="1"/>
      <c r="CB222" s="1"/>
      <c r="CC222" s="1">
        <v>2.73</v>
      </c>
      <c r="CD222" s="1" t="s">
        <v>236</v>
      </c>
      <c r="CE222" s="1"/>
      <c r="CF222" s="1"/>
      <c r="CG222" s="1"/>
      <c r="CH222" s="1"/>
      <c r="CI222" s="1">
        <v>0.01</v>
      </c>
      <c r="CJ222" s="1"/>
      <c r="CK222" s="1"/>
      <c r="CL222" s="1"/>
      <c r="CM222" s="1"/>
      <c r="CN222" s="1">
        <v>0.35699999999999998</v>
      </c>
      <c r="CO222" s="1"/>
      <c r="CP222" s="1"/>
      <c r="CQ222" s="1"/>
      <c r="CR222" s="1"/>
      <c r="CS222" s="1"/>
      <c r="CT222" s="1"/>
      <c r="CU222" s="1"/>
      <c r="CV222" s="1"/>
      <c r="CW222" s="1"/>
      <c r="CX222" s="56"/>
      <c r="CY222" s="1"/>
      <c r="CZ222" s="1"/>
      <c r="DA222" s="1"/>
      <c r="DB222" s="1"/>
    </row>
    <row r="223" spans="1:106" hidden="1" x14ac:dyDescent="0.35">
      <c r="A223" s="34">
        <v>169</v>
      </c>
      <c r="B223" s="2" t="s">
        <v>88</v>
      </c>
      <c r="C223" s="1">
        <v>169.8</v>
      </c>
      <c r="D223" s="1" t="s">
        <v>606</v>
      </c>
      <c r="E223" s="1" t="s">
        <v>609</v>
      </c>
      <c r="F223" s="1" t="s">
        <v>162</v>
      </c>
      <c r="G223" s="1" t="s">
        <v>369</v>
      </c>
      <c r="H223" s="1" t="s">
        <v>183</v>
      </c>
      <c r="I223" s="1" t="s">
        <v>146</v>
      </c>
      <c r="J223" s="1" t="s">
        <v>552</v>
      </c>
      <c r="K223" s="1" t="s">
        <v>139</v>
      </c>
      <c r="L223" s="1" t="s">
        <v>109</v>
      </c>
      <c r="M223" s="1" t="s">
        <v>30</v>
      </c>
      <c r="N223" s="1" t="s">
        <v>123</v>
      </c>
      <c r="O223" s="1" t="s">
        <v>136</v>
      </c>
      <c r="P223" s="1" t="s">
        <v>137</v>
      </c>
      <c r="Q223" s="1">
        <v>1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>
        <v>1</v>
      </c>
      <c r="AK223" s="1"/>
      <c r="AL223" s="1" t="s">
        <v>35</v>
      </c>
      <c r="AM223" s="1" t="s">
        <v>603</v>
      </c>
      <c r="AN223" s="1"/>
      <c r="AO223" s="1"/>
      <c r="AP223" s="1" t="s">
        <v>430</v>
      </c>
      <c r="AQ223" s="1">
        <v>2012</v>
      </c>
      <c r="AR223" s="1"/>
      <c r="AS223" s="1">
        <v>48</v>
      </c>
      <c r="AT223" s="1">
        <v>1</v>
      </c>
      <c r="AU223" s="1" t="s">
        <v>126</v>
      </c>
      <c r="AV223" s="1" t="s">
        <v>115</v>
      </c>
      <c r="AW223" s="1">
        <v>0</v>
      </c>
      <c r="AX223" s="1">
        <v>0</v>
      </c>
      <c r="AY223" s="1">
        <v>0</v>
      </c>
      <c r="AZ223" s="1">
        <v>1</v>
      </c>
      <c r="BA223" s="1">
        <v>1</v>
      </c>
      <c r="BB223" s="1">
        <v>0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 t="s">
        <v>611</v>
      </c>
      <c r="BJ223" s="1" t="s">
        <v>880</v>
      </c>
      <c r="BK223" s="1" t="s">
        <v>612</v>
      </c>
      <c r="BL223" s="1"/>
      <c r="BM223" s="1" t="s">
        <v>548</v>
      </c>
      <c r="BN223" s="1" t="s">
        <v>349</v>
      </c>
      <c r="BO223" s="1" t="s">
        <v>255</v>
      </c>
      <c r="BP223" s="1" t="s">
        <v>145</v>
      </c>
      <c r="BQ223" s="1" t="s">
        <v>890</v>
      </c>
      <c r="BR223" s="1" t="s">
        <v>108</v>
      </c>
      <c r="BS223" s="1"/>
      <c r="BT223" s="1"/>
      <c r="BU223" s="1" t="e">
        <f t="shared" si="4"/>
        <v>#DIV/0!</v>
      </c>
      <c r="BV223" s="1" t="s">
        <v>900</v>
      </c>
      <c r="BW223" s="1">
        <v>57.81</v>
      </c>
      <c r="BX223" s="1"/>
      <c r="BY223" s="1"/>
      <c r="BZ223" s="1"/>
      <c r="CA223" s="1"/>
      <c r="CB223" s="1"/>
      <c r="CC223" s="1">
        <v>1.87</v>
      </c>
      <c r="CD223" s="1" t="s">
        <v>236</v>
      </c>
      <c r="CE223" s="1"/>
      <c r="CF223" s="1"/>
      <c r="CG223" s="1"/>
      <c r="CH223" s="1"/>
      <c r="CI223" s="1">
        <v>0.1</v>
      </c>
      <c r="CJ223" s="1"/>
      <c r="CK223" s="1"/>
      <c r="CL223" s="1"/>
      <c r="CM223" s="1"/>
      <c r="CN223" s="1">
        <v>0.76100000000000001</v>
      </c>
      <c r="CO223" s="1"/>
      <c r="CP223" s="1"/>
      <c r="CQ223" s="1"/>
      <c r="CR223" s="1"/>
      <c r="CS223" s="1"/>
      <c r="CT223" s="1"/>
      <c r="CU223" s="1"/>
      <c r="CV223" s="1"/>
      <c r="CW223" s="1"/>
      <c r="CX223" s="56"/>
      <c r="CY223" s="1"/>
      <c r="CZ223" s="1"/>
      <c r="DA223" s="1"/>
      <c r="DB223" s="1"/>
    </row>
    <row r="224" spans="1:106" hidden="1" x14ac:dyDescent="0.35">
      <c r="A224" s="34">
        <v>169</v>
      </c>
      <c r="B224" s="2" t="s">
        <v>88</v>
      </c>
      <c r="C224" s="1">
        <v>169.9</v>
      </c>
      <c r="D224" s="1" t="s">
        <v>607</v>
      </c>
      <c r="E224" s="1" t="s">
        <v>610</v>
      </c>
      <c r="F224" s="1" t="s">
        <v>115</v>
      </c>
      <c r="G224" s="1" t="s">
        <v>369</v>
      </c>
      <c r="H224" s="1" t="s">
        <v>115</v>
      </c>
      <c r="I224" s="1" t="s">
        <v>146</v>
      </c>
      <c r="J224" s="1" t="s">
        <v>552</v>
      </c>
      <c r="K224" s="1" t="s">
        <v>139</v>
      </c>
      <c r="L224" s="1" t="s">
        <v>109</v>
      </c>
      <c r="M224" s="1" t="s">
        <v>30</v>
      </c>
      <c r="N224" s="1" t="s">
        <v>123</v>
      </c>
      <c r="O224" s="1" t="s">
        <v>136</v>
      </c>
      <c r="P224" s="1" t="s">
        <v>137</v>
      </c>
      <c r="Q224" s="1">
        <v>1</v>
      </c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>
        <v>1</v>
      </c>
      <c r="AK224" s="1"/>
      <c r="AL224" s="1" t="s">
        <v>35</v>
      </c>
      <c r="AM224" s="1" t="s">
        <v>603</v>
      </c>
      <c r="AN224" s="1"/>
      <c r="AO224" s="1"/>
      <c r="AP224" s="1" t="s">
        <v>430</v>
      </c>
      <c r="AQ224" s="1">
        <v>2012</v>
      </c>
      <c r="AR224" s="1"/>
      <c r="AS224" s="1">
        <v>48</v>
      </c>
      <c r="AT224" s="1">
        <v>1</v>
      </c>
      <c r="AU224" s="1" t="s">
        <v>126</v>
      </c>
      <c r="AV224" s="1" t="s">
        <v>115</v>
      </c>
      <c r="AW224" s="1">
        <v>0</v>
      </c>
      <c r="AX224" s="1">
        <v>0</v>
      </c>
      <c r="AY224" s="1">
        <v>0</v>
      </c>
      <c r="AZ224" s="1">
        <v>1</v>
      </c>
      <c r="BA224" s="1">
        <v>1</v>
      </c>
      <c r="BB224" s="1">
        <v>0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 t="s">
        <v>611</v>
      </c>
      <c r="BJ224" s="1" t="s">
        <v>880</v>
      </c>
      <c r="BK224" s="1" t="s">
        <v>612</v>
      </c>
      <c r="BL224" s="1"/>
      <c r="BM224" s="1" t="s">
        <v>548</v>
      </c>
      <c r="BN224" s="1" t="s">
        <v>349</v>
      </c>
      <c r="BO224" s="1" t="s">
        <v>255</v>
      </c>
      <c r="BP224" s="1" t="s">
        <v>145</v>
      </c>
      <c r="BQ224" s="1" t="s">
        <v>890</v>
      </c>
      <c r="BR224" s="1" t="s">
        <v>108</v>
      </c>
      <c r="BS224" s="1"/>
      <c r="BT224" s="1"/>
      <c r="BU224" s="1" t="e">
        <f t="shared" si="4"/>
        <v>#DIV/0!</v>
      </c>
      <c r="BV224" s="1" t="s">
        <v>900</v>
      </c>
      <c r="BW224" s="1">
        <v>79.47</v>
      </c>
      <c r="BX224" s="1"/>
      <c r="BY224" s="1"/>
      <c r="BZ224" s="1"/>
      <c r="CA224" s="1"/>
      <c r="CB224" s="1"/>
      <c r="CC224" s="1">
        <v>3.2</v>
      </c>
      <c r="CD224" s="1" t="s">
        <v>236</v>
      </c>
      <c r="CE224" s="1"/>
      <c r="CF224" s="1"/>
      <c r="CG224" s="1"/>
      <c r="CH224" s="1"/>
      <c r="CI224" s="1">
        <v>0.01</v>
      </c>
      <c r="CJ224" s="1"/>
      <c r="CK224" s="1"/>
      <c r="CL224" s="1"/>
      <c r="CM224" s="1"/>
      <c r="CN224" s="1">
        <v>0.66300000000000003</v>
      </c>
      <c r="CO224" s="1"/>
      <c r="CP224" s="1"/>
      <c r="CQ224" s="1"/>
      <c r="CR224" s="1"/>
      <c r="CS224" s="1"/>
      <c r="CT224" s="1"/>
      <c r="CU224" s="1"/>
      <c r="CV224" s="1"/>
      <c r="CW224" s="1"/>
      <c r="CX224" s="56"/>
      <c r="CY224" s="1"/>
      <c r="CZ224" s="1"/>
      <c r="DA224" s="1"/>
      <c r="DB224" s="1"/>
    </row>
    <row r="225" spans="1:106" hidden="1" x14ac:dyDescent="0.35">
      <c r="A225" s="34">
        <v>169</v>
      </c>
      <c r="B225" s="2" t="s">
        <v>88</v>
      </c>
      <c r="C225" s="1">
        <v>169.2</v>
      </c>
      <c r="D225" s="1" t="s">
        <v>559</v>
      </c>
      <c r="E225" s="1" t="s">
        <v>614</v>
      </c>
      <c r="F225" s="1" t="s">
        <v>162</v>
      </c>
      <c r="G225" s="1" t="s">
        <v>256</v>
      </c>
      <c r="H225" s="1" t="s">
        <v>183</v>
      </c>
      <c r="I225" s="1" t="s">
        <v>146</v>
      </c>
      <c r="J225" s="1" t="s">
        <v>552</v>
      </c>
      <c r="K225" s="1" t="s">
        <v>139</v>
      </c>
      <c r="L225" s="1" t="s">
        <v>109</v>
      </c>
      <c r="M225" s="1" t="s">
        <v>30</v>
      </c>
      <c r="N225" s="1" t="s">
        <v>123</v>
      </c>
      <c r="O225" s="1" t="s">
        <v>136</v>
      </c>
      <c r="P225" s="1" t="s">
        <v>137</v>
      </c>
      <c r="Q225" s="1">
        <v>1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>
        <v>1</v>
      </c>
      <c r="AK225" s="1"/>
      <c r="AL225" s="1" t="s">
        <v>35</v>
      </c>
      <c r="AM225" s="1" t="s">
        <v>603</v>
      </c>
      <c r="AN225" s="1"/>
      <c r="AO225" s="1"/>
      <c r="AP225" s="1" t="s">
        <v>430</v>
      </c>
      <c r="AQ225" s="1">
        <v>2012</v>
      </c>
      <c r="AR225" s="1"/>
      <c r="AS225" s="1">
        <v>48</v>
      </c>
      <c r="AT225" s="1">
        <v>1</v>
      </c>
      <c r="AU225" s="1" t="s">
        <v>126</v>
      </c>
      <c r="AV225" s="1" t="s">
        <v>115</v>
      </c>
      <c r="AW225" s="1">
        <v>0</v>
      </c>
      <c r="AX225" s="1">
        <v>0</v>
      </c>
      <c r="AY225" s="1">
        <v>0</v>
      </c>
      <c r="AZ225" s="1">
        <v>1</v>
      </c>
      <c r="BA225" s="1">
        <v>1</v>
      </c>
      <c r="BB225" s="1">
        <v>0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 t="s">
        <v>112</v>
      </c>
      <c r="BJ225" s="1" t="s">
        <v>112</v>
      </c>
      <c r="BK225" s="1" t="s">
        <v>594</v>
      </c>
      <c r="BL225" s="1"/>
      <c r="BM225" s="1" t="s">
        <v>366</v>
      </c>
      <c r="BN225" s="1" t="s">
        <v>113</v>
      </c>
      <c r="BO225" s="1" t="s">
        <v>255</v>
      </c>
      <c r="BP225" s="1" t="s">
        <v>145</v>
      </c>
      <c r="BQ225" s="1" t="s">
        <v>890</v>
      </c>
      <c r="BR225" s="1" t="s">
        <v>108</v>
      </c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>
        <v>340.77</v>
      </c>
      <c r="CY225" s="1">
        <v>683.94</v>
      </c>
      <c r="CZ225" s="1"/>
      <c r="DA225" s="1"/>
      <c r="DB225" s="1"/>
    </row>
    <row r="226" spans="1:106" hidden="1" x14ac:dyDescent="0.35">
      <c r="A226" s="34">
        <v>169</v>
      </c>
      <c r="B226" s="2" t="s">
        <v>88</v>
      </c>
      <c r="C226" s="1">
        <v>169.3</v>
      </c>
      <c r="D226" s="1" t="s">
        <v>566</v>
      </c>
      <c r="E226" s="1" t="s">
        <v>617</v>
      </c>
      <c r="F226" s="1" t="s">
        <v>162</v>
      </c>
      <c r="G226" s="1" t="s">
        <v>256</v>
      </c>
      <c r="H226" s="1" t="s">
        <v>183</v>
      </c>
      <c r="I226" s="1" t="s">
        <v>146</v>
      </c>
      <c r="J226" s="1" t="s">
        <v>552</v>
      </c>
      <c r="K226" s="1" t="s">
        <v>139</v>
      </c>
      <c r="L226" s="1" t="s">
        <v>109</v>
      </c>
      <c r="M226" s="1" t="s">
        <v>30</v>
      </c>
      <c r="N226" s="1" t="s">
        <v>123</v>
      </c>
      <c r="O226" s="1" t="s">
        <v>136</v>
      </c>
      <c r="P226" s="1" t="s">
        <v>137</v>
      </c>
      <c r="Q226" s="1">
        <v>1</v>
      </c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>
        <v>1</v>
      </c>
      <c r="AK226" s="1"/>
      <c r="AL226" s="1" t="s">
        <v>35</v>
      </c>
      <c r="AM226" s="1" t="s">
        <v>603</v>
      </c>
      <c r="AN226" s="1"/>
      <c r="AO226" s="1"/>
      <c r="AP226" s="1" t="s">
        <v>430</v>
      </c>
      <c r="AQ226" s="1">
        <v>2012</v>
      </c>
      <c r="AR226" s="1"/>
      <c r="AS226" s="1">
        <v>48</v>
      </c>
      <c r="AT226" s="1">
        <v>1</v>
      </c>
      <c r="AU226" s="1" t="s">
        <v>126</v>
      </c>
      <c r="AV226" s="1" t="s">
        <v>115</v>
      </c>
      <c r="AW226" s="1">
        <v>0</v>
      </c>
      <c r="AX226" s="1">
        <v>0</v>
      </c>
      <c r="AY226" s="1">
        <v>0</v>
      </c>
      <c r="AZ226" s="1">
        <v>1</v>
      </c>
      <c r="BA226" s="1">
        <v>1</v>
      </c>
      <c r="BB226" s="1">
        <v>0</v>
      </c>
      <c r="BC226" s="1">
        <v>1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 t="s">
        <v>112</v>
      </c>
      <c r="BJ226" s="1" t="s">
        <v>112</v>
      </c>
      <c r="BK226" s="1" t="s">
        <v>594</v>
      </c>
      <c r="BL226" s="1"/>
      <c r="BM226" s="1" t="s">
        <v>366</v>
      </c>
      <c r="BN226" s="1" t="s">
        <v>113</v>
      </c>
      <c r="BO226" s="1" t="s">
        <v>255</v>
      </c>
      <c r="BP226" s="1" t="s">
        <v>145</v>
      </c>
      <c r="BQ226" s="1" t="s">
        <v>890</v>
      </c>
      <c r="BR226" s="1" t="s">
        <v>108</v>
      </c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>
        <v>340.77</v>
      </c>
      <c r="CY226" s="1">
        <v>683.94</v>
      </c>
      <c r="CZ226" s="1"/>
      <c r="DA226" s="1"/>
      <c r="DB226" s="1"/>
    </row>
    <row r="227" spans="1:106" hidden="1" x14ac:dyDescent="0.35">
      <c r="A227" s="34">
        <v>169</v>
      </c>
      <c r="B227" s="2" t="s">
        <v>88</v>
      </c>
      <c r="C227" s="1">
        <v>169.6</v>
      </c>
      <c r="D227" s="1" t="s">
        <v>587</v>
      </c>
      <c r="E227" s="1" t="s">
        <v>616</v>
      </c>
      <c r="F227" s="1" t="s">
        <v>162</v>
      </c>
      <c r="G227" s="1" t="s">
        <v>256</v>
      </c>
      <c r="H227" s="1" t="s">
        <v>183</v>
      </c>
      <c r="I227" s="1" t="s">
        <v>146</v>
      </c>
      <c r="J227" s="1" t="s">
        <v>552</v>
      </c>
      <c r="K227" s="1" t="s">
        <v>139</v>
      </c>
      <c r="L227" s="1" t="s">
        <v>109</v>
      </c>
      <c r="M227" s="1" t="s">
        <v>30</v>
      </c>
      <c r="N227" s="1" t="s">
        <v>123</v>
      </c>
      <c r="O227" s="1" t="s">
        <v>136</v>
      </c>
      <c r="P227" s="1" t="s">
        <v>137</v>
      </c>
      <c r="Q227" s="1">
        <v>1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>
        <v>1</v>
      </c>
      <c r="AK227" s="1"/>
      <c r="AL227" s="1" t="s">
        <v>35</v>
      </c>
      <c r="AM227" s="1" t="s">
        <v>603</v>
      </c>
      <c r="AN227" s="1"/>
      <c r="AO227" s="1"/>
      <c r="AP227" s="1" t="s">
        <v>430</v>
      </c>
      <c r="AQ227" s="1">
        <v>2012</v>
      </c>
      <c r="AR227" s="1"/>
      <c r="AS227" s="1">
        <v>48</v>
      </c>
      <c r="AT227" s="1">
        <v>1</v>
      </c>
      <c r="AU227" s="1" t="s">
        <v>126</v>
      </c>
      <c r="AV227" s="1" t="s">
        <v>115</v>
      </c>
      <c r="AW227" s="1">
        <v>0</v>
      </c>
      <c r="AX227" s="1">
        <v>0</v>
      </c>
      <c r="AY227" s="1">
        <v>0</v>
      </c>
      <c r="AZ227" s="1">
        <v>1</v>
      </c>
      <c r="BA227" s="1">
        <v>1</v>
      </c>
      <c r="BB227" s="1">
        <v>0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 t="s">
        <v>112</v>
      </c>
      <c r="BJ227" s="1" t="s">
        <v>112</v>
      </c>
      <c r="BK227" s="1" t="s">
        <v>594</v>
      </c>
      <c r="BL227" s="1"/>
      <c r="BM227" s="1" t="s">
        <v>366</v>
      </c>
      <c r="BN227" s="1" t="s">
        <v>113</v>
      </c>
      <c r="BO227" s="1" t="s">
        <v>255</v>
      </c>
      <c r="BP227" s="1" t="s">
        <v>145</v>
      </c>
      <c r="BQ227" s="1" t="s">
        <v>890</v>
      </c>
      <c r="BR227" s="1" t="s">
        <v>108</v>
      </c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>
        <v>340.77</v>
      </c>
      <c r="CY227" s="1">
        <v>683.94</v>
      </c>
      <c r="CZ227" s="1"/>
      <c r="DA227" s="1"/>
      <c r="DB227" s="1"/>
    </row>
    <row r="228" spans="1:106" hidden="1" x14ac:dyDescent="0.35">
      <c r="A228" s="34">
        <v>169</v>
      </c>
      <c r="B228" s="2" t="s">
        <v>88</v>
      </c>
      <c r="C228" s="1">
        <v>169.1</v>
      </c>
      <c r="D228" s="1" t="s">
        <v>556</v>
      </c>
      <c r="E228" s="1" t="s">
        <v>330</v>
      </c>
      <c r="F228" s="1" t="s">
        <v>162</v>
      </c>
      <c r="G228" s="1" t="s">
        <v>256</v>
      </c>
      <c r="H228" s="1" t="s">
        <v>183</v>
      </c>
      <c r="I228" s="1" t="s">
        <v>146</v>
      </c>
      <c r="J228" s="1" t="s">
        <v>552</v>
      </c>
      <c r="K228" s="1" t="s">
        <v>139</v>
      </c>
      <c r="L228" s="1" t="s">
        <v>109</v>
      </c>
      <c r="M228" s="1" t="s">
        <v>30</v>
      </c>
      <c r="N228" s="1" t="s">
        <v>123</v>
      </c>
      <c r="O228" s="1" t="s">
        <v>136</v>
      </c>
      <c r="P228" s="1" t="s">
        <v>137</v>
      </c>
      <c r="Q228" s="1">
        <v>1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>
        <v>1</v>
      </c>
      <c r="AK228" s="1"/>
      <c r="AL228" s="1" t="s">
        <v>35</v>
      </c>
      <c r="AM228" s="1" t="s">
        <v>603</v>
      </c>
      <c r="AN228" s="1"/>
      <c r="AO228" s="1"/>
      <c r="AP228" s="1" t="s">
        <v>430</v>
      </c>
      <c r="AQ228" s="1">
        <v>2012</v>
      </c>
      <c r="AR228" s="1"/>
      <c r="AS228" s="1">
        <v>48</v>
      </c>
      <c r="AT228" s="1">
        <v>1</v>
      </c>
      <c r="AU228" s="1" t="s">
        <v>126</v>
      </c>
      <c r="AV228" s="1" t="s">
        <v>115</v>
      </c>
      <c r="AW228" s="1">
        <v>0</v>
      </c>
      <c r="AX228" s="1">
        <v>0</v>
      </c>
      <c r="AY228" s="1">
        <v>0</v>
      </c>
      <c r="AZ228" s="1">
        <v>1</v>
      </c>
      <c r="BA228" s="1">
        <v>1</v>
      </c>
      <c r="BB228" s="1">
        <v>0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 t="s">
        <v>141</v>
      </c>
      <c r="BJ228" s="1" t="s">
        <v>877</v>
      </c>
      <c r="BK228" s="1" t="s">
        <v>601</v>
      </c>
      <c r="BL228" s="1"/>
      <c r="BM228" s="1" t="s">
        <v>244</v>
      </c>
      <c r="BN228" s="1" t="s">
        <v>398</v>
      </c>
      <c r="BO228" s="1" t="s">
        <v>255</v>
      </c>
      <c r="BP228" s="1" t="s">
        <v>145</v>
      </c>
      <c r="BQ228" s="1" t="s">
        <v>890</v>
      </c>
      <c r="BR228" s="1" t="s">
        <v>108</v>
      </c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>
        <v>340.77</v>
      </c>
      <c r="CY228" s="1">
        <v>0.01</v>
      </c>
      <c r="CZ228" s="1"/>
      <c r="DA228" s="1"/>
      <c r="DB228" s="1"/>
    </row>
    <row r="229" spans="1:106" hidden="1" x14ac:dyDescent="0.35">
      <c r="A229" s="34">
        <v>169</v>
      </c>
      <c r="B229" s="2" t="s">
        <v>88</v>
      </c>
      <c r="C229" s="1">
        <v>169.2</v>
      </c>
      <c r="D229" s="1" t="s">
        <v>563</v>
      </c>
      <c r="E229" s="1" t="s">
        <v>614</v>
      </c>
      <c r="F229" s="1" t="s">
        <v>162</v>
      </c>
      <c r="G229" s="1" t="s">
        <v>256</v>
      </c>
      <c r="H229" s="1" t="s">
        <v>183</v>
      </c>
      <c r="I229" s="1" t="s">
        <v>146</v>
      </c>
      <c r="J229" s="1" t="s">
        <v>552</v>
      </c>
      <c r="K229" s="1" t="s">
        <v>139</v>
      </c>
      <c r="L229" s="1" t="s">
        <v>109</v>
      </c>
      <c r="M229" s="1" t="s">
        <v>30</v>
      </c>
      <c r="N229" s="1" t="s">
        <v>123</v>
      </c>
      <c r="O229" s="1" t="s">
        <v>136</v>
      </c>
      <c r="P229" s="1" t="s">
        <v>137</v>
      </c>
      <c r="Q229" s="1">
        <v>1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>
        <v>1</v>
      </c>
      <c r="AK229" s="1"/>
      <c r="AL229" s="1" t="s">
        <v>35</v>
      </c>
      <c r="AM229" s="1" t="s">
        <v>603</v>
      </c>
      <c r="AN229" s="1"/>
      <c r="AO229" s="1"/>
      <c r="AP229" s="1" t="s">
        <v>430</v>
      </c>
      <c r="AQ229" s="1">
        <v>2012</v>
      </c>
      <c r="AR229" s="1"/>
      <c r="AS229" s="1">
        <v>48</v>
      </c>
      <c r="AT229" s="1">
        <v>1</v>
      </c>
      <c r="AU229" s="1" t="s">
        <v>126</v>
      </c>
      <c r="AV229" s="1" t="s">
        <v>115</v>
      </c>
      <c r="AW229" s="1">
        <v>0</v>
      </c>
      <c r="AX229" s="1">
        <v>0</v>
      </c>
      <c r="AY229" s="1">
        <v>0</v>
      </c>
      <c r="AZ229" s="1">
        <v>1</v>
      </c>
      <c r="BA229" s="1">
        <v>1</v>
      </c>
      <c r="BB229" s="1">
        <v>0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 t="s">
        <v>141</v>
      </c>
      <c r="BJ229" s="1" t="s">
        <v>877</v>
      </c>
      <c r="BK229" s="1" t="s">
        <v>601</v>
      </c>
      <c r="BL229" s="1"/>
      <c r="BM229" s="1" t="s">
        <v>244</v>
      </c>
      <c r="BN229" s="1" t="s">
        <v>398</v>
      </c>
      <c r="BO229" s="1" t="s">
        <v>255</v>
      </c>
      <c r="BP229" s="1" t="s">
        <v>145</v>
      </c>
      <c r="BQ229" s="1" t="s">
        <v>890</v>
      </c>
      <c r="BR229" s="1" t="s">
        <v>108</v>
      </c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>
        <v>340.77</v>
      </c>
      <c r="CY229" s="1">
        <v>0.01</v>
      </c>
      <c r="CZ229" s="1"/>
      <c r="DA229" s="1"/>
      <c r="DB229" s="1"/>
    </row>
    <row r="230" spans="1:106" hidden="1" x14ac:dyDescent="0.35">
      <c r="A230" s="34">
        <v>169</v>
      </c>
      <c r="B230" s="2" t="s">
        <v>88</v>
      </c>
      <c r="C230" s="1">
        <v>169.3</v>
      </c>
      <c r="D230" s="1" t="s">
        <v>570</v>
      </c>
      <c r="E230" s="1" t="s">
        <v>617</v>
      </c>
      <c r="F230" s="1" t="s">
        <v>162</v>
      </c>
      <c r="G230" s="1" t="s">
        <v>256</v>
      </c>
      <c r="H230" s="1" t="s">
        <v>183</v>
      </c>
      <c r="I230" s="1" t="s">
        <v>146</v>
      </c>
      <c r="J230" s="1" t="s">
        <v>552</v>
      </c>
      <c r="K230" s="1" t="s">
        <v>139</v>
      </c>
      <c r="L230" s="1" t="s">
        <v>109</v>
      </c>
      <c r="M230" s="1" t="s">
        <v>30</v>
      </c>
      <c r="N230" s="1" t="s">
        <v>123</v>
      </c>
      <c r="O230" s="1" t="s">
        <v>136</v>
      </c>
      <c r="P230" s="1" t="s">
        <v>137</v>
      </c>
      <c r="Q230" s="1">
        <v>1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>
        <v>1</v>
      </c>
      <c r="AK230" s="1"/>
      <c r="AL230" s="1" t="s">
        <v>35</v>
      </c>
      <c r="AM230" s="1" t="s">
        <v>603</v>
      </c>
      <c r="AN230" s="1"/>
      <c r="AO230" s="1"/>
      <c r="AP230" s="1" t="s">
        <v>430</v>
      </c>
      <c r="AQ230" s="1">
        <v>2012</v>
      </c>
      <c r="AR230" s="1"/>
      <c r="AS230" s="1">
        <v>48</v>
      </c>
      <c r="AT230" s="1">
        <v>1</v>
      </c>
      <c r="AU230" s="1" t="s">
        <v>126</v>
      </c>
      <c r="AV230" s="1" t="s">
        <v>115</v>
      </c>
      <c r="AW230" s="1">
        <v>0</v>
      </c>
      <c r="AX230" s="1">
        <v>0</v>
      </c>
      <c r="AY230" s="1">
        <v>0</v>
      </c>
      <c r="AZ230" s="1">
        <v>1</v>
      </c>
      <c r="BA230" s="1">
        <v>1</v>
      </c>
      <c r="BB230" s="1">
        <v>0</v>
      </c>
      <c r="BC230" s="1">
        <v>1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 t="s">
        <v>141</v>
      </c>
      <c r="BJ230" s="1" t="s">
        <v>877</v>
      </c>
      <c r="BK230" s="1" t="s">
        <v>601</v>
      </c>
      <c r="BL230" s="1"/>
      <c r="BM230" s="1" t="s">
        <v>244</v>
      </c>
      <c r="BN230" s="1" t="s">
        <v>398</v>
      </c>
      <c r="BO230" s="1" t="s">
        <v>255</v>
      </c>
      <c r="BP230" s="1" t="s">
        <v>145</v>
      </c>
      <c r="BQ230" s="1" t="s">
        <v>890</v>
      </c>
      <c r="BR230" s="1" t="s">
        <v>108</v>
      </c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>
        <v>340.77</v>
      </c>
      <c r="CY230" s="1">
        <v>0.01</v>
      </c>
      <c r="CZ230" s="1"/>
      <c r="DA230" s="1"/>
      <c r="DB230" s="1"/>
    </row>
    <row r="231" spans="1:106" hidden="1" x14ac:dyDescent="0.35">
      <c r="A231" s="34">
        <v>169</v>
      </c>
      <c r="B231" s="2" t="s">
        <v>88</v>
      </c>
      <c r="C231" s="1">
        <v>169.4</v>
      </c>
      <c r="D231" s="1" t="s">
        <v>577</v>
      </c>
      <c r="E231" s="1" t="s">
        <v>331</v>
      </c>
      <c r="F231" s="1" t="s">
        <v>162</v>
      </c>
      <c r="G231" s="1" t="s">
        <v>256</v>
      </c>
      <c r="H231" s="1" t="s">
        <v>183</v>
      </c>
      <c r="I231" s="1" t="s">
        <v>146</v>
      </c>
      <c r="J231" s="1" t="s">
        <v>552</v>
      </c>
      <c r="K231" s="1" t="s">
        <v>139</v>
      </c>
      <c r="L231" s="1" t="s">
        <v>109</v>
      </c>
      <c r="M231" s="1" t="s">
        <v>30</v>
      </c>
      <c r="N231" s="1" t="s">
        <v>123</v>
      </c>
      <c r="O231" s="1" t="s">
        <v>136</v>
      </c>
      <c r="P231" s="1" t="s">
        <v>137</v>
      </c>
      <c r="Q231" s="1">
        <v>1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>
        <v>1</v>
      </c>
      <c r="AK231" s="1"/>
      <c r="AL231" s="1" t="s">
        <v>35</v>
      </c>
      <c r="AM231" s="1" t="s">
        <v>603</v>
      </c>
      <c r="AN231" s="1"/>
      <c r="AO231" s="1"/>
      <c r="AP231" s="1" t="s">
        <v>430</v>
      </c>
      <c r="AQ231" s="1">
        <v>2012</v>
      </c>
      <c r="AR231" s="1"/>
      <c r="AS231" s="1">
        <v>48</v>
      </c>
      <c r="AT231" s="1">
        <v>1</v>
      </c>
      <c r="AU231" s="1" t="s">
        <v>126</v>
      </c>
      <c r="AV231" s="1" t="s">
        <v>115</v>
      </c>
      <c r="AW231" s="1">
        <v>0</v>
      </c>
      <c r="AX231" s="1">
        <v>0</v>
      </c>
      <c r="AY231" s="1">
        <v>0</v>
      </c>
      <c r="AZ231" s="1">
        <v>1</v>
      </c>
      <c r="BA231" s="1">
        <v>1</v>
      </c>
      <c r="BB231" s="1">
        <v>0</v>
      </c>
      <c r="BC231" s="1">
        <v>1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 t="s">
        <v>141</v>
      </c>
      <c r="BJ231" s="1" t="s">
        <v>877</v>
      </c>
      <c r="BK231" s="1" t="s">
        <v>601</v>
      </c>
      <c r="BL231" s="1"/>
      <c r="BM231" s="1" t="s">
        <v>244</v>
      </c>
      <c r="BN231" s="1" t="s">
        <v>398</v>
      </c>
      <c r="BO231" s="1" t="s">
        <v>255</v>
      </c>
      <c r="BP231" s="1" t="s">
        <v>145</v>
      </c>
      <c r="BQ231" s="1" t="s">
        <v>890</v>
      </c>
      <c r="BR231" s="1" t="s">
        <v>108</v>
      </c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>
        <v>340.77</v>
      </c>
      <c r="CY231" s="1">
        <v>0.01</v>
      </c>
      <c r="CZ231" s="1"/>
      <c r="DA231" s="1"/>
      <c r="DB231" s="1"/>
    </row>
    <row r="232" spans="1:106" hidden="1" x14ac:dyDescent="0.35">
      <c r="A232" s="34">
        <v>169</v>
      </c>
      <c r="B232" s="2" t="s">
        <v>88</v>
      </c>
      <c r="C232" s="1">
        <v>169.5</v>
      </c>
      <c r="D232" s="1" t="s">
        <v>584</v>
      </c>
      <c r="E232" s="1" t="s">
        <v>615</v>
      </c>
      <c r="F232" s="1" t="s">
        <v>162</v>
      </c>
      <c r="G232" s="1" t="s">
        <v>256</v>
      </c>
      <c r="H232" s="1" t="s">
        <v>183</v>
      </c>
      <c r="I232" s="1" t="s">
        <v>146</v>
      </c>
      <c r="J232" s="1" t="s">
        <v>552</v>
      </c>
      <c r="K232" s="1" t="s">
        <v>139</v>
      </c>
      <c r="L232" s="1" t="s">
        <v>109</v>
      </c>
      <c r="M232" s="1" t="s">
        <v>30</v>
      </c>
      <c r="N232" s="1" t="s">
        <v>123</v>
      </c>
      <c r="O232" s="1" t="s">
        <v>136</v>
      </c>
      <c r="P232" s="1" t="s">
        <v>137</v>
      </c>
      <c r="Q232" s="1">
        <v>1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>
        <v>1</v>
      </c>
      <c r="AK232" s="1"/>
      <c r="AL232" s="1" t="s">
        <v>35</v>
      </c>
      <c r="AM232" s="1" t="s">
        <v>603</v>
      </c>
      <c r="AN232" s="1"/>
      <c r="AO232" s="1"/>
      <c r="AP232" s="1" t="s">
        <v>430</v>
      </c>
      <c r="AQ232" s="1">
        <v>2012</v>
      </c>
      <c r="AR232" s="1"/>
      <c r="AS232" s="1">
        <v>48</v>
      </c>
      <c r="AT232" s="1">
        <v>1</v>
      </c>
      <c r="AU232" s="1" t="s">
        <v>126</v>
      </c>
      <c r="AV232" s="1" t="s">
        <v>115</v>
      </c>
      <c r="AW232" s="1">
        <v>0</v>
      </c>
      <c r="AX232" s="1">
        <v>0</v>
      </c>
      <c r="AY232" s="1">
        <v>0</v>
      </c>
      <c r="AZ232" s="1">
        <v>1</v>
      </c>
      <c r="BA232" s="1">
        <v>1</v>
      </c>
      <c r="BB232" s="1">
        <v>0</v>
      </c>
      <c r="BC232" s="1">
        <v>1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 t="s">
        <v>141</v>
      </c>
      <c r="BJ232" s="1" t="s">
        <v>877</v>
      </c>
      <c r="BK232" s="1" t="s">
        <v>601</v>
      </c>
      <c r="BL232" s="1"/>
      <c r="BM232" s="1" t="s">
        <v>244</v>
      </c>
      <c r="BN232" s="1" t="s">
        <v>398</v>
      </c>
      <c r="BO232" s="1" t="s">
        <v>255</v>
      </c>
      <c r="BP232" s="1" t="s">
        <v>145</v>
      </c>
      <c r="BQ232" s="1" t="s">
        <v>890</v>
      </c>
      <c r="BR232" s="1" t="s">
        <v>108</v>
      </c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>
        <v>340.77</v>
      </c>
      <c r="CY232" s="1">
        <v>0.01</v>
      </c>
      <c r="CZ232" s="1"/>
      <c r="DA232" s="1"/>
      <c r="DB232" s="1"/>
    </row>
    <row r="233" spans="1:106" hidden="1" x14ac:dyDescent="0.35">
      <c r="A233" s="34">
        <v>169</v>
      </c>
      <c r="B233" s="2" t="s">
        <v>88</v>
      </c>
      <c r="C233" s="1">
        <v>169.6</v>
      </c>
      <c r="D233" s="1" t="s">
        <v>591</v>
      </c>
      <c r="E233" s="1" t="s">
        <v>616</v>
      </c>
      <c r="F233" s="1" t="s">
        <v>162</v>
      </c>
      <c r="G233" s="1" t="s">
        <v>256</v>
      </c>
      <c r="H233" s="1" t="s">
        <v>183</v>
      </c>
      <c r="I233" s="1" t="s">
        <v>146</v>
      </c>
      <c r="J233" s="1" t="s">
        <v>552</v>
      </c>
      <c r="K233" s="1" t="s">
        <v>139</v>
      </c>
      <c r="L233" s="1" t="s">
        <v>109</v>
      </c>
      <c r="M233" s="1" t="s">
        <v>30</v>
      </c>
      <c r="N233" s="1" t="s">
        <v>123</v>
      </c>
      <c r="O233" s="1" t="s">
        <v>136</v>
      </c>
      <c r="P233" s="1" t="s">
        <v>137</v>
      </c>
      <c r="Q233" s="1">
        <v>1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>
        <v>1</v>
      </c>
      <c r="AK233" s="1"/>
      <c r="AL233" s="1" t="s">
        <v>35</v>
      </c>
      <c r="AM233" s="1" t="s">
        <v>603</v>
      </c>
      <c r="AN233" s="1"/>
      <c r="AO233" s="1"/>
      <c r="AP233" s="1" t="s">
        <v>430</v>
      </c>
      <c r="AQ233" s="1">
        <v>2012</v>
      </c>
      <c r="AR233" s="1"/>
      <c r="AS233" s="1">
        <v>48</v>
      </c>
      <c r="AT233" s="1">
        <v>1</v>
      </c>
      <c r="AU233" s="1" t="s">
        <v>126</v>
      </c>
      <c r="AV233" s="1" t="s">
        <v>115</v>
      </c>
      <c r="AW233" s="1">
        <v>0</v>
      </c>
      <c r="AX233" s="1">
        <v>0</v>
      </c>
      <c r="AY233" s="1">
        <v>0</v>
      </c>
      <c r="AZ233" s="1">
        <v>1</v>
      </c>
      <c r="BA233" s="1">
        <v>1</v>
      </c>
      <c r="BB233" s="1">
        <v>0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 t="s">
        <v>141</v>
      </c>
      <c r="BJ233" s="1" t="s">
        <v>877</v>
      </c>
      <c r="BK233" s="1" t="s">
        <v>601</v>
      </c>
      <c r="BL233" s="1"/>
      <c r="BM233" s="1" t="s">
        <v>244</v>
      </c>
      <c r="BN233" s="1" t="s">
        <v>398</v>
      </c>
      <c r="BO233" s="1" t="s">
        <v>255</v>
      </c>
      <c r="BP233" s="1" t="s">
        <v>145</v>
      </c>
      <c r="BQ233" s="1" t="s">
        <v>890</v>
      </c>
      <c r="BR233" s="1" t="s">
        <v>108</v>
      </c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>
        <v>340.77</v>
      </c>
      <c r="CY233" s="1">
        <v>0.01</v>
      </c>
      <c r="CZ233" s="1"/>
      <c r="DA233" s="1"/>
      <c r="DB233" s="1"/>
    </row>
    <row r="234" spans="1:106" hidden="1" x14ac:dyDescent="0.35">
      <c r="A234" s="34">
        <v>169</v>
      </c>
      <c r="B234" s="2" t="s">
        <v>88</v>
      </c>
      <c r="C234" s="1">
        <v>169.1</v>
      </c>
      <c r="D234" s="1" t="s">
        <v>468</v>
      </c>
      <c r="E234" s="1" t="s">
        <v>330</v>
      </c>
      <c r="F234" s="1" t="s">
        <v>162</v>
      </c>
      <c r="G234" s="1" t="s">
        <v>256</v>
      </c>
      <c r="H234" s="1" t="s">
        <v>183</v>
      </c>
      <c r="I234" s="1" t="s">
        <v>146</v>
      </c>
      <c r="J234" s="1" t="s">
        <v>552</v>
      </c>
      <c r="K234" s="1" t="s">
        <v>139</v>
      </c>
      <c r="L234" s="1" t="s">
        <v>109</v>
      </c>
      <c r="M234" s="1" t="s">
        <v>30</v>
      </c>
      <c r="N234" s="1" t="s">
        <v>123</v>
      </c>
      <c r="O234" s="1" t="s">
        <v>136</v>
      </c>
      <c r="P234" s="1" t="s">
        <v>137</v>
      </c>
      <c r="Q234" s="1">
        <v>1</v>
      </c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>
        <v>1</v>
      </c>
      <c r="AK234" s="1"/>
      <c r="AL234" s="1" t="s">
        <v>35</v>
      </c>
      <c r="AM234" s="1" t="s">
        <v>603</v>
      </c>
      <c r="AN234" s="1"/>
      <c r="AO234" s="1"/>
      <c r="AP234" s="1" t="s">
        <v>430</v>
      </c>
      <c r="AQ234" s="1">
        <v>2012</v>
      </c>
      <c r="AR234" s="1"/>
      <c r="AS234" s="1">
        <v>48</v>
      </c>
      <c r="AT234" s="1">
        <v>1</v>
      </c>
      <c r="AU234" s="1" t="s">
        <v>126</v>
      </c>
      <c r="AV234" s="1" t="s">
        <v>115</v>
      </c>
      <c r="AW234" s="1">
        <v>0</v>
      </c>
      <c r="AX234" s="1">
        <v>0</v>
      </c>
      <c r="AY234" s="1">
        <v>0</v>
      </c>
      <c r="AZ234" s="1">
        <v>1</v>
      </c>
      <c r="BA234" s="1">
        <v>1</v>
      </c>
      <c r="BB234" s="1">
        <v>0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 t="s">
        <v>112</v>
      </c>
      <c r="BJ234" s="1" t="s">
        <v>112</v>
      </c>
      <c r="BK234" s="1" t="s">
        <v>593</v>
      </c>
      <c r="BL234" s="1"/>
      <c r="BM234" s="1" t="s">
        <v>370</v>
      </c>
      <c r="BN234" s="1" t="s">
        <v>177</v>
      </c>
      <c r="BO234" s="1" t="s">
        <v>255</v>
      </c>
      <c r="BP234" s="1" t="s">
        <v>145</v>
      </c>
      <c r="BQ234" s="1" t="s">
        <v>890</v>
      </c>
      <c r="BR234" s="1" t="s">
        <v>108</v>
      </c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>
        <v>340.77</v>
      </c>
      <c r="CY234" s="1" t="s">
        <v>613</v>
      </c>
      <c r="CZ234" s="1"/>
      <c r="DA234" s="1"/>
      <c r="DB234" s="1"/>
    </row>
    <row r="235" spans="1:106" hidden="1" x14ac:dyDescent="0.35">
      <c r="A235" s="34">
        <v>169</v>
      </c>
      <c r="B235" s="2" t="s">
        <v>88</v>
      </c>
      <c r="C235" s="1">
        <v>169.2</v>
      </c>
      <c r="D235" s="1" t="s">
        <v>558</v>
      </c>
      <c r="E235" s="1" t="s">
        <v>614</v>
      </c>
      <c r="F235" s="1" t="s">
        <v>162</v>
      </c>
      <c r="G235" s="1" t="s">
        <v>256</v>
      </c>
      <c r="H235" s="1" t="s">
        <v>183</v>
      </c>
      <c r="I235" s="1" t="s">
        <v>146</v>
      </c>
      <c r="J235" s="1" t="s">
        <v>552</v>
      </c>
      <c r="K235" s="1" t="s">
        <v>139</v>
      </c>
      <c r="L235" s="1" t="s">
        <v>109</v>
      </c>
      <c r="M235" s="1" t="s">
        <v>30</v>
      </c>
      <c r="N235" s="1" t="s">
        <v>123</v>
      </c>
      <c r="O235" s="1" t="s">
        <v>136</v>
      </c>
      <c r="P235" s="1" t="s">
        <v>137</v>
      </c>
      <c r="Q235" s="1">
        <v>1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>
        <v>1</v>
      </c>
      <c r="AK235" s="1"/>
      <c r="AL235" s="1" t="s">
        <v>35</v>
      </c>
      <c r="AM235" s="1" t="s">
        <v>603</v>
      </c>
      <c r="AN235" s="1"/>
      <c r="AO235" s="1"/>
      <c r="AP235" s="1" t="s">
        <v>430</v>
      </c>
      <c r="AQ235" s="1">
        <v>2012</v>
      </c>
      <c r="AR235" s="1"/>
      <c r="AS235" s="1">
        <v>48</v>
      </c>
      <c r="AT235" s="1">
        <v>1</v>
      </c>
      <c r="AU235" s="1" t="s">
        <v>126</v>
      </c>
      <c r="AV235" s="1" t="s">
        <v>115</v>
      </c>
      <c r="AW235" s="1">
        <v>0</v>
      </c>
      <c r="AX235" s="1">
        <v>0</v>
      </c>
      <c r="AY235" s="1">
        <v>0</v>
      </c>
      <c r="AZ235" s="1">
        <v>1</v>
      </c>
      <c r="BA235" s="1">
        <v>1</v>
      </c>
      <c r="BB235" s="1">
        <v>0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 t="s">
        <v>112</v>
      </c>
      <c r="BJ235" s="1" t="s">
        <v>112</v>
      </c>
      <c r="BK235" s="1" t="s">
        <v>593</v>
      </c>
      <c r="BL235" s="1"/>
      <c r="BM235" s="1" t="s">
        <v>370</v>
      </c>
      <c r="BN235" s="1" t="s">
        <v>177</v>
      </c>
      <c r="BO235" s="1" t="s">
        <v>255</v>
      </c>
      <c r="BP235" s="1" t="s">
        <v>145</v>
      </c>
      <c r="BQ235" s="1" t="s">
        <v>890</v>
      </c>
      <c r="BR235" s="1" t="s">
        <v>108</v>
      </c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>
        <v>340.77</v>
      </c>
      <c r="CY235" s="1" t="s">
        <v>613</v>
      </c>
      <c r="CZ235" s="1"/>
      <c r="DA235" s="1"/>
      <c r="DB235" s="1"/>
    </row>
    <row r="236" spans="1:106" hidden="1" x14ac:dyDescent="0.35">
      <c r="A236" s="34">
        <v>169</v>
      </c>
      <c r="B236" s="2" t="s">
        <v>88</v>
      </c>
      <c r="C236" s="1">
        <v>169.3</v>
      </c>
      <c r="D236" s="1" t="s">
        <v>565</v>
      </c>
      <c r="E236" s="1" t="s">
        <v>617</v>
      </c>
      <c r="F236" s="1" t="s">
        <v>162</v>
      </c>
      <c r="G236" s="1" t="s">
        <v>256</v>
      </c>
      <c r="H236" s="1" t="s">
        <v>183</v>
      </c>
      <c r="I236" s="1" t="s">
        <v>146</v>
      </c>
      <c r="J236" s="1" t="s">
        <v>552</v>
      </c>
      <c r="K236" s="1" t="s">
        <v>139</v>
      </c>
      <c r="L236" s="1" t="s">
        <v>109</v>
      </c>
      <c r="M236" s="1" t="s">
        <v>30</v>
      </c>
      <c r="N236" s="1" t="s">
        <v>123</v>
      </c>
      <c r="O236" s="1" t="s">
        <v>136</v>
      </c>
      <c r="P236" s="1" t="s">
        <v>137</v>
      </c>
      <c r="Q236" s="1">
        <v>1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>
        <v>1</v>
      </c>
      <c r="AK236" s="1"/>
      <c r="AL236" s="1" t="s">
        <v>35</v>
      </c>
      <c r="AM236" s="1" t="s">
        <v>603</v>
      </c>
      <c r="AN236" s="1"/>
      <c r="AO236" s="1"/>
      <c r="AP236" s="1" t="s">
        <v>430</v>
      </c>
      <c r="AQ236" s="1">
        <v>2012</v>
      </c>
      <c r="AR236" s="1"/>
      <c r="AS236" s="1">
        <v>48</v>
      </c>
      <c r="AT236" s="1">
        <v>1</v>
      </c>
      <c r="AU236" s="1" t="s">
        <v>126</v>
      </c>
      <c r="AV236" s="1" t="s">
        <v>115</v>
      </c>
      <c r="AW236" s="1">
        <v>0</v>
      </c>
      <c r="AX236" s="1">
        <v>0</v>
      </c>
      <c r="AY236" s="1">
        <v>0</v>
      </c>
      <c r="AZ236" s="1">
        <v>1</v>
      </c>
      <c r="BA236" s="1">
        <v>1</v>
      </c>
      <c r="BB236" s="1">
        <v>0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1</v>
      </c>
      <c r="BI236" s="1" t="s">
        <v>112</v>
      </c>
      <c r="BJ236" s="1" t="s">
        <v>112</v>
      </c>
      <c r="BK236" s="1" t="s">
        <v>593</v>
      </c>
      <c r="BL236" s="1"/>
      <c r="BM236" s="1" t="s">
        <v>370</v>
      </c>
      <c r="BN236" s="1" t="s">
        <v>177</v>
      </c>
      <c r="BO236" s="1" t="s">
        <v>255</v>
      </c>
      <c r="BP236" s="1" t="s">
        <v>145</v>
      </c>
      <c r="BQ236" s="1" t="s">
        <v>890</v>
      </c>
      <c r="BR236" s="1" t="s">
        <v>108</v>
      </c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>
        <v>340.77</v>
      </c>
      <c r="CY236" s="1" t="s">
        <v>613</v>
      </c>
      <c r="CZ236" s="1"/>
      <c r="DA236" s="1"/>
      <c r="DB236" s="1"/>
    </row>
    <row r="237" spans="1:106" hidden="1" x14ac:dyDescent="0.35">
      <c r="A237" s="34">
        <v>169</v>
      </c>
      <c r="B237" s="2" t="s">
        <v>88</v>
      </c>
      <c r="C237" s="1">
        <v>169.5</v>
      </c>
      <c r="D237" s="1" t="s">
        <v>579</v>
      </c>
      <c r="E237" s="1" t="s">
        <v>615</v>
      </c>
      <c r="F237" s="1" t="s">
        <v>162</v>
      </c>
      <c r="G237" s="1" t="s">
        <v>256</v>
      </c>
      <c r="H237" s="1" t="s">
        <v>183</v>
      </c>
      <c r="I237" s="1" t="s">
        <v>146</v>
      </c>
      <c r="J237" s="1" t="s">
        <v>552</v>
      </c>
      <c r="K237" s="1" t="s">
        <v>139</v>
      </c>
      <c r="L237" s="1" t="s">
        <v>109</v>
      </c>
      <c r="M237" s="1" t="s">
        <v>30</v>
      </c>
      <c r="N237" s="1" t="s">
        <v>123</v>
      </c>
      <c r="O237" s="1" t="s">
        <v>136</v>
      </c>
      <c r="P237" s="1" t="s">
        <v>137</v>
      </c>
      <c r="Q237" s="1">
        <v>1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>
        <v>1</v>
      </c>
      <c r="AK237" s="1"/>
      <c r="AL237" s="1" t="s">
        <v>35</v>
      </c>
      <c r="AM237" s="1" t="s">
        <v>603</v>
      </c>
      <c r="AN237" s="1"/>
      <c r="AO237" s="1"/>
      <c r="AP237" s="1" t="s">
        <v>430</v>
      </c>
      <c r="AQ237" s="1">
        <v>2012</v>
      </c>
      <c r="AR237" s="1"/>
      <c r="AS237" s="1">
        <v>48</v>
      </c>
      <c r="AT237" s="1">
        <v>1</v>
      </c>
      <c r="AU237" s="1" t="s">
        <v>126</v>
      </c>
      <c r="AV237" s="1" t="s">
        <v>115</v>
      </c>
      <c r="AW237" s="1">
        <v>0</v>
      </c>
      <c r="AX237" s="1">
        <v>0</v>
      </c>
      <c r="AY237" s="1">
        <v>0</v>
      </c>
      <c r="AZ237" s="1">
        <v>1</v>
      </c>
      <c r="BA237" s="1">
        <v>1</v>
      </c>
      <c r="BB237" s="1">
        <v>0</v>
      </c>
      <c r="BC237" s="1">
        <v>1</v>
      </c>
      <c r="BD237" s="1">
        <v>1</v>
      </c>
      <c r="BE237" s="1">
        <v>1</v>
      </c>
      <c r="BF237" s="1">
        <v>1</v>
      </c>
      <c r="BG237" s="1">
        <v>1</v>
      </c>
      <c r="BH237" s="1">
        <v>1</v>
      </c>
      <c r="BI237" s="1" t="s">
        <v>112</v>
      </c>
      <c r="BJ237" s="1" t="s">
        <v>112</v>
      </c>
      <c r="BK237" s="1" t="s">
        <v>593</v>
      </c>
      <c r="BL237" s="1"/>
      <c r="BM237" s="1" t="s">
        <v>370</v>
      </c>
      <c r="BN237" s="1" t="s">
        <v>177</v>
      </c>
      <c r="BO237" s="1" t="s">
        <v>255</v>
      </c>
      <c r="BP237" s="1" t="s">
        <v>145</v>
      </c>
      <c r="BQ237" s="1" t="s">
        <v>890</v>
      </c>
      <c r="BR237" s="1" t="s">
        <v>108</v>
      </c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>
        <v>340.77</v>
      </c>
      <c r="CY237" s="1" t="s">
        <v>613</v>
      </c>
      <c r="CZ237" s="1"/>
      <c r="DA237" s="1"/>
      <c r="DB237" s="1"/>
    </row>
    <row r="238" spans="1:106" hidden="1" x14ac:dyDescent="0.35">
      <c r="A238" s="34">
        <v>169</v>
      </c>
      <c r="B238" s="2" t="s">
        <v>88</v>
      </c>
      <c r="C238" s="1">
        <v>169.6</v>
      </c>
      <c r="D238" s="1" t="s">
        <v>586</v>
      </c>
      <c r="E238" s="1" t="s">
        <v>616</v>
      </c>
      <c r="F238" s="1" t="s">
        <v>162</v>
      </c>
      <c r="G238" s="1" t="s">
        <v>256</v>
      </c>
      <c r="H238" s="1" t="s">
        <v>183</v>
      </c>
      <c r="I238" s="1" t="s">
        <v>146</v>
      </c>
      <c r="J238" s="1" t="s">
        <v>552</v>
      </c>
      <c r="K238" s="1" t="s">
        <v>139</v>
      </c>
      <c r="L238" s="1" t="s">
        <v>109</v>
      </c>
      <c r="M238" s="1" t="s">
        <v>30</v>
      </c>
      <c r="N238" s="1" t="s">
        <v>123</v>
      </c>
      <c r="O238" s="1" t="s">
        <v>136</v>
      </c>
      <c r="P238" s="1" t="s">
        <v>137</v>
      </c>
      <c r="Q238" s="1">
        <v>1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>
        <v>1</v>
      </c>
      <c r="AK238" s="1"/>
      <c r="AL238" s="1" t="s">
        <v>35</v>
      </c>
      <c r="AM238" s="1" t="s">
        <v>603</v>
      </c>
      <c r="AN238" s="1"/>
      <c r="AO238" s="1"/>
      <c r="AP238" s="1" t="s">
        <v>430</v>
      </c>
      <c r="AQ238" s="1">
        <v>2012</v>
      </c>
      <c r="AR238" s="1"/>
      <c r="AS238" s="1">
        <v>48</v>
      </c>
      <c r="AT238" s="1">
        <v>1</v>
      </c>
      <c r="AU238" s="1" t="s">
        <v>126</v>
      </c>
      <c r="AV238" s="1" t="s">
        <v>115</v>
      </c>
      <c r="AW238" s="1">
        <v>0</v>
      </c>
      <c r="AX238" s="1">
        <v>0</v>
      </c>
      <c r="AY238" s="1">
        <v>0</v>
      </c>
      <c r="AZ238" s="1">
        <v>1</v>
      </c>
      <c r="BA238" s="1">
        <v>1</v>
      </c>
      <c r="BB238" s="1">
        <v>0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 t="s">
        <v>112</v>
      </c>
      <c r="BJ238" s="1" t="s">
        <v>112</v>
      </c>
      <c r="BK238" s="1" t="s">
        <v>593</v>
      </c>
      <c r="BL238" s="1"/>
      <c r="BM238" s="1" t="s">
        <v>370</v>
      </c>
      <c r="BN238" s="1" t="s">
        <v>177</v>
      </c>
      <c r="BO238" s="1" t="s">
        <v>255</v>
      </c>
      <c r="BP238" s="1" t="s">
        <v>145</v>
      </c>
      <c r="BQ238" s="1" t="s">
        <v>890</v>
      </c>
      <c r="BR238" s="1" t="s">
        <v>108</v>
      </c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>
        <v>340.77</v>
      </c>
      <c r="CY238" s="1" t="s">
        <v>613</v>
      </c>
      <c r="CZ238" s="1"/>
      <c r="DA238" s="1"/>
      <c r="DB238" s="1"/>
    </row>
    <row r="239" spans="1:106" hidden="1" x14ac:dyDescent="0.35">
      <c r="A239" s="34">
        <v>169</v>
      </c>
      <c r="B239" s="2" t="s">
        <v>88</v>
      </c>
      <c r="C239" s="1">
        <v>169.1</v>
      </c>
      <c r="D239" s="1" t="s">
        <v>553</v>
      </c>
      <c r="E239" s="1" t="s">
        <v>330</v>
      </c>
      <c r="F239" s="1" t="s">
        <v>162</v>
      </c>
      <c r="G239" s="1" t="s">
        <v>256</v>
      </c>
      <c r="H239" s="1" t="s">
        <v>183</v>
      </c>
      <c r="I239" s="1" t="s">
        <v>146</v>
      </c>
      <c r="J239" s="1" t="s">
        <v>552</v>
      </c>
      <c r="K239" s="1" t="s">
        <v>139</v>
      </c>
      <c r="L239" s="1" t="s">
        <v>109</v>
      </c>
      <c r="M239" s="1" t="s">
        <v>30</v>
      </c>
      <c r="N239" s="1" t="s">
        <v>123</v>
      </c>
      <c r="O239" s="1" t="s">
        <v>136</v>
      </c>
      <c r="P239" s="1" t="s">
        <v>137</v>
      </c>
      <c r="Q239" s="1">
        <v>1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>
        <v>1</v>
      </c>
      <c r="AK239" s="1"/>
      <c r="AL239" s="1" t="s">
        <v>35</v>
      </c>
      <c r="AM239" s="1" t="s">
        <v>603</v>
      </c>
      <c r="AN239" s="1"/>
      <c r="AO239" s="1"/>
      <c r="AP239" s="1" t="s">
        <v>430</v>
      </c>
      <c r="AQ239" s="1">
        <v>2012</v>
      </c>
      <c r="AR239" s="1"/>
      <c r="AS239" s="1">
        <v>48</v>
      </c>
      <c r="AT239" s="1">
        <v>1</v>
      </c>
      <c r="AU239" s="1" t="s">
        <v>126</v>
      </c>
      <c r="AV239" s="1" t="s">
        <v>115</v>
      </c>
      <c r="AW239" s="1">
        <v>0</v>
      </c>
      <c r="AX239" s="1">
        <v>0</v>
      </c>
      <c r="AY239" s="1">
        <v>0</v>
      </c>
      <c r="AZ239" s="1">
        <v>1</v>
      </c>
      <c r="BA239" s="1">
        <v>1</v>
      </c>
      <c r="BB239" s="1">
        <v>0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1</v>
      </c>
      <c r="BI239" s="1" t="s">
        <v>117</v>
      </c>
      <c r="BJ239" s="1" t="s">
        <v>880</v>
      </c>
      <c r="BK239" s="1" t="s">
        <v>595</v>
      </c>
      <c r="BL239" s="1"/>
      <c r="BM239" s="1" t="s">
        <v>548</v>
      </c>
      <c r="BN239" s="1" t="s">
        <v>349</v>
      </c>
      <c r="BO239" s="1" t="s">
        <v>255</v>
      </c>
      <c r="BP239" s="1" t="s">
        <v>145</v>
      </c>
      <c r="BQ239" s="1" t="s">
        <v>890</v>
      </c>
      <c r="BR239" s="1" t="s">
        <v>108</v>
      </c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>
        <v>340.77</v>
      </c>
      <c r="CY239" s="1">
        <v>0.09</v>
      </c>
      <c r="CZ239" s="1"/>
      <c r="DA239" s="1"/>
      <c r="DB239" s="1"/>
    </row>
    <row r="240" spans="1:106" hidden="1" x14ac:dyDescent="0.35">
      <c r="A240" s="34">
        <v>169</v>
      </c>
      <c r="B240" s="2" t="s">
        <v>88</v>
      </c>
      <c r="C240" s="1">
        <v>169.1</v>
      </c>
      <c r="D240" s="1" t="s">
        <v>555</v>
      </c>
      <c r="E240" s="1" t="s">
        <v>330</v>
      </c>
      <c r="F240" s="1" t="s">
        <v>115</v>
      </c>
      <c r="G240" s="1" t="s">
        <v>256</v>
      </c>
      <c r="H240" s="1" t="s">
        <v>183</v>
      </c>
      <c r="I240" s="1" t="s">
        <v>146</v>
      </c>
      <c r="J240" s="1" t="s">
        <v>552</v>
      </c>
      <c r="K240" s="1" t="s">
        <v>139</v>
      </c>
      <c r="L240" s="1" t="s">
        <v>109</v>
      </c>
      <c r="M240" s="1" t="s">
        <v>30</v>
      </c>
      <c r="N240" s="1" t="s">
        <v>123</v>
      </c>
      <c r="O240" s="1" t="s">
        <v>136</v>
      </c>
      <c r="P240" s="1" t="s">
        <v>137</v>
      </c>
      <c r="Q240" s="1">
        <v>1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>
        <v>1</v>
      </c>
      <c r="AK240" s="1"/>
      <c r="AL240" s="1" t="s">
        <v>35</v>
      </c>
      <c r="AM240" s="1" t="s">
        <v>603</v>
      </c>
      <c r="AN240" s="1"/>
      <c r="AO240" s="1"/>
      <c r="AP240" s="1" t="s">
        <v>430</v>
      </c>
      <c r="AQ240" s="1">
        <v>2012</v>
      </c>
      <c r="AR240" s="1"/>
      <c r="AS240" s="1">
        <v>48</v>
      </c>
      <c r="AT240" s="1">
        <v>1</v>
      </c>
      <c r="AU240" s="1" t="s">
        <v>126</v>
      </c>
      <c r="AV240" s="1" t="s">
        <v>115</v>
      </c>
      <c r="AW240" s="1">
        <v>0</v>
      </c>
      <c r="AX240" s="1">
        <v>0</v>
      </c>
      <c r="AY240" s="1">
        <v>0</v>
      </c>
      <c r="AZ240" s="1">
        <v>1</v>
      </c>
      <c r="BA240" s="1">
        <v>1</v>
      </c>
      <c r="BB240" s="1">
        <v>0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 t="s">
        <v>117</v>
      </c>
      <c r="BJ240" s="1" t="s">
        <v>880</v>
      </c>
      <c r="BK240" s="1" t="s">
        <v>599</v>
      </c>
      <c r="BL240" s="1"/>
      <c r="BM240" s="1" t="s">
        <v>548</v>
      </c>
      <c r="BN240" s="1" t="s">
        <v>349</v>
      </c>
      <c r="BO240" s="1" t="s">
        <v>255</v>
      </c>
      <c r="BP240" s="1" t="s">
        <v>145</v>
      </c>
      <c r="BQ240" s="1" t="s">
        <v>890</v>
      </c>
      <c r="BR240" s="1" t="s">
        <v>108</v>
      </c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>
        <v>340.77</v>
      </c>
      <c r="CY240" s="1">
        <v>0.15</v>
      </c>
      <c r="CZ240" s="1"/>
      <c r="DA240" s="1"/>
      <c r="DB240" s="1"/>
    </row>
    <row r="241" spans="1:106" hidden="1" x14ac:dyDescent="0.35">
      <c r="A241" s="34">
        <v>169</v>
      </c>
      <c r="B241" s="2" t="s">
        <v>88</v>
      </c>
      <c r="C241" s="1">
        <v>169.1</v>
      </c>
      <c r="D241" s="43" t="s">
        <v>557</v>
      </c>
      <c r="E241" s="1" t="s">
        <v>330</v>
      </c>
      <c r="F241" s="1" t="s">
        <v>162</v>
      </c>
      <c r="G241" s="1" t="s">
        <v>256</v>
      </c>
      <c r="H241" s="1" t="s">
        <v>183</v>
      </c>
      <c r="I241" s="1" t="s">
        <v>146</v>
      </c>
      <c r="J241" s="1" t="s">
        <v>552</v>
      </c>
      <c r="K241" s="1" t="s">
        <v>139</v>
      </c>
      <c r="L241" s="1" t="s">
        <v>109</v>
      </c>
      <c r="M241" s="1" t="s">
        <v>30</v>
      </c>
      <c r="N241" s="1" t="s">
        <v>123</v>
      </c>
      <c r="O241" s="1" t="s">
        <v>136</v>
      </c>
      <c r="P241" s="1" t="s">
        <v>137</v>
      </c>
      <c r="Q241" s="1">
        <v>1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>
        <v>1</v>
      </c>
      <c r="AK241" s="1"/>
      <c r="AL241" s="1" t="s">
        <v>35</v>
      </c>
      <c r="AM241" s="1" t="s">
        <v>603</v>
      </c>
      <c r="AN241" s="1"/>
      <c r="AO241" s="1"/>
      <c r="AP241" s="1" t="s">
        <v>430</v>
      </c>
      <c r="AQ241" s="1">
        <v>2012</v>
      </c>
      <c r="AR241" s="1"/>
      <c r="AS241" s="1">
        <v>48</v>
      </c>
      <c r="AT241" s="1">
        <v>1</v>
      </c>
      <c r="AU241" s="1" t="s">
        <v>126</v>
      </c>
      <c r="AV241" s="1" t="s">
        <v>115</v>
      </c>
      <c r="AW241" s="1">
        <v>0</v>
      </c>
      <c r="AX241" s="1">
        <v>0</v>
      </c>
      <c r="AY241" s="1">
        <v>0</v>
      </c>
      <c r="AZ241" s="1">
        <v>1</v>
      </c>
      <c r="BA241" s="1">
        <v>1</v>
      </c>
      <c r="BB241" s="1">
        <v>0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 t="s">
        <v>117</v>
      </c>
      <c r="BJ241" s="1" t="s">
        <v>880</v>
      </c>
      <c r="BK241" s="1" t="s">
        <v>602</v>
      </c>
      <c r="BL241" s="1"/>
      <c r="BM241" s="1" t="s">
        <v>548</v>
      </c>
      <c r="BN241" s="1" t="s">
        <v>349</v>
      </c>
      <c r="BO241" s="1" t="s">
        <v>255</v>
      </c>
      <c r="BP241" s="1" t="s">
        <v>145</v>
      </c>
      <c r="BQ241" s="1" t="s">
        <v>890</v>
      </c>
      <c r="BR241" s="1" t="s">
        <v>108</v>
      </c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>
        <v>340.77</v>
      </c>
      <c r="CY241" s="1">
        <v>0.02</v>
      </c>
      <c r="CZ241" s="1"/>
      <c r="DA241" s="1"/>
      <c r="DB241" s="1"/>
    </row>
    <row r="242" spans="1:106" hidden="1" x14ac:dyDescent="0.35">
      <c r="A242" s="34">
        <v>169</v>
      </c>
      <c r="B242" s="2" t="s">
        <v>88</v>
      </c>
      <c r="C242" s="1">
        <v>169.2</v>
      </c>
      <c r="D242" s="1" t="s">
        <v>562</v>
      </c>
      <c r="E242" s="1" t="s">
        <v>614</v>
      </c>
      <c r="F242" s="1" t="s">
        <v>162</v>
      </c>
      <c r="G242" s="1" t="s">
        <v>256</v>
      </c>
      <c r="H242" s="1" t="s">
        <v>183</v>
      </c>
      <c r="I242" s="1" t="s">
        <v>146</v>
      </c>
      <c r="J242" s="1" t="s">
        <v>552</v>
      </c>
      <c r="K242" s="1" t="s">
        <v>139</v>
      </c>
      <c r="L242" s="1" t="s">
        <v>109</v>
      </c>
      <c r="M242" s="1" t="s">
        <v>30</v>
      </c>
      <c r="N242" s="1" t="s">
        <v>123</v>
      </c>
      <c r="O242" s="1" t="s">
        <v>136</v>
      </c>
      <c r="P242" s="1" t="s">
        <v>137</v>
      </c>
      <c r="Q242" s="1">
        <v>1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>
        <v>1</v>
      </c>
      <c r="AK242" s="1"/>
      <c r="AL242" s="1" t="s">
        <v>35</v>
      </c>
      <c r="AM242" s="1" t="s">
        <v>603</v>
      </c>
      <c r="AN242" s="1"/>
      <c r="AO242" s="1"/>
      <c r="AP242" s="1" t="s">
        <v>430</v>
      </c>
      <c r="AQ242" s="1">
        <v>2012</v>
      </c>
      <c r="AR242" s="1"/>
      <c r="AS242" s="1">
        <v>48</v>
      </c>
      <c r="AT242" s="1">
        <v>1</v>
      </c>
      <c r="AU242" s="1" t="s">
        <v>126</v>
      </c>
      <c r="AV242" s="1" t="s">
        <v>115</v>
      </c>
      <c r="AW242" s="1">
        <v>0</v>
      </c>
      <c r="AX242" s="1">
        <v>0</v>
      </c>
      <c r="AY242" s="1">
        <v>0</v>
      </c>
      <c r="AZ242" s="1">
        <v>1</v>
      </c>
      <c r="BA242" s="1">
        <v>1</v>
      </c>
      <c r="BB242" s="1">
        <v>0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 t="s">
        <v>117</v>
      </c>
      <c r="BJ242" s="1" t="s">
        <v>880</v>
      </c>
      <c r="BK242" s="1" t="s">
        <v>599</v>
      </c>
      <c r="BL242" s="1"/>
      <c r="BM242" s="1" t="s">
        <v>548</v>
      </c>
      <c r="BN242" s="1" t="s">
        <v>349</v>
      </c>
      <c r="BO242" s="1" t="s">
        <v>255</v>
      </c>
      <c r="BP242" s="1" t="s">
        <v>145</v>
      </c>
      <c r="BQ242" s="1" t="s">
        <v>890</v>
      </c>
      <c r="BR242" s="1" t="s">
        <v>108</v>
      </c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>
        <v>340.77</v>
      </c>
      <c r="CY242" s="1">
        <v>0.15</v>
      </c>
      <c r="CZ242" s="1"/>
      <c r="DA242" s="1"/>
      <c r="DB242" s="1"/>
    </row>
    <row r="243" spans="1:106" hidden="1" x14ac:dyDescent="0.35">
      <c r="A243" s="34">
        <v>169</v>
      </c>
      <c r="B243" s="2" t="s">
        <v>88</v>
      </c>
      <c r="C243" s="1">
        <v>169.2</v>
      </c>
      <c r="D243" s="1" t="s">
        <v>564</v>
      </c>
      <c r="E243" s="1" t="s">
        <v>614</v>
      </c>
      <c r="F243" s="1" t="s">
        <v>162</v>
      </c>
      <c r="G243" s="1" t="s">
        <v>256</v>
      </c>
      <c r="H243" s="1" t="s">
        <v>183</v>
      </c>
      <c r="I243" s="1" t="s">
        <v>146</v>
      </c>
      <c r="J243" s="1" t="s">
        <v>552</v>
      </c>
      <c r="K243" s="1" t="s">
        <v>139</v>
      </c>
      <c r="L243" s="1" t="s">
        <v>109</v>
      </c>
      <c r="M243" s="1" t="s">
        <v>30</v>
      </c>
      <c r="N243" s="1" t="s">
        <v>123</v>
      </c>
      <c r="O243" s="1" t="s">
        <v>136</v>
      </c>
      <c r="P243" s="1" t="s">
        <v>137</v>
      </c>
      <c r="Q243" s="1">
        <v>1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>
        <v>1</v>
      </c>
      <c r="AK243" s="1"/>
      <c r="AL243" s="1" t="s">
        <v>35</v>
      </c>
      <c r="AM243" s="1" t="s">
        <v>603</v>
      </c>
      <c r="AN243" s="1"/>
      <c r="AO243" s="1"/>
      <c r="AP243" s="1" t="s">
        <v>430</v>
      </c>
      <c r="AQ243" s="1">
        <v>2012</v>
      </c>
      <c r="AR243" s="1"/>
      <c r="AS243" s="1">
        <v>48</v>
      </c>
      <c r="AT243" s="1">
        <v>1</v>
      </c>
      <c r="AU243" s="1" t="s">
        <v>126</v>
      </c>
      <c r="AV243" s="1" t="s">
        <v>115</v>
      </c>
      <c r="AW243" s="1">
        <v>0</v>
      </c>
      <c r="AX243" s="1">
        <v>0</v>
      </c>
      <c r="AY243" s="1">
        <v>0</v>
      </c>
      <c r="AZ243" s="1">
        <v>1</v>
      </c>
      <c r="BA243" s="1">
        <v>1</v>
      </c>
      <c r="BB243" s="1">
        <v>0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1">
        <v>1</v>
      </c>
      <c r="BI243" s="1" t="s">
        <v>117</v>
      </c>
      <c r="BJ243" s="1" t="s">
        <v>880</v>
      </c>
      <c r="BK243" s="1" t="s">
        <v>602</v>
      </c>
      <c r="BL243" s="1"/>
      <c r="BM243" s="1" t="s">
        <v>548</v>
      </c>
      <c r="BN243" s="1" t="s">
        <v>349</v>
      </c>
      <c r="BO243" s="1" t="s">
        <v>255</v>
      </c>
      <c r="BP243" s="1" t="s">
        <v>145</v>
      </c>
      <c r="BQ243" s="1" t="s">
        <v>890</v>
      </c>
      <c r="BR243" s="1" t="s">
        <v>108</v>
      </c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>
        <v>340.77</v>
      </c>
      <c r="CY243" s="1">
        <v>0.02</v>
      </c>
      <c r="CZ243" s="1"/>
      <c r="DA243" s="1"/>
      <c r="DB243" s="1"/>
    </row>
    <row r="244" spans="1:106" hidden="1" x14ac:dyDescent="0.35">
      <c r="A244" s="34">
        <v>169</v>
      </c>
      <c r="B244" s="2" t="s">
        <v>88</v>
      </c>
      <c r="C244" s="1">
        <v>169.3</v>
      </c>
      <c r="D244" s="43" t="s">
        <v>571</v>
      </c>
      <c r="E244" s="1" t="s">
        <v>617</v>
      </c>
      <c r="F244" s="1" t="s">
        <v>162</v>
      </c>
      <c r="G244" s="1" t="s">
        <v>256</v>
      </c>
      <c r="H244" s="1" t="s">
        <v>183</v>
      </c>
      <c r="I244" s="1" t="s">
        <v>146</v>
      </c>
      <c r="J244" s="1" t="s">
        <v>552</v>
      </c>
      <c r="K244" s="1" t="s">
        <v>139</v>
      </c>
      <c r="L244" s="1" t="s">
        <v>109</v>
      </c>
      <c r="M244" s="1" t="s">
        <v>30</v>
      </c>
      <c r="N244" s="1" t="s">
        <v>123</v>
      </c>
      <c r="O244" s="1" t="s">
        <v>136</v>
      </c>
      <c r="P244" s="1" t="s">
        <v>137</v>
      </c>
      <c r="Q244" s="1">
        <v>1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>
        <v>1</v>
      </c>
      <c r="AK244" s="1"/>
      <c r="AL244" s="1" t="s">
        <v>35</v>
      </c>
      <c r="AM244" s="1" t="s">
        <v>603</v>
      </c>
      <c r="AN244" s="1"/>
      <c r="AO244" s="1"/>
      <c r="AP244" s="1" t="s">
        <v>430</v>
      </c>
      <c r="AQ244" s="1">
        <v>2012</v>
      </c>
      <c r="AR244" s="1"/>
      <c r="AS244" s="1">
        <v>48</v>
      </c>
      <c r="AT244" s="1">
        <v>1</v>
      </c>
      <c r="AU244" s="1" t="s">
        <v>126</v>
      </c>
      <c r="AV244" s="1" t="s">
        <v>115</v>
      </c>
      <c r="AW244" s="1">
        <v>0</v>
      </c>
      <c r="AX244" s="1">
        <v>0</v>
      </c>
      <c r="AY244" s="1">
        <v>0</v>
      </c>
      <c r="AZ244" s="1">
        <v>1</v>
      </c>
      <c r="BA244" s="1">
        <v>1</v>
      </c>
      <c r="BB244" s="1">
        <v>0</v>
      </c>
      <c r="BC244" s="1">
        <v>1</v>
      </c>
      <c r="BD244" s="1">
        <v>1</v>
      </c>
      <c r="BE244" s="1">
        <v>1</v>
      </c>
      <c r="BF244" s="1">
        <v>1</v>
      </c>
      <c r="BG244" s="1">
        <v>1</v>
      </c>
      <c r="BH244" s="1">
        <v>1</v>
      </c>
      <c r="BI244" s="1" t="s">
        <v>117</v>
      </c>
      <c r="BJ244" s="1" t="s">
        <v>880</v>
      </c>
      <c r="BK244" s="1" t="s">
        <v>602</v>
      </c>
      <c r="BL244" s="1"/>
      <c r="BM244" s="1" t="s">
        <v>548</v>
      </c>
      <c r="BN244" s="1" t="s">
        <v>349</v>
      </c>
      <c r="BO244" s="1" t="s">
        <v>255</v>
      </c>
      <c r="BP244" s="1" t="s">
        <v>145</v>
      </c>
      <c r="BQ244" s="1" t="s">
        <v>890</v>
      </c>
      <c r="BR244" s="1" t="s">
        <v>108</v>
      </c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>
        <v>340.77</v>
      </c>
      <c r="CY244" s="1">
        <v>0.02</v>
      </c>
      <c r="CZ244" s="1"/>
      <c r="DA244" s="1"/>
      <c r="DB244" s="1"/>
    </row>
    <row r="245" spans="1:106" hidden="1" x14ac:dyDescent="0.35">
      <c r="A245" s="34">
        <v>169</v>
      </c>
      <c r="B245" s="2" t="s">
        <v>88</v>
      </c>
      <c r="C245" s="1">
        <v>169.4</v>
      </c>
      <c r="D245" s="1" t="s">
        <v>576</v>
      </c>
      <c r="E245" s="1" t="s">
        <v>331</v>
      </c>
      <c r="F245" s="1" t="s">
        <v>162</v>
      </c>
      <c r="G245" s="1" t="s">
        <v>256</v>
      </c>
      <c r="H245" s="1" t="s">
        <v>183</v>
      </c>
      <c r="I245" s="1" t="s">
        <v>146</v>
      </c>
      <c r="J245" s="1" t="s">
        <v>552</v>
      </c>
      <c r="K245" s="1" t="s">
        <v>139</v>
      </c>
      <c r="L245" s="1" t="s">
        <v>109</v>
      </c>
      <c r="M245" s="1" t="s">
        <v>30</v>
      </c>
      <c r="N245" s="1" t="s">
        <v>123</v>
      </c>
      <c r="O245" s="1" t="s">
        <v>136</v>
      </c>
      <c r="P245" s="1" t="s">
        <v>137</v>
      </c>
      <c r="Q245" s="1">
        <v>1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>
        <v>1</v>
      </c>
      <c r="AK245" s="1"/>
      <c r="AL245" s="1" t="s">
        <v>35</v>
      </c>
      <c r="AM245" s="1" t="s">
        <v>603</v>
      </c>
      <c r="AN245" s="1"/>
      <c r="AO245" s="1"/>
      <c r="AP245" s="1" t="s">
        <v>430</v>
      </c>
      <c r="AQ245" s="1">
        <v>2012</v>
      </c>
      <c r="AR245" s="1"/>
      <c r="AS245" s="1">
        <v>48</v>
      </c>
      <c r="AT245" s="1">
        <v>1</v>
      </c>
      <c r="AU245" s="1" t="s">
        <v>126</v>
      </c>
      <c r="AV245" s="1" t="s">
        <v>115</v>
      </c>
      <c r="AW245" s="1">
        <v>0</v>
      </c>
      <c r="AX245" s="1">
        <v>0</v>
      </c>
      <c r="AY245" s="1">
        <v>0</v>
      </c>
      <c r="AZ245" s="1">
        <v>1</v>
      </c>
      <c r="BA245" s="1">
        <v>1</v>
      </c>
      <c r="BB245" s="1">
        <v>0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 t="s">
        <v>117</v>
      </c>
      <c r="BJ245" s="1" t="s">
        <v>880</v>
      </c>
      <c r="BK245" s="1" t="s">
        <v>600</v>
      </c>
      <c r="BL245" s="1"/>
      <c r="BM245" s="1" t="s">
        <v>548</v>
      </c>
      <c r="BN245" s="1" t="s">
        <v>349</v>
      </c>
      <c r="BO245" s="1" t="s">
        <v>255</v>
      </c>
      <c r="BP245" s="1" t="s">
        <v>145</v>
      </c>
      <c r="BQ245" s="1" t="s">
        <v>890</v>
      </c>
      <c r="BR245" s="1" t="s">
        <v>108</v>
      </c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>
        <v>340.77</v>
      </c>
      <c r="CY245" s="1">
        <v>0.35</v>
      </c>
      <c r="CZ245" s="1"/>
      <c r="DA245" s="1"/>
      <c r="DB245" s="1"/>
    </row>
    <row r="246" spans="1:106" hidden="1" x14ac:dyDescent="0.35">
      <c r="A246" s="34">
        <v>169</v>
      </c>
      <c r="B246" s="2" t="s">
        <v>88</v>
      </c>
      <c r="C246" s="1">
        <v>169.4</v>
      </c>
      <c r="D246" s="43" t="s">
        <v>578</v>
      </c>
      <c r="E246" s="1" t="s">
        <v>331</v>
      </c>
      <c r="F246" s="1" t="s">
        <v>162</v>
      </c>
      <c r="G246" s="1" t="s">
        <v>256</v>
      </c>
      <c r="H246" s="1" t="s">
        <v>183</v>
      </c>
      <c r="I246" s="1" t="s">
        <v>146</v>
      </c>
      <c r="J246" s="1" t="s">
        <v>552</v>
      </c>
      <c r="K246" s="1" t="s">
        <v>139</v>
      </c>
      <c r="L246" s="1" t="s">
        <v>109</v>
      </c>
      <c r="M246" s="1" t="s">
        <v>30</v>
      </c>
      <c r="N246" s="1" t="s">
        <v>123</v>
      </c>
      <c r="O246" s="1" t="s">
        <v>136</v>
      </c>
      <c r="P246" s="1" t="s">
        <v>137</v>
      </c>
      <c r="Q246" s="1">
        <v>1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>
        <v>1</v>
      </c>
      <c r="AK246" s="1"/>
      <c r="AL246" s="1" t="s">
        <v>35</v>
      </c>
      <c r="AM246" s="1" t="s">
        <v>603</v>
      </c>
      <c r="AN246" s="1"/>
      <c r="AO246" s="1"/>
      <c r="AP246" s="1" t="s">
        <v>430</v>
      </c>
      <c r="AQ246" s="1">
        <v>2012</v>
      </c>
      <c r="AR246" s="1"/>
      <c r="AS246" s="1">
        <v>48</v>
      </c>
      <c r="AT246" s="1">
        <v>1</v>
      </c>
      <c r="AU246" s="1" t="s">
        <v>126</v>
      </c>
      <c r="AV246" s="1" t="s">
        <v>115</v>
      </c>
      <c r="AW246" s="1">
        <v>0</v>
      </c>
      <c r="AX246" s="1">
        <v>0</v>
      </c>
      <c r="AY246" s="1">
        <v>0</v>
      </c>
      <c r="AZ246" s="1">
        <v>1</v>
      </c>
      <c r="BA246" s="1">
        <v>1</v>
      </c>
      <c r="BB246" s="1">
        <v>0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 t="s">
        <v>117</v>
      </c>
      <c r="BJ246" s="1" t="s">
        <v>880</v>
      </c>
      <c r="BK246" s="1" t="s">
        <v>602</v>
      </c>
      <c r="BL246" s="1"/>
      <c r="BM246" s="1" t="s">
        <v>548</v>
      </c>
      <c r="BN246" s="1" t="s">
        <v>349</v>
      </c>
      <c r="BO246" s="1" t="s">
        <v>255</v>
      </c>
      <c r="BP246" s="1" t="s">
        <v>145</v>
      </c>
      <c r="BQ246" s="1" t="s">
        <v>890</v>
      </c>
      <c r="BR246" s="1" t="s">
        <v>108</v>
      </c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>
        <v>340.77</v>
      </c>
      <c r="CY246" s="1">
        <v>0.02</v>
      </c>
      <c r="CZ246" s="1"/>
      <c r="DA246" s="1"/>
      <c r="DB246" s="1"/>
    </row>
    <row r="247" spans="1:106" hidden="1" x14ac:dyDescent="0.35">
      <c r="A247" s="34">
        <v>169</v>
      </c>
      <c r="B247" s="2" t="s">
        <v>88</v>
      </c>
      <c r="C247" s="1">
        <v>169.5</v>
      </c>
      <c r="D247" s="1" t="s">
        <v>583</v>
      </c>
      <c r="E247" s="1" t="s">
        <v>615</v>
      </c>
      <c r="F247" s="1" t="s">
        <v>162</v>
      </c>
      <c r="G247" s="1" t="s">
        <v>256</v>
      </c>
      <c r="H247" s="1" t="s">
        <v>183</v>
      </c>
      <c r="I247" s="1" t="s">
        <v>146</v>
      </c>
      <c r="J247" s="1" t="s">
        <v>552</v>
      </c>
      <c r="K247" s="1" t="s">
        <v>139</v>
      </c>
      <c r="L247" s="1" t="s">
        <v>109</v>
      </c>
      <c r="M247" s="1" t="s">
        <v>30</v>
      </c>
      <c r="N247" s="1" t="s">
        <v>123</v>
      </c>
      <c r="O247" s="1" t="s">
        <v>136</v>
      </c>
      <c r="P247" s="1" t="s">
        <v>137</v>
      </c>
      <c r="Q247" s="1">
        <v>1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>
        <v>1</v>
      </c>
      <c r="AK247" s="1"/>
      <c r="AL247" s="1" t="s">
        <v>35</v>
      </c>
      <c r="AM247" s="1" t="s">
        <v>603</v>
      </c>
      <c r="AN247" s="1"/>
      <c r="AO247" s="1"/>
      <c r="AP247" s="1" t="s">
        <v>430</v>
      </c>
      <c r="AQ247" s="1">
        <v>2012</v>
      </c>
      <c r="AR247" s="1"/>
      <c r="AS247" s="1">
        <v>48</v>
      </c>
      <c r="AT247" s="1">
        <v>1</v>
      </c>
      <c r="AU247" s="1" t="s">
        <v>126</v>
      </c>
      <c r="AV247" s="1" t="s">
        <v>115</v>
      </c>
      <c r="AW247" s="1">
        <v>0</v>
      </c>
      <c r="AX247" s="1">
        <v>0</v>
      </c>
      <c r="AY247" s="1">
        <v>0</v>
      </c>
      <c r="AZ247" s="1">
        <v>1</v>
      </c>
      <c r="BA247" s="1">
        <v>1</v>
      </c>
      <c r="BB247" s="1">
        <v>0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 t="s">
        <v>117</v>
      </c>
      <c r="BJ247" s="1" t="s">
        <v>880</v>
      </c>
      <c r="BK247" s="1" t="s">
        <v>600</v>
      </c>
      <c r="BL247" s="1"/>
      <c r="BM247" s="1" t="s">
        <v>548</v>
      </c>
      <c r="BN247" s="1" t="s">
        <v>349</v>
      </c>
      <c r="BO247" s="1" t="s">
        <v>255</v>
      </c>
      <c r="BP247" s="1" t="s">
        <v>145</v>
      </c>
      <c r="BQ247" s="1" t="s">
        <v>890</v>
      </c>
      <c r="BR247" s="1" t="s">
        <v>108</v>
      </c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>
        <v>340.77</v>
      </c>
      <c r="CY247" s="1">
        <v>0.35</v>
      </c>
      <c r="CZ247" s="1"/>
      <c r="DA247" s="1"/>
      <c r="DB247" s="1"/>
    </row>
    <row r="248" spans="1:106" hidden="1" x14ac:dyDescent="0.35">
      <c r="A248" s="34">
        <v>169</v>
      </c>
      <c r="B248" s="2" t="s">
        <v>88</v>
      </c>
      <c r="C248" s="1">
        <v>169.5</v>
      </c>
      <c r="D248" s="1" t="s">
        <v>585</v>
      </c>
      <c r="E248" s="1" t="s">
        <v>615</v>
      </c>
      <c r="F248" s="1" t="s">
        <v>162</v>
      </c>
      <c r="G248" s="1" t="s">
        <v>256</v>
      </c>
      <c r="H248" s="1" t="s">
        <v>183</v>
      </c>
      <c r="I248" s="1" t="s">
        <v>146</v>
      </c>
      <c r="J248" s="1" t="s">
        <v>552</v>
      </c>
      <c r="K248" s="1" t="s">
        <v>139</v>
      </c>
      <c r="L248" s="1" t="s">
        <v>109</v>
      </c>
      <c r="M248" s="1" t="s">
        <v>30</v>
      </c>
      <c r="N248" s="1" t="s">
        <v>123</v>
      </c>
      <c r="O248" s="1" t="s">
        <v>136</v>
      </c>
      <c r="P248" s="1" t="s">
        <v>137</v>
      </c>
      <c r="Q248" s="1">
        <v>1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>
        <v>1</v>
      </c>
      <c r="AK248" s="1"/>
      <c r="AL248" s="1" t="s">
        <v>35</v>
      </c>
      <c r="AM248" s="1" t="s">
        <v>603</v>
      </c>
      <c r="AN248" s="1"/>
      <c r="AO248" s="1"/>
      <c r="AP248" s="1" t="s">
        <v>430</v>
      </c>
      <c r="AQ248" s="1">
        <v>2012</v>
      </c>
      <c r="AR248" s="1"/>
      <c r="AS248" s="1">
        <v>48</v>
      </c>
      <c r="AT248" s="1">
        <v>1</v>
      </c>
      <c r="AU248" s="1" t="s">
        <v>126</v>
      </c>
      <c r="AV248" s="1" t="s">
        <v>115</v>
      </c>
      <c r="AW248" s="1">
        <v>0</v>
      </c>
      <c r="AX248" s="1">
        <v>0</v>
      </c>
      <c r="AY248" s="1">
        <v>0</v>
      </c>
      <c r="AZ248" s="1">
        <v>1</v>
      </c>
      <c r="BA248" s="1">
        <v>1</v>
      </c>
      <c r="BB248" s="1">
        <v>0</v>
      </c>
      <c r="BC248" s="1">
        <v>1</v>
      </c>
      <c r="BD248" s="1">
        <v>1</v>
      </c>
      <c r="BE248" s="1">
        <v>1</v>
      </c>
      <c r="BF248" s="1">
        <v>1</v>
      </c>
      <c r="BG248" s="1">
        <v>1</v>
      </c>
      <c r="BH248" s="1">
        <v>1</v>
      </c>
      <c r="BI248" s="1" t="s">
        <v>117</v>
      </c>
      <c r="BJ248" s="1" t="s">
        <v>880</v>
      </c>
      <c r="BK248" s="1" t="s">
        <v>602</v>
      </c>
      <c r="BL248" s="1"/>
      <c r="BM248" s="1" t="s">
        <v>548</v>
      </c>
      <c r="BN248" s="1" t="s">
        <v>349</v>
      </c>
      <c r="BO248" s="1" t="s">
        <v>255</v>
      </c>
      <c r="BP248" s="1" t="s">
        <v>145</v>
      </c>
      <c r="BQ248" s="1" t="s">
        <v>890</v>
      </c>
      <c r="BR248" s="1" t="s">
        <v>108</v>
      </c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>
        <v>340.77</v>
      </c>
      <c r="CY248" s="1">
        <v>0.02</v>
      </c>
      <c r="CZ248" s="1"/>
      <c r="DA248" s="1"/>
      <c r="DB248" s="1"/>
    </row>
    <row r="249" spans="1:106" hidden="1" x14ac:dyDescent="0.35">
      <c r="A249" s="34">
        <v>169</v>
      </c>
      <c r="B249" s="2" t="s">
        <v>88</v>
      </c>
      <c r="C249" s="1">
        <v>169.6</v>
      </c>
      <c r="D249" s="1" t="s">
        <v>590</v>
      </c>
      <c r="E249" s="1" t="s">
        <v>616</v>
      </c>
      <c r="F249" s="1" t="s">
        <v>162</v>
      </c>
      <c r="G249" s="1" t="s">
        <v>256</v>
      </c>
      <c r="H249" s="1" t="s">
        <v>183</v>
      </c>
      <c r="I249" s="1" t="s">
        <v>146</v>
      </c>
      <c r="J249" s="1" t="s">
        <v>552</v>
      </c>
      <c r="K249" s="1" t="s">
        <v>139</v>
      </c>
      <c r="L249" s="1" t="s">
        <v>109</v>
      </c>
      <c r="M249" s="1" t="s">
        <v>30</v>
      </c>
      <c r="N249" s="1" t="s">
        <v>123</v>
      </c>
      <c r="O249" s="1" t="s">
        <v>136</v>
      </c>
      <c r="P249" s="1" t="s">
        <v>137</v>
      </c>
      <c r="Q249" s="1">
        <v>1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>
        <v>1</v>
      </c>
      <c r="AK249" s="1"/>
      <c r="AL249" s="1" t="s">
        <v>35</v>
      </c>
      <c r="AM249" s="1" t="s">
        <v>603</v>
      </c>
      <c r="AN249" s="1"/>
      <c r="AO249" s="1"/>
      <c r="AP249" s="1" t="s">
        <v>430</v>
      </c>
      <c r="AQ249" s="1">
        <v>2012</v>
      </c>
      <c r="AR249" s="1"/>
      <c r="AS249" s="1">
        <v>48</v>
      </c>
      <c r="AT249" s="1">
        <v>1</v>
      </c>
      <c r="AU249" s="1" t="s">
        <v>126</v>
      </c>
      <c r="AV249" s="1" t="s">
        <v>115</v>
      </c>
      <c r="AW249" s="1">
        <v>0</v>
      </c>
      <c r="AX249" s="1">
        <v>0</v>
      </c>
      <c r="AY249" s="1">
        <v>0</v>
      </c>
      <c r="AZ249" s="1">
        <v>1</v>
      </c>
      <c r="BA249" s="1">
        <v>1</v>
      </c>
      <c r="BB249" s="1">
        <v>0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 t="s">
        <v>117</v>
      </c>
      <c r="BJ249" s="1" t="s">
        <v>880</v>
      </c>
      <c r="BK249" s="1" t="s">
        <v>600</v>
      </c>
      <c r="BL249" s="1"/>
      <c r="BM249" s="1" t="s">
        <v>548</v>
      </c>
      <c r="BN249" s="1" t="s">
        <v>349</v>
      </c>
      <c r="BO249" s="1" t="s">
        <v>255</v>
      </c>
      <c r="BP249" s="1" t="s">
        <v>145</v>
      </c>
      <c r="BQ249" s="1" t="s">
        <v>890</v>
      </c>
      <c r="BR249" s="1" t="s">
        <v>108</v>
      </c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>
        <v>340.77</v>
      </c>
      <c r="CY249" s="1">
        <v>0.35</v>
      </c>
      <c r="CZ249" s="1"/>
      <c r="DA249" s="1"/>
      <c r="DB249" s="1"/>
    </row>
    <row r="250" spans="1:106" hidden="1" x14ac:dyDescent="0.35">
      <c r="A250" s="34">
        <v>169</v>
      </c>
      <c r="B250" s="2" t="s">
        <v>88</v>
      </c>
      <c r="C250" s="1">
        <v>169.6</v>
      </c>
      <c r="D250" s="1" t="s">
        <v>592</v>
      </c>
      <c r="E250" s="1" t="s">
        <v>616</v>
      </c>
      <c r="F250" s="1" t="s">
        <v>162</v>
      </c>
      <c r="G250" s="1" t="s">
        <v>256</v>
      </c>
      <c r="H250" s="1" t="s">
        <v>183</v>
      </c>
      <c r="I250" s="1" t="s">
        <v>146</v>
      </c>
      <c r="J250" s="1" t="s">
        <v>552</v>
      </c>
      <c r="K250" s="1" t="s">
        <v>139</v>
      </c>
      <c r="L250" s="1" t="s">
        <v>109</v>
      </c>
      <c r="M250" s="1" t="s">
        <v>30</v>
      </c>
      <c r="N250" s="1" t="s">
        <v>123</v>
      </c>
      <c r="O250" s="1" t="s">
        <v>136</v>
      </c>
      <c r="P250" s="1" t="s">
        <v>137</v>
      </c>
      <c r="Q250" s="1">
        <v>1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>
        <v>1</v>
      </c>
      <c r="AK250" s="1"/>
      <c r="AL250" s="1" t="s">
        <v>35</v>
      </c>
      <c r="AM250" s="1" t="s">
        <v>603</v>
      </c>
      <c r="AN250" s="1"/>
      <c r="AO250" s="1"/>
      <c r="AP250" s="1" t="s">
        <v>430</v>
      </c>
      <c r="AQ250" s="1">
        <v>2012</v>
      </c>
      <c r="AR250" s="1"/>
      <c r="AS250" s="1">
        <v>48</v>
      </c>
      <c r="AT250" s="1">
        <v>1</v>
      </c>
      <c r="AU250" s="1" t="s">
        <v>126</v>
      </c>
      <c r="AV250" s="1" t="s">
        <v>115</v>
      </c>
      <c r="AW250" s="1">
        <v>0</v>
      </c>
      <c r="AX250" s="1">
        <v>0</v>
      </c>
      <c r="AY250" s="1">
        <v>0</v>
      </c>
      <c r="AZ250" s="1">
        <v>1</v>
      </c>
      <c r="BA250" s="1">
        <v>1</v>
      </c>
      <c r="BB250" s="1">
        <v>0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 t="s">
        <v>117</v>
      </c>
      <c r="BJ250" s="1" t="s">
        <v>880</v>
      </c>
      <c r="BK250" s="1" t="s">
        <v>602</v>
      </c>
      <c r="BL250" s="1"/>
      <c r="BM250" s="1" t="s">
        <v>548</v>
      </c>
      <c r="BN250" s="1" t="s">
        <v>349</v>
      </c>
      <c r="BO250" s="1" t="s">
        <v>255</v>
      </c>
      <c r="BP250" s="1" t="s">
        <v>145</v>
      </c>
      <c r="BQ250" s="1" t="s">
        <v>890</v>
      </c>
      <c r="BR250" s="1" t="s">
        <v>108</v>
      </c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>
        <v>340.77</v>
      </c>
      <c r="CY250" s="1">
        <v>0.02</v>
      </c>
      <c r="CZ250" s="1"/>
      <c r="DA250" s="1"/>
      <c r="DB250" s="1"/>
    </row>
    <row r="251" spans="1:106" hidden="1" x14ac:dyDescent="0.35">
      <c r="A251" s="17">
        <v>169</v>
      </c>
      <c r="B251" s="2" t="s">
        <v>88</v>
      </c>
      <c r="C251" s="1">
        <v>169.7</v>
      </c>
      <c r="D251" s="1"/>
      <c r="E251" s="1" t="s">
        <v>332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 t="e">
        <v>#N/A</v>
      </c>
      <c r="BK251" s="1"/>
      <c r="BL251" s="1"/>
      <c r="BM251" s="1"/>
      <c r="BN251" s="1" t="e">
        <v>#N/A</v>
      </c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</row>
    <row r="252" spans="1:106" hidden="1" x14ac:dyDescent="0.35">
      <c r="A252" s="17">
        <v>169</v>
      </c>
      <c r="B252" s="2" t="s">
        <v>88</v>
      </c>
      <c r="C252" s="1">
        <v>169.8</v>
      </c>
      <c r="D252" s="1"/>
      <c r="E252" s="1" t="s">
        <v>333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 t="e">
        <v>#N/A</v>
      </c>
      <c r="BK252" s="1"/>
      <c r="BL252" s="1"/>
      <c r="BM252" s="1"/>
      <c r="BN252" s="1" t="e">
        <v>#N/A</v>
      </c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</row>
    <row r="253" spans="1:106" hidden="1" x14ac:dyDescent="0.35">
      <c r="A253" s="17">
        <v>169</v>
      </c>
      <c r="B253" s="2" t="s">
        <v>88</v>
      </c>
      <c r="C253" s="1">
        <v>169.9</v>
      </c>
      <c r="D253" s="1"/>
      <c r="E253" s="1" t="s">
        <v>334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 t="e">
        <v>#N/A</v>
      </c>
      <c r="BK253" s="1"/>
      <c r="BL253" s="1"/>
      <c r="BM253" s="1"/>
      <c r="BN253" s="1" t="e">
        <v>#N/A</v>
      </c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</row>
    <row r="254" spans="1:106" hidden="1" x14ac:dyDescent="0.35">
      <c r="A254" s="18">
        <v>170</v>
      </c>
      <c r="B254" s="3" t="s">
        <v>89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 t="e">
        <v>#N/A</v>
      </c>
      <c r="BK254" s="1"/>
      <c r="BL254" s="1"/>
      <c r="BM254" s="1"/>
      <c r="BN254" s="1" t="e">
        <v>#N/A</v>
      </c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</row>
    <row r="255" spans="1:106" hidden="1" x14ac:dyDescent="0.35">
      <c r="A255" s="22">
        <v>171</v>
      </c>
      <c r="B255" s="2" t="s">
        <v>90</v>
      </c>
      <c r="C255" s="1">
        <v>171.1</v>
      </c>
      <c r="D255" s="1" t="s">
        <v>639</v>
      </c>
      <c r="E255" s="1" t="s">
        <v>335</v>
      </c>
      <c r="F255" s="1" t="s">
        <v>115</v>
      </c>
      <c r="G255" s="1" t="s">
        <v>369</v>
      </c>
      <c r="H255" s="1" t="s">
        <v>633</v>
      </c>
      <c r="I255" s="1" t="s">
        <v>427</v>
      </c>
      <c r="J255" s="1" t="s">
        <v>632</v>
      </c>
      <c r="K255" s="1" t="s">
        <v>867</v>
      </c>
      <c r="L255" s="1" t="s">
        <v>109</v>
      </c>
      <c r="M255" s="1" t="s">
        <v>122</v>
      </c>
      <c r="N255" s="1" t="s">
        <v>978</v>
      </c>
      <c r="O255" s="1" t="s">
        <v>981</v>
      </c>
      <c r="P255" s="1" t="s">
        <v>488</v>
      </c>
      <c r="Q255" s="1"/>
      <c r="R255" s="1"/>
      <c r="S255" s="1"/>
      <c r="T255" s="1">
        <v>1</v>
      </c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>
        <v>1</v>
      </c>
      <c r="AK255" s="1"/>
      <c r="AL255" s="1" t="s">
        <v>35</v>
      </c>
      <c r="AM255" s="1" t="s">
        <v>631</v>
      </c>
      <c r="AN255" s="1"/>
      <c r="AO255" s="1"/>
      <c r="AP255" s="1" t="s">
        <v>631</v>
      </c>
      <c r="AQ255" s="1">
        <v>2012</v>
      </c>
      <c r="AR255" s="1"/>
      <c r="AS255" s="1">
        <v>10181</v>
      </c>
      <c r="AT255" s="1">
        <v>1</v>
      </c>
      <c r="AU255" s="1" t="s">
        <v>126</v>
      </c>
      <c r="AV255" s="1" t="s">
        <v>115</v>
      </c>
      <c r="AW255" s="1">
        <v>0</v>
      </c>
      <c r="AX255" s="1">
        <v>1</v>
      </c>
      <c r="AY255" s="1">
        <v>0</v>
      </c>
      <c r="AZ255" s="1">
        <v>1</v>
      </c>
      <c r="BA255" s="1">
        <v>1</v>
      </c>
      <c r="BB255" s="1">
        <v>0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 t="s">
        <v>141</v>
      </c>
      <c r="BJ255" s="1" t="s">
        <v>881</v>
      </c>
      <c r="BK255" s="1" t="s">
        <v>619</v>
      </c>
      <c r="BL255" s="1"/>
      <c r="BM255" s="1" t="s">
        <v>878</v>
      </c>
      <c r="BN255" s="1" t="s">
        <v>401</v>
      </c>
      <c r="BO255" s="1"/>
      <c r="BP255" s="1" t="s">
        <v>884</v>
      </c>
      <c r="BQ255" s="1" t="s">
        <v>422</v>
      </c>
      <c r="BR255" s="1" t="s">
        <v>618</v>
      </c>
      <c r="BS255" s="1" t="s">
        <v>628</v>
      </c>
      <c r="BT255" s="1"/>
      <c r="BU255" s="1">
        <v>0.17</v>
      </c>
      <c r="BV255" s="1" t="s">
        <v>236</v>
      </c>
      <c r="BW255" s="56">
        <v>0.14399999999999999</v>
      </c>
      <c r="BX255" s="1"/>
      <c r="BY255" s="1"/>
      <c r="BZ255" s="1"/>
      <c r="CA255" s="1"/>
      <c r="CB255" s="1"/>
      <c r="CC255" s="1">
        <v>1.75</v>
      </c>
      <c r="CD255" s="1" t="s">
        <v>236</v>
      </c>
      <c r="CE255" s="1"/>
      <c r="CF255" s="1"/>
      <c r="CG255" s="1"/>
      <c r="CH255" s="1"/>
      <c r="CI255" s="1">
        <v>0.1</v>
      </c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56">
        <v>0.26740000000000003</v>
      </c>
      <c r="CY255" s="1">
        <v>1.55</v>
      </c>
      <c r="CZ255" s="1"/>
      <c r="DA255" s="1"/>
      <c r="DB255" s="1"/>
    </row>
    <row r="256" spans="1:106" hidden="1" x14ac:dyDescent="0.35">
      <c r="A256" s="34">
        <v>171</v>
      </c>
      <c r="B256" s="2" t="s">
        <v>90</v>
      </c>
      <c r="C256" s="1">
        <v>171.1</v>
      </c>
      <c r="D256" s="1" t="s">
        <v>636</v>
      </c>
      <c r="E256" s="1" t="s">
        <v>335</v>
      </c>
      <c r="F256" s="1" t="s">
        <v>115</v>
      </c>
      <c r="G256" s="1" t="s">
        <v>403</v>
      </c>
      <c r="H256" s="1" t="s">
        <v>162</v>
      </c>
      <c r="I256" s="1" t="s">
        <v>427</v>
      </c>
      <c r="J256" s="1" t="s">
        <v>632</v>
      </c>
      <c r="K256" s="1" t="s">
        <v>867</v>
      </c>
      <c r="L256" s="1" t="s">
        <v>109</v>
      </c>
      <c r="M256" s="1" t="s">
        <v>122</v>
      </c>
      <c r="N256" s="1" t="s">
        <v>123</v>
      </c>
      <c r="O256" s="1" t="s">
        <v>457</v>
      </c>
      <c r="P256" s="1" t="s">
        <v>488</v>
      </c>
      <c r="Q256" s="1"/>
      <c r="R256" s="1"/>
      <c r="S256" s="1"/>
      <c r="T256" s="1">
        <v>1</v>
      </c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>
        <v>1</v>
      </c>
      <c r="AK256" s="1"/>
      <c r="AL256" s="1" t="s">
        <v>35</v>
      </c>
      <c r="AM256" s="1" t="s">
        <v>631</v>
      </c>
      <c r="AN256" s="1"/>
      <c r="AO256" s="1"/>
      <c r="AP256" s="1" t="s">
        <v>631</v>
      </c>
      <c r="AQ256" s="1">
        <v>2012</v>
      </c>
      <c r="AR256" s="1"/>
      <c r="AS256" s="1">
        <v>10181</v>
      </c>
      <c r="AT256" s="1">
        <v>1</v>
      </c>
      <c r="AU256" s="1" t="s">
        <v>126</v>
      </c>
      <c r="AV256" s="1" t="s">
        <v>115</v>
      </c>
      <c r="AW256" s="1">
        <v>0</v>
      </c>
      <c r="AX256" s="1">
        <v>1</v>
      </c>
      <c r="AY256" s="1">
        <v>0</v>
      </c>
      <c r="AZ256" s="1">
        <v>1</v>
      </c>
      <c r="BA256" s="1">
        <v>1</v>
      </c>
      <c r="BB256" s="1">
        <v>0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 t="s">
        <v>112</v>
      </c>
      <c r="BJ256" s="1" t="s">
        <v>112</v>
      </c>
      <c r="BK256" s="1" t="s">
        <v>622</v>
      </c>
      <c r="BL256" s="1"/>
      <c r="BM256" s="1" t="s">
        <v>372</v>
      </c>
      <c r="BN256" s="1" t="s">
        <v>373</v>
      </c>
      <c r="BO256" s="1"/>
      <c r="BP256" s="1" t="s">
        <v>884</v>
      </c>
      <c r="BQ256" s="1" t="s">
        <v>422</v>
      </c>
      <c r="BR256" s="1" t="s">
        <v>618</v>
      </c>
      <c r="BS256" s="1" t="s">
        <v>628</v>
      </c>
      <c r="BT256" s="1"/>
      <c r="BU256" s="1"/>
      <c r="BV256" s="1"/>
      <c r="BW256" s="56">
        <v>-0.32900000000000001</v>
      </c>
      <c r="BX256" s="1"/>
      <c r="BY256" s="1"/>
      <c r="BZ256" s="1"/>
      <c r="CA256" s="1"/>
      <c r="CB256" s="1"/>
      <c r="CC256" s="1">
        <v>-4.53</v>
      </c>
      <c r="CD256" s="1" t="s">
        <v>236</v>
      </c>
      <c r="CE256" s="1"/>
      <c r="CF256" s="1"/>
      <c r="CG256" s="1"/>
      <c r="CH256" s="1"/>
      <c r="CI256" s="1">
        <v>0.01</v>
      </c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56">
        <v>0.26740000000000003</v>
      </c>
      <c r="CY256" s="1">
        <v>2.5099999999999998</v>
      </c>
      <c r="CZ256" s="1"/>
      <c r="DA256" s="1"/>
      <c r="DB256" s="1"/>
    </row>
    <row r="257" spans="1:106" hidden="1" x14ac:dyDescent="0.35">
      <c r="A257" s="34">
        <v>171</v>
      </c>
      <c r="B257" s="2" t="s">
        <v>90</v>
      </c>
      <c r="C257" s="1">
        <v>171.1</v>
      </c>
      <c r="D257" s="1" t="s">
        <v>642</v>
      </c>
      <c r="E257" s="1" t="s">
        <v>336</v>
      </c>
      <c r="F257" s="1" t="s">
        <v>115</v>
      </c>
      <c r="G257" s="1" t="s">
        <v>403</v>
      </c>
      <c r="H257" s="1" t="s">
        <v>162</v>
      </c>
      <c r="I257" s="1" t="s">
        <v>427</v>
      </c>
      <c r="J257" s="1" t="s">
        <v>632</v>
      </c>
      <c r="K257" s="1" t="s">
        <v>867</v>
      </c>
      <c r="L257" s="1" t="s">
        <v>109</v>
      </c>
      <c r="M257" s="1" t="s">
        <v>122</v>
      </c>
      <c r="N257" s="1" t="s">
        <v>123</v>
      </c>
      <c r="O257" s="1" t="s">
        <v>457</v>
      </c>
      <c r="P257" s="1" t="s">
        <v>488</v>
      </c>
      <c r="Q257" s="1"/>
      <c r="R257" s="1"/>
      <c r="S257" s="1"/>
      <c r="T257" s="1">
        <v>1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>
        <v>1</v>
      </c>
      <c r="AK257" s="1"/>
      <c r="AL257" s="1" t="s">
        <v>35</v>
      </c>
      <c r="AM257" s="1" t="s">
        <v>631</v>
      </c>
      <c r="AN257" s="1"/>
      <c r="AO257" s="1"/>
      <c r="AP257" s="1" t="s">
        <v>631</v>
      </c>
      <c r="AQ257" s="1">
        <v>2012</v>
      </c>
      <c r="AR257" s="1"/>
      <c r="AS257" s="1">
        <v>10181</v>
      </c>
      <c r="AT257" s="1">
        <v>1</v>
      </c>
      <c r="AU257" s="1" t="s">
        <v>126</v>
      </c>
      <c r="AV257" s="1" t="s">
        <v>115</v>
      </c>
      <c r="AW257" s="1">
        <v>0</v>
      </c>
      <c r="AX257" s="1">
        <v>1</v>
      </c>
      <c r="AY257" s="1">
        <v>0</v>
      </c>
      <c r="AZ257" s="1">
        <v>1</v>
      </c>
      <c r="BA257" s="1">
        <v>1</v>
      </c>
      <c r="BB257" s="1">
        <v>0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 t="s">
        <v>141</v>
      </c>
      <c r="BJ257" s="1" t="s">
        <v>877</v>
      </c>
      <c r="BK257" s="1" t="s">
        <v>627</v>
      </c>
      <c r="BL257" s="1"/>
      <c r="BM257" s="1" t="s">
        <v>244</v>
      </c>
      <c r="BN257" s="1" t="s">
        <v>398</v>
      </c>
      <c r="BO257" s="1"/>
      <c r="BP257" s="1" t="s">
        <v>893</v>
      </c>
      <c r="BQ257" s="1" t="s">
        <v>500</v>
      </c>
      <c r="BR257" s="1" t="s">
        <v>618</v>
      </c>
      <c r="BS257" s="1" t="s">
        <v>628</v>
      </c>
      <c r="BT257" s="1"/>
      <c r="BU257" s="1"/>
      <c r="BV257" s="1"/>
      <c r="BW257" s="56">
        <v>-3.9E-2</v>
      </c>
      <c r="BX257" s="1"/>
      <c r="BY257" s="1"/>
      <c r="BZ257" s="1"/>
      <c r="CA257" s="1"/>
      <c r="CB257" s="1"/>
      <c r="CC257" s="1">
        <v>-6.43</v>
      </c>
      <c r="CD257" s="1" t="s">
        <v>236</v>
      </c>
      <c r="CE257" s="1"/>
      <c r="CF257" s="1"/>
      <c r="CG257" s="1"/>
      <c r="CH257" s="1"/>
      <c r="CI257" s="1">
        <v>0.01</v>
      </c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56">
        <v>0.26740000000000003</v>
      </c>
      <c r="CY257" s="1">
        <v>32.729999999999997</v>
      </c>
      <c r="CZ257" s="1"/>
      <c r="DA257" s="1"/>
      <c r="DB257" s="1"/>
    </row>
    <row r="258" spans="1:106" hidden="1" x14ac:dyDescent="0.35">
      <c r="A258" s="34">
        <v>171</v>
      </c>
      <c r="B258" s="2" t="s">
        <v>90</v>
      </c>
      <c r="C258" s="1">
        <v>171.2</v>
      </c>
      <c r="D258" s="1" t="s">
        <v>647</v>
      </c>
      <c r="E258" s="1" t="s">
        <v>336</v>
      </c>
      <c r="F258" s="1" t="s">
        <v>115</v>
      </c>
      <c r="G258" s="1" t="s">
        <v>403</v>
      </c>
      <c r="H258" s="1" t="s">
        <v>162</v>
      </c>
      <c r="I258" s="1" t="s">
        <v>427</v>
      </c>
      <c r="J258" s="1" t="s">
        <v>632</v>
      </c>
      <c r="K258" s="1" t="s">
        <v>867</v>
      </c>
      <c r="L258" s="1" t="s">
        <v>109</v>
      </c>
      <c r="M258" s="1" t="s">
        <v>122</v>
      </c>
      <c r="N258" s="1" t="s">
        <v>123</v>
      </c>
      <c r="O258" s="1" t="s">
        <v>457</v>
      </c>
      <c r="P258" s="1" t="s">
        <v>488</v>
      </c>
      <c r="Q258" s="1"/>
      <c r="R258" s="1"/>
      <c r="S258" s="1"/>
      <c r="T258" s="1">
        <v>1</v>
      </c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>
        <v>1</v>
      </c>
      <c r="AK258" s="1"/>
      <c r="AL258" s="1" t="s">
        <v>35</v>
      </c>
      <c r="AM258" s="1" t="s">
        <v>631</v>
      </c>
      <c r="AN258" s="1"/>
      <c r="AO258" s="1"/>
      <c r="AP258" s="1" t="s">
        <v>631</v>
      </c>
      <c r="AQ258" s="1">
        <v>2012</v>
      </c>
      <c r="AR258" s="1"/>
      <c r="AS258" s="1">
        <v>2373</v>
      </c>
      <c r="AT258" s="1">
        <v>1</v>
      </c>
      <c r="AU258" s="1" t="s">
        <v>126</v>
      </c>
      <c r="AV258" s="1" t="s">
        <v>115</v>
      </c>
      <c r="AW258" s="1">
        <v>0</v>
      </c>
      <c r="AX258" s="1">
        <v>1</v>
      </c>
      <c r="AY258" s="1">
        <v>0</v>
      </c>
      <c r="AZ258" s="1">
        <v>1</v>
      </c>
      <c r="BA258" s="1">
        <v>1</v>
      </c>
      <c r="BB258" s="1">
        <v>0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 t="s">
        <v>348</v>
      </c>
      <c r="BJ258" s="1" t="s">
        <v>348</v>
      </c>
      <c r="BK258" s="1" t="s">
        <v>624</v>
      </c>
      <c r="BL258" s="1"/>
      <c r="BM258" s="1" t="s">
        <v>378</v>
      </c>
      <c r="BN258" s="1" t="s">
        <v>379</v>
      </c>
      <c r="BO258" s="1"/>
      <c r="BP258" s="1" t="s">
        <v>884</v>
      </c>
      <c r="BQ258" s="1" t="s">
        <v>422</v>
      </c>
      <c r="BR258" s="1" t="s">
        <v>898</v>
      </c>
      <c r="BS258" s="1" t="s">
        <v>629</v>
      </c>
      <c r="BT258" s="1"/>
      <c r="BU258" s="1"/>
      <c r="BV258" s="1"/>
      <c r="BW258" s="56">
        <v>-15.4</v>
      </c>
      <c r="BX258" s="1"/>
      <c r="BY258" s="1"/>
      <c r="BZ258" s="1"/>
      <c r="CA258" s="1"/>
      <c r="CB258" s="1"/>
      <c r="CC258" s="1">
        <v>-2.95</v>
      </c>
      <c r="CD258" s="1" t="s">
        <v>236</v>
      </c>
      <c r="CE258" s="1"/>
      <c r="CF258" s="1"/>
      <c r="CG258" s="1"/>
      <c r="CH258" s="1"/>
      <c r="CI258" s="1">
        <v>0.01</v>
      </c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56">
        <v>0.29959999999999998</v>
      </c>
      <c r="CY258" s="1">
        <v>0.6</v>
      </c>
      <c r="CZ258" s="1"/>
      <c r="DA258" s="1"/>
      <c r="DB258" s="1"/>
    </row>
    <row r="259" spans="1:106" hidden="1" x14ac:dyDescent="0.35">
      <c r="A259" s="34">
        <v>171</v>
      </c>
      <c r="B259" s="2" t="s">
        <v>90</v>
      </c>
      <c r="C259" s="1">
        <v>171.3</v>
      </c>
      <c r="D259" s="1" t="s">
        <v>656</v>
      </c>
      <c r="E259" s="1" t="s">
        <v>336</v>
      </c>
      <c r="F259" s="1" t="s">
        <v>115</v>
      </c>
      <c r="G259" s="1" t="s">
        <v>403</v>
      </c>
      <c r="H259" s="1" t="s">
        <v>162</v>
      </c>
      <c r="I259" s="1" t="s">
        <v>427</v>
      </c>
      <c r="J259" s="1" t="s">
        <v>632</v>
      </c>
      <c r="K259" s="1" t="s">
        <v>867</v>
      </c>
      <c r="L259" s="1" t="s">
        <v>109</v>
      </c>
      <c r="M259" s="1" t="s">
        <v>122</v>
      </c>
      <c r="N259" s="1" t="s">
        <v>123</v>
      </c>
      <c r="O259" s="1" t="s">
        <v>457</v>
      </c>
      <c r="P259" s="1" t="s">
        <v>2</v>
      </c>
      <c r="Q259" s="1"/>
      <c r="R259" s="1"/>
      <c r="S259" s="1"/>
      <c r="T259" s="1"/>
      <c r="U259" s="1"/>
      <c r="V259" s="1">
        <v>1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>
        <v>1</v>
      </c>
      <c r="AK259" s="1"/>
      <c r="AL259" s="1" t="s">
        <v>35</v>
      </c>
      <c r="AM259" s="1" t="s">
        <v>631</v>
      </c>
      <c r="AN259" s="1"/>
      <c r="AO259" s="1"/>
      <c r="AP259" s="1" t="s">
        <v>631</v>
      </c>
      <c r="AQ259" s="1">
        <v>2012</v>
      </c>
      <c r="AR259" s="1"/>
      <c r="AS259" s="1">
        <v>2373</v>
      </c>
      <c r="AT259" s="1">
        <v>1</v>
      </c>
      <c r="AU259" s="1" t="s">
        <v>126</v>
      </c>
      <c r="AV259" s="1" t="s">
        <v>115</v>
      </c>
      <c r="AW259" s="1">
        <v>0</v>
      </c>
      <c r="AX259" s="1">
        <v>1</v>
      </c>
      <c r="AY259" s="1">
        <v>0</v>
      </c>
      <c r="AZ259" s="1">
        <v>1</v>
      </c>
      <c r="BA259" s="1">
        <v>1</v>
      </c>
      <c r="BB259" s="1">
        <v>0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 t="s">
        <v>348</v>
      </c>
      <c r="BJ259" s="1" t="s">
        <v>348</v>
      </c>
      <c r="BK259" s="1" t="s">
        <v>624</v>
      </c>
      <c r="BL259" s="1"/>
      <c r="BM259" s="1" t="s">
        <v>378</v>
      </c>
      <c r="BN259" s="1" t="s">
        <v>379</v>
      </c>
      <c r="BO259" s="1"/>
      <c r="BP259" s="1" t="s">
        <v>884</v>
      </c>
      <c r="BQ259" s="1" t="s">
        <v>422</v>
      </c>
      <c r="BR259" s="1" t="s">
        <v>898</v>
      </c>
      <c r="BS259" s="1" t="s">
        <v>630</v>
      </c>
      <c r="BT259" s="1"/>
      <c r="BU259" s="1"/>
      <c r="BV259" s="1"/>
      <c r="BW259" s="56">
        <v>-44.4</v>
      </c>
      <c r="BX259" s="1"/>
      <c r="BY259" s="1"/>
      <c r="BZ259" s="1"/>
      <c r="CA259" s="1"/>
      <c r="CB259" s="1"/>
      <c r="CC259" s="1">
        <v>-2.38</v>
      </c>
      <c r="CD259" s="1" t="s">
        <v>236</v>
      </c>
      <c r="CE259" s="1"/>
      <c r="CF259" s="1"/>
      <c r="CG259" s="1"/>
      <c r="CH259" s="1"/>
      <c r="CI259" s="1">
        <v>0.05</v>
      </c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56">
        <v>0.15809999999999999</v>
      </c>
      <c r="CY259" s="1">
        <v>0.6</v>
      </c>
      <c r="CZ259" s="1"/>
      <c r="DA259" s="1"/>
      <c r="DB259" s="1"/>
    </row>
    <row r="260" spans="1:106" hidden="1" x14ac:dyDescent="0.35">
      <c r="A260" s="34">
        <v>171</v>
      </c>
      <c r="B260" s="2" t="s">
        <v>90</v>
      </c>
      <c r="C260" s="1">
        <v>171.1</v>
      </c>
      <c r="D260" s="1" t="s">
        <v>635</v>
      </c>
      <c r="E260" s="1" t="s">
        <v>335</v>
      </c>
      <c r="F260" s="1" t="s">
        <v>162</v>
      </c>
      <c r="G260" s="1" t="s">
        <v>256</v>
      </c>
      <c r="H260" s="1" t="s">
        <v>633</v>
      </c>
      <c r="I260" s="1" t="s">
        <v>427</v>
      </c>
      <c r="J260" s="1" t="s">
        <v>632</v>
      </c>
      <c r="K260" s="1" t="s">
        <v>867</v>
      </c>
      <c r="L260" s="1" t="s">
        <v>109</v>
      </c>
      <c r="M260" s="1" t="s">
        <v>122</v>
      </c>
      <c r="N260" s="1" t="s">
        <v>123</v>
      </c>
      <c r="O260" s="1" t="s">
        <v>457</v>
      </c>
      <c r="P260" s="1" t="s">
        <v>488</v>
      </c>
      <c r="Q260" s="1"/>
      <c r="R260" s="1"/>
      <c r="S260" s="1"/>
      <c r="T260" s="1">
        <v>1</v>
      </c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>
        <v>1</v>
      </c>
      <c r="AK260" s="1"/>
      <c r="AL260" s="1" t="s">
        <v>35</v>
      </c>
      <c r="AM260" s="1" t="s">
        <v>631</v>
      </c>
      <c r="AN260" s="1"/>
      <c r="AO260" s="1"/>
      <c r="AP260" s="1" t="s">
        <v>631</v>
      </c>
      <c r="AQ260" s="1">
        <v>2012</v>
      </c>
      <c r="AR260" s="1"/>
      <c r="AS260" s="1">
        <v>10181</v>
      </c>
      <c r="AT260" s="1">
        <v>1</v>
      </c>
      <c r="AU260" s="1" t="s">
        <v>126</v>
      </c>
      <c r="AV260" s="1" t="s">
        <v>115</v>
      </c>
      <c r="AW260" s="1">
        <v>0</v>
      </c>
      <c r="AX260" s="1">
        <v>1</v>
      </c>
      <c r="AY260" s="1">
        <v>0</v>
      </c>
      <c r="AZ260" s="1">
        <v>1</v>
      </c>
      <c r="BA260" s="1">
        <v>1</v>
      </c>
      <c r="BB260" s="1">
        <v>0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 t="s">
        <v>112</v>
      </c>
      <c r="BJ260" s="1" t="s">
        <v>112</v>
      </c>
      <c r="BK260" s="1" t="s">
        <v>621</v>
      </c>
      <c r="BL260" s="1"/>
      <c r="BM260" s="1" t="s">
        <v>366</v>
      </c>
      <c r="BN260" s="1" t="s">
        <v>113</v>
      </c>
      <c r="BO260" s="1"/>
      <c r="BP260" s="1" t="s">
        <v>884</v>
      </c>
      <c r="BQ260" s="1" t="s">
        <v>422</v>
      </c>
      <c r="BR260" s="1" t="s">
        <v>618</v>
      </c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</row>
    <row r="261" spans="1:106" hidden="1" x14ac:dyDescent="0.35">
      <c r="A261" s="34">
        <v>171</v>
      </c>
      <c r="B261" s="2" t="s">
        <v>90</v>
      </c>
      <c r="C261" s="1">
        <v>171.1</v>
      </c>
      <c r="D261" s="1" t="s">
        <v>637</v>
      </c>
      <c r="E261" s="1" t="s">
        <v>335</v>
      </c>
      <c r="F261" s="1" t="s">
        <v>162</v>
      </c>
      <c r="G261" s="1" t="s">
        <v>256</v>
      </c>
      <c r="H261" s="1" t="s">
        <v>633</v>
      </c>
      <c r="I261" s="1" t="s">
        <v>427</v>
      </c>
      <c r="J261" s="1" t="s">
        <v>632</v>
      </c>
      <c r="K261" s="1" t="s">
        <v>867</v>
      </c>
      <c r="L261" s="1" t="s">
        <v>109</v>
      </c>
      <c r="M261" s="1" t="s">
        <v>122</v>
      </c>
      <c r="N261" s="1" t="s">
        <v>123</v>
      </c>
      <c r="O261" s="1" t="s">
        <v>457</v>
      </c>
      <c r="P261" s="1" t="s">
        <v>488</v>
      </c>
      <c r="Q261" s="1"/>
      <c r="R261" s="1"/>
      <c r="S261" s="1"/>
      <c r="T261" s="1">
        <v>1</v>
      </c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>
        <v>1</v>
      </c>
      <c r="AK261" s="1"/>
      <c r="AL261" s="1" t="s">
        <v>35</v>
      </c>
      <c r="AM261" s="1" t="s">
        <v>631</v>
      </c>
      <c r="AN261" s="1"/>
      <c r="AO261" s="1"/>
      <c r="AP261" s="1" t="s">
        <v>631</v>
      </c>
      <c r="AQ261" s="1">
        <v>2012</v>
      </c>
      <c r="AR261" s="1"/>
      <c r="AS261" s="1">
        <v>10181</v>
      </c>
      <c r="AT261" s="1">
        <v>1</v>
      </c>
      <c r="AU261" s="1" t="s">
        <v>126</v>
      </c>
      <c r="AV261" s="1" t="s">
        <v>115</v>
      </c>
      <c r="AW261" s="1">
        <v>0</v>
      </c>
      <c r="AX261" s="1">
        <v>1</v>
      </c>
      <c r="AY261" s="1">
        <v>0</v>
      </c>
      <c r="AZ261" s="1">
        <v>1</v>
      </c>
      <c r="BA261" s="1">
        <v>1</v>
      </c>
      <c r="BB261" s="1">
        <v>0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 t="s">
        <v>348</v>
      </c>
      <c r="BJ261" s="1" t="s">
        <v>348</v>
      </c>
      <c r="BK261" s="1" t="s">
        <v>623</v>
      </c>
      <c r="BL261" s="1"/>
      <c r="BM261" s="1" t="s">
        <v>378</v>
      </c>
      <c r="BN261" s="1" t="s">
        <v>379</v>
      </c>
      <c r="BO261" s="1"/>
      <c r="BP261" s="1" t="s">
        <v>884</v>
      </c>
      <c r="BQ261" s="1" t="s">
        <v>422</v>
      </c>
      <c r="BR261" s="1" t="s">
        <v>618</v>
      </c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</row>
    <row r="262" spans="1:106" hidden="1" x14ac:dyDescent="0.35">
      <c r="A262" s="34">
        <v>171</v>
      </c>
      <c r="B262" s="2" t="s">
        <v>90</v>
      </c>
      <c r="C262" s="1">
        <v>171.1</v>
      </c>
      <c r="D262" s="1" t="s">
        <v>638</v>
      </c>
      <c r="E262" s="1" t="s">
        <v>335</v>
      </c>
      <c r="F262" s="1" t="s">
        <v>162</v>
      </c>
      <c r="G262" s="1" t="s">
        <v>256</v>
      </c>
      <c r="H262" s="1" t="s">
        <v>633</v>
      </c>
      <c r="I262" s="1" t="s">
        <v>427</v>
      </c>
      <c r="J262" s="1" t="s">
        <v>632</v>
      </c>
      <c r="K262" s="1" t="s">
        <v>867</v>
      </c>
      <c r="L262" s="1" t="s">
        <v>109</v>
      </c>
      <c r="M262" s="1" t="s">
        <v>122</v>
      </c>
      <c r="N262" s="1" t="s">
        <v>123</v>
      </c>
      <c r="O262" s="1" t="s">
        <v>457</v>
      </c>
      <c r="P262" s="1" t="s">
        <v>488</v>
      </c>
      <c r="Q262" s="1"/>
      <c r="R262" s="1"/>
      <c r="S262" s="1"/>
      <c r="T262" s="1">
        <v>1</v>
      </c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>
        <v>1</v>
      </c>
      <c r="AK262" s="1"/>
      <c r="AL262" s="1" t="s">
        <v>35</v>
      </c>
      <c r="AM262" s="1" t="s">
        <v>631</v>
      </c>
      <c r="AN262" s="1"/>
      <c r="AO262" s="1"/>
      <c r="AP262" s="1" t="s">
        <v>631</v>
      </c>
      <c r="AQ262" s="1">
        <v>2012</v>
      </c>
      <c r="AR262" s="1"/>
      <c r="AS262" s="1">
        <v>10181</v>
      </c>
      <c r="AT262" s="1">
        <v>1</v>
      </c>
      <c r="AU262" s="1" t="s">
        <v>126</v>
      </c>
      <c r="AV262" s="1" t="s">
        <v>115</v>
      </c>
      <c r="AW262" s="1">
        <v>0</v>
      </c>
      <c r="AX262" s="1">
        <v>1</v>
      </c>
      <c r="AY262" s="1">
        <v>0</v>
      </c>
      <c r="AZ262" s="1">
        <v>1</v>
      </c>
      <c r="BA262" s="1">
        <v>1</v>
      </c>
      <c r="BB262" s="1">
        <v>0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 t="s">
        <v>348</v>
      </c>
      <c r="BJ262" s="1" t="s">
        <v>348</v>
      </c>
      <c r="BK262" s="1" t="s">
        <v>624</v>
      </c>
      <c r="BL262" s="1"/>
      <c r="BM262" s="1" t="s">
        <v>378</v>
      </c>
      <c r="BN262" s="1" t="s">
        <v>379</v>
      </c>
      <c r="BO262" s="1"/>
      <c r="BP262" s="1" t="s">
        <v>884</v>
      </c>
      <c r="BQ262" s="1" t="s">
        <v>422</v>
      </c>
      <c r="BR262" s="1" t="s">
        <v>618</v>
      </c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</row>
    <row r="263" spans="1:106" ht="17.25" hidden="1" customHeight="1" x14ac:dyDescent="0.35">
      <c r="A263" s="34">
        <v>171</v>
      </c>
      <c r="B263" s="2" t="s">
        <v>90</v>
      </c>
      <c r="C263" s="1">
        <v>171.1</v>
      </c>
      <c r="D263" s="1" t="s">
        <v>640</v>
      </c>
      <c r="E263" s="1" t="s">
        <v>335</v>
      </c>
      <c r="F263" s="1" t="s">
        <v>162</v>
      </c>
      <c r="G263" s="1" t="s">
        <v>256</v>
      </c>
      <c r="H263" s="1" t="s">
        <v>633</v>
      </c>
      <c r="I263" s="1" t="s">
        <v>427</v>
      </c>
      <c r="J263" s="1" t="s">
        <v>632</v>
      </c>
      <c r="K263" s="1" t="s">
        <v>867</v>
      </c>
      <c r="L263" s="1" t="s">
        <v>109</v>
      </c>
      <c r="M263" s="1" t="s">
        <v>122</v>
      </c>
      <c r="N263" s="1" t="s">
        <v>123</v>
      </c>
      <c r="O263" s="1" t="s">
        <v>457</v>
      </c>
      <c r="P263" s="1" t="s">
        <v>488</v>
      </c>
      <c r="Q263" s="1"/>
      <c r="R263" s="1"/>
      <c r="S263" s="1"/>
      <c r="T263" s="1">
        <v>1</v>
      </c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>
        <v>1</v>
      </c>
      <c r="AK263" s="1"/>
      <c r="AL263" s="1" t="s">
        <v>35</v>
      </c>
      <c r="AM263" s="1" t="s">
        <v>631</v>
      </c>
      <c r="AN263" s="1"/>
      <c r="AO263" s="1"/>
      <c r="AP263" s="1" t="s">
        <v>631</v>
      </c>
      <c r="AQ263" s="1">
        <v>2012</v>
      </c>
      <c r="AR263" s="1"/>
      <c r="AS263" s="1">
        <v>10181</v>
      </c>
      <c r="AT263" s="1">
        <v>1</v>
      </c>
      <c r="AU263" s="1" t="s">
        <v>126</v>
      </c>
      <c r="AV263" s="1" t="s">
        <v>115</v>
      </c>
      <c r="AW263" s="1">
        <v>0</v>
      </c>
      <c r="AX263" s="1">
        <v>1</v>
      </c>
      <c r="AY263" s="1">
        <v>0</v>
      </c>
      <c r="AZ263" s="1">
        <v>1</v>
      </c>
      <c r="BA263" s="1">
        <v>1</v>
      </c>
      <c r="BB263" s="1">
        <v>0</v>
      </c>
      <c r="BC263" s="1">
        <v>1</v>
      </c>
      <c r="BD263" s="1">
        <v>1</v>
      </c>
      <c r="BE263" s="1">
        <v>1</v>
      </c>
      <c r="BF263" s="1">
        <v>1</v>
      </c>
      <c r="BG263" s="1">
        <v>1</v>
      </c>
      <c r="BH263" s="1">
        <v>1</v>
      </c>
      <c r="BI263" s="1" t="s">
        <v>141</v>
      </c>
      <c r="BJ263" s="1" t="s">
        <v>877</v>
      </c>
      <c r="BK263" s="1" t="s">
        <v>625</v>
      </c>
      <c r="BL263" s="1"/>
      <c r="BM263" s="1" t="s">
        <v>244</v>
      </c>
      <c r="BN263" s="1" t="s">
        <v>398</v>
      </c>
      <c r="BO263" s="1"/>
      <c r="BP263" s="1" t="s">
        <v>884</v>
      </c>
      <c r="BQ263" s="1" t="s">
        <v>422</v>
      </c>
      <c r="BR263" s="1" t="s">
        <v>618</v>
      </c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</row>
    <row r="264" spans="1:106" ht="17.25" hidden="1" customHeight="1" x14ac:dyDescent="0.35">
      <c r="A264" s="34">
        <v>171</v>
      </c>
      <c r="B264" s="2" t="s">
        <v>90</v>
      </c>
      <c r="C264" s="1">
        <v>171.1</v>
      </c>
      <c r="D264" s="1" t="s">
        <v>634</v>
      </c>
      <c r="E264" s="1" t="s">
        <v>335</v>
      </c>
      <c r="F264" s="1" t="s">
        <v>162</v>
      </c>
      <c r="G264" s="1" t="s">
        <v>256</v>
      </c>
      <c r="H264" s="1" t="s">
        <v>633</v>
      </c>
      <c r="I264" s="1" t="s">
        <v>427</v>
      </c>
      <c r="J264" s="1" t="s">
        <v>632</v>
      </c>
      <c r="K264" s="1" t="s">
        <v>867</v>
      </c>
      <c r="L264" s="1" t="s">
        <v>109</v>
      </c>
      <c r="M264" s="1" t="s">
        <v>122</v>
      </c>
      <c r="N264" s="1" t="s">
        <v>123</v>
      </c>
      <c r="O264" s="1" t="s">
        <v>457</v>
      </c>
      <c r="P264" s="1" t="s">
        <v>488</v>
      </c>
      <c r="Q264" s="1"/>
      <c r="R264" s="1"/>
      <c r="S264" s="1"/>
      <c r="T264" s="1">
        <v>1</v>
      </c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>
        <v>1</v>
      </c>
      <c r="AK264" s="1"/>
      <c r="AL264" s="1" t="s">
        <v>35</v>
      </c>
      <c r="AM264" s="1" t="s">
        <v>631</v>
      </c>
      <c r="AN264" s="1"/>
      <c r="AO264" s="1"/>
      <c r="AP264" s="1" t="s">
        <v>631</v>
      </c>
      <c r="AQ264" s="1">
        <v>2012</v>
      </c>
      <c r="AR264" s="1"/>
      <c r="AS264" s="1">
        <v>10181</v>
      </c>
      <c r="AT264" s="1">
        <v>1</v>
      </c>
      <c r="AU264" s="1" t="s">
        <v>126</v>
      </c>
      <c r="AV264" s="1" t="s">
        <v>115</v>
      </c>
      <c r="AW264" s="1">
        <v>0</v>
      </c>
      <c r="AX264" s="1">
        <v>1</v>
      </c>
      <c r="AY264" s="1">
        <v>0</v>
      </c>
      <c r="AZ264" s="1">
        <v>1</v>
      </c>
      <c r="BA264" s="1">
        <v>1</v>
      </c>
      <c r="BB264" s="1">
        <v>0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 t="s">
        <v>112</v>
      </c>
      <c r="BJ264" s="1" t="s">
        <v>112</v>
      </c>
      <c r="BK264" s="1" t="s">
        <v>620</v>
      </c>
      <c r="BL264" s="1"/>
      <c r="BM264" s="1" t="s">
        <v>370</v>
      </c>
      <c r="BN264" s="1" t="s">
        <v>177</v>
      </c>
      <c r="BO264" s="1"/>
      <c r="BP264" s="1" t="s">
        <v>884</v>
      </c>
      <c r="BQ264" s="1" t="s">
        <v>422</v>
      </c>
      <c r="BR264" s="1" t="s">
        <v>618</v>
      </c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</row>
    <row r="265" spans="1:106" ht="17.25" hidden="1" customHeight="1" x14ac:dyDescent="0.35">
      <c r="A265" s="34">
        <v>171</v>
      </c>
      <c r="B265" s="2" t="s">
        <v>90</v>
      </c>
      <c r="C265" s="1">
        <v>171.1</v>
      </c>
      <c r="D265" s="1" t="s">
        <v>641</v>
      </c>
      <c r="E265" s="1" t="s">
        <v>335</v>
      </c>
      <c r="F265" s="1" t="s">
        <v>162</v>
      </c>
      <c r="G265" s="1" t="s">
        <v>256</v>
      </c>
      <c r="H265" s="1" t="s">
        <v>633</v>
      </c>
      <c r="I265" s="1" t="s">
        <v>427</v>
      </c>
      <c r="J265" s="1" t="s">
        <v>632</v>
      </c>
      <c r="K265" s="1" t="s">
        <v>867</v>
      </c>
      <c r="L265" s="1" t="s">
        <v>109</v>
      </c>
      <c r="M265" s="1" t="s">
        <v>122</v>
      </c>
      <c r="N265" s="1" t="s">
        <v>123</v>
      </c>
      <c r="O265" s="1" t="s">
        <v>457</v>
      </c>
      <c r="P265" s="1" t="s">
        <v>488</v>
      </c>
      <c r="Q265" s="1"/>
      <c r="R265" s="1"/>
      <c r="S265" s="1"/>
      <c r="T265" s="1">
        <v>1</v>
      </c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>
        <v>1</v>
      </c>
      <c r="AK265" s="1"/>
      <c r="AL265" s="1" t="s">
        <v>35</v>
      </c>
      <c r="AM265" s="1" t="s">
        <v>631</v>
      </c>
      <c r="AN265" s="1"/>
      <c r="AO265" s="1"/>
      <c r="AP265" s="1" t="s">
        <v>631</v>
      </c>
      <c r="AQ265" s="1">
        <v>2012</v>
      </c>
      <c r="AR265" s="1"/>
      <c r="AS265" s="1">
        <v>10181</v>
      </c>
      <c r="AT265" s="1">
        <v>1</v>
      </c>
      <c r="AU265" s="1" t="s">
        <v>126</v>
      </c>
      <c r="AV265" s="1" t="s">
        <v>115</v>
      </c>
      <c r="AW265" s="1">
        <v>0</v>
      </c>
      <c r="AX265" s="1">
        <v>1</v>
      </c>
      <c r="AY265" s="1">
        <v>0</v>
      </c>
      <c r="AZ265" s="1">
        <v>1</v>
      </c>
      <c r="BA265" s="1">
        <v>1</v>
      </c>
      <c r="BB265" s="1">
        <v>0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 t="s">
        <v>117</v>
      </c>
      <c r="BJ265" s="1" t="s">
        <v>880</v>
      </c>
      <c r="BK265" s="1" t="s">
        <v>626</v>
      </c>
      <c r="BL265" s="1"/>
      <c r="BM265" s="1" t="s">
        <v>548</v>
      </c>
      <c r="BN265" s="1" t="s">
        <v>349</v>
      </c>
      <c r="BO265" s="1"/>
      <c r="BP265" s="1" t="s">
        <v>884</v>
      </c>
      <c r="BQ265" s="1" t="s">
        <v>422</v>
      </c>
      <c r="BR265" s="1" t="s">
        <v>618</v>
      </c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</row>
    <row r="266" spans="1:106" ht="17.25" hidden="1" customHeight="1" x14ac:dyDescent="0.35">
      <c r="A266" s="34">
        <v>171</v>
      </c>
      <c r="B266" s="2" t="s">
        <v>90</v>
      </c>
      <c r="C266" s="1">
        <v>171.2</v>
      </c>
      <c r="D266" s="1" t="s">
        <v>645</v>
      </c>
      <c r="E266" s="1" t="s">
        <v>336</v>
      </c>
      <c r="F266" s="1" t="s">
        <v>162</v>
      </c>
      <c r="G266" s="1" t="s">
        <v>256</v>
      </c>
      <c r="H266" s="1" t="s">
        <v>633</v>
      </c>
      <c r="I266" s="1" t="s">
        <v>427</v>
      </c>
      <c r="J266" s="1" t="s">
        <v>632</v>
      </c>
      <c r="K266" s="1" t="s">
        <v>867</v>
      </c>
      <c r="L266" s="1" t="s">
        <v>109</v>
      </c>
      <c r="M266" s="1" t="s">
        <v>122</v>
      </c>
      <c r="N266" s="1" t="s">
        <v>123</v>
      </c>
      <c r="O266" s="1" t="s">
        <v>457</v>
      </c>
      <c r="P266" s="1" t="s">
        <v>488</v>
      </c>
      <c r="Q266" s="1"/>
      <c r="R266" s="1"/>
      <c r="S266" s="1"/>
      <c r="T266" s="1">
        <v>1</v>
      </c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>
        <v>1</v>
      </c>
      <c r="AK266" s="1"/>
      <c r="AL266" s="1" t="s">
        <v>35</v>
      </c>
      <c r="AM266" s="1" t="s">
        <v>631</v>
      </c>
      <c r="AN266" s="1"/>
      <c r="AO266" s="1"/>
      <c r="AP266" s="1" t="s">
        <v>631</v>
      </c>
      <c r="AQ266" s="1">
        <v>2012</v>
      </c>
      <c r="AR266" s="1"/>
      <c r="AS266" s="1">
        <v>2373</v>
      </c>
      <c r="AT266" s="1">
        <v>1</v>
      </c>
      <c r="AU266" s="1" t="s">
        <v>126</v>
      </c>
      <c r="AV266" s="1" t="s">
        <v>115</v>
      </c>
      <c r="AW266" s="1">
        <v>0</v>
      </c>
      <c r="AX266" s="1">
        <v>1</v>
      </c>
      <c r="AY266" s="1">
        <v>0</v>
      </c>
      <c r="AZ266" s="1">
        <v>1</v>
      </c>
      <c r="BA266" s="1">
        <v>1</v>
      </c>
      <c r="BB266" s="1">
        <v>0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 t="s">
        <v>112</v>
      </c>
      <c r="BJ266" s="1" t="s">
        <v>112</v>
      </c>
      <c r="BK266" s="1" t="s">
        <v>622</v>
      </c>
      <c r="BL266" s="1"/>
      <c r="BM266" s="1" t="s">
        <v>372</v>
      </c>
      <c r="BN266" s="1" t="s">
        <v>373</v>
      </c>
      <c r="BO266" s="1"/>
      <c r="BP266" s="1" t="s">
        <v>884</v>
      </c>
      <c r="BQ266" s="1" t="s">
        <v>422</v>
      </c>
      <c r="BR266" s="1" t="s">
        <v>898</v>
      </c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</row>
    <row r="267" spans="1:106" ht="17.25" hidden="1" customHeight="1" x14ac:dyDescent="0.35">
      <c r="A267" s="34">
        <v>171</v>
      </c>
      <c r="B267" s="2" t="s">
        <v>90</v>
      </c>
      <c r="C267" s="1">
        <v>171.3</v>
      </c>
      <c r="D267" s="1" t="s">
        <v>654</v>
      </c>
      <c r="E267" s="1" t="s">
        <v>336</v>
      </c>
      <c r="F267" s="1" t="s">
        <v>162</v>
      </c>
      <c r="G267" s="1" t="s">
        <v>256</v>
      </c>
      <c r="H267" s="1" t="s">
        <v>633</v>
      </c>
      <c r="I267" s="1" t="s">
        <v>427</v>
      </c>
      <c r="J267" s="1" t="s">
        <v>632</v>
      </c>
      <c r="K267" s="1" t="s">
        <v>867</v>
      </c>
      <c r="L267" s="1" t="s">
        <v>109</v>
      </c>
      <c r="M267" s="1" t="s">
        <v>122</v>
      </c>
      <c r="N267" s="1" t="s">
        <v>123</v>
      </c>
      <c r="O267" s="1" t="s">
        <v>457</v>
      </c>
      <c r="P267" s="1" t="s">
        <v>2</v>
      </c>
      <c r="Q267" s="1"/>
      <c r="R267" s="1"/>
      <c r="S267" s="1"/>
      <c r="T267" s="1"/>
      <c r="U267" s="1"/>
      <c r="V267" s="1">
        <v>1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>
        <v>1</v>
      </c>
      <c r="AK267" s="1"/>
      <c r="AL267" s="1" t="s">
        <v>35</v>
      </c>
      <c r="AM267" s="1" t="s">
        <v>631</v>
      </c>
      <c r="AN267" s="1"/>
      <c r="AO267" s="1"/>
      <c r="AP267" s="1" t="s">
        <v>631</v>
      </c>
      <c r="AQ267" s="1">
        <v>2012</v>
      </c>
      <c r="AR267" s="1"/>
      <c r="AS267" s="1">
        <v>2373</v>
      </c>
      <c r="AT267" s="1">
        <v>1</v>
      </c>
      <c r="AU267" s="1" t="s">
        <v>126</v>
      </c>
      <c r="AV267" s="1" t="s">
        <v>115</v>
      </c>
      <c r="AW267" s="1">
        <v>0</v>
      </c>
      <c r="AX267" s="1">
        <v>1</v>
      </c>
      <c r="AY267" s="1">
        <v>0</v>
      </c>
      <c r="AZ267" s="1">
        <v>1</v>
      </c>
      <c r="BA267" s="1">
        <v>1</v>
      </c>
      <c r="BB267" s="1">
        <v>0</v>
      </c>
      <c r="BC267" s="1">
        <v>1</v>
      </c>
      <c r="BD267" s="1">
        <v>1</v>
      </c>
      <c r="BE267" s="1">
        <v>1</v>
      </c>
      <c r="BF267" s="1">
        <v>1</v>
      </c>
      <c r="BG267" s="1">
        <v>1</v>
      </c>
      <c r="BH267" s="1">
        <v>1</v>
      </c>
      <c r="BI267" s="1" t="s">
        <v>112</v>
      </c>
      <c r="BJ267" s="1" t="s">
        <v>112</v>
      </c>
      <c r="BK267" s="1" t="s">
        <v>622</v>
      </c>
      <c r="BL267" s="1"/>
      <c r="BM267" s="1" t="s">
        <v>372</v>
      </c>
      <c r="BN267" s="1" t="s">
        <v>373</v>
      </c>
      <c r="BO267" s="1"/>
      <c r="BP267" s="1" t="s">
        <v>884</v>
      </c>
      <c r="BQ267" s="1" t="s">
        <v>422</v>
      </c>
      <c r="BR267" s="1" t="s">
        <v>898</v>
      </c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</row>
    <row r="268" spans="1:106" ht="17.25" hidden="1" customHeight="1" x14ac:dyDescent="0.35">
      <c r="A268" s="34">
        <v>171</v>
      </c>
      <c r="B268" s="2" t="s">
        <v>90</v>
      </c>
      <c r="C268" s="1">
        <v>171.2</v>
      </c>
      <c r="D268" s="1" t="s">
        <v>648</v>
      </c>
      <c r="E268" s="1" t="s">
        <v>336</v>
      </c>
      <c r="F268" s="1" t="s">
        <v>162</v>
      </c>
      <c r="G268" s="1" t="s">
        <v>256</v>
      </c>
      <c r="H268" s="1" t="s">
        <v>633</v>
      </c>
      <c r="I268" s="1" t="s">
        <v>427</v>
      </c>
      <c r="J268" s="1" t="s">
        <v>632</v>
      </c>
      <c r="K268" s="1" t="s">
        <v>867</v>
      </c>
      <c r="L268" s="1" t="s">
        <v>109</v>
      </c>
      <c r="M268" s="1" t="s">
        <v>122</v>
      </c>
      <c r="N268" s="1" t="s">
        <v>123</v>
      </c>
      <c r="O268" s="1" t="s">
        <v>457</v>
      </c>
      <c r="P268" s="1" t="s">
        <v>488</v>
      </c>
      <c r="Q268" s="1"/>
      <c r="R268" s="1"/>
      <c r="S268" s="1"/>
      <c r="T268" s="1">
        <v>1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>
        <v>1</v>
      </c>
      <c r="AK268" s="1"/>
      <c r="AL268" s="1" t="s">
        <v>35</v>
      </c>
      <c r="AM268" s="1" t="s">
        <v>631</v>
      </c>
      <c r="AN268" s="1"/>
      <c r="AO268" s="1"/>
      <c r="AP268" s="1" t="s">
        <v>631</v>
      </c>
      <c r="AQ268" s="1">
        <v>2012</v>
      </c>
      <c r="AR268" s="1"/>
      <c r="AS268" s="1">
        <v>2373</v>
      </c>
      <c r="AT268" s="1">
        <v>1</v>
      </c>
      <c r="AU268" s="1" t="s">
        <v>126</v>
      </c>
      <c r="AV268" s="1" t="s">
        <v>115</v>
      </c>
      <c r="AW268" s="1">
        <v>0</v>
      </c>
      <c r="AX268" s="1">
        <v>1</v>
      </c>
      <c r="AY268" s="1">
        <v>0</v>
      </c>
      <c r="AZ268" s="1">
        <v>1</v>
      </c>
      <c r="BA268" s="1">
        <v>1</v>
      </c>
      <c r="BB268" s="1">
        <v>0</v>
      </c>
      <c r="BC268" s="1">
        <v>1</v>
      </c>
      <c r="BD268" s="1">
        <v>1</v>
      </c>
      <c r="BE268" s="1">
        <v>1</v>
      </c>
      <c r="BF268" s="1">
        <v>1</v>
      </c>
      <c r="BG268" s="1">
        <v>1</v>
      </c>
      <c r="BH268" s="1">
        <v>1</v>
      </c>
      <c r="BI268" s="1" t="s">
        <v>141</v>
      </c>
      <c r="BJ268" s="1" t="s">
        <v>881</v>
      </c>
      <c r="BK268" s="1" t="s">
        <v>619</v>
      </c>
      <c r="BL268" s="1"/>
      <c r="BM268" s="1" t="s">
        <v>878</v>
      </c>
      <c r="BN268" s="1" t="s">
        <v>401</v>
      </c>
      <c r="BO268" s="1"/>
      <c r="BP268" s="1" t="s">
        <v>884</v>
      </c>
      <c r="BQ268" s="1" t="s">
        <v>422</v>
      </c>
      <c r="BR268" s="1" t="s">
        <v>898</v>
      </c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</row>
    <row r="269" spans="1:106" ht="17.25" hidden="1" customHeight="1" x14ac:dyDescent="0.35">
      <c r="A269" s="34">
        <v>171</v>
      </c>
      <c r="B269" s="2" t="s">
        <v>90</v>
      </c>
      <c r="C269" s="1">
        <v>171.3</v>
      </c>
      <c r="D269" s="1" t="s">
        <v>657</v>
      </c>
      <c r="E269" s="1" t="s">
        <v>336</v>
      </c>
      <c r="F269" s="1" t="s">
        <v>162</v>
      </c>
      <c r="G269" s="1" t="s">
        <v>256</v>
      </c>
      <c r="H269" s="1" t="s">
        <v>633</v>
      </c>
      <c r="I269" s="1" t="s">
        <v>427</v>
      </c>
      <c r="J269" s="1" t="s">
        <v>632</v>
      </c>
      <c r="K269" s="1" t="s">
        <v>867</v>
      </c>
      <c r="L269" s="1" t="s">
        <v>109</v>
      </c>
      <c r="M269" s="1" t="s">
        <v>122</v>
      </c>
      <c r="N269" s="1" t="s">
        <v>123</v>
      </c>
      <c r="O269" s="1" t="s">
        <v>457</v>
      </c>
      <c r="P269" s="1" t="s">
        <v>2</v>
      </c>
      <c r="Q269" s="1"/>
      <c r="R269" s="1"/>
      <c r="S269" s="1"/>
      <c r="T269" s="1"/>
      <c r="U269" s="1"/>
      <c r="V269" s="1">
        <v>1</v>
      </c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>
        <v>1</v>
      </c>
      <c r="AK269" s="1"/>
      <c r="AL269" s="1" t="s">
        <v>35</v>
      </c>
      <c r="AM269" s="1" t="s">
        <v>631</v>
      </c>
      <c r="AN269" s="1"/>
      <c r="AO269" s="1"/>
      <c r="AP269" s="1" t="s">
        <v>631</v>
      </c>
      <c r="AQ269" s="1">
        <v>2012</v>
      </c>
      <c r="AR269" s="1"/>
      <c r="AS269" s="1">
        <v>2373</v>
      </c>
      <c r="AT269" s="1">
        <v>1</v>
      </c>
      <c r="AU269" s="1" t="s">
        <v>126</v>
      </c>
      <c r="AV269" s="1" t="s">
        <v>115</v>
      </c>
      <c r="AW269" s="1">
        <v>0</v>
      </c>
      <c r="AX269" s="1">
        <v>1</v>
      </c>
      <c r="AY269" s="1">
        <v>0</v>
      </c>
      <c r="AZ269" s="1">
        <v>1</v>
      </c>
      <c r="BA269" s="1">
        <v>1</v>
      </c>
      <c r="BB269" s="1">
        <v>0</v>
      </c>
      <c r="BC269" s="1">
        <v>1</v>
      </c>
      <c r="BD269" s="1">
        <v>1</v>
      </c>
      <c r="BE269" s="1">
        <v>1</v>
      </c>
      <c r="BF269" s="1">
        <v>1</v>
      </c>
      <c r="BG269" s="1">
        <v>1</v>
      </c>
      <c r="BH269" s="1">
        <v>1</v>
      </c>
      <c r="BI269" s="1" t="s">
        <v>141</v>
      </c>
      <c r="BJ269" s="1" t="s">
        <v>881</v>
      </c>
      <c r="BK269" s="1" t="s">
        <v>619</v>
      </c>
      <c r="BL269" s="1"/>
      <c r="BM269" s="1" t="s">
        <v>878</v>
      </c>
      <c r="BN269" s="1" t="s">
        <v>401</v>
      </c>
      <c r="BO269" s="1"/>
      <c r="BP269" s="1" t="s">
        <v>884</v>
      </c>
      <c r="BQ269" s="1" t="s">
        <v>422</v>
      </c>
      <c r="BR269" s="1" t="s">
        <v>898</v>
      </c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</row>
    <row r="270" spans="1:106" ht="17.25" hidden="1" customHeight="1" x14ac:dyDescent="0.35">
      <c r="A270" s="34">
        <v>171</v>
      </c>
      <c r="B270" s="2" t="s">
        <v>90</v>
      </c>
      <c r="C270" s="1">
        <v>171.2</v>
      </c>
      <c r="D270" s="1" t="s">
        <v>644</v>
      </c>
      <c r="E270" s="1" t="s">
        <v>336</v>
      </c>
      <c r="F270" s="1" t="s">
        <v>162</v>
      </c>
      <c r="G270" s="1" t="s">
        <v>256</v>
      </c>
      <c r="H270" s="1" t="s">
        <v>633</v>
      </c>
      <c r="I270" s="1" t="s">
        <v>427</v>
      </c>
      <c r="J270" s="1" t="s">
        <v>632</v>
      </c>
      <c r="K270" s="1" t="s">
        <v>867</v>
      </c>
      <c r="L270" s="1" t="s">
        <v>109</v>
      </c>
      <c r="M270" s="1" t="s">
        <v>122</v>
      </c>
      <c r="N270" s="1" t="s">
        <v>123</v>
      </c>
      <c r="O270" s="1" t="s">
        <v>457</v>
      </c>
      <c r="P270" s="1" t="s">
        <v>488</v>
      </c>
      <c r="Q270" s="1"/>
      <c r="R270" s="1"/>
      <c r="S270" s="1"/>
      <c r="T270" s="1">
        <v>1</v>
      </c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>
        <v>1</v>
      </c>
      <c r="AK270" s="1"/>
      <c r="AL270" s="1" t="s">
        <v>35</v>
      </c>
      <c r="AM270" s="1" t="s">
        <v>631</v>
      </c>
      <c r="AN270" s="1"/>
      <c r="AO270" s="1"/>
      <c r="AP270" s="1" t="s">
        <v>631</v>
      </c>
      <c r="AQ270" s="1">
        <v>2012</v>
      </c>
      <c r="AR270" s="1"/>
      <c r="AS270" s="1">
        <v>2373</v>
      </c>
      <c r="AT270" s="1">
        <v>1</v>
      </c>
      <c r="AU270" s="1" t="s">
        <v>126</v>
      </c>
      <c r="AV270" s="1" t="s">
        <v>115</v>
      </c>
      <c r="AW270" s="1">
        <v>0</v>
      </c>
      <c r="AX270" s="1">
        <v>1</v>
      </c>
      <c r="AY270" s="1">
        <v>0</v>
      </c>
      <c r="AZ270" s="1">
        <v>1</v>
      </c>
      <c r="BA270" s="1">
        <v>1</v>
      </c>
      <c r="BB270" s="1">
        <v>0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1</v>
      </c>
      <c r="BI270" s="1" t="s">
        <v>112</v>
      </c>
      <c r="BJ270" s="1" t="s">
        <v>112</v>
      </c>
      <c r="BK270" s="1" t="s">
        <v>621</v>
      </c>
      <c r="BL270" s="1"/>
      <c r="BM270" s="1" t="s">
        <v>366</v>
      </c>
      <c r="BN270" s="1" t="s">
        <v>113</v>
      </c>
      <c r="BO270" s="1"/>
      <c r="BP270" s="1" t="s">
        <v>884</v>
      </c>
      <c r="BQ270" s="1" t="s">
        <v>422</v>
      </c>
      <c r="BR270" s="1" t="s">
        <v>898</v>
      </c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</row>
    <row r="271" spans="1:106" ht="17.25" hidden="1" customHeight="1" x14ac:dyDescent="0.35">
      <c r="A271" s="34">
        <v>171</v>
      </c>
      <c r="B271" s="2" t="s">
        <v>90</v>
      </c>
      <c r="C271" s="1">
        <v>171.3</v>
      </c>
      <c r="D271" s="1" t="s">
        <v>652</v>
      </c>
      <c r="E271" s="1" t="s">
        <v>336</v>
      </c>
      <c r="F271" s="1" t="s">
        <v>162</v>
      </c>
      <c r="G271" s="1" t="s">
        <v>256</v>
      </c>
      <c r="H271" s="1" t="s">
        <v>633</v>
      </c>
      <c r="I271" s="1" t="s">
        <v>427</v>
      </c>
      <c r="J271" s="1" t="s">
        <v>632</v>
      </c>
      <c r="K271" s="1" t="s">
        <v>867</v>
      </c>
      <c r="L271" s="1" t="s">
        <v>109</v>
      </c>
      <c r="M271" s="1" t="s">
        <v>122</v>
      </c>
      <c r="N271" s="1" t="s">
        <v>123</v>
      </c>
      <c r="O271" s="1" t="s">
        <v>457</v>
      </c>
      <c r="P271" s="1" t="s">
        <v>2</v>
      </c>
      <c r="Q271" s="1"/>
      <c r="R271" s="1"/>
      <c r="S271" s="1"/>
      <c r="T271" s="1"/>
      <c r="U271" s="1"/>
      <c r="V271" s="1">
        <v>1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>
        <v>1</v>
      </c>
      <c r="AK271" s="1"/>
      <c r="AL271" s="1" t="s">
        <v>35</v>
      </c>
      <c r="AM271" s="1" t="s">
        <v>631</v>
      </c>
      <c r="AN271" s="1"/>
      <c r="AO271" s="1"/>
      <c r="AP271" s="1" t="s">
        <v>631</v>
      </c>
      <c r="AQ271" s="1">
        <v>2012</v>
      </c>
      <c r="AR271" s="1"/>
      <c r="AS271" s="1">
        <v>2373</v>
      </c>
      <c r="AT271" s="1">
        <v>1</v>
      </c>
      <c r="AU271" s="1" t="s">
        <v>126</v>
      </c>
      <c r="AV271" s="1" t="s">
        <v>115</v>
      </c>
      <c r="AW271" s="1">
        <v>0</v>
      </c>
      <c r="AX271" s="1">
        <v>1</v>
      </c>
      <c r="AY271" s="1">
        <v>0</v>
      </c>
      <c r="AZ271" s="1">
        <v>1</v>
      </c>
      <c r="BA271" s="1">
        <v>1</v>
      </c>
      <c r="BB271" s="1">
        <v>0</v>
      </c>
      <c r="BC271" s="1">
        <v>1</v>
      </c>
      <c r="BD271" s="1">
        <v>1</v>
      </c>
      <c r="BE271" s="1">
        <v>1</v>
      </c>
      <c r="BF271" s="1">
        <v>1</v>
      </c>
      <c r="BG271" s="1">
        <v>1</v>
      </c>
      <c r="BH271" s="1">
        <v>1</v>
      </c>
      <c r="BI271" s="1" t="s">
        <v>112</v>
      </c>
      <c r="BJ271" s="1" t="s">
        <v>112</v>
      </c>
      <c r="BK271" s="1" t="s">
        <v>621</v>
      </c>
      <c r="BL271" s="1"/>
      <c r="BM271" s="1" t="s">
        <v>366</v>
      </c>
      <c r="BN271" s="1" t="s">
        <v>113</v>
      </c>
      <c r="BO271" s="1"/>
      <c r="BP271" s="1" t="s">
        <v>884</v>
      </c>
      <c r="BQ271" s="1" t="s">
        <v>422</v>
      </c>
      <c r="BR271" s="1" t="s">
        <v>898</v>
      </c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</row>
    <row r="272" spans="1:106" ht="17.25" hidden="1" customHeight="1" x14ac:dyDescent="0.35">
      <c r="A272" s="34">
        <v>171</v>
      </c>
      <c r="B272" s="2" t="s">
        <v>90</v>
      </c>
      <c r="C272" s="1">
        <v>171.2</v>
      </c>
      <c r="D272" s="1" t="s">
        <v>646</v>
      </c>
      <c r="E272" s="1" t="s">
        <v>336</v>
      </c>
      <c r="F272" s="1" t="s">
        <v>162</v>
      </c>
      <c r="G272" s="1" t="s">
        <v>256</v>
      </c>
      <c r="H272" s="1" t="s">
        <v>633</v>
      </c>
      <c r="I272" s="1" t="s">
        <v>427</v>
      </c>
      <c r="J272" s="1" t="s">
        <v>632</v>
      </c>
      <c r="K272" s="1" t="s">
        <v>867</v>
      </c>
      <c r="L272" s="1" t="s">
        <v>109</v>
      </c>
      <c r="M272" s="1" t="s">
        <v>122</v>
      </c>
      <c r="N272" s="1" t="s">
        <v>123</v>
      </c>
      <c r="O272" s="1" t="s">
        <v>457</v>
      </c>
      <c r="P272" s="1" t="s">
        <v>488</v>
      </c>
      <c r="Q272" s="1"/>
      <c r="R272" s="1"/>
      <c r="S272" s="1"/>
      <c r="T272" s="1">
        <v>1</v>
      </c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>
        <v>1</v>
      </c>
      <c r="AK272" s="1"/>
      <c r="AL272" s="1" t="s">
        <v>35</v>
      </c>
      <c r="AM272" s="1" t="s">
        <v>631</v>
      </c>
      <c r="AN272" s="1"/>
      <c r="AO272" s="1"/>
      <c r="AP272" s="1" t="s">
        <v>631</v>
      </c>
      <c r="AQ272" s="1">
        <v>2012</v>
      </c>
      <c r="AR272" s="1"/>
      <c r="AS272" s="1">
        <v>2373</v>
      </c>
      <c r="AT272" s="1">
        <v>1</v>
      </c>
      <c r="AU272" s="1" t="s">
        <v>126</v>
      </c>
      <c r="AV272" s="1" t="s">
        <v>115</v>
      </c>
      <c r="AW272" s="1">
        <v>0</v>
      </c>
      <c r="AX272" s="1">
        <v>1</v>
      </c>
      <c r="AY272" s="1">
        <v>0</v>
      </c>
      <c r="AZ272" s="1">
        <v>1</v>
      </c>
      <c r="BA272" s="1">
        <v>1</v>
      </c>
      <c r="BB272" s="1">
        <v>0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1">
        <v>1</v>
      </c>
      <c r="BI272" s="1" t="s">
        <v>348</v>
      </c>
      <c r="BJ272" s="1" t="s">
        <v>348</v>
      </c>
      <c r="BK272" s="1" t="s">
        <v>623</v>
      </c>
      <c r="BL272" s="1"/>
      <c r="BM272" s="1" t="s">
        <v>378</v>
      </c>
      <c r="BN272" s="1" t="s">
        <v>379</v>
      </c>
      <c r="BO272" s="1"/>
      <c r="BP272" s="1" t="s">
        <v>884</v>
      </c>
      <c r="BQ272" s="1" t="s">
        <v>422</v>
      </c>
      <c r="BR272" s="1" t="s">
        <v>898</v>
      </c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</row>
    <row r="273" spans="1:106" ht="17.25" hidden="1" customHeight="1" x14ac:dyDescent="0.35">
      <c r="A273" s="34">
        <v>171</v>
      </c>
      <c r="B273" s="2" t="s">
        <v>90</v>
      </c>
      <c r="C273" s="1">
        <v>171.3</v>
      </c>
      <c r="D273" s="1" t="s">
        <v>655</v>
      </c>
      <c r="E273" s="1" t="s">
        <v>336</v>
      </c>
      <c r="F273" s="1" t="s">
        <v>162</v>
      </c>
      <c r="G273" s="1" t="s">
        <v>256</v>
      </c>
      <c r="H273" s="1" t="s">
        <v>633</v>
      </c>
      <c r="I273" s="1" t="s">
        <v>427</v>
      </c>
      <c r="J273" s="1" t="s">
        <v>632</v>
      </c>
      <c r="K273" s="1" t="s">
        <v>867</v>
      </c>
      <c r="L273" s="1" t="s">
        <v>109</v>
      </c>
      <c r="M273" s="1" t="s">
        <v>122</v>
      </c>
      <c r="N273" s="1" t="s">
        <v>123</v>
      </c>
      <c r="O273" s="1" t="s">
        <v>457</v>
      </c>
      <c r="P273" s="1" t="s">
        <v>2</v>
      </c>
      <c r="Q273" s="1"/>
      <c r="R273" s="1"/>
      <c r="S273" s="1"/>
      <c r="T273" s="1"/>
      <c r="U273" s="1"/>
      <c r="V273" s="1">
        <v>1</v>
      </c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>
        <v>1</v>
      </c>
      <c r="AK273" s="1"/>
      <c r="AL273" s="1" t="s">
        <v>35</v>
      </c>
      <c r="AM273" s="1" t="s">
        <v>631</v>
      </c>
      <c r="AN273" s="1"/>
      <c r="AO273" s="1"/>
      <c r="AP273" s="1" t="s">
        <v>631</v>
      </c>
      <c r="AQ273" s="1">
        <v>2012</v>
      </c>
      <c r="AR273" s="1"/>
      <c r="AS273" s="1">
        <v>2373</v>
      </c>
      <c r="AT273" s="1">
        <v>1</v>
      </c>
      <c r="AU273" s="1" t="s">
        <v>126</v>
      </c>
      <c r="AV273" s="1" t="s">
        <v>115</v>
      </c>
      <c r="AW273" s="1">
        <v>0</v>
      </c>
      <c r="AX273" s="1">
        <v>1</v>
      </c>
      <c r="AY273" s="1">
        <v>0</v>
      </c>
      <c r="AZ273" s="1">
        <v>1</v>
      </c>
      <c r="BA273" s="1">
        <v>1</v>
      </c>
      <c r="BB273" s="1">
        <v>0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1</v>
      </c>
      <c r="BI273" s="1" t="s">
        <v>348</v>
      </c>
      <c r="BJ273" s="1" t="s">
        <v>348</v>
      </c>
      <c r="BK273" s="1" t="s">
        <v>623</v>
      </c>
      <c r="BL273" s="1"/>
      <c r="BM273" s="1" t="s">
        <v>378</v>
      </c>
      <c r="BN273" s="1" t="s">
        <v>379</v>
      </c>
      <c r="BO273" s="1"/>
      <c r="BP273" s="1" t="s">
        <v>884</v>
      </c>
      <c r="BQ273" s="1" t="s">
        <v>422</v>
      </c>
      <c r="BR273" s="1" t="s">
        <v>898</v>
      </c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</row>
    <row r="274" spans="1:106" ht="17.25" hidden="1" customHeight="1" x14ac:dyDescent="0.35">
      <c r="A274" s="34">
        <v>171</v>
      </c>
      <c r="B274" s="2" t="s">
        <v>90</v>
      </c>
      <c r="C274" s="1">
        <v>171.2</v>
      </c>
      <c r="D274" s="1" t="s">
        <v>649</v>
      </c>
      <c r="E274" s="1" t="s">
        <v>336</v>
      </c>
      <c r="F274" s="1" t="s">
        <v>162</v>
      </c>
      <c r="G274" s="1" t="s">
        <v>256</v>
      </c>
      <c r="H274" s="1" t="s">
        <v>633</v>
      </c>
      <c r="I274" s="1" t="s">
        <v>427</v>
      </c>
      <c r="J274" s="1" t="s">
        <v>632</v>
      </c>
      <c r="K274" s="1" t="s">
        <v>867</v>
      </c>
      <c r="L274" s="1" t="s">
        <v>109</v>
      </c>
      <c r="M274" s="1" t="s">
        <v>122</v>
      </c>
      <c r="N274" s="1" t="s">
        <v>123</v>
      </c>
      <c r="O274" s="1" t="s">
        <v>457</v>
      </c>
      <c r="P274" s="1" t="s">
        <v>488</v>
      </c>
      <c r="Q274" s="1"/>
      <c r="R274" s="1"/>
      <c r="S274" s="1"/>
      <c r="T274" s="1">
        <v>1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>
        <v>1</v>
      </c>
      <c r="AK274" s="1"/>
      <c r="AL274" s="1" t="s">
        <v>35</v>
      </c>
      <c r="AM274" s="1" t="s">
        <v>631</v>
      </c>
      <c r="AN274" s="1"/>
      <c r="AO274" s="1"/>
      <c r="AP274" s="1" t="s">
        <v>631</v>
      </c>
      <c r="AQ274" s="1">
        <v>2012</v>
      </c>
      <c r="AR274" s="1"/>
      <c r="AS274" s="1">
        <v>2373</v>
      </c>
      <c r="AT274" s="1">
        <v>1</v>
      </c>
      <c r="AU274" s="1" t="s">
        <v>126</v>
      </c>
      <c r="AV274" s="1" t="s">
        <v>115</v>
      </c>
      <c r="AW274" s="1">
        <v>0</v>
      </c>
      <c r="AX274" s="1">
        <v>1</v>
      </c>
      <c r="AY274" s="1">
        <v>0</v>
      </c>
      <c r="AZ274" s="1">
        <v>1</v>
      </c>
      <c r="BA274" s="1">
        <v>1</v>
      </c>
      <c r="BB274" s="1">
        <v>0</v>
      </c>
      <c r="BC274" s="1">
        <v>1</v>
      </c>
      <c r="BD274" s="1">
        <v>1</v>
      </c>
      <c r="BE274" s="1">
        <v>1</v>
      </c>
      <c r="BF274" s="1">
        <v>1</v>
      </c>
      <c r="BG274" s="1">
        <v>1</v>
      </c>
      <c r="BH274" s="1">
        <v>1</v>
      </c>
      <c r="BI274" s="1" t="s">
        <v>141</v>
      </c>
      <c r="BJ274" s="1" t="s">
        <v>877</v>
      </c>
      <c r="BK274" s="1" t="s">
        <v>625</v>
      </c>
      <c r="BL274" s="1"/>
      <c r="BM274" s="1" t="s">
        <v>244</v>
      </c>
      <c r="BN274" s="1" t="s">
        <v>398</v>
      </c>
      <c r="BO274" s="1"/>
      <c r="BP274" s="1" t="s">
        <v>884</v>
      </c>
      <c r="BQ274" s="1" t="s">
        <v>422</v>
      </c>
      <c r="BR274" s="1" t="s">
        <v>898</v>
      </c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</row>
    <row r="275" spans="1:106" ht="17.25" hidden="1" customHeight="1" x14ac:dyDescent="0.35">
      <c r="A275" s="34">
        <v>171</v>
      </c>
      <c r="B275" s="2" t="s">
        <v>90</v>
      </c>
      <c r="C275" s="1">
        <v>171.3</v>
      </c>
      <c r="D275" s="1" t="s">
        <v>658</v>
      </c>
      <c r="E275" s="1" t="s">
        <v>336</v>
      </c>
      <c r="F275" s="1" t="s">
        <v>162</v>
      </c>
      <c r="G275" s="1" t="s">
        <v>256</v>
      </c>
      <c r="H275" s="1" t="s">
        <v>633</v>
      </c>
      <c r="I275" s="1" t="s">
        <v>427</v>
      </c>
      <c r="J275" s="1" t="s">
        <v>632</v>
      </c>
      <c r="K275" s="1" t="s">
        <v>867</v>
      </c>
      <c r="L275" s="1" t="s">
        <v>109</v>
      </c>
      <c r="M275" s="1" t="s">
        <v>122</v>
      </c>
      <c r="N275" s="1" t="s">
        <v>123</v>
      </c>
      <c r="O275" s="1" t="s">
        <v>457</v>
      </c>
      <c r="P275" s="1" t="s">
        <v>2</v>
      </c>
      <c r="Q275" s="1"/>
      <c r="R275" s="1"/>
      <c r="S275" s="1"/>
      <c r="T275" s="1"/>
      <c r="U275" s="1"/>
      <c r="V275" s="1">
        <v>1</v>
      </c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>
        <v>1</v>
      </c>
      <c r="AK275" s="1"/>
      <c r="AL275" s="1" t="s">
        <v>35</v>
      </c>
      <c r="AM275" s="1" t="s">
        <v>631</v>
      </c>
      <c r="AN275" s="1"/>
      <c r="AO275" s="1"/>
      <c r="AP275" s="1" t="s">
        <v>631</v>
      </c>
      <c r="AQ275" s="1">
        <v>2012</v>
      </c>
      <c r="AR275" s="1"/>
      <c r="AS275" s="1">
        <v>2373</v>
      </c>
      <c r="AT275" s="1">
        <v>1</v>
      </c>
      <c r="AU275" s="1" t="s">
        <v>126</v>
      </c>
      <c r="AV275" s="1" t="s">
        <v>115</v>
      </c>
      <c r="AW275" s="1">
        <v>0</v>
      </c>
      <c r="AX275" s="1">
        <v>1</v>
      </c>
      <c r="AY275" s="1">
        <v>0</v>
      </c>
      <c r="AZ275" s="1">
        <v>1</v>
      </c>
      <c r="BA275" s="1">
        <v>1</v>
      </c>
      <c r="BB275" s="1">
        <v>0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 t="s">
        <v>141</v>
      </c>
      <c r="BJ275" s="1" t="s">
        <v>877</v>
      </c>
      <c r="BK275" s="1" t="s">
        <v>625</v>
      </c>
      <c r="BL275" s="1"/>
      <c r="BM275" s="1" t="s">
        <v>244</v>
      </c>
      <c r="BN275" s="1" t="s">
        <v>398</v>
      </c>
      <c r="BO275" s="1"/>
      <c r="BP275" s="1" t="s">
        <v>884</v>
      </c>
      <c r="BQ275" s="1" t="s">
        <v>422</v>
      </c>
      <c r="BR275" s="1" t="s">
        <v>898</v>
      </c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</row>
    <row r="276" spans="1:106" ht="17.25" hidden="1" customHeight="1" x14ac:dyDescent="0.35">
      <c r="A276" s="34">
        <v>171</v>
      </c>
      <c r="B276" s="2" t="s">
        <v>90</v>
      </c>
      <c r="C276" s="1">
        <v>171.2</v>
      </c>
      <c r="D276" s="1" t="s">
        <v>643</v>
      </c>
      <c r="E276" s="1" t="s">
        <v>336</v>
      </c>
      <c r="F276" s="1" t="s">
        <v>162</v>
      </c>
      <c r="G276" s="1" t="s">
        <v>256</v>
      </c>
      <c r="H276" s="1" t="s">
        <v>633</v>
      </c>
      <c r="I276" s="1" t="s">
        <v>427</v>
      </c>
      <c r="J276" s="1" t="s">
        <v>632</v>
      </c>
      <c r="K276" s="1" t="s">
        <v>867</v>
      </c>
      <c r="L276" s="1" t="s">
        <v>109</v>
      </c>
      <c r="M276" s="1" t="s">
        <v>122</v>
      </c>
      <c r="N276" s="1" t="s">
        <v>123</v>
      </c>
      <c r="O276" s="1" t="s">
        <v>457</v>
      </c>
      <c r="P276" s="1" t="s">
        <v>488</v>
      </c>
      <c r="Q276" s="1"/>
      <c r="R276" s="1"/>
      <c r="S276" s="1"/>
      <c r="T276" s="1">
        <v>1</v>
      </c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>
        <v>1</v>
      </c>
      <c r="AK276" s="1"/>
      <c r="AL276" s="1" t="s">
        <v>35</v>
      </c>
      <c r="AM276" s="1" t="s">
        <v>631</v>
      </c>
      <c r="AN276" s="1"/>
      <c r="AO276" s="1"/>
      <c r="AP276" s="1" t="s">
        <v>631</v>
      </c>
      <c r="AQ276" s="1">
        <v>2012</v>
      </c>
      <c r="AR276" s="1"/>
      <c r="AS276" s="1">
        <v>2373</v>
      </c>
      <c r="AT276" s="1">
        <v>1</v>
      </c>
      <c r="AU276" s="1" t="s">
        <v>126</v>
      </c>
      <c r="AV276" s="1" t="s">
        <v>115</v>
      </c>
      <c r="AW276" s="1">
        <v>0</v>
      </c>
      <c r="AX276" s="1">
        <v>1</v>
      </c>
      <c r="AY276" s="1">
        <v>0</v>
      </c>
      <c r="AZ276" s="1">
        <v>1</v>
      </c>
      <c r="BA276" s="1">
        <v>1</v>
      </c>
      <c r="BB276" s="1">
        <v>0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 t="s">
        <v>112</v>
      </c>
      <c r="BJ276" s="1" t="s">
        <v>112</v>
      </c>
      <c r="BK276" s="1" t="s">
        <v>620</v>
      </c>
      <c r="BL276" s="1"/>
      <c r="BM276" s="1" t="s">
        <v>370</v>
      </c>
      <c r="BN276" s="1" t="s">
        <v>177</v>
      </c>
      <c r="BO276" s="1"/>
      <c r="BP276" s="1" t="s">
        <v>884</v>
      </c>
      <c r="BQ276" s="1" t="s">
        <v>422</v>
      </c>
      <c r="BR276" s="1" t="s">
        <v>898</v>
      </c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</row>
    <row r="277" spans="1:106" ht="17.25" hidden="1" customHeight="1" x14ac:dyDescent="0.35">
      <c r="A277" s="34">
        <v>171</v>
      </c>
      <c r="B277" s="2" t="s">
        <v>90</v>
      </c>
      <c r="C277" s="1">
        <v>171.3</v>
      </c>
      <c r="D277" s="1" t="s">
        <v>653</v>
      </c>
      <c r="E277" s="1" t="s">
        <v>336</v>
      </c>
      <c r="F277" s="1" t="s">
        <v>162</v>
      </c>
      <c r="G277" s="1" t="s">
        <v>256</v>
      </c>
      <c r="H277" s="1" t="s">
        <v>633</v>
      </c>
      <c r="I277" s="1" t="s">
        <v>427</v>
      </c>
      <c r="J277" s="1" t="s">
        <v>632</v>
      </c>
      <c r="K277" s="1" t="s">
        <v>867</v>
      </c>
      <c r="L277" s="1" t="s">
        <v>109</v>
      </c>
      <c r="M277" s="1" t="s">
        <v>122</v>
      </c>
      <c r="N277" s="1" t="s">
        <v>123</v>
      </c>
      <c r="O277" s="1" t="s">
        <v>457</v>
      </c>
      <c r="P277" s="1" t="s">
        <v>2</v>
      </c>
      <c r="Q277" s="1"/>
      <c r="R277" s="1"/>
      <c r="S277" s="1"/>
      <c r="T277" s="1"/>
      <c r="U277" s="1"/>
      <c r="V277" s="1">
        <v>1</v>
      </c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>
        <v>1</v>
      </c>
      <c r="AK277" s="1"/>
      <c r="AL277" s="1" t="s">
        <v>35</v>
      </c>
      <c r="AM277" s="1" t="s">
        <v>631</v>
      </c>
      <c r="AN277" s="1"/>
      <c r="AO277" s="1"/>
      <c r="AP277" s="1" t="s">
        <v>631</v>
      </c>
      <c r="AQ277" s="1">
        <v>2012</v>
      </c>
      <c r="AR277" s="1"/>
      <c r="AS277" s="1">
        <v>2373</v>
      </c>
      <c r="AT277" s="1">
        <v>1</v>
      </c>
      <c r="AU277" s="1" t="s">
        <v>126</v>
      </c>
      <c r="AV277" s="1" t="s">
        <v>115</v>
      </c>
      <c r="AW277" s="1">
        <v>0</v>
      </c>
      <c r="AX277" s="1">
        <v>1</v>
      </c>
      <c r="AY277" s="1">
        <v>0</v>
      </c>
      <c r="AZ277" s="1">
        <v>1</v>
      </c>
      <c r="BA277" s="1">
        <v>1</v>
      </c>
      <c r="BB277" s="1">
        <v>0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 t="s">
        <v>112</v>
      </c>
      <c r="BJ277" s="1" t="s">
        <v>112</v>
      </c>
      <c r="BK277" s="1" t="s">
        <v>620</v>
      </c>
      <c r="BL277" s="1"/>
      <c r="BM277" s="1" t="s">
        <v>370</v>
      </c>
      <c r="BN277" s="1" t="s">
        <v>177</v>
      </c>
      <c r="BO277" s="1"/>
      <c r="BP277" s="1" t="s">
        <v>884</v>
      </c>
      <c r="BQ277" s="1" t="s">
        <v>422</v>
      </c>
      <c r="BR277" s="1" t="s">
        <v>898</v>
      </c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</row>
    <row r="278" spans="1:106" ht="17.25" hidden="1" customHeight="1" x14ac:dyDescent="0.35">
      <c r="A278" s="34">
        <v>171</v>
      </c>
      <c r="B278" s="2" t="s">
        <v>90</v>
      </c>
      <c r="C278" s="1">
        <v>171.2</v>
      </c>
      <c r="D278" s="1" t="s">
        <v>650</v>
      </c>
      <c r="E278" s="1" t="s">
        <v>336</v>
      </c>
      <c r="F278" s="1" t="s">
        <v>162</v>
      </c>
      <c r="G278" s="1" t="s">
        <v>256</v>
      </c>
      <c r="H278" s="1" t="s">
        <v>633</v>
      </c>
      <c r="I278" s="1" t="s">
        <v>427</v>
      </c>
      <c r="J278" s="1" t="s">
        <v>632</v>
      </c>
      <c r="K278" s="1" t="s">
        <v>867</v>
      </c>
      <c r="L278" s="1" t="s">
        <v>109</v>
      </c>
      <c r="M278" s="1" t="s">
        <v>122</v>
      </c>
      <c r="N278" s="1" t="s">
        <v>123</v>
      </c>
      <c r="O278" s="1" t="s">
        <v>457</v>
      </c>
      <c r="P278" s="1" t="s">
        <v>488</v>
      </c>
      <c r="Q278" s="1"/>
      <c r="R278" s="1"/>
      <c r="S278" s="1"/>
      <c r="T278" s="1">
        <v>1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>
        <v>1</v>
      </c>
      <c r="AK278" s="1"/>
      <c r="AL278" s="1" t="s">
        <v>35</v>
      </c>
      <c r="AM278" s="1" t="s">
        <v>631</v>
      </c>
      <c r="AN278" s="1"/>
      <c r="AO278" s="1"/>
      <c r="AP278" s="1" t="s">
        <v>631</v>
      </c>
      <c r="AQ278" s="1">
        <v>2012</v>
      </c>
      <c r="AR278" s="1"/>
      <c r="AS278" s="1">
        <v>2373</v>
      </c>
      <c r="AT278" s="1">
        <v>1</v>
      </c>
      <c r="AU278" s="1" t="s">
        <v>126</v>
      </c>
      <c r="AV278" s="1" t="s">
        <v>115</v>
      </c>
      <c r="AW278" s="1">
        <v>0</v>
      </c>
      <c r="AX278" s="1">
        <v>1</v>
      </c>
      <c r="AY278" s="1">
        <v>0</v>
      </c>
      <c r="AZ278" s="1">
        <v>1</v>
      </c>
      <c r="BA278" s="1">
        <v>1</v>
      </c>
      <c r="BB278" s="1">
        <v>0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 t="s">
        <v>117</v>
      </c>
      <c r="BJ278" s="1" t="s">
        <v>880</v>
      </c>
      <c r="BK278" s="1" t="s">
        <v>626</v>
      </c>
      <c r="BL278" s="1"/>
      <c r="BM278" s="1" t="s">
        <v>548</v>
      </c>
      <c r="BN278" s="1" t="s">
        <v>349</v>
      </c>
      <c r="BO278" s="1"/>
      <c r="BP278" s="1" t="s">
        <v>884</v>
      </c>
      <c r="BQ278" s="1" t="s">
        <v>422</v>
      </c>
      <c r="BR278" s="1" t="s">
        <v>898</v>
      </c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</row>
    <row r="279" spans="1:106" ht="17.25" hidden="1" customHeight="1" x14ac:dyDescent="0.35">
      <c r="A279" s="34">
        <v>171</v>
      </c>
      <c r="B279" s="2" t="s">
        <v>90</v>
      </c>
      <c r="C279" s="1">
        <v>171.3</v>
      </c>
      <c r="D279" s="1" t="s">
        <v>659</v>
      </c>
      <c r="E279" s="1" t="s">
        <v>336</v>
      </c>
      <c r="F279" s="1" t="s">
        <v>162</v>
      </c>
      <c r="G279" s="1" t="s">
        <v>256</v>
      </c>
      <c r="H279" s="1" t="s">
        <v>633</v>
      </c>
      <c r="I279" s="1" t="s">
        <v>427</v>
      </c>
      <c r="J279" s="1" t="s">
        <v>632</v>
      </c>
      <c r="K279" s="1" t="s">
        <v>867</v>
      </c>
      <c r="L279" s="1" t="s">
        <v>109</v>
      </c>
      <c r="M279" s="1" t="s">
        <v>122</v>
      </c>
      <c r="N279" s="1" t="s">
        <v>123</v>
      </c>
      <c r="O279" s="1" t="s">
        <v>457</v>
      </c>
      <c r="P279" s="1" t="s">
        <v>2</v>
      </c>
      <c r="Q279" s="1"/>
      <c r="R279" s="1"/>
      <c r="S279" s="1"/>
      <c r="T279" s="1"/>
      <c r="U279" s="1"/>
      <c r="V279" s="1">
        <v>1</v>
      </c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>
        <v>1</v>
      </c>
      <c r="AK279" s="1"/>
      <c r="AL279" s="1" t="s">
        <v>35</v>
      </c>
      <c r="AM279" s="1" t="s">
        <v>631</v>
      </c>
      <c r="AN279" s="1"/>
      <c r="AO279" s="1"/>
      <c r="AP279" s="1" t="s">
        <v>631</v>
      </c>
      <c r="AQ279" s="1">
        <v>2012</v>
      </c>
      <c r="AR279" s="1"/>
      <c r="AS279" s="1">
        <v>2373</v>
      </c>
      <c r="AT279" s="1">
        <v>1</v>
      </c>
      <c r="AU279" s="1" t="s">
        <v>126</v>
      </c>
      <c r="AV279" s="1" t="s">
        <v>115</v>
      </c>
      <c r="AW279" s="1">
        <v>0</v>
      </c>
      <c r="AX279" s="1">
        <v>1</v>
      </c>
      <c r="AY279" s="1">
        <v>0</v>
      </c>
      <c r="AZ279" s="1">
        <v>1</v>
      </c>
      <c r="BA279" s="1">
        <v>1</v>
      </c>
      <c r="BB279" s="1">
        <v>0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1</v>
      </c>
      <c r="BI279" s="1" t="s">
        <v>117</v>
      </c>
      <c r="BJ279" s="1" t="s">
        <v>880</v>
      </c>
      <c r="BK279" s="1" t="s">
        <v>626</v>
      </c>
      <c r="BL279" s="1"/>
      <c r="BM279" s="1" t="s">
        <v>548</v>
      </c>
      <c r="BN279" s="1" t="s">
        <v>349</v>
      </c>
      <c r="BO279" s="1"/>
      <c r="BP279" s="1" t="s">
        <v>884</v>
      </c>
      <c r="BQ279" s="1" t="s">
        <v>422</v>
      </c>
      <c r="BR279" s="1" t="s">
        <v>898</v>
      </c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</row>
    <row r="280" spans="1:106" ht="17.25" hidden="1" customHeight="1" x14ac:dyDescent="0.35">
      <c r="A280" s="34">
        <v>171</v>
      </c>
      <c r="B280" s="2" t="s">
        <v>90</v>
      </c>
      <c r="C280" s="1">
        <v>171.2</v>
      </c>
      <c r="D280" s="1" t="s">
        <v>651</v>
      </c>
      <c r="E280" s="1" t="s">
        <v>336</v>
      </c>
      <c r="F280" s="1" t="s">
        <v>162</v>
      </c>
      <c r="G280" s="1" t="s">
        <v>256</v>
      </c>
      <c r="H280" s="1" t="s">
        <v>633</v>
      </c>
      <c r="I280" s="1" t="s">
        <v>427</v>
      </c>
      <c r="J280" s="1" t="s">
        <v>632</v>
      </c>
      <c r="K280" s="1" t="s">
        <v>867</v>
      </c>
      <c r="L280" s="1" t="s">
        <v>109</v>
      </c>
      <c r="M280" s="1" t="s">
        <v>122</v>
      </c>
      <c r="N280" s="1" t="s">
        <v>123</v>
      </c>
      <c r="O280" s="1" t="s">
        <v>457</v>
      </c>
      <c r="P280" s="1" t="s">
        <v>488</v>
      </c>
      <c r="Q280" s="1"/>
      <c r="R280" s="1"/>
      <c r="S280" s="1"/>
      <c r="T280" s="1">
        <v>1</v>
      </c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>
        <v>1</v>
      </c>
      <c r="AK280" s="1"/>
      <c r="AL280" s="1" t="s">
        <v>35</v>
      </c>
      <c r="AM280" s="1" t="s">
        <v>631</v>
      </c>
      <c r="AN280" s="1"/>
      <c r="AO280" s="1"/>
      <c r="AP280" s="1" t="s">
        <v>631</v>
      </c>
      <c r="AQ280" s="1">
        <v>2012</v>
      </c>
      <c r="AR280" s="1"/>
      <c r="AS280" s="1">
        <v>2373</v>
      </c>
      <c r="AT280" s="1">
        <v>1</v>
      </c>
      <c r="AU280" s="1" t="s">
        <v>126</v>
      </c>
      <c r="AV280" s="1" t="s">
        <v>115</v>
      </c>
      <c r="AW280" s="1">
        <v>0</v>
      </c>
      <c r="AX280" s="1">
        <v>1</v>
      </c>
      <c r="AY280" s="1">
        <v>0</v>
      </c>
      <c r="AZ280" s="1">
        <v>1</v>
      </c>
      <c r="BA280" s="1">
        <v>1</v>
      </c>
      <c r="BB280" s="1">
        <v>0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1">
        <v>1</v>
      </c>
      <c r="BI280" s="1" t="s">
        <v>141</v>
      </c>
      <c r="BJ280" s="1" t="s">
        <v>877</v>
      </c>
      <c r="BK280" s="1" t="s">
        <v>627</v>
      </c>
      <c r="BL280" s="1"/>
      <c r="BM280" s="1" t="s">
        <v>244</v>
      </c>
      <c r="BN280" s="1" t="s">
        <v>398</v>
      </c>
      <c r="BO280" s="1"/>
      <c r="BP280" s="1" t="s">
        <v>893</v>
      </c>
      <c r="BQ280" s="1" t="s">
        <v>500</v>
      </c>
      <c r="BR280" s="1" t="s">
        <v>898</v>
      </c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</row>
    <row r="281" spans="1:106" ht="17.25" hidden="1" customHeight="1" x14ac:dyDescent="0.35">
      <c r="A281" s="34">
        <v>171</v>
      </c>
      <c r="B281" s="2" t="s">
        <v>90</v>
      </c>
      <c r="C281" s="1">
        <v>171.3</v>
      </c>
      <c r="D281" s="1" t="s">
        <v>660</v>
      </c>
      <c r="E281" s="1" t="s">
        <v>336</v>
      </c>
      <c r="F281" s="1" t="s">
        <v>162</v>
      </c>
      <c r="G281" s="1" t="s">
        <v>256</v>
      </c>
      <c r="H281" s="1" t="s">
        <v>633</v>
      </c>
      <c r="I281" s="1" t="s">
        <v>427</v>
      </c>
      <c r="J281" s="1" t="s">
        <v>632</v>
      </c>
      <c r="K281" s="1" t="s">
        <v>867</v>
      </c>
      <c r="L281" s="1" t="s">
        <v>109</v>
      </c>
      <c r="M281" s="1" t="s">
        <v>122</v>
      </c>
      <c r="N281" s="1" t="s">
        <v>123</v>
      </c>
      <c r="O281" s="1" t="s">
        <v>457</v>
      </c>
      <c r="P281" s="1" t="s">
        <v>2</v>
      </c>
      <c r="Q281" s="1"/>
      <c r="R281" s="1"/>
      <c r="S281" s="1"/>
      <c r="T281" s="1"/>
      <c r="U281" s="1"/>
      <c r="V281" s="1">
        <v>1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>
        <v>1</v>
      </c>
      <c r="AK281" s="1"/>
      <c r="AL281" s="1" t="s">
        <v>35</v>
      </c>
      <c r="AM281" s="1" t="s">
        <v>631</v>
      </c>
      <c r="AN281" s="1"/>
      <c r="AO281" s="1"/>
      <c r="AP281" s="1" t="s">
        <v>631</v>
      </c>
      <c r="AQ281" s="1">
        <v>2012</v>
      </c>
      <c r="AR281" s="1"/>
      <c r="AS281" s="1">
        <v>2373</v>
      </c>
      <c r="AT281" s="1">
        <v>1</v>
      </c>
      <c r="AU281" s="1" t="s">
        <v>126</v>
      </c>
      <c r="AV281" s="1" t="s">
        <v>115</v>
      </c>
      <c r="AW281" s="1">
        <v>0</v>
      </c>
      <c r="AX281" s="1">
        <v>1</v>
      </c>
      <c r="AY281" s="1">
        <v>0</v>
      </c>
      <c r="AZ281" s="1">
        <v>1</v>
      </c>
      <c r="BA281" s="1">
        <v>1</v>
      </c>
      <c r="BB281" s="1">
        <v>0</v>
      </c>
      <c r="BC281" s="1">
        <v>1</v>
      </c>
      <c r="BD281" s="1">
        <v>1</v>
      </c>
      <c r="BE281" s="1">
        <v>1</v>
      </c>
      <c r="BF281" s="1">
        <v>1</v>
      </c>
      <c r="BG281" s="1">
        <v>1</v>
      </c>
      <c r="BH281" s="1">
        <v>1</v>
      </c>
      <c r="BI281" s="1" t="s">
        <v>141</v>
      </c>
      <c r="BJ281" s="1" t="s">
        <v>877</v>
      </c>
      <c r="BK281" s="1" t="s">
        <v>627</v>
      </c>
      <c r="BL281" s="1"/>
      <c r="BM281" s="1" t="s">
        <v>244</v>
      </c>
      <c r="BN281" s="1" t="s">
        <v>398</v>
      </c>
      <c r="BO281" s="1"/>
      <c r="BP281" s="1" t="s">
        <v>893</v>
      </c>
      <c r="BQ281" s="1" t="s">
        <v>500</v>
      </c>
      <c r="BR281" s="1" t="s">
        <v>898</v>
      </c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</row>
    <row r="282" spans="1:106" ht="43.5" hidden="1" x14ac:dyDescent="0.35">
      <c r="A282" s="21">
        <v>172</v>
      </c>
      <c r="B282" s="3" t="s">
        <v>91</v>
      </c>
      <c r="C282" s="1">
        <v>172.2</v>
      </c>
      <c r="D282" s="1" t="s">
        <v>643</v>
      </c>
      <c r="E282" s="1" t="s">
        <v>337</v>
      </c>
      <c r="F282" s="1" t="s">
        <v>115</v>
      </c>
      <c r="G282" s="1" t="s">
        <v>369</v>
      </c>
      <c r="H282" s="1" t="s">
        <v>115</v>
      </c>
      <c r="I282" s="1" t="s">
        <v>146</v>
      </c>
      <c r="J282" s="1" t="s">
        <v>670</v>
      </c>
      <c r="K282" s="1" t="s">
        <v>866</v>
      </c>
      <c r="L282" s="1" t="s">
        <v>109</v>
      </c>
      <c r="M282" s="1" t="s">
        <v>868</v>
      </c>
      <c r="N282" s="1" t="s">
        <v>978</v>
      </c>
      <c r="O282" s="1" t="s">
        <v>979</v>
      </c>
      <c r="P282" s="1" t="s">
        <v>488</v>
      </c>
      <c r="Q282" s="1"/>
      <c r="R282" s="1"/>
      <c r="S282" s="1">
        <v>1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>
        <v>1</v>
      </c>
      <c r="AK282" s="1"/>
      <c r="AL282" s="1" t="s">
        <v>35</v>
      </c>
      <c r="AM282" s="1" t="s">
        <v>669</v>
      </c>
      <c r="AN282" s="1"/>
      <c r="AO282" s="1"/>
      <c r="AP282" s="1" t="s">
        <v>668</v>
      </c>
      <c r="AQ282" s="1">
        <v>2015</v>
      </c>
      <c r="AR282" s="1"/>
      <c r="AS282" s="1">
        <v>2300</v>
      </c>
      <c r="AT282" s="1">
        <v>1</v>
      </c>
      <c r="AU282" s="1" t="s">
        <v>126</v>
      </c>
      <c r="AV282" s="1" t="s">
        <v>115</v>
      </c>
      <c r="AW282" s="1">
        <v>1</v>
      </c>
      <c r="AX282" s="1">
        <v>0</v>
      </c>
      <c r="AY282" s="1">
        <v>0</v>
      </c>
      <c r="AZ282" s="1">
        <v>1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1</v>
      </c>
      <c r="BH282" s="1">
        <v>1</v>
      </c>
      <c r="BI282" s="1" t="s">
        <v>112</v>
      </c>
      <c r="BJ282" s="1" t="s">
        <v>112</v>
      </c>
      <c r="BK282" s="45" t="s">
        <v>680</v>
      </c>
      <c r="BL282" s="1"/>
      <c r="BM282" s="1" t="s">
        <v>372</v>
      </c>
      <c r="BN282" s="1" t="s">
        <v>373</v>
      </c>
      <c r="BO282" s="1" t="s">
        <v>419</v>
      </c>
      <c r="BP282" s="1" t="s">
        <v>883</v>
      </c>
      <c r="BQ282" s="1" t="s">
        <v>501</v>
      </c>
      <c r="BR282" s="1" t="s">
        <v>249</v>
      </c>
      <c r="BS282" s="1"/>
      <c r="BT282" s="1" t="s">
        <v>685</v>
      </c>
      <c r="BU282" s="1">
        <f t="shared" ref="BU282:BU290" si="5">BW282*CY282</f>
        <v>0.265546</v>
      </c>
      <c r="BV282" s="1" t="s">
        <v>904</v>
      </c>
      <c r="BW282" s="1">
        <v>6.2E-2</v>
      </c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>
        <v>0.01</v>
      </c>
      <c r="CJ282" s="1">
        <v>2.1000000000000001E-2</v>
      </c>
      <c r="CK282" s="1" t="s">
        <v>236</v>
      </c>
      <c r="CL282" s="1"/>
      <c r="CM282" s="1"/>
      <c r="CN282" s="1">
        <v>0.19800000000000001</v>
      </c>
      <c r="CO282" s="1" t="s">
        <v>684</v>
      </c>
      <c r="CP282" s="1"/>
      <c r="CQ282" s="1"/>
      <c r="CR282" s="1"/>
      <c r="CS282" s="1"/>
      <c r="CT282" s="1"/>
      <c r="CU282" s="1"/>
      <c r="CV282" s="1"/>
      <c r="CW282" s="1"/>
      <c r="CX282" s="1">
        <v>842.15</v>
      </c>
      <c r="CY282" s="1">
        <v>4.2830000000000004</v>
      </c>
      <c r="CZ282" s="1"/>
      <c r="DA282" s="1"/>
      <c r="DB282" s="1"/>
    </row>
    <row r="283" spans="1:106" hidden="1" x14ac:dyDescent="0.35">
      <c r="A283" s="21">
        <v>172</v>
      </c>
      <c r="B283" s="3" t="s">
        <v>91</v>
      </c>
      <c r="C283" s="1">
        <v>172.2</v>
      </c>
      <c r="D283" s="1" t="s">
        <v>651</v>
      </c>
      <c r="E283" s="1" t="s">
        <v>337</v>
      </c>
      <c r="F283" s="1" t="s">
        <v>162</v>
      </c>
      <c r="G283" s="1" t="s">
        <v>120</v>
      </c>
      <c r="H283" s="1" t="s">
        <v>183</v>
      </c>
      <c r="I283" s="1" t="s">
        <v>146</v>
      </c>
      <c r="J283" s="1" t="s">
        <v>670</v>
      </c>
      <c r="K283" s="1" t="s">
        <v>866</v>
      </c>
      <c r="L283" s="1" t="s">
        <v>109</v>
      </c>
      <c r="M283" s="1" t="s">
        <v>868</v>
      </c>
      <c r="N283" s="1" t="s">
        <v>978</v>
      </c>
      <c r="O283" s="1" t="s">
        <v>979</v>
      </c>
      <c r="P283" s="1" t="s">
        <v>488</v>
      </c>
      <c r="Q283" s="1"/>
      <c r="R283" s="1"/>
      <c r="S283" s="1">
        <v>1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>
        <v>1</v>
      </c>
      <c r="AK283" s="1"/>
      <c r="AL283" s="1" t="s">
        <v>35</v>
      </c>
      <c r="AM283" s="1" t="s">
        <v>669</v>
      </c>
      <c r="AN283" s="1"/>
      <c r="AO283" s="1"/>
      <c r="AP283" s="1" t="s">
        <v>668</v>
      </c>
      <c r="AQ283" s="1">
        <v>2015</v>
      </c>
      <c r="AR283" s="1"/>
      <c r="AS283" s="1">
        <v>2300</v>
      </c>
      <c r="AT283" s="1">
        <v>1</v>
      </c>
      <c r="AU283" s="1" t="s">
        <v>126</v>
      </c>
      <c r="AV283" s="1" t="s">
        <v>115</v>
      </c>
      <c r="AW283" s="1">
        <v>1</v>
      </c>
      <c r="AX283" s="1">
        <v>0</v>
      </c>
      <c r="AY283" s="1">
        <v>0</v>
      </c>
      <c r="AZ283" s="1">
        <v>1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1</v>
      </c>
      <c r="BH283" s="1">
        <v>1</v>
      </c>
      <c r="BI283" s="1" t="s">
        <v>141</v>
      </c>
      <c r="BJ283" s="1" t="s">
        <v>881</v>
      </c>
      <c r="BK283" s="1" t="s">
        <v>683</v>
      </c>
      <c r="BL283" s="1"/>
      <c r="BM283" s="1" t="s">
        <v>878</v>
      </c>
      <c r="BN283" s="1" t="s">
        <v>401</v>
      </c>
      <c r="BO283" s="1" t="s">
        <v>419</v>
      </c>
      <c r="BP283" s="1" t="s">
        <v>883</v>
      </c>
      <c r="BQ283" s="1" t="s">
        <v>501</v>
      </c>
      <c r="BR283" s="1" t="s">
        <v>249</v>
      </c>
      <c r="BS283" s="1"/>
      <c r="BT283" s="1" t="s">
        <v>685</v>
      </c>
      <c r="BU283" s="1">
        <f t="shared" si="5"/>
        <v>-2.0026000000000002E-2</v>
      </c>
      <c r="BV283" s="1" t="s">
        <v>904</v>
      </c>
      <c r="BW283" s="1">
        <v>-3.1E-2</v>
      </c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>
        <v>8.2000000000000003E-2</v>
      </c>
      <c r="CK283" s="1" t="s">
        <v>236</v>
      </c>
      <c r="CL283" s="1"/>
      <c r="CM283" s="1"/>
      <c r="CN283" s="1">
        <v>0.19800000000000001</v>
      </c>
      <c r="CO283" s="1" t="s">
        <v>684</v>
      </c>
      <c r="CP283" s="1"/>
      <c r="CQ283" s="1"/>
      <c r="CR283" s="1"/>
      <c r="CS283" s="1"/>
      <c r="CT283" s="1"/>
      <c r="CU283" s="1"/>
      <c r="CV283" s="1"/>
      <c r="CW283" s="1"/>
      <c r="CX283" s="53">
        <v>842.15</v>
      </c>
      <c r="CY283" s="1">
        <v>0.64600000000000002</v>
      </c>
      <c r="CZ283" s="1"/>
      <c r="DA283" s="1"/>
      <c r="DB283" s="1"/>
    </row>
    <row r="284" spans="1:106" hidden="1" x14ac:dyDescent="0.35">
      <c r="A284" s="21">
        <v>172</v>
      </c>
      <c r="B284" s="3" t="s">
        <v>91</v>
      </c>
      <c r="C284" s="1">
        <v>172.2</v>
      </c>
      <c r="D284" s="1" t="s">
        <v>650</v>
      </c>
      <c r="E284" s="1" t="s">
        <v>337</v>
      </c>
      <c r="F284" s="1" t="s">
        <v>162</v>
      </c>
      <c r="G284" s="1" t="s">
        <v>369</v>
      </c>
      <c r="H284" s="1" t="s">
        <v>183</v>
      </c>
      <c r="I284" s="1" t="s">
        <v>146</v>
      </c>
      <c r="J284" s="1" t="s">
        <v>670</v>
      </c>
      <c r="K284" s="1" t="s">
        <v>866</v>
      </c>
      <c r="L284" s="1" t="s">
        <v>109</v>
      </c>
      <c r="M284" s="1" t="s">
        <v>868</v>
      </c>
      <c r="N284" s="1" t="s">
        <v>978</v>
      </c>
      <c r="O284" s="1" t="s">
        <v>979</v>
      </c>
      <c r="P284" s="1" t="s">
        <v>488</v>
      </c>
      <c r="Q284" s="1"/>
      <c r="R284" s="1"/>
      <c r="S284" s="1">
        <v>1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>
        <v>1</v>
      </c>
      <c r="AK284" s="1"/>
      <c r="AL284" s="1" t="s">
        <v>35</v>
      </c>
      <c r="AM284" s="1" t="s">
        <v>669</v>
      </c>
      <c r="AN284" s="1"/>
      <c r="AO284" s="1"/>
      <c r="AP284" s="1" t="s">
        <v>668</v>
      </c>
      <c r="AQ284" s="1">
        <v>2015</v>
      </c>
      <c r="AR284" s="1"/>
      <c r="AS284" s="1">
        <v>2300</v>
      </c>
      <c r="AT284" s="1">
        <v>1</v>
      </c>
      <c r="AU284" s="1" t="s">
        <v>126</v>
      </c>
      <c r="AV284" s="1" t="s">
        <v>115</v>
      </c>
      <c r="AW284" s="1">
        <v>1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1</v>
      </c>
      <c r="BH284" s="1">
        <v>1</v>
      </c>
      <c r="BI284" s="1" t="s">
        <v>112</v>
      </c>
      <c r="BJ284" s="1" t="s">
        <v>112</v>
      </c>
      <c r="BK284" s="43" t="s">
        <v>682</v>
      </c>
      <c r="BL284" s="1"/>
      <c r="BM284" s="1" t="s">
        <v>375</v>
      </c>
      <c r="BN284" s="1" t="s">
        <v>376</v>
      </c>
      <c r="BO284" s="1" t="s">
        <v>419</v>
      </c>
      <c r="BP284" s="1" t="s">
        <v>883</v>
      </c>
      <c r="BQ284" s="1" t="s">
        <v>501</v>
      </c>
      <c r="BR284" s="1" t="s">
        <v>249</v>
      </c>
      <c r="BS284" s="1"/>
      <c r="BT284" s="1" t="s">
        <v>685</v>
      </c>
      <c r="BU284" s="1">
        <f t="shared" si="5"/>
        <v>-5.8173999999999997E-2</v>
      </c>
      <c r="BV284" s="1" t="s">
        <v>904</v>
      </c>
      <c r="BW284" s="1">
        <v>5.8999999999999997E-2</v>
      </c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>
        <v>6.3E-2</v>
      </c>
      <c r="CK284" s="1" t="s">
        <v>236</v>
      </c>
      <c r="CL284" s="1"/>
      <c r="CM284" s="1"/>
      <c r="CN284" s="1">
        <v>0.19800000000000001</v>
      </c>
      <c r="CO284" s="1" t="s">
        <v>684</v>
      </c>
      <c r="CP284" s="1"/>
      <c r="CQ284" s="1"/>
      <c r="CR284" s="1"/>
      <c r="CS284" s="1"/>
      <c r="CT284" s="1"/>
      <c r="CU284" s="1"/>
      <c r="CV284" s="1"/>
      <c r="CW284" s="1"/>
      <c r="CX284" s="53">
        <v>842.15</v>
      </c>
      <c r="CY284" s="1">
        <v>-0.98599999999999999</v>
      </c>
      <c r="CZ284" s="1"/>
      <c r="DA284" s="1"/>
      <c r="DB284" s="1"/>
    </row>
    <row r="285" spans="1:106" hidden="1" x14ac:dyDescent="0.35">
      <c r="A285" s="21">
        <v>172</v>
      </c>
      <c r="B285" s="3" t="s">
        <v>91</v>
      </c>
      <c r="C285" s="1">
        <v>172.2</v>
      </c>
      <c r="D285" s="1" t="s">
        <v>646</v>
      </c>
      <c r="E285" s="1" t="s">
        <v>337</v>
      </c>
      <c r="F285" s="1" t="s">
        <v>115</v>
      </c>
      <c r="G285" s="1" t="s">
        <v>369</v>
      </c>
      <c r="H285" s="1" t="s">
        <v>162</v>
      </c>
      <c r="I285" s="1" t="s">
        <v>146</v>
      </c>
      <c r="J285" s="1" t="s">
        <v>670</v>
      </c>
      <c r="K285" s="1" t="s">
        <v>866</v>
      </c>
      <c r="L285" s="1" t="s">
        <v>109</v>
      </c>
      <c r="M285" s="1" t="s">
        <v>868</v>
      </c>
      <c r="N285" s="1" t="s">
        <v>978</v>
      </c>
      <c r="O285" s="1" t="s">
        <v>979</v>
      </c>
      <c r="P285" s="1" t="s">
        <v>488</v>
      </c>
      <c r="Q285" s="1"/>
      <c r="R285" s="1"/>
      <c r="S285" s="1">
        <v>1</v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>
        <v>1</v>
      </c>
      <c r="AK285" s="1"/>
      <c r="AL285" s="1" t="s">
        <v>35</v>
      </c>
      <c r="AM285" s="1" t="s">
        <v>669</v>
      </c>
      <c r="AN285" s="1"/>
      <c r="AO285" s="1"/>
      <c r="AP285" s="1" t="s">
        <v>668</v>
      </c>
      <c r="AQ285" s="1">
        <v>2015</v>
      </c>
      <c r="AR285" s="1"/>
      <c r="AS285" s="1">
        <v>2300</v>
      </c>
      <c r="AT285" s="1">
        <v>1</v>
      </c>
      <c r="AU285" s="1" t="s">
        <v>126</v>
      </c>
      <c r="AV285" s="1" t="s">
        <v>115</v>
      </c>
      <c r="AW285" s="1">
        <v>1</v>
      </c>
      <c r="AX285" s="1">
        <v>0</v>
      </c>
      <c r="AY285" s="1">
        <v>0</v>
      </c>
      <c r="AZ285" s="1">
        <v>1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1</v>
      </c>
      <c r="BH285" s="1">
        <v>1</v>
      </c>
      <c r="BI285" s="1" t="s">
        <v>141</v>
      </c>
      <c r="BJ285" s="1" t="s">
        <v>881</v>
      </c>
      <c r="BK285" s="1" t="s">
        <v>663</v>
      </c>
      <c r="BL285" s="1">
        <v>1</v>
      </c>
      <c r="BM285" s="1" t="s">
        <v>879</v>
      </c>
      <c r="BN285" s="1" t="s">
        <v>405</v>
      </c>
      <c r="BO285" s="1" t="s">
        <v>419</v>
      </c>
      <c r="BP285" s="1" t="s">
        <v>883</v>
      </c>
      <c r="BQ285" s="1" t="s">
        <v>501</v>
      </c>
      <c r="BR285" s="1" t="s">
        <v>249</v>
      </c>
      <c r="BS285" s="1"/>
      <c r="BT285" s="1" t="s">
        <v>685</v>
      </c>
      <c r="BU285" s="1">
        <f t="shared" si="5"/>
        <v>0.18343599999999999</v>
      </c>
      <c r="BV285" s="1" t="s">
        <v>904</v>
      </c>
      <c r="BW285" s="1">
        <v>0.24199999999999999</v>
      </c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>
        <v>1E-3</v>
      </c>
      <c r="CJ285" s="1">
        <v>0.06</v>
      </c>
      <c r="CK285" s="1" t="s">
        <v>236</v>
      </c>
      <c r="CL285" s="1"/>
      <c r="CM285" s="1"/>
      <c r="CN285" s="1">
        <v>0.19800000000000001</v>
      </c>
      <c r="CO285" s="1" t="s">
        <v>684</v>
      </c>
      <c r="CP285" s="1"/>
      <c r="CQ285" s="1"/>
      <c r="CR285" s="1"/>
      <c r="CS285" s="1"/>
      <c r="CT285" s="1"/>
      <c r="CU285" s="1"/>
      <c r="CV285" s="1"/>
      <c r="CW285" s="1"/>
      <c r="CX285" s="1">
        <v>842.15</v>
      </c>
      <c r="CY285" s="1">
        <v>0.75800000000000001</v>
      </c>
      <c r="CZ285" s="1"/>
      <c r="DA285" s="1"/>
      <c r="DB285" s="1"/>
    </row>
    <row r="286" spans="1:106" hidden="1" x14ac:dyDescent="0.35">
      <c r="A286" s="21">
        <v>172</v>
      </c>
      <c r="B286" s="3" t="s">
        <v>91</v>
      </c>
      <c r="C286" s="1">
        <v>172.2</v>
      </c>
      <c r="D286" s="1" t="s">
        <v>647</v>
      </c>
      <c r="E286" s="1" t="s">
        <v>337</v>
      </c>
      <c r="F286" s="1" t="s">
        <v>162</v>
      </c>
      <c r="G286" s="1" t="s">
        <v>120</v>
      </c>
      <c r="H286" s="1" t="s">
        <v>183</v>
      </c>
      <c r="I286" s="1" t="s">
        <v>146</v>
      </c>
      <c r="J286" s="1" t="s">
        <v>670</v>
      </c>
      <c r="K286" s="1" t="s">
        <v>866</v>
      </c>
      <c r="L286" s="1" t="s">
        <v>109</v>
      </c>
      <c r="M286" s="1" t="s">
        <v>868</v>
      </c>
      <c r="N286" s="1" t="s">
        <v>978</v>
      </c>
      <c r="O286" s="1" t="s">
        <v>979</v>
      </c>
      <c r="P286" s="1" t="s">
        <v>488</v>
      </c>
      <c r="Q286" s="1"/>
      <c r="R286" s="1"/>
      <c r="S286" s="1">
        <v>1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>
        <v>1</v>
      </c>
      <c r="AK286" s="1"/>
      <c r="AL286" s="1" t="s">
        <v>35</v>
      </c>
      <c r="AM286" s="1" t="s">
        <v>669</v>
      </c>
      <c r="AN286" s="1"/>
      <c r="AO286" s="1"/>
      <c r="AP286" s="1" t="s">
        <v>668</v>
      </c>
      <c r="AQ286" s="1">
        <v>2015</v>
      </c>
      <c r="AR286" s="1"/>
      <c r="AS286" s="1">
        <v>2300</v>
      </c>
      <c r="AT286" s="1">
        <v>1</v>
      </c>
      <c r="AU286" s="1" t="s">
        <v>126</v>
      </c>
      <c r="AV286" s="1" t="s">
        <v>115</v>
      </c>
      <c r="AW286" s="1">
        <v>1</v>
      </c>
      <c r="AX286" s="1">
        <v>0</v>
      </c>
      <c r="AY286" s="1">
        <v>0</v>
      </c>
      <c r="AZ286" s="1">
        <v>1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1</v>
      </c>
      <c r="BH286" s="1">
        <v>1</v>
      </c>
      <c r="BI286" s="1" t="s">
        <v>141</v>
      </c>
      <c r="BJ286" s="1" t="s">
        <v>881</v>
      </c>
      <c r="BK286" s="1" t="s">
        <v>667</v>
      </c>
      <c r="BL286" s="1">
        <v>1</v>
      </c>
      <c r="BM286" s="1" t="s">
        <v>879</v>
      </c>
      <c r="BN286" s="1" t="s">
        <v>405</v>
      </c>
      <c r="BO286" s="1" t="s">
        <v>419</v>
      </c>
      <c r="BP286" s="1" t="s">
        <v>883</v>
      </c>
      <c r="BQ286" s="1" t="s">
        <v>501</v>
      </c>
      <c r="BR286" s="1" t="s">
        <v>249</v>
      </c>
      <c r="BS286" s="1"/>
      <c r="BT286" s="1" t="s">
        <v>685</v>
      </c>
      <c r="BU286" s="1">
        <f t="shared" si="5"/>
        <v>-5.4559999999999999E-3</v>
      </c>
      <c r="BV286" s="1" t="s">
        <v>904</v>
      </c>
      <c r="BW286" s="1">
        <v>-6.2E-2</v>
      </c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>
        <v>8.6999999999999994E-2</v>
      </c>
      <c r="CK286" s="1" t="s">
        <v>236</v>
      </c>
      <c r="CL286" s="1"/>
      <c r="CM286" s="1"/>
      <c r="CN286" s="1">
        <v>0.19800000000000001</v>
      </c>
      <c r="CO286" s="1" t="s">
        <v>684</v>
      </c>
      <c r="CP286" s="1"/>
      <c r="CQ286" s="1"/>
      <c r="CR286" s="1"/>
      <c r="CS286" s="1"/>
      <c r="CT286" s="1"/>
      <c r="CU286" s="1"/>
      <c r="CV286" s="1"/>
      <c r="CW286" s="1"/>
      <c r="CX286" s="1">
        <v>842.15</v>
      </c>
      <c r="CY286" s="1">
        <v>8.7999999999999995E-2</v>
      </c>
      <c r="CZ286" s="1"/>
      <c r="DA286" s="1"/>
      <c r="DB286" s="1"/>
    </row>
    <row r="287" spans="1:106" hidden="1" x14ac:dyDescent="0.35">
      <c r="A287" s="21">
        <v>172</v>
      </c>
      <c r="B287" s="3" t="s">
        <v>91</v>
      </c>
      <c r="C287" s="1">
        <v>172.2</v>
      </c>
      <c r="D287" s="1" t="s">
        <v>644</v>
      </c>
      <c r="E287" s="1" t="s">
        <v>337</v>
      </c>
      <c r="F287" s="1" t="s">
        <v>115</v>
      </c>
      <c r="G287" s="1" t="s">
        <v>369</v>
      </c>
      <c r="H287" s="1" t="s">
        <v>115</v>
      </c>
      <c r="I287" s="1" t="s">
        <v>146</v>
      </c>
      <c r="J287" s="1" t="s">
        <v>670</v>
      </c>
      <c r="K287" s="1" t="s">
        <v>866</v>
      </c>
      <c r="L287" s="1" t="s">
        <v>109</v>
      </c>
      <c r="M287" s="1" t="s">
        <v>868</v>
      </c>
      <c r="N287" s="1" t="s">
        <v>978</v>
      </c>
      <c r="O287" s="1" t="s">
        <v>979</v>
      </c>
      <c r="P287" s="1" t="s">
        <v>488</v>
      </c>
      <c r="Q287" s="1"/>
      <c r="R287" s="1"/>
      <c r="S287" s="1">
        <v>1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>
        <v>1</v>
      </c>
      <c r="AK287" s="1"/>
      <c r="AL287" s="1" t="s">
        <v>35</v>
      </c>
      <c r="AM287" s="1" t="s">
        <v>669</v>
      </c>
      <c r="AN287" s="1"/>
      <c r="AO287" s="1"/>
      <c r="AP287" s="1" t="s">
        <v>668</v>
      </c>
      <c r="AQ287" s="1">
        <v>2015</v>
      </c>
      <c r="AR287" s="1"/>
      <c r="AS287" s="1">
        <v>2300</v>
      </c>
      <c r="AT287" s="1">
        <v>1</v>
      </c>
      <c r="AU287" s="1" t="s">
        <v>126</v>
      </c>
      <c r="AV287" s="1" t="s">
        <v>115</v>
      </c>
      <c r="AW287" s="1">
        <v>1</v>
      </c>
      <c r="AX287" s="1">
        <v>0</v>
      </c>
      <c r="AY287" s="1">
        <v>0</v>
      </c>
      <c r="AZ287" s="1">
        <v>1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1</v>
      </c>
      <c r="BH287" s="1">
        <v>1</v>
      </c>
      <c r="BI287" s="1" t="s">
        <v>348</v>
      </c>
      <c r="BJ287" s="1" t="s">
        <v>348</v>
      </c>
      <c r="BK287" s="1" t="s">
        <v>662</v>
      </c>
      <c r="BL287" s="1"/>
      <c r="BM287" s="1" t="s">
        <v>378</v>
      </c>
      <c r="BN287" s="1" t="s">
        <v>379</v>
      </c>
      <c r="BO287" s="1" t="s">
        <v>419</v>
      </c>
      <c r="BP287" s="1" t="s">
        <v>883</v>
      </c>
      <c r="BQ287" s="1" t="s">
        <v>501</v>
      </c>
      <c r="BR287" s="1" t="s">
        <v>249</v>
      </c>
      <c r="BS287" s="1"/>
      <c r="BT287" s="1" t="s">
        <v>685</v>
      </c>
      <c r="BU287" s="1">
        <f t="shared" si="5"/>
        <v>0.35148699999999999</v>
      </c>
      <c r="BV287" s="1" t="s">
        <v>904</v>
      </c>
      <c r="BW287" s="1">
        <v>1.2969999999999999</v>
      </c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>
        <v>0.01</v>
      </c>
      <c r="CJ287" s="1">
        <v>0.441</v>
      </c>
      <c r="CK287" s="1" t="s">
        <v>236</v>
      </c>
      <c r="CL287" s="1"/>
      <c r="CM287" s="1"/>
      <c r="CN287" s="1">
        <v>0.19800000000000001</v>
      </c>
      <c r="CO287" s="1" t="s">
        <v>684</v>
      </c>
      <c r="CP287" s="1"/>
      <c r="CQ287" s="1"/>
      <c r="CR287" s="1"/>
      <c r="CS287" s="1"/>
      <c r="CT287" s="1"/>
      <c r="CU287" s="1"/>
      <c r="CV287" s="1"/>
      <c r="CW287" s="1"/>
      <c r="CX287" s="1">
        <v>842.15</v>
      </c>
      <c r="CY287" s="1">
        <v>0.27100000000000002</v>
      </c>
      <c r="CZ287" s="1"/>
      <c r="DA287" s="1"/>
      <c r="DB287" s="1"/>
    </row>
    <row r="288" spans="1:106" hidden="1" x14ac:dyDescent="0.35">
      <c r="A288" s="21">
        <v>172</v>
      </c>
      <c r="B288" s="3" t="s">
        <v>91</v>
      </c>
      <c r="C288" s="1">
        <v>172.2</v>
      </c>
      <c r="D288" s="1" t="s">
        <v>645</v>
      </c>
      <c r="E288" s="1" t="s">
        <v>337</v>
      </c>
      <c r="F288" s="1" t="s">
        <v>162</v>
      </c>
      <c r="G288" s="1" t="s">
        <v>369</v>
      </c>
      <c r="H288" s="1" t="s">
        <v>183</v>
      </c>
      <c r="I288" s="1" t="s">
        <v>146</v>
      </c>
      <c r="J288" s="1" t="s">
        <v>670</v>
      </c>
      <c r="K288" s="1" t="s">
        <v>866</v>
      </c>
      <c r="L288" s="1" t="s">
        <v>109</v>
      </c>
      <c r="M288" s="1" t="s">
        <v>868</v>
      </c>
      <c r="N288" s="1" t="s">
        <v>978</v>
      </c>
      <c r="O288" s="1" t="s">
        <v>979</v>
      </c>
      <c r="P288" s="1" t="s">
        <v>488</v>
      </c>
      <c r="Q288" s="1"/>
      <c r="R288" s="1"/>
      <c r="S288" s="1">
        <v>1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>
        <v>1</v>
      </c>
      <c r="AK288" s="1"/>
      <c r="AL288" s="1" t="s">
        <v>35</v>
      </c>
      <c r="AM288" s="1" t="s">
        <v>669</v>
      </c>
      <c r="AN288" s="1"/>
      <c r="AO288" s="1"/>
      <c r="AP288" s="1" t="s">
        <v>668</v>
      </c>
      <c r="AQ288" s="1">
        <v>2015</v>
      </c>
      <c r="AR288" s="1"/>
      <c r="AS288" s="1">
        <v>2300</v>
      </c>
      <c r="AT288" s="1">
        <v>1</v>
      </c>
      <c r="AU288" s="1" t="s">
        <v>126</v>
      </c>
      <c r="AV288" s="1" t="s">
        <v>115</v>
      </c>
      <c r="AW288" s="1">
        <v>1</v>
      </c>
      <c r="AX288" s="1">
        <v>0</v>
      </c>
      <c r="AY288" s="1">
        <v>0</v>
      </c>
      <c r="AZ288" s="1">
        <v>1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1</v>
      </c>
      <c r="BH288" s="1">
        <v>1</v>
      </c>
      <c r="BI288" s="1" t="s">
        <v>141</v>
      </c>
      <c r="BJ288" s="1" t="s">
        <v>877</v>
      </c>
      <c r="BK288" s="1" t="s">
        <v>131</v>
      </c>
      <c r="BL288" s="1"/>
      <c r="BM288" s="1" t="s">
        <v>244</v>
      </c>
      <c r="BN288" s="1" t="s">
        <v>398</v>
      </c>
      <c r="BO288" s="1" t="s">
        <v>419</v>
      </c>
      <c r="BP288" s="1" t="s">
        <v>883</v>
      </c>
      <c r="BQ288" s="1" t="s">
        <v>501</v>
      </c>
      <c r="BR288" s="1" t="s">
        <v>249</v>
      </c>
      <c r="BS288" s="1"/>
      <c r="BT288" s="1" t="s">
        <v>685</v>
      </c>
      <c r="BU288" s="1">
        <f t="shared" si="5"/>
        <v>6.2006999999999993E-2</v>
      </c>
      <c r="BV288" s="1" t="s">
        <v>904</v>
      </c>
      <c r="BW288" s="1">
        <v>5.6369999999999996</v>
      </c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>
        <v>6.93</v>
      </c>
      <c r="CK288" s="1" t="s">
        <v>236</v>
      </c>
      <c r="CL288" s="1"/>
      <c r="CM288" s="1"/>
      <c r="CN288" s="1">
        <v>0.19800000000000001</v>
      </c>
      <c r="CO288" s="1" t="s">
        <v>684</v>
      </c>
      <c r="CP288" s="1"/>
      <c r="CQ288" s="1"/>
      <c r="CR288" s="1"/>
      <c r="CS288" s="1"/>
      <c r="CT288" s="1"/>
      <c r="CU288" s="1"/>
      <c r="CV288" s="1"/>
      <c r="CW288" s="1"/>
      <c r="CX288" s="1">
        <v>842.15</v>
      </c>
      <c r="CY288" s="1">
        <v>1.0999999999999999E-2</v>
      </c>
      <c r="CZ288" s="1"/>
      <c r="DA288" s="1"/>
      <c r="DB288" s="1"/>
    </row>
    <row r="289" spans="1:106" hidden="1" x14ac:dyDescent="0.35">
      <c r="A289" s="21">
        <v>172</v>
      </c>
      <c r="B289" s="3" t="s">
        <v>91</v>
      </c>
      <c r="C289" s="1">
        <v>172.2</v>
      </c>
      <c r="D289" s="1" t="s">
        <v>648</v>
      </c>
      <c r="E289" s="1" t="s">
        <v>337</v>
      </c>
      <c r="F289" s="1" t="s">
        <v>115</v>
      </c>
      <c r="G289" s="1" t="s">
        <v>120</v>
      </c>
      <c r="H289" s="1" t="s">
        <v>162</v>
      </c>
      <c r="I289" s="1" t="s">
        <v>146</v>
      </c>
      <c r="J289" s="1" t="s">
        <v>670</v>
      </c>
      <c r="K289" s="1" t="s">
        <v>866</v>
      </c>
      <c r="L289" s="1" t="s">
        <v>109</v>
      </c>
      <c r="M289" s="1" t="s">
        <v>868</v>
      </c>
      <c r="N289" s="1" t="s">
        <v>978</v>
      </c>
      <c r="O289" s="1" t="s">
        <v>979</v>
      </c>
      <c r="P289" s="1" t="s">
        <v>488</v>
      </c>
      <c r="Q289" s="1"/>
      <c r="R289" s="1"/>
      <c r="S289" s="1">
        <v>1</v>
      </c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>
        <v>1</v>
      </c>
      <c r="AK289" s="1"/>
      <c r="AL289" s="1" t="s">
        <v>35</v>
      </c>
      <c r="AM289" s="1" t="s">
        <v>669</v>
      </c>
      <c r="AN289" s="1"/>
      <c r="AO289" s="1"/>
      <c r="AP289" s="1" t="s">
        <v>668</v>
      </c>
      <c r="AQ289" s="1">
        <v>2015</v>
      </c>
      <c r="AR289" s="1"/>
      <c r="AS289" s="1">
        <v>2300</v>
      </c>
      <c r="AT289" s="1">
        <v>1</v>
      </c>
      <c r="AU289" s="1" t="s">
        <v>126</v>
      </c>
      <c r="AV289" s="1" t="s">
        <v>115</v>
      </c>
      <c r="AW289" s="1">
        <v>1</v>
      </c>
      <c r="AX289" s="1">
        <v>0</v>
      </c>
      <c r="AY289" s="1">
        <v>0</v>
      </c>
      <c r="AZ289" s="1">
        <v>1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1</v>
      </c>
      <c r="BH289" s="1">
        <v>1</v>
      </c>
      <c r="BI289" s="1" t="s">
        <v>141</v>
      </c>
      <c r="BJ289" s="1" t="s">
        <v>877</v>
      </c>
      <c r="BK289" s="1" t="s">
        <v>664</v>
      </c>
      <c r="BL289" s="1">
        <v>1</v>
      </c>
      <c r="BM289" s="1" t="s">
        <v>244</v>
      </c>
      <c r="BN289" s="1" t="s">
        <v>398</v>
      </c>
      <c r="BO289" s="1" t="s">
        <v>419</v>
      </c>
      <c r="BP289" s="1" t="s">
        <v>883</v>
      </c>
      <c r="BQ289" s="1" t="s">
        <v>501</v>
      </c>
      <c r="BR289" s="1" t="s">
        <v>249</v>
      </c>
      <c r="BS289" s="1"/>
      <c r="BT289" s="1" t="s">
        <v>685</v>
      </c>
      <c r="BU289" s="1">
        <f t="shared" si="5"/>
        <v>-0.12931100000000001</v>
      </c>
      <c r="BV289" s="1" t="s">
        <v>904</v>
      </c>
      <c r="BW289" s="1">
        <v>-0.20300000000000001</v>
      </c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>
        <v>1E-3</v>
      </c>
      <c r="CJ289" s="1">
        <v>5.6000000000000001E-2</v>
      </c>
      <c r="CK289" s="1" t="s">
        <v>236</v>
      </c>
      <c r="CL289" s="1"/>
      <c r="CM289" s="1"/>
      <c r="CN289" s="1">
        <v>0.19800000000000001</v>
      </c>
      <c r="CO289" s="1" t="s">
        <v>684</v>
      </c>
      <c r="CP289" s="1"/>
      <c r="CQ289" s="1"/>
      <c r="CR289" s="1"/>
      <c r="CS289" s="1"/>
      <c r="CT289" s="1"/>
      <c r="CU289" s="1"/>
      <c r="CV289" s="1"/>
      <c r="CW289" s="1"/>
      <c r="CX289" s="1">
        <v>842.15</v>
      </c>
      <c r="CY289" s="1">
        <v>0.63700000000000001</v>
      </c>
      <c r="CZ289" s="1"/>
      <c r="DA289" s="1"/>
      <c r="DB289" s="1"/>
    </row>
    <row r="290" spans="1:106" hidden="1" x14ac:dyDescent="0.35">
      <c r="A290" s="21">
        <v>172</v>
      </c>
      <c r="B290" s="3" t="s">
        <v>91</v>
      </c>
      <c r="C290" s="1">
        <v>172.2</v>
      </c>
      <c r="D290" s="1" t="s">
        <v>649</v>
      </c>
      <c r="E290" s="1" t="s">
        <v>337</v>
      </c>
      <c r="F290" s="1" t="s">
        <v>162</v>
      </c>
      <c r="G290" s="1" t="s">
        <v>369</v>
      </c>
      <c r="H290" s="1" t="s">
        <v>183</v>
      </c>
      <c r="I290" s="1" t="s">
        <v>146</v>
      </c>
      <c r="J290" s="1" t="s">
        <v>670</v>
      </c>
      <c r="K290" s="1" t="s">
        <v>866</v>
      </c>
      <c r="L290" s="1" t="s">
        <v>109</v>
      </c>
      <c r="M290" s="1" t="s">
        <v>868</v>
      </c>
      <c r="N290" s="1" t="s">
        <v>978</v>
      </c>
      <c r="O290" s="1" t="s">
        <v>979</v>
      </c>
      <c r="P290" s="1" t="s">
        <v>488</v>
      </c>
      <c r="Q290" s="1"/>
      <c r="R290" s="1"/>
      <c r="S290" s="1">
        <v>1</v>
      </c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>
        <v>1</v>
      </c>
      <c r="AK290" s="1"/>
      <c r="AL290" s="1" t="s">
        <v>35</v>
      </c>
      <c r="AM290" s="1" t="s">
        <v>669</v>
      </c>
      <c r="AN290" s="1"/>
      <c r="AO290" s="1"/>
      <c r="AP290" s="1" t="s">
        <v>668</v>
      </c>
      <c r="AQ290" s="1">
        <v>2015</v>
      </c>
      <c r="AR290" s="1"/>
      <c r="AS290" s="1">
        <v>2300</v>
      </c>
      <c r="AT290" s="1">
        <v>1</v>
      </c>
      <c r="AU290" s="1" t="s">
        <v>126</v>
      </c>
      <c r="AV290" s="1" t="s">
        <v>115</v>
      </c>
      <c r="AW290" s="1">
        <v>1</v>
      </c>
      <c r="AX290" s="1">
        <v>0</v>
      </c>
      <c r="AY290" s="1">
        <v>0</v>
      </c>
      <c r="AZ290" s="1">
        <v>1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1</v>
      </c>
      <c r="BH290" s="1">
        <v>1</v>
      </c>
      <c r="BI290" s="1" t="s">
        <v>112</v>
      </c>
      <c r="BJ290" s="1" t="s">
        <v>112</v>
      </c>
      <c r="BK290" s="1" t="s">
        <v>681</v>
      </c>
      <c r="BL290" s="1"/>
      <c r="BM290" s="1" t="s">
        <v>370</v>
      </c>
      <c r="BN290" s="1" t="s">
        <v>177</v>
      </c>
      <c r="BO290" s="1" t="s">
        <v>419</v>
      </c>
      <c r="BP290" s="1" t="s">
        <v>883</v>
      </c>
      <c r="BQ290" s="1" t="s">
        <v>501</v>
      </c>
      <c r="BR290" s="1" t="s">
        <v>249</v>
      </c>
      <c r="BS290" s="1"/>
      <c r="BT290" s="1" t="s">
        <v>685</v>
      </c>
      <c r="BU290" s="1">
        <f t="shared" si="5"/>
        <v>3.3119999999999998E-3</v>
      </c>
      <c r="BV290" s="1" t="s">
        <v>904</v>
      </c>
      <c r="BW290" s="1">
        <v>2E-3</v>
      </c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>
        <v>6.2E-2</v>
      </c>
      <c r="CK290" s="1" t="s">
        <v>236</v>
      </c>
      <c r="CL290" s="1"/>
      <c r="CM290" s="1"/>
      <c r="CN290" s="1">
        <v>0.19800000000000001</v>
      </c>
      <c r="CO290" s="1" t="s">
        <v>684</v>
      </c>
      <c r="CP290" s="1"/>
      <c r="CQ290" s="1"/>
      <c r="CR290" s="1"/>
      <c r="CS290" s="1"/>
      <c r="CT290" s="1"/>
      <c r="CU290" s="1"/>
      <c r="CV290" s="1"/>
      <c r="CW290" s="1"/>
      <c r="CX290" s="1">
        <v>842.15</v>
      </c>
      <c r="CY290" s="1">
        <v>1.6559999999999999</v>
      </c>
      <c r="CZ290" s="1"/>
      <c r="DA290" s="1"/>
      <c r="DB290" s="1"/>
    </row>
    <row r="291" spans="1:106" ht="43.5" hidden="1" x14ac:dyDescent="0.35">
      <c r="A291" s="33">
        <v>172</v>
      </c>
      <c r="B291" s="3" t="s">
        <v>91</v>
      </c>
      <c r="C291" s="1">
        <v>172.1</v>
      </c>
      <c r="D291" s="1" t="s">
        <v>671</v>
      </c>
      <c r="E291" s="1" t="s">
        <v>661</v>
      </c>
      <c r="F291" s="1" t="s">
        <v>115</v>
      </c>
      <c r="G291" s="1" t="s">
        <v>369</v>
      </c>
      <c r="H291" s="1" t="s">
        <v>115</v>
      </c>
      <c r="I291" s="1" t="s">
        <v>146</v>
      </c>
      <c r="J291" s="1" t="s">
        <v>670</v>
      </c>
      <c r="K291" s="1" t="s">
        <v>866</v>
      </c>
      <c r="L291" s="1" t="s">
        <v>109</v>
      </c>
      <c r="M291" s="1" t="s">
        <v>868</v>
      </c>
      <c r="N291" s="1" t="s">
        <v>123</v>
      </c>
      <c r="O291" s="1" t="s">
        <v>136</v>
      </c>
      <c r="P291" s="1" t="s">
        <v>488</v>
      </c>
      <c r="Q291" s="1"/>
      <c r="R291" s="1"/>
      <c r="S291" s="1">
        <v>1</v>
      </c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>
        <v>1</v>
      </c>
      <c r="AK291" s="1"/>
      <c r="AL291" s="1" t="s">
        <v>35</v>
      </c>
      <c r="AM291" s="1" t="s">
        <v>669</v>
      </c>
      <c r="AN291" s="1"/>
      <c r="AO291" s="1"/>
      <c r="AP291" s="1" t="s">
        <v>668</v>
      </c>
      <c r="AQ291" s="1">
        <v>2015</v>
      </c>
      <c r="AR291" s="1"/>
      <c r="AS291" s="1">
        <v>2300</v>
      </c>
      <c r="AT291" s="1">
        <v>1</v>
      </c>
      <c r="AU291" s="1" t="s">
        <v>126</v>
      </c>
      <c r="AV291" s="1" t="s">
        <v>115</v>
      </c>
      <c r="AW291" s="1">
        <v>1</v>
      </c>
      <c r="AX291" s="1">
        <v>0</v>
      </c>
      <c r="AY291" s="1">
        <v>0</v>
      </c>
      <c r="AZ291" s="1">
        <v>1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1</v>
      </c>
      <c r="BH291" s="1">
        <v>1</v>
      </c>
      <c r="BI291" s="1" t="s">
        <v>112</v>
      </c>
      <c r="BJ291" s="1" t="s">
        <v>112</v>
      </c>
      <c r="BK291" s="45" t="s">
        <v>680</v>
      </c>
      <c r="BL291" s="1"/>
      <c r="BM291" s="1" t="s">
        <v>372</v>
      </c>
      <c r="BN291" s="1" t="s">
        <v>373</v>
      </c>
      <c r="BO291" s="1" t="s">
        <v>419</v>
      </c>
      <c r="BP291" s="1" t="s">
        <v>883</v>
      </c>
      <c r="BQ291" s="1" t="s">
        <v>501</v>
      </c>
      <c r="BR291" s="1" t="s">
        <v>108</v>
      </c>
      <c r="BS291" s="1"/>
      <c r="BT291" s="1" t="s">
        <v>685</v>
      </c>
      <c r="BU291" s="1"/>
      <c r="BV291" s="1"/>
      <c r="BW291" s="1">
        <v>6.6000000000000003E-2</v>
      </c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>
        <v>1E-3</v>
      </c>
      <c r="CJ291" s="1">
        <v>1.9E-2</v>
      </c>
      <c r="CK291" s="1"/>
      <c r="CL291" s="1"/>
      <c r="CM291" s="1"/>
      <c r="CN291" s="1">
        <v>8.5000000000000006E-2</v>
      </c>
      <c r="CO291" s="1" t="s">
        <v>684</v>
      </c>
      <c r="CP291" s="1"/>
      <c r="CQ291" s="1"/>
      <c r="CR291" s="1"/>
      <c r="CS291" s="1"/>
      <c r="CT291" s="1"/>
      <c r="CU291" s="1"/>
      <c r="CV291" s="1"/>
      <c r="CW291" s="1"/>
      <c r="CX291" s="1">
        <v>842.15</v>
      </c>
      <c r="CY291" s="1">
        <v>4.2830000000000004</v>
      </c>
      <c r="CZ291" s="1"/>
      <c r="DA291" s="1"/>
      <c r="DB291" s="1"/>
    </row>
    <row r="292" spans="1:106" hidden="1" x14ac:dyDescent="0.35">
      <c r="A292" s="33">
        <v>172</v>
      </c>
      <c r="B292" s="3" t="s">
        <v>91</v>
      </c>
      <c r="C292" s="1">
        <v>172.1</v>
      </c>
      <c r="D292" s="1" t="s">
        <v>679</v>
      </c>
      <c r="E292" s="1" t="s">
        <v>661</v>
      </c>
      <c r="F292" s="1" t="s">
        <v>162</v>
      </c>
      <c r="G292" s="1" t="s">
        <v>120</v>
      </c>
      <c r="H292" s="1" t="s">
        <v>183</v>
      </c>
      <c r="I292" s="1" t="s">
        <v>146</v>
      </c>
      <c r="J292" s="1" t="s">
        <v>670</v>
      </c>
      <c r="K292" s="1" t="s">
        <v>866</v>
      </c>
      <c r="L292" s="1" t="s">
        <v>109</v>
      </c>
      <c r="M292" s="1" t="s">
        <v>868</v>
      </c>
      <c r="N292" s="1" t="s">
        <v>123</v>
      </c>
      <c r="O292" s="1" t="s">
        <v>136</v>
      </c>
      <c r="P292" s="1" t="s">
        <v>488</v>
      </c>
      <c r="Q292" s="1"/>
      <c r="R292" s="1"/>
      <c r="S292" s="1">
        <v>1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>
        <v>1</v>
      </c>
      <c r="AK292" s="1"/>
      <c r="AL292" s="1" t="s">
        <v>35</v>
      </c>
      <c r="AM292" s="1" t="s">
        <v>669</v>
      </c>
      <c r="AN292" s="1"/>
      <c r="AO292" s="1"/>
      <c r="AP292" s="1" t="s">
        <v>668</v>
      </c>
      <c r="AQ292" s="1">
        <v>2015</v>
      </c>
      <c r="AR292" s="1"/>
      <c r="AS292" s="1">
        <v>2300</v>
      </c>
      <c r="AT292" s="1">
        <v>1</v>
      </c>
      <c r="AU292" s="1" t="s">
        <v>126</v>
      </c>
      <c r="AV292" s="1" t="s">
        <v>115</v>
      </c>
      <c r="AW292" s="1">
        <v>1</v>
      </c>
      <c r="AX292" s="1">
        <v>0</v>
      </c>
      <c r="AY292" s="1">
        <v>0</v>
      </c>
      <c r="AZ292" s="1">
        <v>1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1</v>
      </c>
      <c r="BH292" s="1">
        <v>1</v>
      </c>
      <c r="BI292" s="1" t="s">
        <v>141</v>
      </c>
      <c r="BJ292" s="1" t="s">
        <v>881</v>
      </c>
      <c r="BK292" s="1" t="s">
        <v>683</v>
      </c>
      <c r="BL292" s="1"/>
      <c r="BM292" s="1" t="s">
        <v>878</v>
      </c>
      <c r="BN292" s="1" t="s">
        <v>401</v>
      </c>
      <c r="BO292" s="1" t="s">
        <v>419</v>
      </c>
      <c r="BP292" s="1" t="s">
        <v>883</v>
      </c>
      <c r="BQ292" s="1" t="s">
        <v>501</v>
      </c>
      <c r="BR292" s="1" t="s">
        <v>108</v>
      </c>
      <c r="BS292" s="1"/>
      <c r="BT292" s="1" t="s">
        <v>685</v>
      </c>
      <c r="BU292" s="1"/>
      <c r="BV292" s="1"/>
      <c r="BW292" s="1">
        <v>-4.9000000000000002E-2</v>
      </c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>
        <v>6.3E-2</v>
      </c>
      <c r="CK292" s="1"/>
      <c r="CL292" s="1"/>
      <c r="CM292" s="1"/>
      <c r="CN292" s="1">
        <v>8.5000000000000006E-2</v>
      </c>
      <c r="CO292" s="1" t="s">
        <v>684</v>
      </c>
      <c r="CP292" s="1"/>
      <c r="CQ292" s="1"/>
      <c r="CR292" s="1"/>
      <c r="CS292" s="1"/>
      <c r="CT292" s="1"/>
      <c r="CU292" s="1"/>
      <c r="CV292" s="1"/>
      <c r="CW292" s="1"/>
      <c r="CX292" s="1">
        <v>842.15</v>
      </c>
      <c r="CY292" s="1">
        <v>0.64600000000000002</v>
      </c>
      <c r="CZ292" s="1"/>
      <c r="DA292" s="1"/>
      <c r="DB292" s="1"/>
    </row>
    <row r="293" spans="1:106" hidden="1" x14ac:dyDescent="0.35">
      <c r="A293" s="33">
        <v>172</v>
      </c>
      <c r="B293" s="3" t="s">
        <v>91</v>
      </c>
      <c r="C293" s="1">
        <v>172.1</v>
      </c>
      <c r="D293" s="1" t="s">
        <v>678</v>
      </c>
      <c r="E293" s="1" t="s">
        <v>661</v>
      </c>
      <c r="F293" s="1" t="s">
        <v>115</v>
      </c>
      <c r="G293" s="1" t="s">
        <v>369</v>
      </c>
      <c r="H293" s="1" t="s">
        <v>115</v>
      </c>
      <c r="I293" s="1" t="s">
        <v>146</v>
      </c>
      <c r="J293" s="1" t="s">
        <v>670</v>
      </c>
      <c r="K293" s="1" t="s">
        <v>866</v>
      </c>
      <c r="L293" s="1" t="s">
        <v>109</v>
      </c>
      <c r="M293" s="1" t="s">
        <v>868</v>
      </c>
      <c r="N293" s="1" t="s">
        <v>123</v>
      </c>
      <c r="O293" s="1" t="s">
        <v>136</v>
      </c>
      <c r="P293" s="1" t="s">
        <v>488</v>
      </c>
      <c r="Q293" s="1"/>
      <c r="R293" s="1"/>
      <c r="S293" s="1">
        <v>1</v>
      </c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>
        <v>1</v>
      </c>
      <c r="AK293" s="1"/>
      <c r="AL293" s="1" t="s">
        <v>35</v>
      </c>
      <c r="AM293" s="1" t="s">
        <v>669</v>
      </c>
      <c r="AN293" s="1"/>
      <c r="AO293" s="1"/>
      <c r="AP293" s="1" t="s">
        <v>668</v>
      </c>
      <c r="AQ293" s="1">
        <v>2015</v>
      </c>
      <c r="AR293" s="1"/>
      <c r="AS293" s="1">
        <v>2300</v>
      </c>
      <c r="AT293" s="1">
        <v>1</v>
      </c>
      <c r="AU293" s="1" t="s">
        <v>126</v>
      </c>
      <c r="AV293" s="1" t="s">
        <v>115</v>
      </c>
      <c r="AW293" s="1">
        <v>1</v>
      </c>
      <c r="AX293" s="1">
        <v>0</v>
      </c>
      <c r="AY293" s="1">
        <v>0</v>
      </c>
      <c r="AZ293" s="1">
        <v>1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1</v>
      </c>
      <c r="BH293" s="1">
        <v>1</v>
      </c>
      <c r="BI293" s="1" t="s">
        <v>112</v>
      </c>
      <c r="BJ293" s="1" t="s">
        <v>112</v>
      </c>
      <c r="BK293" s="43" t="s">
        <v>682</v>
      </c>
      <c r="BL293" s="1"/>
      <c r="BM293" s="1" t="s">
        <v>375</v>
      </c>
      <c r="BN293" s="1" t="s">
        <v>376</v>
      </c>
      <c r="BO293" s="1" t="s">
        <v>419</v>
      </c>
      <c r="BP293" s="1" t="s">
        <v>883</v>
      </c>
      <c r="BQ293" s="1" t="s">
        <v>501</v>
      </c>
      <c r="BR293" s="1" t="s">
        <v>108</v>
      </c>
      <c r="BS293" s="1"/>
      <c r="BT293" s="1" t="s">
        <v>685</v>
      </c>
      <c r="BU293" s="1"/>
      <c r="BV293" s="1"/>
      <c r="BW293" s="1">
        <v>0.13800000000000001</v>
      </c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>
        <v>0.01</v>
      </c>
      <c r="CJ293" s="1">
        <v>4.9000000000000002E-2</v>
      </c>
      <c r="CK293" s="1"/>
      <c r="CL293" s="1"/>
      <c r="CM293" s="1"/>
      <c r="CN293" s="1">
        <v>8.5000000000000006E-2</v>
      </c>
      <c r="CO293" s="1" t="s">
        <v>684</v>
      </c>
      <c r="CP293" s="1"/>
      <c r="CQ293" s="1"/>
      <c r="CR293" s="1"/>
      <c r="CS293" s="1"/>
      <c r="CT293" s="1"/>
      <c r="CU293" s="1"/>
      <c r="CV293" s="1"/>
      <c r="CW293" s="1"/>
      <c r="CX293" s="1">
        <v>842.15</v>
      </c>
      <c r="CY293" s="1">
        <v>-0.98599999999999999</v>
      </c>
      <c r="CZ293" s="1"/>
      <c r="DA293" s="1"/>
      <c r="DB293" s="1"/>
    </row>
    <row r="294" spans="1:106" hidden="1" x14ac:dyDescent="0.35">
      <c r="A294" s="33">
        <v>172</v>
      </c>
      <c r="B294" s="3" t="s">
        <v>91</v>
      </c>
      <c r="C294" s="1">
        <v>172.1</v>
      </c>
      <c r="D294" s="1" t="s">
        <v>674</v>
      </c>
      <c r="E294" s="1" t="s">
        <v>661</v>
      </c>
      <c r="F294" s="1" t="s">
        <v>115</v>
      </c>
      <c r="G294" s="1" t="s">
        <v>369</v>
      </c>
      <c r="H294" s="1" t="s">
        <v>162</v>
      </c>
      <c r="I294" s="1" t="s">
        <v>146</v>
      </c>
      <c r="J294" s="1" t="s">
        <v>670</v>
      </c>
      <c r="K294" s="1" t="s">
        <v>866</v>
      </c>
      <c r="L294" s="1" t="s">
        <v>109</v>
      </c>
      <c r="M294" s="1" t="s">
        <v>868</v>
      </c>
      <c r="N294" s="1" t="s">
        <v>123</v>
      </c>
      <c r="O294" s="1" t="s">
        <v>136</v>
      </c>
      <c r="P294" s="1" t="s">
        <v>488</v>
      </c>
      <c r="Q294" s="1"/>
      <c r="R294" s="1"/>
      <c r="S294" s="1">
        <v>1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>
        <v>1</v>
      </c>
      <c r="AK294" s="1"/>
      <c r="AL294" s="1" t="s">
        <v>35</v>
      </c>
      <c r="AM294" s="1" t="s">
        <v>669</v>
      </c>
      <c r="AN294" s="1"/>
      <c r="AO294" s="1"/>
      <c r="AP294" s="1" t="s">
        <v>668</v>
      </c>
      <c r="AQ294" s="1">
        <v>2015</v>
      </c>
      <c r="AR294" s="1"/>
      <c r="AS294" s="1">
        <v>2300</v>
      </c>
      <c r="AT294" s="1">
        <v>1</v>
      </c>
      <c r="AU294" s="1" t="s">
        <v>126</v>
      </c>
      <c r="AV294" s="1" t="s">
        <v>115</v>
      </c>
      <c r="AW294" s="1">
        <v>1</v>
      </c>
      <c r="AX294" s="1">
        <v>0</v>
      </c>
      <c r="AY294" s="1">
        <v>0</v>
      </c>
      <c r="AZ294" s="1">
        <v>1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1</v>
      </c>
      <c r="BH294" s="1">
        <v>1</v>
      </c>
      <c r="BI294" s="1" t="s">
        <v>141</v>
      </c>
      <c r="BJ294" s="1" t="s">
        <v>881</v>
      </c>
      <c r="BK294" s="1" t="s">
        <v>663</v>
      </c>
      <c r="BL294" s="1">
        <v>1</v>
      </c>
      <c r="BM294" s="1" t="s">
        <v>879</v>
      </c>
      <c r="BN294" s="1" t="s">
        <v>405</v>
      </c>
      <c r="BO294" s="1" t="s">
        <v>419</v>
      </c>
      <c r="BP294" s="1" t="s">
        <v>883</v>
      </c>
      <c r="BQ294" s="1" t="s">
        <v>501</v>
      </c>
      <c r="BR294" s="1" t="s">
        <v>108</v>
      </c>
      <c r="BS294" s="1"/>
      <c r="BT294" s="1" t="s">
        <v>685</v>
      </c>
      <c r="BU294" s="1"/>
      <c r="BV294" s="1"/>
      <c r="BW294" s="1">
        <v>0.23499999999999999</v>
      </c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>
        <v>1E-3</v>
      </c>
      <c r="CJ294" s="1">
        <v>5.8999999999999997E-2</v>
      </c>
      <c r="CK294" s="1"/>
      <c r="CL294" s="1"/>
      <c r="CM294" s="1"/>
      <c r="CN294" s="1">
        <v>8.5000000000000006E-2</v>
      </c>
      <c r="CO294" s="1" t="s">
        <v>684</v>
      </c>
      <c r="CP294" s="1"/>
      <c r="CQ294" s="1"/>
      <c r="CR294" s="1"/>
      <c r="CS294" s="1"/>
      <c r="CT294" s="1"/>
      <c r="CU294" s="1"/>
      <c r="CV294" s="1"/>
      <c r="CW294" s="1"/>
      <c r="CX294" s="1">
        <v>842.15</v>
      </c>
      <c r="CY294" s="1">
        <v>0.75800000000000001</v>
      </c>
      <c r="CZ294" s="1"/>
      <c r="DA294" s="1"/>
      <c r="DB294" s="1"/>
    </row>
    <row r="295" spans="1:106" hidden="1" x14ac:dyDescent="0.35">
      <c r="A295" s="33">
        <v>172</v>
      </c>
      <c r="B295" s="3" t="s">
        <v>91</v>
      </c>
      <c r="C295" s="1">
        <v>172.1</v>
      </c>
      <c r="D295" s="1" t="s">
        <v>675</v>
      </c>
      <c r="E295" s="1" t="s">
        <v>661</v>
      </c>
      <c r="F295" s="1" t="s">
        <v>162</v>
      </c>
      <c r="G295" s="1" t="s">
        <v>120</v>
      </c>
      <c r="H295" s="1" t="s">
        <v>183</v>
      </c>
      <c r="I295" s="1" t="s">
        <v>146</v>
      </c>
      <c r="J295" s="1" t="s">
        <v>670</v>
      </c>
      <c r="K295" s="1" t="s">
        <v>866</v>
      </c>
      <c r="L295" s="1" t="s">
        <v>109</v>
      </c>
      <c r="M295" s="1" t="s">
        <v>868</v>
      </c>
      <c r="N295" s="1" t="s">
        <v>123</v>
      </c>
      <c r="O295" s="1" t="s">
        <v>136</v>
      </c>
      <c r="P295" s="1" t="s">
        <v>488</v>
      </c>
      <c r="Q295" s="1"/>
      <c r="R295" s="1"/>
      <c r="S295" s="1">
        <v>1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>
        <v>1</v>
      </c>
      <c r="AK295" s="1"/>
      <c r="AL295" s="1" t="s">
        <v>35</v>
      </c>
      <c r="AM295" s="1" t="s">
        <v>669</v>
      </c>
      <c r="AN295" s="1"/>
      <c r="AO295" s="1"/>
      <c r="AP295" s="1" t="s">
        <v>668</v>
      </c>
      <c r="AQ295" s="1">
        <v>2015</v>
      </c>
      <c r="AR295" s="1"/>
      <c r="AS295" s="1">
        <v>2300</v>
      </c>
      <c r="AT295" s="1">
        <v>1</v>
      </c>
      <c r="AU295" s="1" t="s">
        <v>126</v>
      </c>
      <c r="AV295" s="1" t="s">
        <v>115</v>
      </c>
      <c r="AW295" s="1">
        <v>1</v>
      </c>
      <c r="AX295" s="1">
        <v>0</v>
      </c>
      <c r="AY295" s="1">
        <v>0</v>
      </c>
      <c r="AZ295" s="1">
        <v>1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1</v>
      </c>
      <c r="BH295" s="1">
        <v>1</v>
      </c>
      <c r="BI295" s="1" t="s">
        <v>141</v>
      </c>
      <c r="BJ295" s="1" t="s">
        <v>881</v>
      </c>
      <c r="BK295" s="1" t="s">
        <v>667</v>
      </c>
      <c r="BL295" s="1">
        <v>1</v>
      </c>
      <c r="BM295" s="1" t="s">
        <v>879</v>
      </c>
      <c r="BN295" s="1" t="s">
        <v>405</v>
      </c>
      <c r="BO295" s="1" t="s">
        <v>419</v>
      </c>
      <c r="BP295" s="1" t="s">
        <v>883</v>
      </c>
      <c r="BQ295" s="1" t="s">
        <v>501</v>
      </c>
      <c r="BR295" s="1" t="s">
        <v>108</v>
      </c>
      <c r="BS295" s="1"/>
      <c r="BT295" s="1" t="s">
        <v>685</v>
      </c>
      <c r="BU295" s="1"/>
      <c r="BV295" s="1"/>
      <c r="BW295" s="1">
        <v>-6.9000000000000006E-2</v>
      </c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>
        <v>8.8999999999999996E-2</v>
      </c>
      <c r="CK295" s="1"/>
      <c r="CL295" s="1"/>
      <c r="CM295" s="1"/>
      <c r="CN295" s="1">
        <v>8.5000000000000006E-2</v>
      </c>
      <c r="CO295" s="1" t="s">
        <v>684</v>
      </c>
      <c r="CP295" s="1"/>
      <c r="CQ295" s="1"/>
      <c r="CR295" s="1"/>
      <c r="CS295" s="1"/>
      <c r="CT295" s="1"/>
      <c r="CU295" s="1"/>
      <c r="CV295" s="1"/>
      <c r="CW295" s="1"/>
      <c r="CX295" s="1">
        <v>842.15</v>
      </c>
      <c r="CY295" s="1">
        <v>8.7999999999999995E-2</v>
      </c>
      <c r="CZ295" s="1"/>
      <c r="DA295" s="1"/>
      <c r="DB295" s="1"/>
    </row>
    <row r="296" spans="1:106" hidden="1" x14ac:dyDescent="0.35">
      <c r="A296" s="33">
        <v>172</v>
      </c>
      <c r="B296" s="3" t="s">
        <v>91</v>
      </c>
      <c r="C296" s="1">
        <v>172.1</v>
      </c>
      <c r="D296" s="1" t="s">
        <v>672</v>
      </c>
      <c r="E296" s="1" t="s">
        <v>661</v>
      </c>
      <c r="F296" s="1" t="s">
        <v>162</v>
      </c>
      <c r="G296" s="1" t="s">
        <v>369</v>
      </c>
      <c r="H296" s="1" t="s">
        <v>183</v>
      </c>
      <c r="I296" s="1" t="s">
        <v>146</v>
      </c>
      <c r="J296" s="1" t="s">
        <v>670</v>
      </c>
      <c r="K296" s="1" t="s">
        <v>866</v>
      </c>
      <c r="L296" s="1" t="s">
        <v>109</v>
      </c>
      <c r="M296" s="1" t="s">
        <v>868</v>
      </c>
      <c r="N296" s="1" t="s">
        <v>123</v>
      </c>
      <c r="O296" s="1" t="s">
        <v>136</v>
      </c>
      <c r="P296" s="1" t="s">
        <v>488</v>
      </c>
      <c r="Q296" s="1"/>
      <c r="R296" s="1"/>
      <c r="S296" s="1">
        <v>1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>
        <v>1</v>
      </c>
      <c r="AK296" s="1"/>
      <c r="AL296" s="1" t="s">
        <v>35</v>
      </c>
      <c r="AM296" s="1" t="s">
        <v>669</v>
      </c>
      <c r="AN296" s="1"/>
      <c r="AO296" s="1"/>
      <c r="AP296" s="1" t="s">
        <v>668</v>
      </c>
      <c r="AQ296" s="1">
        <v>2015</v>
      </c>
      <c r="AR296" s="1"/>
      <c r="AS296" s="1">
        <v>2300</v>
      </c>
      <c r="AT296" s="1">
        <v>1</v>
      </c>
      <c r="AU296" s="1" t="s">
        <v>126</v>
      </c>
      <c r="AV296" s="1" t="s">
        <v>115</v>
      </c>
      <c r="AW296" s="1">
        <v>1</v>
      </c>
      <c r="AX296" s="1">
        <v>0</v>
      </c>
      <c r="AY296" s="1">
        <v>0</v>
      </c>
      <c r="AZ296" s="1">
        <v>1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1</v>
      </c>
      <c r="BH296" s="1">
        <v>1</v>
      </c>
      <c r="BI296" s="1" t="s">
        <v>348</v>
      </c>
      <c r="BJ296" s="1" t="s">
        <v>348</v>
      </c>
      <c r="BK296" s="1" t="s">
        <v>662</v>
      </c>
      <c r="BL296" s="1"/>
      <c r="BM296" s="1" t="s">
        <v>378</v>
      </c>
      <c r="BN296" s="1" t="s">
        <v>379</v>
      </c>
      <c r="BO296" s="1" t="s">
        <v>419</v>
      </c>
      <c r="BP296" s="1" t="s">
        <v>883</v>
      </c>
      <c r="BQ296" s="1" t="s">
        <v>501</v>
      </c>
      <c r="BR296" s="1" t="s">
        <v>108</v>
      </c>
      <c r="BS296" s="1"/>
      <c r="BT296" s="1" t="s">
        <v>685</v>
      </c>
      <c r="BU296" s="1"/>
      <c r="BV296" s="1"/>
      <c r="BW296" s="1">
        <v>0.67600000000000005</v>
      </c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>
        <v>0.1</v>
      </c>
      <c r="CJ296" s="1">
        <v>0.39200000000000002</v>
      </c>
      <c r="CK296" s="1"/>
      <c r="CL296" s="1"/>
      <c r="CM296" s="1"/>
      <c r="CN296" s="1">
        <v>8.5000000000000006E-2</v>
      </c>
      <c r="CO296" s="1" t="s">
        <v>684</v>
      </c>
      <c r="CP296" s="1"/>
      <c r="CQ296" s="1"/>
      <c r="CR296" s="1"/>
      <c r="CS296" s="1"/>
      <c r="CT296" s="1"/>
      <c r="CU296" s="1"/>
      <c r="CV296" s="1"/>
      <c r="CW296" s="1"/>
      <c r="CX296" s="1">
        <v>842.15</v>
      </c>
      <c r="CY296" s="1">
        <v>0.27100000000000002</v>
      </c>
      <c r="CZ296" s="1"/>
      <c r="DA296" s="1"/>
      <c r="DB296" s="1"/>
    </row>
    <row r="297" spans="1:106" hidden="1" x14ac:dyDescent="0.35">
      <c r="A297" s="33">
        <v>172</v>
      </c>
      <c r="B297" s="3" t="s">
        <v>91</v>
      </c>
      <c r="C297" s="1">
        <v>172.1</v>
      </c>
      <c r="D297" s="1" t="s">
        <v>673</v>
      </c>
      <c r="E297" s="1" t="s">
        <v>661</v>
      </c>
      <c r="F297" s="1" t="s">
        <v>162</v>
      </c>
      <c r="G297" s="1" t="s">
        <v>369</v>
      </c>
      <c r="H297" s="1" t="s">
        <v>183</v>
      </c>
      <c r="I297" s="1" t="s">
        <v>146</v>
      </c>
      <c r="J297" s="1" t="s">
        <v>670</v>
      </c>
      <c r="K297" s="1" t="s">
        <v>866</v>
      </c>
      <c r="L297" s="1" t="s">
        <v>109</v>
      </c>
      <c r="M297" s="1" t="s">
        <v>868</v>
      </c>
      <c r="N297" s="1" t="s">
        <v>123</v>
      </c>
      <c r="O297" s="1" t="s">
        <v>136</v>
      </c>
      <c r="P297" s="1" t="s">
        <v>488</v>
      </c>
      <c r="Q297" s="1"/>
      <c r="R297" s="1"/>
      <c r="S297" s="1">
        <v>1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>
        <v>1</v>
      </c>
      <c r="AK297" s="1"/>
      <c r="AL297" s="1" t="s">
        <v>35</v>
      </c>
      <c r="AM297" s="1" t="s">
        <v>669</v>
      </c>
      <c r="AN297" s="1"/>
      <c r="AO297" s="1"/>
      <c r="AP297" s="1" t="s">
        <v>668</v>
      </c>
      <c r="AQ297" s="1">
        <v>2015</v>
      </c>
      <c r="AR297" s="1"/>
      <c r="AS297" s="1">
        <v>2300</v>
      </c>
      <c r="AT297" s="1">
        <v>1</v>
      </c>
      <c r="AU297" s="1" t="s">
        <v>126</v>
      </c>
      <c r="AV297" s="1" t="s">
        <v>115</v>
      </c>
      <c r="AW297" s="1">
        <v>1</v>
      </c>
      <c r="AX297" s="1">
        <v>0</v>
      </c>
      <c r="AY297" s="1">
        <v>0</v>
      </c>
      <c r="AZ297" s="1">
        <v>1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1</v>
      </c>
      <c r="BI297" s="1" t="s">
        <v>141</v>
      </c>
      <c r="BJ297" s="1" t="s">
        <v>877</v>
      </c>
      <c r="BK297" s="1" t="s">
        <v>131</v>
      </c>
      <c r="BL297" s="1"/>
      <c r="BM297" s="1" t="s">
        <v>244</v>
      </c>
      <c r="BN297" s="1" t="s">
        <v>398</v>
      </c>
      <c r="BO297" s="1" t="s">
        <v>419</v>
      </c>
      <c r="BP297" s="1" t="s">
        <v>883</v>
      </c>
      <c r="BQ297" s="1" t="s">
        <v>501</v>
      </c>
      <c r="BR297" s="1" t="s">
        <v>108</v>
      </c>
      <c r="BS297" s="1"/>
      <c r="BT297" s="1" t="s">
        <v>685</v>
      </c>
      <c r="BU297" s="1"/>
      <c r="BV297" s="1"/>
      <c r="BW297" s="1">
        <v>5.16</v>
      </c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>
        <v>5.6379999999999999</v>
      </c>
      <c r="CK297" s="1"/>
      <c r="CL297" s="1"/>
      <c r="CM297" s="1"/>
      <c r="CN297" s="1">
        <v>8.5000000000000006E-2</v>
      </c>
      <c r="CO297" s="1" t="s">
        <v>684</v>
      </c>
      <c r="CP297" s="1"/>
      <c r="CQ297" s="1"/>
      <c r="CR297" s="1"/>
      <c r="CS297" s="1"/>
      <c r="CT297" s="1"/>
      <c r="CU297" s="1"/>
      <c r="CV297" s="1"/>
      <c r="CW297" s="1"/>
      <c r="CX297" s="1">
        <v>842.15</v>
      </c>
      <c r="CY297" s="1">
        <v>1.0999999999999999E-2</v>
      </c>
      <c r="CZ297" s="1"/>
      <c r="DA297" s="1"/>
      <c r="DB297" s="1"/>
    </row>
    <row r="298" spans="1:106" hidden="1" x14ac:dyDescent="0.35">
      <c r="A298" s="33">
        <v>172</v>
      </c>
      <c r="B298" s="3" t="s">
        <v>91</v>
      </c>
      <c r="C298" s="1">
        <v>172.1</v>
      </c>
      <c r="D298" s="1" t="s">
        <v>676</v>
      </c>
      <c r="E298" s="1" t="s">
        <v>661</v>
      </c>
      <c r="F298" s="1" t="s">
        <v>115</v>
      </c>
      <c r="G298" s="1" t="s">
        <v>120</v>
      </c>
      <c r="H298" s="1" t="s">
        <v>162</v>
      </c>
      <c r="I298" s="1" t="s">
        <v>146</v>
      </c>
      <c r="J298" s="1" t="s">
        <v>670</v>
      </c>
      <c r="K298" s="1" t="s">
        <v>866</v>
      </c>
      <c r="L298" s="1" t="s">
        <v>109</v>
      </c>
      <c r="M298" s="1" t="s">
        <v>868</v>
      </c>
      <c r="N298" s="1" t="s">
        <v>123</v>
      </c>
      <c r="O298" s="1" t="s">
        <v>136</v>
      </c>
      <c r="P298" s="1" t="s">
        <v>488</v>
      </c>
      <c r="Q298" s="1"/>
      <c r="R298" s="1"/>
      <c r="S298" s="1">
        <v>1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>
        <v>1</v>
      </c>
      <c r="AK298" s="1"/>
      <c r="AL298" s="1" t="s">
        <v>35</v>
      </c>
      <c r="AM298" s="1" t="s">
        <v>669</v>
      </c>
      <c r="AN298" s="1"/>
      <c r="AO298" s="1"/>
      <c r="AP298" s="1" t="s">
        <v>668</v>
      </c>
      <c r="AQ298" s="1">
        <v>2015</v>
      </c>
      <c r="AR298" s="1"/>
      <c r="AS298" s="1">
        <v>2300</v>
      </c>
      <c r="AT298" s="1">
        <v>1</v>
      </c>
      <c r="AU298" s="1" t="s">
        <v>126</v>
      </c>
      <c r="AV298" s="1" t="s">
        <v>115</v>
      </c>
      <c r="AW298" s="1">
        <v>1</v>
      </c>
      <c r="AX298" s="1">
        <v>0</v>
      </c>
      <c r="AY298" s="1">
        <v>0</v>
      </c>
      <c r="AZ298" s="1">
        <v>1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1</v>
      </c>
      <c r="BH298" s="1">
        <v>1</v>
      </c>
      <c r="BI298" s="1" t="s">
        <v>141</v>
      </c>
      <c r="BJ298" s="1" t="s">
        <v>877</v>
      </c>
      <c r="BK298" s="1" t="s">
        <v>664</v>
      </c>
      <c r="BL298" s="1">
        <v>1</v>
      </c>
      <c r="BM298" s="1" t="s">
        <v>244</v>
      </c>
      <c r="BN298" s="1" t="s">
        <v>398</v>
      </c>
      <c r="BO298" s="1" t="s">
        <v>419</v>
      </c>
      <c r="BP298" s="1" t="s">
        <v>883</v>
      </c>
      <c r="BQ298" s="1" t="s">
        <v>501</v>
      </c>
      <c r="BR298" s="1" t="s">
        <v>108</v>
      </c>
      <c r="BS298" s="1"/>
      <c r="BT298" s="1" t="s">
        <v>685</v>
      </c>
      <c r="BU298" s="1"/>
      <c r="BV298" s="1"/>
      <c r="BW298" s="1">
        <v>-0.23</v>
      </c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>
        <v>1E-3</v>
      </c>
      <c r="CJ298" s="1">
        <v>4.8000000000000001E-2</v>
      </c>
      <c r="CK298" s="1"/>
      <c r="CL298" s="1"/>
      <c r="CM298" s="1"/>
      <c r="CN298" s="1">
        <v>8.5000000000000006E-2</v>
      </c>
      <c r="CO298" s="1" t="s">
        <v>684</v>
      </c>
      <c r="CP298" s="1"/>
      <c r="CQ298" s="1"/>
      <c r="CR298" s="1"/>
      <c r="CS298" s="1"/>
      <c r="CT298" s="1"/>
      <c r="CU298" s="1"/>
      <c r="CV298" s="1"/>
      <c r="CW298" s="1"/>
      <c r="CX298" s="1">
        <v>842.15</v>
      </c>
      <c r="CY298" s="1">
        <v>0.63700000000000001</v>
      </c>
      <c r="CZ298" s="1"/>
      <c r="DA298" s="1"/>
      <c r="DB298" s="1"/>
    </row>
    <row r="299" spans="1:106" hidden="1" x14ac:dyDescent="0.35">
      <c r="A299" s="33">
        <v>172</v>
      </c>
      <c r="B299" s="3" t="s">
        <v>91</v>
      </c>
      <c r="C299" s="1">
        <v>172.1</v>
      </c>
      <c r="D299" s="1" t="s">
        <v>677</v>
      </c>
      <c r="E299" s="1" t="s">
        <v>661</v>
      </c>
      <c r="F299" s="1" t="s">
        <v>162</v>
      </c>
      <c r="G299" s="1" t="s">
        <v>120</v>
      </c>
      <c r="H299" s="1" t="s">
        <v>183</v>
      </c>
      <c r="I299" s="1" t="s">
        <v>146</v>
      </c>
      <c r="J299" s="1" t="s">
        <v>670</v>
      </c>
      <c r="K299" s="1" t="s">
        <v>866</v>
      </c>
      <c r="L299" s="1" t="s">
        <v>109</v>
      </c>
      <c r="M299" s="1" t="s">
        <v>868</v>
      </c>
      <c r="N299" s="1" t="s">
        <v>123</v>
      </c>
      <c r="O299" s="1" t="s">
        <v>136</v>
      </c>
      <c r="P299" s="1" t="s">
        <v>488</v>
      </c>
      <c r="Q299" s="1"/>
      <c r="R299" s="1"/>
      <c r="S299" s="1">
        <v>1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>
        <v>1</v>
      </c>
      <c r="AK299" s="1"/>
      <c r="AL299" s="1" t="s">
        <v>35</v>
      </c>
      <c r="AM299" s="1" t="s">
        <v>669</v>
      </c>
      <c r="AN299" s="1"/>
      <c r="AO299" s="1"/>
      <c r="AP299" s="1" t="s">
        <v>668</v>
      </c>
      <c r="AQ299" s="1">
        <v>2015</v>
      </c>
      <c r="AR299" s="1"/>
      <c r="AS299" s="1">
        <v>2300</v>
      </c>
      <c r="AT299" s="1">
        <v>1</v>
      </c>
      <c r="AU299" s="1" t="s">
        <v>126</v>
      </c>
      <c r="AV299" s="1" t="s">
        <v>115</v>
      </c>
      <c r="AW299" s="1">
        <v>1</v>
      </c>
      <c r="AX299" s="1">
        <v>0</v>
      </c>
      <c r="AY299" s="1">
        <v>0</v>
      </c>
      <c r="AZ299" s="1">
        <v>1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1</v>
      </c>
      <c r="BH299" s="1">
        <v>1</v>
      </c>
      <c r="BI299" s="1" t="s">
        <v>112</v>
      </c>
      <c r="BJ299" s="1" t="s">
        <v>112</v>
      </c>
      <c r="BK299" s="1" t="s">
        <v>681</v>
      </c>
      <c r="BL299" s="1"/>
      <c r="BM299" s="1" t="s">
        <v>370</v>
      </c>
      <c r="BN299" s="1" t="s">
        <v>177</v>
      </c>
      <c r="BO299" s="1" t="s">
        <v>419</v>
      </c>
      <c r="BP299" s="1" t="s">
        <v>883</v>
      </c>
      <c r="BQ299" s="1" t="s">
        <v>501</v>
      </c>
      <c r="BR299" s="1" t="s">
        <v>108</v>
      </c>
      <c r="BS299" s="1"/>
      <c r="BT299" s="1" t="s">
        <v>685</v>
      </c>
      <c r="BU299" s="1"/>
      <c r="BV299" s="1"/>
      <c r="BW299" s="1">
        <v>-8.9999999999999993E-3</v>
      </c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>
        <v>4.4999999999999998E-2</v>
      </c>
      <c r="CK299" s="1"/>
      <c r="CL299" s="1"/>
      <c r="CM299" s="1"/>
      <c r="CN299" s="1">
        <v>8.5000000000000006E-2</v>
      </c>
      <c r="CO299" s="1" t="s">
        <v>684</v>
      </c>
      <c r="CP299" s="1"/>
      <c r="CQ299" s="1"/>
      <c r="CR299" s="1"/>
      <c r="CS299" s="1"/>
      <c r="CT299" s="1"/>
      <c r="CU299" s="1"/>
      <c r="CV299" s="1"/>
      <c r="CW299" s="1"/>
      <c r="CX299" s="1">
        <v>842.15</v>
      </c>
      <c r="CY299" s="1">
        <v>1.6559999999999999</v>
      </c>
      <c r="CZ299" s="1"/>
      <c r="DA299" s="1"/>
      <c r="DB299" s="1"/>
    </row>
    <row r="300" spans="1:106" hidden="1" x14ac:dyDescent="0.35">
      <c r="A300" s="17">
        <v>173</v>
      </c>
      <c r="B300" s="2" t="s">
        <v>92</v>
      </c>
      <c r="C300" s="1"/>
      <c r="D300" s="1"/>
      <c r="E300" s="1" t="s">
        <v>338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53"/>
      <c r="BJ300" s="1" t="e">
        <v>#N/A</v>
      </c>
      <c r="BK300" s="53"/>
      <c r="BL300" s="53"/>
      <c r="BM300" s="1"/>
      <c r="BN300" s="1" t="e">
        <v>#N/A</v>
      </c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</row>
    <row r="301" spans="1:106" hidden="1" x14ac:dyDescent="0.35">
      <c r="A301" s="21">
        <v>174</v>
      </c>
      <c r="B301" s="3" t="s">
        <v>93</v>
      </c>
      <c r="C301" s="1">
        <v>174.1</v>
      </c>
      <c r="D301" s="1" t="s">
        <v>961</v>
      </c>
      <c r="E301" s="1" t="s">
        <v>339</v>
      </c>
      <c r="F301" s="1" t="s">
        <v>115</v>
      </c>
      <c r="G301" s="1" t="s">
        <v>369</v>
      </c>
      <c r="H301" s="1" t="s">
        <v>115</v>
      </c>
      <c r="I301" s="1" t="s">
        <v>860</v>
      </c>
      <c r="J301" s="1" t="s">
        <v>632</v>
      </c>
      <c r="K301" s="1" t="s">
        <v>138</v>
      </c>
      <c r="L301" s="1" t="s">
        <v>135</v>
      </c>
      <c r="M301" s="1" t="s">
        <v>33</v>
      </c>
      <c r="N301" s="1" t="s">
        <v>978</v>
      </c>
      <c r="O301" s="1" t="s">
        <v>981</v>
      </c>
      <c r="P301" s="1" t="s">
        <v>699</v>
      </c>
      <c r="Q301" s="1"/>
      <c r="R301" s="1"/>
      <c r="S301" s="1"/>
      <c r="T301" s="1"/>
      <c r="U301" s="1"/>
      <c r="V301" s="1">
        <v>1</v>
      </c>
      <c r="W301" s="1">
        <v>1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>
        <v>1</v>
      </c>
      <c r="AK301" s="1"/>
      <c r="AL301" s="1" t="s">
        <v>35</v>
      </c>
      <c r="AM301" s="1" t="s">
        <v>5</v>
      </c>
      <c r="AN301" s="1"/>
      <c r="AO301" s="1"/>
      <c r="AP301" s="1" t="s">
        <v>430</v>
      </c>
      <c r="AQ301" s="1">
        <v>2011</v>
      </c>
      <c r="AR301" s="1"/>
      <c r="AS301" s="1">
        <v>2209</v>
      </c>
      <c r="AT301" s="1">
        <v>1</v>
      </c>
      <c r="AU301" s="1" t="s">
        <v>126</v>
      </c>
      <c r="AV301" s="1" t="s">
        <v>162</v>
      </c>
      <c r="AW301" s="1">
        <v>0</v>
      </c>
      <c r="AX301" s="1">
        <v>1</v>
      </c>
      <c r="AY301" s="1">
        <v>0</v>
      </c>
      <c r="AZ301" s="1">
        <v>0</v>
      </c>
      <c r="BA301" s="1">
        <v>1</v>
      </c>
      <c r="BB301" s="1">
        <v>0</v>
      </c>
      <c r="BC301" s="1">
        <v>0</v>
      </c>
      <c r="BD301" s="1">
        <v>0</v>
      </c>
      <c r="BE301" s="1">
        <v>1</v>
      </c>
      <c r="BF301" s="1">
        <v>0</v>
      </c>
      <c r="BG301" s="1">
        <v>0</v>
      </c>
      <c r="BH301" s="1">
        <v>1</v>
      </c>
      <c r="BI301" s="1" t="s">
        <v>112</v>
      </c>
      <c r="BJ301" s="1" t="s">
        <v>112</v>
      </c>
      <c r="BK301" s="1" t="s">
        <v>695</v>
      </c>
      <c r="BL301" s="1"/>
      <c r="BM301" s="1" t="s">
        <v>372</v>
      </c>
      <c r="BN301" s="1" t="s">
        <v>373</v>
      </c>
      <c r="BO301" s="1"/>
      <c r="BP301" s="1" t="s">
        <v>883</v>
      </c>
      <c r="BQ301" s="1" t="s">
        <v>501</v>
      </c>
      <c r="BR301" s="1" t="s">
        <v>896</v>
      </c>
      <c r="BS301" s="1" t="s">
        <v>693</v>
      </c>
      <c r="BT301" s="1"/>
      <c r="BU301" s="1">
        <f>BW301*CY301*(1-(CX301))</f>
        <v>3.6574200000000001E-2</v>
      </c>
      <c r="BV301" s="1" t="s">
        <v>902</v>
      </c>
      <c r="BW301" s="1">
        <v>1E-3</v>
      </c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>
        <v>1.4999999999999999E-2</v>
      </c>
      <c r="CJ301" s="1">
        <v>1E-3</v>
      </c>
      <c r="CK301" s="1" t="s">
        <v>236</v>
      </c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>
        <v>0.22</v>
      </c>
      <c r="CY301" s="1">
        <v>46.89</v>
      </c>
      <c r="CZ301" s="1"/>
      <c r="DA301" s="1"/>
      <c r="DB301" s="1"/>
    </row>
    <row r="302" spans="1:106" hidden="1" x14ac:dyDescent="0.35">
      <c r="A302" s="21">
        <v>174</v>
      </c>
      <c r="B302" s="3" t="s">
        <v>93</v>
      </c>
      <c r="C302" s="1">
        <v>174.1</v>
      </c>
      <c r="D302" s="1" t="s">
        <v>962</v>
      </c>
      <c r="E302" s="1" t="s">
        <v>339</v>
      </c>
      <c r="F302" s="1" t="s">
        <v>162</v>
      </c>
      <c r="G302" s="1" t="s">
        <v>369</v>
      </c>
      <c r="H302" s="1" t="s">
        <v>633</v>
      </c>
      <c r="I302" s="1" t="s">
        <v>860</v>
      </c>
      <c r="J302" s="1" t="s">
        <v>632</v>
      </c>
      <c r="K302" s="1" t="s">
        <v>138</v>
      </c>
      <c r="L302" s="1" t="s">
        <v>135</v>
      </c>
      <c r="M302" s="1" t="s">
        <v>33</v>
      </c>
      <c r="N302" s="1" t="s">
        <v>978</v>
      </c>
      <c r="O302" s="1" t="s">
        <v>981</v>
      </c>
      <c r="P302" s="1" t="s">
        <v>699</v>
      </c>
      <c r="Q302" s="1"/>
      <c r="R302" s="1"/>
      <c r="S302" s="1"/>
      <c r="T302" s="1"/>
      <c r="U302" s="1"/>
      <c r="V302" s="1">
        <v>1</v>
      </c>
      <c r="W302" s="1">
        <v>1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>
        <v>1</v>
      </c>
      <c r="AK302" s="1"/>
      <c r="AL302" s="1" t="s">
        <v>35</v>
      </c>
      <c r="AM302" s="1" t="s">
        <v>5</v>
      </c>
      <c r="AN302" s="1"/>
      <c r="AO302" s="1"/>
      <c r="AP302" s="1" t="s">
        <v>430</v>
      </c>
      <c r="AQ302" s="1">
        <v>2011</v>
      </c>
      <c r="AR302" s="1"/>
      <c r="AS302" s="1">
        <v>2209</v>
      </c>
      <c r="AT302" s="1">
        <v>1</v>
      </c>
      <c r="AU302" s="1" t="s">
        <v>126</v>
      </c>
      <c r="AV302" s="1" t="s">
        <v>162</v>
      </c>
      <c r="AW302" s="1">
        <v>0</v>
      </c>
      <c r="AX302" s="1">
        <v>1</v>
      </c>
      <c r="AY302" s="1">
        <v>0</v>
      </c>
      <c r="AZ302" s="1">
        <v>0</v>
      </c>
      <c r="BA302" s="1">
        <v>1</v>
      </c>
      <c r="BB302" s="1">
        <v>0</v>
      </c>
      <c r="BC302" s="1">
        <v>0</v>
      </c>
      <c r="BD302" s="1">
        <v>0</v>
      </c>
      <c r="BE302" s="1">
        <v>1</v>
      </c>
      <c r="BF302" s="1">
        <v>0</v>
      </c>
      <c r="BG302" s="1">
        <v>0</v>
      </c>
      <c r="BH302" s="1">
        <v>1</v>
      </c>
      <c r="BI302" s="1" t="s">
        <v>141</v>
      </c>
      <c r="BJ302" s="1" t="s">
        <v>877</v>
      </c>
      <c r="BK302" s="1" t="s">
        <v>696</v>
      </c>
      <c r="BL302" s="1"/>
      <c r="BM302" s="1" t="s">
        <v>244</v>
      </c>
      <c r="BN302" s="1" t="s">
        <v>398</v>
      </c>
      <c r="BO302" s="1"/>
      <c r="BP302" s="1" t="s">
        <v>883</v>
      </c>
      <c r="BQ302" s="1" t="s">
        <v>501</v>
      </c>
      <c r="BR302" s="1" t="s">
        <v>896</v>
      </c>
      <c r="BS302" s="1" t="s">
        <v>693</v>
      </c>
      <c r="BT302" s="1"/>
      <c r="BU302" s="1">
        <f>BW302*CY302*(1-(CX302))</f>
        <v>0.21233160000000001</v>
      </c>
      <c r="BV302" s="1" t="s">
        <v>902</v>
      </c>
      <c r="BW302" s="1">
        <v>1E-3</v>
      </c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>
        <v>0.52900000000000003</v>
      </c>
      <c r="CJ302" s="1">
        <v>2E-3</v>
      </c>
      <c r="CK302" s="1" t="s">
        <v>236</v>
      </c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>
        <v>0.22</v>
      </c>
      <c r="CY302" s="1">
        <v>272.22000000000003</v>
      </c>
      <c r="CZ302" s="1"/>
      <c r="DA302" s="1"/>
      <c r="DB302" s="1"/>
    </row>
    <row r="303" spans="1:106" hidden="1" x14ac:dyDescent="0.35">
      <c r="A303" s="21">
        <v>174</v>
      </c>
      <c r="B303" s="3" t="s">
        <v>93</v>
      </c>
      <c r="C303" s="1">
        <v>174.1</v>
      </c>
      <c r="D303" s="1" t="s">
        <v>963</v>
      </c>
      <c r="E303" s="1" t="s">
        <v>339</v>
      </c>
      <c r="F303" s="1" t="s">
        <v>115</v>
      </c>
      <c r="G303" s="1" t="s">
        <v>369</v>
      </c>
      <c r="H303" s="1" t="s">
        <v>115</v>
      </c>
      <c r="I303" s="1" t="s">
        <v>860</v>
      </c>
      <c r="J303" s="1" t="s">
        <v>632</v>
      </c>
      <c r="K303" s="1" t="s">
        <v>138</v>
      </c>
      <c r="L303" s="1" t="s">
        <v>135</v>
      </c>
      <c r="M303" s="1" t="s">
        <v>33</v>
      </c>
      <c r="N303" s="1" t="s">
        <v>978</v>
      </c>
      <c r="O303" s="1" t="s">
        <v>981</v>
      </c>
      <c r="P303" s="1" t="s">
        <v>699</v>
      </c>
      <c r="Q303" s="1"/>
      <c r="R303" s="1"/>
      <c r="S303" s="1"/>
      <c r="T303" s="1"/>
      <c r="U303" s="1"/>
      <c r="V303" s="1">
        <v>1</v>
      </c>
      <c r="W303" s="1">
        <v>1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>
        <v>1</v>
      </c>
      <c r="AK303" s="1"/>
      <c r="AL303" s="1" t="s">
        <v>35</v>
      </c>
      <c r="AM303" s="1" t="s">
        <v>5</v>
      </c>
      <c r="AN303" s="1"/>
      <c r="AO303" s="1"/>
      <c r="AP303" s="1" t="s">
        <v>430</v>
      </c>
      <c r="AQ303" s="1">
        <v>2011</v>
      </c>
      <c r="AR303" s="1"/>
      <c r="AS303" s="1">
        <v>2209</v>
      </c>
      <c r="AT303" s="1">
        <v>1</v>
      </c>
      <c r="AU303" s="1" t="s">
        <v>126</v>
      </c>
      <c r="AV303" s="1" t="s">
        <v>162</v>
      </c>
      <c r="AW303" s="1">
        <v>0</v>
      </c>
      <c r="AX303" s="1">
        <v>1</v>
      </c>
      <c r="AY303" s="1">
        <v>0</v>
      </c>
      <c r="AZ303" s="1">
        <v>0</v>
      </c>
      <c r="BA303" s="1">
        <v>1</v>
      </c>
      <c r="BB303" s="1">
        <v>0</v>
      </c>
      <c r="BC303" s="1">
        <v>0</v>
      </c>
      <c r="BD303" s="1">
        <v>0</v>
      </c>
      <c r="BE303" s="1">
        <v>1</v>
      </c>
      <c r="BF303" s="1">
        <v>0</v>
      </c>
      <c r="BG303" s="1">
        <v>0</v>
      </c>
      <c r="BH303" s="1">
        <v>1</v>
      </c>
      <c r="BI303" s="1" t="s">
        <v>348</v>
      </c>
      <c r="BJ303" s="1" t="s">
        <v>348</v>
      </c>
      <c r="BK303" s="1" t="s">
        <v>698</v>
      </c>
      <c r="BL303" s="1"/>
      <c r="BM303" s="1" t="s">
        <v>378</v>
      </c>
      <c r="BN303" s="1" t="s">
        <v>379</v>
      </c>
      <c r="BO303" s="1"/>
      <c r="BP303" s="1" t="s">
        <v>883</v>
      </c>
      <c r="BQ303" s="1" t="s">
        <v>501</v>
      </c>
      <c r="BR303" s="1" t="s">
        <v>896</v>
      </c>
      <c r="BS303" s="1" t="s">
        <v>693</v>
      </c>
      <c r="BT303" s="1"/>
      <c r="BU303" s="1">
        <f>BW303*CY303*(1-(CX303))</f>
        <v>0.35692800000000002</v>
      </c>
      <c r="BV303" s="1" t="s">
        <v>902</v>
      </c>
      <c r="BW303" s="1">
        <v>0.88</v>
      </c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>
        <v>0.14399999999999999</v>
      </c>
      <c r="CJ303" s="1">
        <v>0.60099999999999998</v>
      </c>
      <c r="CK303" s="1" t="s">
        <v>236</v>
      </c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>
        <v>0.22</v>
      </c>
      <c r="CY303" s="1">
        <v>0.52</v>
      </c>
      <c r="CZ303" s="1"/>
      <c r="DA303" s="1"/>
      <c r="DB303" s="1"/>
    </row>
    <row r="304" spans="1:106" hidden="1" x14ac:dyDescent="0.35">
      <c r="A304" s="21">
        <v>174</v>
      </c>
      <c r="B304" s="3" t="s">
        <v>93</v>
      </c>
      <c r="C304" s="1">
        <v>174.1</v>
      </c>
      <c r="D304" s="1" t="s">
        <v>964</v>
      </c>
      <c r="E304" s="1" t="s">
        <v>339</v>
      </c>
      <c r="F304" s="1" t="s">
        <v>115</v>
      </c>
      <c r="G304" s="1" t="s">
        <v>369</v>
      </c>
      <c r="H304" s="1" t="s">
        <v>115</v>
      </c>
      <c r="I304" s="1" t="s">
        <v>860</v>
      </c>
      <c r="J304" s="1" t="s">
        <v>632</v>
      </c>
      <c r="K304" s="1" t="s">
        <v>138</v>
      </c>
      <c r="L304" s="1" t="s">
        <v>135</v>
      </c>
      <c r="M304" s="1" t="s">
        <v>33</v>
      </c>
      <c r="N304" s="1" t="s">
        <v>978</v>
      </c>
      <c r="O304" s="1" t="s">
        <v>981</v>
      </c>
      <c r="P304" s="1" t="s">
        <v>699</v>
      </c>
      <c r="Q304" s="1"/>
      <c r="R304" s="1"/>
      <c r="S304" s="1"/>
      <c r="T304" s="1"/>
      <c r="U304" s="1"/>
      <c r="V304" s="1">
        <v>1</v>
      </c>
      <c r="W304" s="1">
        <v>1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>
        <v>1</v>
      </c>
      <c r="AK304" s="1"/>
      <c r="AL304" s="1" t="s">
        <v>35</v>
      </c>
      <c r="AM304" s="1" t="s">
        <v>5</v>
      </c>
      <c r="AN304" s="1"/>
      <c r="AO304" s="1"/>
      <c r="AP304" s="1" t="s">
        <v>430</v>
      </c>
      <c r="AQ304" s="1">
        <v>2011</v>
      </c>
      <c r="AR304" s="1"/>
      <c r="AS304" s="1">
        <v>2209</v>
      </c>
      <c r="AT304" s="1">
        <v>1</v>
      </c>
      <c r="AU304" s="1" t="s">
        <v>126</v>
      </c>
      <c r="AV304" s="1" t="s">
        <v>162</v>
      </c>
      <c r="AW304" s="1">
        <v>0</v>
      </c>
      <c r="AX304" s="1">
        <v>1</v>
      </c>
      <c r="AY304" s="1">
        <v>0</v>
      </c>
      <c r="AZ304" s="1">
        <v>0</v>
      </c>
      <c r="BA304" s="1">
        <v>1</v>
      </c>
      <c r="BB304" s="1">
        <v>0</v>
      </c>
      <c r="BC304" s="1">
        <v>0</v>
      </c>
      <c r="BD304" s="1">
        <v>0</v>
      </c>
      <c r="BE304" s="1">
        <v>1</v>
      </c>
      <c r="BF304" s="1">
        <v>0</v>
      </c>
      <c r="BG304" s="1">
        <v>0</v>
      </c>
      <c r="BH304" s="1">
        <v>1</v>
      </c>
      <c r="BI304" s="1" t="s">
        <v>141</v>
      </c>
      <c r="BJ304" s="1" t="s">
        <v>877</v>
      </c>
      <c r="BK304" s="1" t="s">
        <v>694</v>
      </c>
      <c r="BL304" s="1">
        <v>1</v>
      </c>
      <c r="BM304" s="1" t="s">
        <v>244</v>
      </c>
      <c r="BN304" s="1" t="s">
        <v>398</v>
      </c>
      <c r="BO304" s="1"/>
      <c r="BP304" s="1" t="s">
        <v>884</v>
      </c>
      <c r="BQ304" s="1" t="s">
        <v>886</v>
      </c>
      <c r="BR304" s="1" t="s">
        <v>896</v>
      </c>
      <c r="BS304" s="1" t="s">
        <v>693</v>
      </c>
      <c r="BT304" s="1"/>
      <c r="BU304" s="1">
        <f>BW304*CY304*(1-(CX304))</f>
        <v>0.20514000000000002</v>
      </c>
      <c r="BV304" s="1" t="s">
        <v>902</v>
      </c>
      <c r="BW304" s="1">
        <v>1.3149999999999999</v>
      </c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>
        <v>3.3000000000000002E-2</v>
      </c>
      <c r="CJ304" s="1">
        <v>0.61699999999999999</v>
      </c>
      <c r="CK304" s="1" t="s">
        <v>236</v>
      </c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>
        <v>0.22</v>
      </c>
      <c r="CY304" s="1">
        <v>0.2</v>
      </c>
      <c r="CZ304" s="1"/>
      <c r="DA304" s="1"/>
      <c r="DB304" s="1"/>
    </row>
    <row r="305" spans="1:106" hidden="1" x14ac:dyDescent="0.35">
      <c r="A305" s="21">
        <v>174</v>
      </c>
      <c r="B305" s="3" t="s">
        <v>93</v>
      </c>
      <c r="C305" s="1">
        <v>174.1</v>
      </c>
      <c r="D305" s="1" t="s">
        <v>965</v>
      </c>
      <c r="E305" s="1" t="s">
        <v>339</v>
      </c>
      <c r="F305" s="1" t="s">
        <v>115</v>
      </c>
      <c r="G305" s="1" t="s">
        <v>369</v>
      </c>
      <c r="H305" s="1" t="s">
        <v>115</v>
      </c>
      <c r="I305" s="1" t="s">
        <v>860</v>
      </c>
      <c r="J305" s="1" t="s">
        <v>632</v>
      </c>
      <c r="K305" s="1" t="s">
        <v>138</v>
      </c>
      <c r="L305" s="1" t="s">
        <v>135</v>
      </c>
      <c r="M305" s="1" t="s">
        <v>33</v>
      </c>
      <c r="N305" s="1" t="s">
        <v>978</v>
      </c>
      <c r="O305" s="1" t="s">
        <v>981</v>
      </c>
      <c r="P305" s="1" t="s">
        <v>699</v>
      </c>
      <c r="Q305" s="1"/>
      <c r="R305" s="1"/>
      <c r="S305" s="1"/>
      <c r="T305" s="1"/>
      <c r="U305" s="1"/>
      <c r="V305" s="1">
        <v>1</v>
      </c>
      <c r="W305" s="1">
        <v>1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>
        <v>1</v>
      </c>
      <c r="AK305" s="1"/>
      <c r="AL305" s="1" t="s">
        <v>35</v>
      </c>
      <c r="AM305" s="1" t="s">
        <v>5</v>
      </c>
      <c r="AN305" s="1"/>
      <c r="AO305" s="1"/>
      <c r="AP305" s="1" t="s">
        <v>430</v>
      </c>
      <c r="AQ305" s="1">
        <v>2011</v>
      </c>
      <c r="AR305" s="1"/>
      <c r="AS305" s="1">
        <v>2209</v>
      </c>
      <c r="AT305" s="1">
        <v>1</v>
      </c>
      <c r="AU305" s="1" t="s">
        <v>126</v>
      </c>
      <c r="AV305" s="1" t="s">
        <v>162</v>
      </c>
      <c r="AW305" s="1">
        <v>0</v>
      </c>
      <c r="AX305" s="1">
        <v>1</v>
      </c>
      <c r="AY305" s="1">
        <v>0</v>
      </c>
      <c r="AZ305" s="1">
        <v>0</v>
      </c>
      <c r="BA305" s="1">
        <v>1</v>
      </c>
      <c r="BB305" s="1">
        <v>0</v>
      </c>
      <c r="BC305" s="1">
        <v>0</v>
      </c>
      <c r="BD305" s="1">
        <v>0</v>
      </c>
      <c r="BE305" s="1">
        <v>1</v>
      </c>
      <c r="BF305" s="1">
        <v>0</v>
      </c>
      <c r="BG305" s="1">
        <v>0</v>
      </c>
      <c r="BH305" s="1">
        <v>1</v>
      </c>
      <c r="BI305" s="1" t="s">
        <v>117</v>
      </c>
      <c r="BJ305" s="1" t="s">
        <v>880</v>
      </c>
      <c r="BK305" s="1" t="s">
        <v>697</v>
      </c>
      <c r="BL305" s="1"/>
      <c r="BM305" s="1" t="s">
        <v>548</v>
      </c>
      <c r="BN305" s="1" t="s">
        <v>349</v>
      </c>
      <c r="BO305" s="1"/>
      <c r="BP305" s="1" t="s">
        <v>883</v>
      </c>
      <c r="BQ305" s="1" t="s">
        <v>501</v>
      </c>
      <c r="BR305" s="1" t="s">
        <v>896</v>
      </c>
      <c r="BS305" s="1" t="s">
        <v>693</v>
      </c>
      <c r="BT305" s="1"/>
      <c r="BU305" s="1">
        <f>BW305*CY305*(1-(CX305))</f>
        <v>0.61455420000000005</v>
      </c>
      <c r="BV305" s="1" t="s">
        <v>902</v>
      </c>
      <c r="BW305" s="1">
        <v>3.0000000000000001E-3</v>
      </c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>
        <v>1E-3</v>
      </c>
      <c r="CJ305" s="1">
        <v>1E-3</v>
      </c>
      <c r="CK305" s="1" t="s">
        <v>236</v>
      </c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>
        <v>0.22</v>
      </c>
      <c r="CY305" s="1">
        <v>262.63</v>
      </c>
      <c r="CZ305" s="1"/>
      <c r="DA305" s="1"/>
      <c r="DB305" s="1"/>
    </row>
    <row r="306" spans="1:106" hidden="1" x14ac:dyDescent="0.35">
      <c r="A306" s="17">
        <v>175</v>
      </c>
      <c r="B306" s="2" t="s">
        <v>94</v>
      </c>
      <c r="C306" s="1"/>
      <c r="D306" s="1"/>
      <c r="E306" s="1" t="s">
        <v>340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 t="e">
        <v>#N/A</v>
      </c>
      <c r="BK306" s="1"/>
      <c r="BL306" s="1"/>
      <c r="BM306" s="1"/>
      <c r="BN306" s="1" t="e">
        <v>#N/A</v>
      </c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</row>
    <row r="307" spans="1:106" x14ac:dyDescent="0.35">
      <c r="A307" s="21">
        <v>176</v>
      </c>
      <c r="B307" s="3" t="s">
        <v>95</v>
      </c>
      <c r="C307" s="1">
        <v>176.1</v>
      </c>
      <c r="D307" s="1" t="s">
        <v>700</v>
      </c>
      <c r="E307" s="1" t="s">
        <v>341</v>
      </c>
      <c r="F307" s="1" t="s">
        <v>162</v>
      </c>
      <c r="G307" s="1" t="s">
        <v>369</v>
      </c>
      <c r="H307" s="1" t="s">
        <v>633</v>
      </c>
      <c r="I307" s="1" t="s">
        <v>427</v>
      </c>
      <c r="J307" s="1" t="s">
        <v>715</v>
      </c>
      <c r="K307" s="1" t="s">
        <v>867</v>
      </c>
      <c r="L307" s="1" t="s">
        <v>109</v>
      </c>
      <c r="M307" s="1" t="s">
        <v>716</v>
      </c>
      <c r="N307" s="1" t="s">
        <v>978</v>
      </c>
      <c r="O307" s="1" t="s">
        <v>980</v>
      </c>
      <c r="P307" s="1" t="s">
        <v>428</v>
      </c>
      <c r="Q307" s="1">
        <v>1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>
        <v>1</v>
      </c>
      <c r="AK307" s="1"/>
      <c r="AL307" s="1" t="s">
        <v>872</v>
      </c>
      <c r="AM307" s="1" t="s">
        <v>717</v>
      </c>
      <c r="AN307" s="1"/>
      <c r="AO307" s="1"/>
      <c r="AP307" s="1" t="s">
        <v>668</v>
      </c>
      <c r="AQ307" s="1">
        <v>2010</v>
      </c>
      <c r="AR307" s="1"/>
      <c r="AS307" s="1">
        <v>78</v>
      </c>
      <c r="AT307" s="1">
        <v>1</v>
      </c>
      <c r="AU307" s="1" t="s">
        <v>126</v>
      </c>
      <c r="AV307" s="1" t="s">
        <v>162</v>
      </c>
      <c r="AW307" s="1">
        <v>0</v>
      </c>
      <c r="AX307" s="1">
        <v>0</v>
      </c>
      <c r="AY307" s="1">
        <v>0</v>
      </c>
      <c r="AZ307" s="1">
        <v>0</v>
      </c>
      <c r="BA307" s="1">
        <v>1</v>
      </c>
      <c r="BB307" s="1">
        <v>0</v>
      </c>
      <c r="BC307" s="1">
        <v>1</v>
      </c>
      <c r="BD307" s="1">
        <v>1</v>
      </c>
      <c r="BE307" s="1">
        <v>0</v>
      </c>
      <c r="BF307" s="1">
        <v>0</v>
      </c>
      <c r="BG307" s="1">
        <v>0</v>
      </c>
      <c r="BH307" s="1">
        <v>1</v>
      </c>
      <c r="BI307" s="1" t="s">
        <v>112</v>
      </c>
      <c r="BJ307" s="1" t="s">
        <v>112</v>
      </c>
      <c r="BK307" s="1" t="s">
        <v>710</v>
      </c>
      <c r="BL307" s="1"/>
      <c r="BM307" s="1" t="s">
        <v>370</v>
      </c>
      <c r="BN307" s="1" t="s">
        <v>177</v>
      </c>
      <c r="BO307" s="1"/>
      <c r="BP307" s="1" t="s">
        <v>885</v>
      </c>
      <c r="BQ307" s="1" t="s">
        <v>722</v>
      </c>
      <c r="BR307" s="1" t="s">
        <v>108</v>
      </c>
      <c r="BS307" s="1"/>
      <c r="BT307" s="1"/>
      <c r="BU307" s="1">
        <f t="shared" ref="BU307:BU316" si="6">BW307*(CY307/CX307)</f>
        <v>1.4178216318785577</v>
      </c>
      <c r="BV307" s="1" t="s">
        <v>900</v>
      </c>
      <c r="BW307" s="1">
        <v>2.4E-2</v>
      </c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>
        <v>0.84</v>
      </c>
      <c r="CJ307" s="1"/>
      <c r="CK307" s="1"/>
      <c r="CL307" s="1"/>
      <c r="CM307" s="1"/>
      <c r="CN307" s="1">
        <v>0.72699999999999998</v>
      </c>
      <c r="CO307" s="1" t="s">
        <v>228</v>
      </c>
      <c r="CP307" s="1"/>
      <c r="CQ307" s="1"/>
      <c r="CR307" s="1"/>
      <c r="CS307" s="1"/>
      <c r="CT307" s="1"/>
      <c r="CU307" s="1"/>
      <c r="CV307" s="1"/>
      <c r="CW307" s="1"/>
      <c r="CX307" s="1">
        <v>0.52700000000000002</v>
      </c>
      <c r="CY307" s="1">
        <v>31.132999999999999</v>
      </c>
      <c r="CZ307" s="1"/>
      <c r="DA307" s="1"/>
      <c r="DB307" s="1"/>
    </row>
    <row r="308" spans="1:106" x14ac:dyDescent="0.35">
      <c r="A308" s="21">
        <v>176</v>
      </c>
      <c r="B308" s="3" t="s">
        <v>95</v>
      </c>
      <c r="C308" s="1">
        <v>176.1</v>
      </c>
      <c r="D308" s="43" t="s">
        <v>709</v>
      </c>
      <c r="E308" s="1" t="s">
        <v>341</v>
      </c>
      <c r="F308" s="1" t="s">
        <v>162</v>
      </c>
      <c r="G308" s="1" t="s">
        <v>369</v>
      </c>
      <c r="H308" s="1" t="s">
        <v>633</v>
      </c>
      <c r="I308" s="1" t="s">
        <v>427</v>
      </c>
      <c r="J308" s="1" t="s">
        <v>715</v>
      </c>
      <c r="K308" s="1" t="s">
        <v>867</v>
      </c>
      <c r="L308" s="1" t="s">
        <v>109</v>
      </c>
      <c r="M308" s="1" t="s">
        <v>716</v>
      </c>
      <c r="N308" s="1" t="s">
        <v>978</v>
      </c>
      <c r="O308" s="1" t="s">
        <v>980</v>
      </c>
      <c r="P308" s="1" t="s">
        <v>428</v>
      </c>
      <c r="Q308" s="1">
        <v>1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>
        <v>1</v>
      </c>
      <c r="AK308" s="1"/>
      <c r="AL308" s="1" t="s">
        <v>872</v>
      </c>
      <c r="AM308" s="1" t="s">
        <v>717</v>
      </c>
      <c r="AN308" s="1"/>
      <c r="AO308" s="1"/>
      <c r="AP308" s="1" t="s">
        <v>668</v>
      </c>
      <c r="AQ308" s="1">
        <v>2010</v>
      </c>
      <c r="AR308" s="1"/>
      <c r="AS308" s="1">
        <v>78</v>
      </c>
      <c r="AT308" s="1">
        <v>1</v>
      </c>
      <c r="AU308" s="1" t="s">
        <v>126</v>
      </c>
      <c r="AV308" s="1" t="s">
        <v>162</v>
      </c>
      <c r="AW308" s="1">
        <v>0</v>
      </c>
      <c r="AX308" s="1">
        <v>0</v>
      </c>
      <c r="AY308" s="1">
        <v>0</v>
      </c>
      <c r="AZ308" s="1">
        <v>0</v>
      </c>
      <c r="BA308" s="1">
        <v>1</v>
      </c>
      <c r="BB308" s="1">
        <v>0</v>
      </c>
      <c r="BC308" s="1">
        <v>1</v>
      </c>
      <c r="BD308" s="1">
        <v>1</v>
      </c>
      <c r="BE308" s="1">
        <v>0</v>
      </c>
      <c r="BF308" s="1">
        <v>0</v>
      </c>
      <c r="BG308" s="1">
        <v>0</v>
      </c>
      <c r="BH308" s="1">
        <v>1</v>
      </c>
      <c r="BI308" s="1" t="s">
        <v>117</v>
      </c>
      <c r="BJ308" s="1" t="s">
        <v>880</v>
      </c>
      <c r="BK308" s="1" t="s">
        <v>720</v>
      </c>
      <c r="BL308" s="1"/>
      <c r="BM308" s="1" t="s">
        <v>548</v>
      </c>
      <c r="BN308" s="1" t="s">
        <v>349</v>
      </c>
      <c r="BO308" s="1"/>
      <c r="BP308" s="1" t="s">
        <v>885</v>
      </c>
      <c r="BQ308" s="1" t="s">
        <v>722</v>
      </c>
      <c r="BR308" s="1" t="s">
        <v>108</v>
      </c>
      <c r="BS308" s="1"/>
      <c r="BT308" s="1"/>
      <c r="BU308" s="1">
        <f t="shared" si="6"/>
        <v>3.2121290322580642</v>
      </c>
      <c r="BV308" s="1" t="s">
        <v>900</v>
      </c>
      <c r="BW308" s="1">
        <v>3.5999999999999997E-2</v>
      </c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>
        <v>0.75800000000000001</v>
      </c>
      <c r="CJ308" s="1"/>
      <c r="CK308" s="1"/>
      <c r="CL308" s="1"/>
      <c r="CM308" s="1"/>
      <c r="CN308" s="1">
        <v>0.72699999999999998</v>
      </c>
      <c r="CO308" s="1" t="s">
        <v>228</v>
      </c>
      <c r="CP308" s="1"/>
      <c r="CQ308" s="1"/>
      <c r="CR308" s="1"/>
      <c r="CS308" s="1"/>
      <c r="CT308" s="1"/>
      <c r="CU308" s="1"/>
      <c r="CV308" s="1"/>
      <c r="CW308" s="1"/>
      <c r="CX308" s="1">
        <v>0.52700000000000002</v>
      </c>
      <c r="CY308" s="1">
        <v>47.021999999999998</v>
      </c>
      <c r="CZ308" s="1"/>
      <c r="DA308" s="1"/>
      <c r="DB308" s="1"/>
    </row>
    <row r="309" spans="1:106" x14ac:dyDescent="0.35">
      <c r="A309" s="21">
        <v>176</v>
      </c>
      <c r="B309" s="3" t="s">
        <v>95</v>
      </c>
      <c r="C309" s="1">
        <v>176.1</v>
      </c>
      <c r="D309" s="1" t="s">
        <v>701</v>
      </c>
      <c r="E309" s="1" t="s">
        <v>341</v>
      </c>
      <c r="F309" s="1" t="s">
        <v>162</v>
      </c>
      <c r="G309" s="1" t="s">
        <v>369</v>
      </c>
      <c r="H309" s="1" t="s">
        <v>633</v>
      </c>
      <c r="I309" s="1" t="s">
        <v>427</v>
      </c>
      <c r="J309" s="1" t="s">
        <v>715</v>
      </c>
      <c r="K309" s="1" t="s">
        <v>867</v>
      </c>
      <c r="L309" s="1" t="s">
        <v>109</v>
      </c>
      <c r="M309" s="1" t="s">
        <v>716</v>
      </c>
      <c r="N309" s="1" t="s">
        <v>978</v>
      </c>
      <c r="O309" s="1" t="s">
        <v>980</v>
      </c>
      <c r="P309" s="1" t="s">
        <v>428</v>
      </c>
      <c r="Q309" s="1">
        <v>1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>
        <v>1</v>
      </c>
      <c r="AK309" s="1"/>
      <c r="AL309" s="1" t="s">
        <v>872</v>
      </c>
      <c r="AM309" s="1" t="s">
        <v>717</v>
      </c>
      <c r="AN309" s="1"/>
      <c r="AO309" s="1"/>
      <c r="AP309" s="1" t="s">
        <v>668</v>
      </c>
      <c r="AQ309" s="1">
        <v>2010</v>
      </c>
      <c r="AR309" s="1"/>
      <c r="AS309" s="1">
        <v>78</v>
      </c>
      <c r="AT309" s="1">
        <v>1</v>
      </c>
      <c r="AU309" s="1" t="s">
        <v>126</v>
      </c>
      <c r="AV309" s="1" t="s">
        <v>162</v>
      </c>
      <c r="AW309" s="1">
        <v>0</v>
      </c>
      <c r="AX309" s="1">
        <v>0</v>
      </c>
      <c r="AY309" s="1">
        <v>0</v>
      </c>
      <c r="AZ309" s="1">
        <v>0</v>
      </c>
      <c r="BA309" s="1">
        <v>1</v>
      </c>
      <c r="BB309" s="1">
        <v>0</v>
      </c>
      <c r="BC309" s="1">
        <v>1</v>
      </c>
      <c r="BD309" s="1">
        <v>1</v>
      </c>
      <c r="BE309" s="1">
        <v>0</v>
      </c>
      <c r="BF309" s="1">
        <v>0</v>
      </c>
      <c r="BG309" s="1">
        <v>0</v>
      </c>
      <c r="BH309" s="1">
        <v>1</v>
      </c>
      <c r="BI309" s="1" t="s">
        <v>112</v>
      </c>
      <c r="BJ309" s="1" t="s">
        <v>112</v>
      </c>
      <c r="BK309" s="1" t="s">
        <v>711</v>
      </c>
      <c r="BL309" s="1"/>
      <c r="BM309" s="1" t="s">
        <v>375</v>
      </c>
      <c r="BN309" s="1" t="s">
        <v>376</v>
      </c>
      <c r="BO309" s="1"/>
      <c r="BP309" s="1" t="s">
        <v>885</v>
      </c>
      <c r="BQ309" s="1" t="s">
        <v>722</v>
      </c>
      <c r="BR309" s="1" t="s">
        <v>108</v>
      </c>
      <c r="BS309" s="1"/>
      <c r="BT309" s="1"/>
      <c r="BU309" s="1">
        <f t="shared" si="6"/>
        <v>7.1301707779886134E-2</v>
      </c>
      <c r="BV309" s="1" t="s">
        <v>900</v>
      </c>
      <c r="BW309" s="1">
        <v>1.0999999999999999E-2</v>
      </c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>
        <v>0.92</v>
      </c>
      <c r="CJ309" s="1"/>
      <c r="CK309" s="1"/>
      <c r="CL309" s="1"/>
      <c r="CM309" s="1"/>
      <c r="CN309" s="1">
        <v>0.72699999999999998</v>
      </c>
      <c r="CO309" s="1" t="s">
        <v>228</v>
      </c>
      <c r="CP309" s="1"/>
      <c r="CQ309" s="1"/>
      <c r="CR309" s="1"/>
      <c r="CS309" s="1"/>
      <c r="CT309" s="1"/>
      <c r="CU309" s="1"/>
      <c r="CV309" s="1"/>
      <c r="CW309" s="1"/>
      <c r="CX309" s="1">
        <v>0.52700000000000002</v>
      </c>
      <c r="CY309" s="1">
        <v>3.4159999999999999</v>
      </c>
      <c r="CZ309" s="1"/>
      <c r="DA309" s="1"/>
      <c r="DB309" s="1"/>
    </row>
    <row r="310" spans="1:106" x14ac:dyDescent="0.35">
      <c r="A310" s="21">
        <v>176</v>
      </c>
      <c r="B310" s="3" t="s">
        <v>95</v>
      </c>
      <c r="C310" s="1">
        <v>176.1</v>
      </c>
      <c r="D310" s="1" t="s">
        <v>702</v>
      </c>
      <c r="E310" s="1" t="s">
        <v>341</v>
      </c>
      <c r="F310" s="1" t="s">
        <v>162</v>
      </c>
      <c r="G310" s="1" t="s">
        <v>120</v>
      </c>
      <c r="H310" s="1" t="s">
        <v>633</v>
      </c>
      <c r="I310" s="1" t="s">
        <v>427</v>
      </c>
      <c r="J310" s="1" t="s">
        <v>715</v>
      </c>
      <c r="K310" s="1" t="s">
        <v>867</v>
      </c>
      <c r="L310" s="1" t="s">
        <v>109</v>
      </c>
      <c r="M310" s="1" t="s">
        <v>716</v>
      </c>
      <c r="N310" s="1" t="s">
        <v>978</v>
      </c>
      <c r="O310" s="1" t="s">
        <v>980</v>
      </c>
      <c r="P310" s="1" t="s">
        <v>428</v>
      </c>
      <c r="Q310" s="1">
        <v>1</v>
      </c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>
        <v>1</v>
      </c>
      <c r="AK310" s="1"/>
      <c r="AL310" s="1" t="s">
        <v>872</v>
      </c>
      <c r="AM310" s="1" t="s">
        <v>717</v>
      </c>
      <c r="AN310" s="1"/>
      <c r="AO310" s="1"/>
      <c r="AP310" s="1" t="s">
        <v>668</v>
      </c>
      <c r="AQ310" s="1">
        <v>2010</v>
      </c>
      <c r="AR310" s="1"/>
      <c r="AS310" s="1">
        <v>78</v>
      </c>
      <c r="AT310" s="1">
        <v>1</v>
      </c>
      <c r="AU310" s="1" t="s">
        <v>126</v>
      </c>
      <c r="AV310" s="1" t="s">
        <v>162</v>
      </c>
      <c r="AW310" s="1">
        <v>0</v>
      </c>
      <c r="AX310" s="1">
        <v>0</v>
      </c>
      <c r="AY310" s="1">
        <v>0</v>
      </c>
      <c r="AZ310" s="1">
        <v>0</v>
      </c>
      <c r="BA310" s="1">
        <v>1</v>
      </c>
      <c r="BB310" s="1">
        <v>0</v>
      </c>
      <c r="BC310" s="1">
        <v>1</v>
      </c>
      <c r="BD310" s="1">
        <v>1</v>
      </c>
      <c r="BE310" s="1">
        <v>0</v>
      </c>
      <c r="BF310" s="1">
        <v>0</v>
      </c>
      <c r="BG310" s="1">
        <v>0</v>
      </c>
      <c r="BH310" s="1">
        <v>1</v>
      </c>
      <c r="BI310" s="1" t="s">
        <v>348</v>
      </c>
      <c r="BJ310" s="1" t="s">
        <v>348</v>
      </c>
      <c r="BK310" s="1" t="s">
        <v>719</v>
      </c>
      <c r="BL310" s="1"/>
      <c r="BM310" s="1" t="s">
        <v>378</v>
      </c>
      <c r="BN310" s="1" t="s">
        <v>379</v>
      </c>
      <c r="BO310" s="1"/>
      <c r="BP310" s="1" t="s">
        <v>885</v>
      </c>
      <c r="BQ310" s="1" t="s">
        <v>722</v>
      </c>
      <c r="BR310" s="1" t="s">
        <v>108</v>
      </c>
      <c r="BS310" s="1"/>
      <c r="BT310" s="1"/>
      <c r="BU310" s="1">
        <f t="shared" si="6"/>
        <v>-4.1001897533206821E-2</v>
      </c>
      <c r="BV310" s="1" t="s">
        <v>900</v>
      </c>
      <c r="BW310" s="1">
        <v>-3.6999999999999998E-2</v>
      </c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>
        <v>0.59799999999999998</v>
      </c>
      <c r="CJ310" s="1"/>
      <c r="CK310" s="1"/>
      <c r="CL310" s="1"/>
      <c r="CM310" s="1"/>
      <c r="CN310" s="1">
        <v>0.72699999999999998</v>
      </c>
      <c r="CO310" s="1" t="s">
        <v>228</v>
      </c>
      <c r="CP310" s="1"/>
      <c r="CQ310" s="1"/>
      <c r="CR310" s="1"/>
      <c r="CS310" s="1"/>
      <c r="CT310" s="1"/>
      <c r="CU310" s="1"/>
      <c r="CV310" s="1"/>
      <c r="CW310" s="1"/>
      <c r="CX310" s="1">
        <v>0.52700000000000002</v>
      </c>
      <c r="CY310" s="1">
        <v>0.58399999999999996</v>
      </c>
      <c r="CZ310" s="1"/>
      <c r="DA310" s="1"/>
      <c r="DB310" s="1"/>
    </row>
    <row r="311" spans="1:106" x14ac:dyDescent="0.35">
      <c r="A311" s="21">
        <v>176</v>
      </c>
      <c r="B311" s="3" t="s">
        <v>95</v>
      </c>
      <c r="C311" s="1">
        <v>176.1</v>
      </c>
      <c r="D311" s="1" t="s">
        <v>703</v>
      </c>
      <c r="E311" s="1" t="s">
        <v>341</v>
      </c>
      <c r="F311" s="1" t="s">
        <v>162</v>
      </c>
      <c r="G311" s="1" t="s">
        <v>369</v>
      </c>
      <c r="H311" s="1" t="s">
        <v>633</v>
      </c>
      <c r="I311" s="1" t="s">
        <v>427</v>
      </c>
      <c r="J311" s="1" t="s">
        <v>715</v>
      </c>
      <c r="K311" s="1" t="s">
        <v>867</v>
      </c>
      <c r="L311" s="1" t="s">
        <v>109</v>
      </c>
      <c r="M311" s="1" t="s">
        <v>716</v>
      </c>
      <c r="N311" s="1" t="s">
        <v>978</v>
      </c>
      <c r="O311" s="1" t="s">
        <v>980</v>
      </c>
      <c r="P311" s="1" t="s">
        <v>428</v>
      </c>
      <c r="Q311" s="1">
        <v>1</v>
      </c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>
        <v>1</v>
      </c>
      <c r="AK311" s="1"/>
      <c r="AL311" s="1" t="s">
        <v>872</v>
      </c>
      <c r="AM311" s="1" t="s">
        <v>717</v>
      </c>
      <c r="AN311" s="1"/>
      <c r="AO311" s="1"/>
      <c r="AP311" s="1" t="s">
        <v>668</v>
      </c>
      <c r="AQ311" s="1">
        <v>2010</v>
      </c>
      <c r="AR311" s="1"/>
      <c r="AS311" s="1">
        <v>78</v>
      </c>
      <c r="AT311" s="1">
        <v>1</v>
      </c>
      <c r="AU311" s="1" t="s">
        <v>126</v>
      </c>
      <c r="AV311" s="1" t="s">
        <v>162</v>
      </c>
      <c r="AW311" s="1">
        <v>0</v>
      </c>
      <c r="AX311" s="1">
        <v>0</v>
      </c>
      <c r="AY311" s="1">
        <v>0</v>
      </c>
      <c r="AZ311" s="1">
        <v>0</v>
      </c>
      <c r="BA311" s="1">
        <v>1</v>
      </c>
      <c r="BB311" s="1">
        <v>0</v>
      </c>
      <c r="BC311" s="1">
        <v>1</v>
      </c>
      <c r="BD311" s="1">
        <v>1</v>
      </c>
      <c r="BE311" s="1">
        <v>0</v>
      </c>
      <c r="BF311" s="1">
        <v>0</v>
      </c>
      <c r="BG311" s="1">
        <v>0</v>
      </c>
      <c r="BH311" s="1">
        <v>1</v>
      </c>
      <c r="BI311" s="1" t="s">
        <v>112</v>
      </c>
      <c r="BJ311" s="1" t="s">
        <v>112</v>
      </c>
      <c r="BK311" s="1" t="s">
        <v>177</v>
      </c>
      <c r="BL311" s="1"/>
      <c r="BM311" s="1" t="s">
        <v>370</v>
      </c>
      <c r="BN311" s="1" t="s">
        <v>177</v>
      </c>
      <c r="BO311" s="1"/>
      <c r="BP311" s="1" t="s">
        <v>885</v>
      </c>
      <c r="BQ311" s="1" t="s">
        <v>722</v>
      </c>
      <c r="BR311" s="1" t="s">
        <v>108</v>
      </c>
      <c r="BS311" s="1"/>
      <c r="BT311" s="1"/>
      <c r="BU311" s="1">
        <f t="shared" si="6"/>
        <v>4723.9591764705883</v>
      </c>
      <c r="BV311" s="1" t="s">
        <v>900</v>
      </c>
      <c r="BW311" s="1">
        <v>0.27900000000000003</v>
      </c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>
        <v>0.08</v>
      </c>
      <c r="CJ311" s="1"/>
      <c r="CK311" s="1"/>
      <c r="CL311" s="1"/>
      <c r="CM311" s="1"/>
      <c r="CN311" s="1">
        <v>0.72699999999999998</v>
      </c>
      <c r="CO311" s="1" t="s">
        <v>228</v>
      </c>
      <c r="CP311" s="1"/>
      <c r="CQ311" s="1"/>
      <c r="CR311" s="1"/>
      <c r="CS311" s="1"/>
      <c r="CT311" s="1"/>
      <c r="CU311" s="1"/>
      <c r="CV311" s="1"/>
      <c r="CW311" s="1"/>
      <c r="CX311" s="1">
        <v>0.52700000000000002</v>
      </c>
      <c r="CY311" s="1">
        <v>8923.0339999999997</v>
      </c>
      <c r="CZ311" s="1"/>
      <c r="DA311" s="1"/>
      <c r="DB311" s="1"/>
    </row>
    <row r="312" spans="1:106" x14ac:dyDescent="0.35">
      <c r="A312" s="21">
        <v>176</v>
      </c>
      <c r="B312" s="3" t="s">
        <v>95</v>
      </c>
      <c r="C312" s="1">
        <v>176.1</v>
      </c>
      <c r="D312" s="1" t="s">
        <v>704</v>
      </c>
      <c r="E312" s="1" t="s">
        <v>341</v>
      </c>
      <c r="F312" s="1" t="s">
        <v>162</v>
      </c>
      <c r="G312" s="1" t="s">
        <v>120</v>
      </c>
      <c r="H312" s="1" t="s">
        <v>633</v>
      </c>
      <c r="I312" s="1" t="s">
        <v>427</v>
      </c>
      <c r="J312" s="1" t="s">
        <v>715</v>
      </c>
      <c r="K312" s="1" t="s">
        <v>867</v>
      </c>
      <c r="L312" s="1" t="s">
        <v>109</v>
      </c>
      <c r="M312" s="1" t="s">
        <v>716</v>
      </c>
      <c r="N312" s="1" t="s">
        <v>978</v>
      </c>
      <c r="O312" s="1" t="s">
        <v>980</v>
      </c>
      <c r="P312" s="1" t="s">
        <v>428</v>
      </c>
      <c r="Q312" s="1">
        <v>1</v>
      </c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>
        <v>1</v>
      </c>
      <c r="AK312" s="1"/>
      <c r="AL312" s="1" t="s">
        <v>872</v>
      </c>
      <c r="AM312" s="1" t="s">
        <v>717</v>
      </c>
      <c r="AN312" s="1"/>
      <c r="AO312" s="1"/>
      <c r="AP312" s="1" t="s">
        <v>668</v>
      </c>
      <c r="AQ312" s="1">
        <v>2010</v>
      </c>
      <c r="AR312" s="1"/>
      <c r="AS312" s="1">
        <v>78</v>
      </c>
      <c r="AT312" s="1">
        <v>1</v>
      </c>
      <c r="AU312" s="1" t="s">
        <v>126</v>
      </c>
      <c r="AV312" s="1" t="s">
        <v>162</v>
      </c>
      <c r="AW312" s="1">
        <v>0</v>
      </c>
      <c r="AX312" s="1">
        <v>0</v>
      </c>
      <c r="AY312" s="1">
        <v>0</v>
      </c>
      <c r="AZ312" s="1">
        <v>0</v>
      </c>
      <c r="BA312" s="1">
        <v>1</v>
      </c>
      <c r="BB312" s="1">
        <v>0</v>
      </c>
      <c r="BC312" s="1">
        <v>1</v>
      </c>
      <c r="BD312" s="1">
        <v>1</v>
      </c>
      <c r="BE312" s="1">
        <v>0</v>
      </c>
      <c r="BF312" s="1">
        <v>0</v>
      </c>
      <c r="BG312" s="1">
        <v>0</v>
      </c>
      <c r="BH312" s="1">
        <v>1</v>
      </c>
      <c r="BI312" s="1" t="s">
        <v>112</v>
      </c>
      <c r="BJ312" s="1" t="s">
        <v>112</v>
      </c>
      <c r="BK312" s="1" t="s">
        <v>462</v>
      </c>
      <c r="BL312" s="1"/>
      <c r="BM312" s="1" t="s">
        <v>366</v>
      </c>
      <c r="BN312" s="1" t="s">
        <v>113</v>
      </c>
      <c r="BO312" s="1"/>
      <c r="BP312" s="1" t="s">
        <v>885</v>
      </c>
      <c r="BQ312" s="1" t="s">
        <v>722</v>
      </c>
      <c r="BR312" s="1" t="s">
        <v>108</v>
      </c>
      <c r="BS312" s="1"/>
      <c r="BT312" s="1"/>
      <c r="BU312" s="1">
        <f t="shared" si="6"/>
        <v>-1145.4332447817835</v>
      </c>
      <c r="BV312" s="1" t="s">
        <v>900</v>
      </c>
      <c r="BW312" s="1">
        <v>-0.16800000000000001</v>
      </c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>
        <v>0.27900000000000003</v>
      </c>
      <c r="CJ312" s="1"/>
      <c r="CK312" s="1"/>
      <c r="CL312" s="1"/>
      <c r="CM312" s="1"/>
      <c r="CN312" s="1">
        <v>0.72699999999999998</v>
      </c>
      <c r="CO312" s="1" t="s">
        <v>228</v>
      </c>
      <c r="CP312" s="1"/>
      <c r="CQ312" s="1"/>
      <c r="CR312" s="1"/>
      <c r="CS312" s="1"/>
      <c r="CT312" s="1"/>
      <c r="CU312" s="1"/>
      <c r="CV312" s="1"/>
      <c r="CW312" s="1"/>
      <c r="CX312" s="1">
        <v>0.52700000000000002</v>
      </c>
      <c r="CY312" s="1">
        <v>3593.1149999999998</v>
      </c>
      <c r="CZ312" s="1"/>
      <c r="DA312" s="1"/>
      <c r="DB312" s="1"/>
    </row>
    <row r="313" spans="1:106" x14ac:dyDescent="0.35">
      <c r="A313" s="21">
        <v>176</v>
      </c>
      <c r="B313" s="3" t="s">
        <v>95</v>
      </c>
      <c r="C313" s="1">
        <v>176.1</v>
      </c>
      <c r="D313" s="1" t="s">
        <v>705</v>
      </c>
      <c r="E313" s="1" t="s">
        <v>341</v>
      </c>
      <c r="F313" s="1" t="s">
        <v>162</v>
      </c>
      <c r="G313" s="1" t="s">
        <v>403</v>
      </c>
      <c r="H313" s="1" t="s">
        <v>633</v>
      </c>
      <c r="I313" s="1" t="s">
        <v>427</v>
      </c>
      <c r="J313" s="1" t="s">
        <v>715</v>
      </c>
      <c r="K313" s="1" t="s">
        <v>867</v>
      </c>
      <c r="L313" s="1" t="s">
        <v>109</v>
      </c>
      <c r="M313" s="1" t="s">
        <v>716</v>
      </c>
      <c r="N313" s="1" t="s">
        <v>978</v>
      </c>
      <c r="O313" s="1" t="s">
        <v>980</v>
      </c>
      <c r="P313" s="1" t="s">
        <v>428</v>
      </c>
      <c r="Q313" s="1">
        <v>1</v>
      </c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>
        <v>1</v>
      </c>
      <c r="AK313" s="1"/>
      <c r="AL313" s="1" t="s">
        <v>872</v>
      </c>
      <c r="AM313" s="1" t="s">
        <v>717</v>
      </c>
      <c r="AN313" s="1"/>
      <c r="AO313" s="1"/>
      <c r="AP313" s="1" t="s">
        <v>668</v>
      </c>
      <c r="AQ313" s="1">
        <v>2010</v>
      </c>
      <c r="AR313" s="1"/>
      <c r="AS313" s="1">
        <v>78</v>
      </c>
      <c r="AT313" s="1">
        <v>1</v>
      </c>
      <c r="AU313" s="1" t="s">
        <v>126</v>
      </c>
      <c r="AV313" s="1" t="s">
        <v>162</v>
      </c>
      <c r="AW313" s="1">
        <v>0</v>
      </c>
      <c r="AX313" s="1">
        <v>0</v>
      </c>
      <c r="AY313" s="1">
        <v>0</v>
      </c>
      <c r="AZ313" s="1">
        <v>0</v>
      </c>
      <c r="BA313" s="1">
        <v>1</v>
      </c>
      <c r="BB313" s="1">
        <v>0</v>
      </c>
      <c r="BC313" s="1">
        <v>1</v>
      </c>
      <c r="BD313" s="1">
        <v>1</v>
      </c>
      <c r="BE313" s="1">
        <v>0</v>
      </c>
      <c r="BF313" s="1">
        <v>0</v>
      </c>
      <c r="BG313" s="1">
        <v>0</v>
      </c>
      <c r="BH313" s="1">
        <v>1</v>
      </c>
      <c r="BI313" s="1" t="s">
        <v>721</v>
      </c>
      <c r="BJ313" s="1" t="s">
        <v>881</v>
      </c>
      <c r="BK313" s="1" t="s">
        <v>712</v>
      </c>
      <c r="BL313" s="1"/>
      <c r="BM313" s="1" t="s">
        <v>878</v>
      </c>
      <c r="BN313" s="1" t="s">
        <v>401</v>
      </c>
      <c r="BO313" s="1"/>
      <c r="BP313" s="1" t="s">
        <v>885</v>
      </c>
      <c r="BQ313" s="1" t="s">
        <v>722</v>
      </c>
      <c r="BR313" s="1" t="s">
        <v>108</v>
      </c>
      <c r="BS313" s="1"/>
      <c r="BT313" s="1"/>
      <c r="BU313" s="1">
        <f t="shared" si="6"/>
        <v>-2.7448994307400376</v>
      </c>
      <c r="BV313" s="1" t="s">
        <v>900</v>
      </c>
      <c r="BW313" s="1">
        <v>-0.11799999999999999</v>
      </c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>
        <v>0.23599999999999999</v>
      </c>
      <c r="CJ313" s="1"/>
      <c r="CK313" s="1"/>
      <c r="CL313" s="1"/>
      <c r="CM313" s="1"/>
      <c r="CN313" s="1">
        <v>0.72699999999999998</v>
      </c>
      <c r="CO313" s="1" t="s">
        <v>228</v>
      </c>
      <c r="CP313" s="1"/>
      <c r="CQ313" s="1"/>
      <c r="CR313" s="1"/>
      <c r="CS313" s="1"/>
      <c r="CT313" s="1"/>
      <c r="CU313" s="1"/>
      <c r="CV313" s="1"/>
      <c r="CW313" s="1"/>
      <c r="CX313" s="1">
        <v>0.52700000000000002</v>
      </c>
      <c r="CY313" s="1">
        <v>12.259</v>
      </c>
      <c r="CZ313" s="1"/>
      <c r="DA313" s="1"/>
      <c r="DB313" s="1"/>
    </row>
    <row r="314" spans="1:106" x14ac:dyDescent="0.35">
      <c r="A314" s="21">
        <v>176</v>
      </c>
      <c r="B314" s="3" t="s">
        <v>95</v>
      </c>
      <c r="C314" s="1">
        <v>176.1</v>
      </c>
      <c r="D314" s="1" t="s">
        <v>706</v>
      </c>
      <c r="E314" s="1" t="s">
        <v>341</v>
      </c>
      <c r="F314" s="1" t="s">
        <v>162</v>
      </c>
      <c r="G314" s="1" t="s">
        <v>120</v>
      </c>
      <c r="H314" s="1" t="s">
        <v>633</v>
      </c>
      <c r="I314" s="1" t="s">
        <v>427</v>
      </c>
      <c r="J314" s="1" t="s">
        <v>715</v>
      </c>
      <c r="K314" s="1" t="s">
        <v>867</v>
      </c>
      <c r="L314" s="1" t="s">
        <v>109</v>
      </c>
      <c r="M314" s="1" t="s">
        <v>716</v>
      </c>
      <c r="N314" s="1" t="s">
        <v>978</v>
      </c>
      <c r="O314" s="1" t="s">
        <v>980</v>
      </c>
      <c r="P314" s="1" t="s">
        <v>428</v>
      </c>
      <c r="Q314" s="1">
        <v>1</v>
      </c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>
        <v>1</v>
      </c>
      <c r="AK314" s="1"/>
      <c r="AL314" s="1" t="s">
        <v>872</v>
      </c>
      <c r="AM314" s="1" t="s">
        <v>717</v>
      </c>
      <c r="AN314" s="1"/>
      <c r="AO314" s="1"/>
      <c r="AP314" s="1" t="s">
        <v>668</v>
      </c>
      <c r="AQ314" s="1">
        <v>2010</v>
      </c>
      <c r="AR314" s="1"/>
      <c r="AS314" s="1">
        <v>78</v>
      </c>
      <c r="AT314" s="1">
        <v>1</v>
      </c>
      <c r="AU314" s="1" t="s">
        <v>126</v>
      </c>
      <c r="AV314" s="1" t="s">
        <v>162</v>
      </c>
      <c r="AW314" s="1">
        <v>0</v>
      </c>
      <c r="AX314" s="1">
        <v>0</v>
      </c>
      <c r="AY314" s="1">
        <v>0</v>
      </c>
      <c r="AZ314" s="1">
        <v>0</v>
      </c>
      <c r="BA314" s="1">
        <v>1</v>
      </c>
      <c r="BB314" s="1">
        <v>0</v>
      </c>
      <c r="BC314" s="1">
        <v>1</v>
      </c>
      <c r="BD314" s="1">
        <v>1</v>
      </c>
      <c r="BE314" s="1">
        <v>0</v>
      </c>
      <c r="BF314" s="1">
        <v>0</v>
      </c>
      <c r="BG314" s="1">
        <v>0</v>
      </c>
      <c r="BH314" s="1">
        <v>1</v>
      </c>
      <c r="BI314" s="1" t="s">
        <v>721</v>
      </c>
      <c r="BJ314" s="1" t="s">
        <v>881</v>
      </c>
      <c r="BK314" s="1" t="s">
        <v>713</v>
      </c>
      <c r="BL314" s="1"/>
      <c r="BM314" s="1" t="s">
        <v>878</v>
      </c>
      <c r="BN314" s="1" t="s">
        <v>401</v>
      </c>
      <c r="BO314" s="1"/>
      <c r="BP314" s="1" t="s">
        <v>885</v>
      </c>
      <c r="BQ314" s="1" t="s">
        <v>722</v>
      </c>
      <c r="BR314" s="1" t="s">
        <v>108</v>
      </c>
      <c r="BS314" s="1"/>
      <c r="BT314" s="1"/>
      <c r="BU314" s="1">
        <f t="shared" si="6"/>
        <v>-2.2642884250474387</v>
      </c>
      <c r="BV314" s="1" t="s">
        <v>900</v>
      </c>
      <c r="BW314" s="1">
        <v>-0.113</v>
      </c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>
        <v>8.2000000000000003E-2</v>
      </c>
      <c r="CJ314" s="1"/>
      <c r="CK314" s="1"/>
      <c r="CL314" s="1"/>
      <c r="CM314" s="1"/>
      <c r="CN314" s="1">
        <v>0.72699999999999998</v>
      </c>
      <c r="CO314" s="1" t="s">
        <v>228</v>
      </c>
      <c r="CP314" s="1"/>
      <c r="CQ314" s="1"/>
      <c r="CR314" s="1"/>
      <c r="CS314" s="1"/>
      <c r="CT314" s="1"/>
      <c r="CU314" s="1"/>
      <c r="CV314" s="1"/>
      <c r="CW314" s="1"/>
      <c r="CX314" s="1">
        <v>0.52700000000000002</v>
      </c>
      <c r="CY314" s="1">
        <v>10.56</v>
      </c>
      <c r="CZ314" s="1"/>
      <c r="DA314" s="1"/>
      <c r="DB314" s="1"/>
    </row>
    <row r="315" spans="1:106" x14ac:dyDescent="0.35">
      <c r="A315" s="21">
        <v>176</v>
      </c>
      <c r="B315" s="3" t="s">
        <v>95</v>
      </c>
      <c r="C315" s="1">
        <v>176.1</v>
      </c>
      <c r="D315" s="1" t="s">
        <v>707</v>
      </c>
      <c r="E315" s="1" t="s">
        <v>341</v>
      </c>
      <c r="F315" s="1" t="s">
        <v>162</v>
      </c>
      <c r="G315" s="1" t="s">
        <v>369</v>
      </c>
      <c r="H315" s="1" t="s">
        <v>633</v>
      </c>
      <c r="I315" s="1" t="s">
        <v>427</v>
      </c>
      <c r="J315" s="1" t="s">
        <v>715</v>
      </c>
      <c r="K315" s="1" t="s">
        <v>867</v>
      </c>
      <c r="L315" s="1" t="s">
        <v>109</v>
      </c>
      <c r="M315" s="1" t="s">
        <v>716</v>
      </c>
      <c r="N315" s="1" t="s">
        <v>978</v>
      </c>
      <c r="O315" s="1" t="s">
        <v>980</v>
      </c>
      <c r="P315" s="1" t="s">
        <v>428</v>
      </c>
      <c r="Q315" s="1">
        <v>1</v>
      </c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>
        <v>1</v>
      </c>
      <c r="AK315" s="1"/>
      <c r="AL315" s="1" t="s">
        <v>872</v>
      </c>
      <c r="AM315" s="1" t="s">
        <v>717</v>
      </c>
      <c r="AN315" s="1"/>
      <c r="AO315" s="1"/>
      <c r="AP315" s="1" t="s">
        <v>668</v>
      </c>
      <c r="AQ315" s="1">
        <v>2010</v>
      </c>
      <c r="AR315" s="1"/>
      <c r="AS315" s="1">
        <v>78</v>
      </c>
      <c r="AT315" s="1">
        <v>1</v>
      </c>
      <c r="AU315" s="1" t="s">
        <v>126</v>
      </c>
      <c r="AV315" s="1" t="s">
        <v>162</v>
      </c>
      <c r="AW315" s="1">
        <v>0</v>
      </c>
      <c r="AX315" s="1">
        <v>0</v>
      </c>
      <c r="AY315" s="1">
        <v>0</v>
      </c>
      <c r="AZ315" s="1">
        <v>0</v>
      </c>
      <c r="BA315" s="1">
        <v>1</v>
      </c>
      <c r="BB315" s="1">
        <v>0</v>
      </c>
      <c r="BC315" s="1">
        <v>1</v>
      </c>
      <c r="BD315" s="1">
        <v>1</v>
      </c>
      <c r="BE315" s="1">
        <v>0</v>
      </c>
      <c r="BF315" s="1">
        <v>0</v>
      </c>
      <c r="BG315" s="1">
        <v>0</v>
      </c>
      <c r="BH315" s="1">
        <v>1</v>
      </c>
      <c r="BI315" s="1" t="s">
        <v>117</v>
      </c>
      <c r="BJ315" s="1" t="s">
        <v>880</v>
      </c>
      <c r="BK315" s="1" t="s">
        <v>718</v>
      </c>
      <c r="BL315" s="1">
        <v>1</v>
      </c>
      <c r="BM315" s="1" t="s">
        <v>409</v>
      </c>
      <c r="BN315" s="1" t="s">
        <v>410</v>
      </c>
      <c r="BO315" s="1"/>
      <c r="BP315" s="1" t="s">
        <v>885</v>
      </c>
      <c r="BQ315" s="1" t="s">
        <v>722</v>
      </c>
      <c r="BR315" s="1" t="s">
        <v>108</v>
      </c>
      <c r="BS315" s="1"/>
      <c r="BT315" s="1"/>
      <c r="BU315" s="1">
        <f t="shared" si="6"/>
        <v>6.4554079696394692E-2</v>
      </c>
      <c r="BV315" s="1" t="s">
        <v>900</v>
      </c>
      <c r="BW315" s="1">
        <v>4.2000000000000003E-2</v>
      </c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>
        <v>0.52700000000000002</v>
      </c>
      <c r="CJ315" s="1"/>
      <c r="CK315" s="1"/>
      <c r="CL315" s="1"/>
      <c r="CM315" s="1"/>
      <c r="CN315" s="1">
        <v>0.72699999999999998</v>
      </c>
      <c r="CO315" s="1" t="s">
        <v>228</v>
      </c>
      <c r="CP315" s="1"/>
      <c r="CQ315" s="1"/>
      <c r="CR315" s="1"/>
      <c r="CS315" s="1"/>
      <c r="CT315" s="1"/>
      <c r="CU315" s="1"/>
      <c r="CV315" s="1"/>
      <c r="CW315" s="1"/>
      <c r="CX315" s="1">
        <v>0.52700000000000002</v>
      </c>
      <c r="CY315" s="1">
        <v>0.81</v>
      </c>
      <c r="CZ315" s="1"/>
      <c r="DA315" s="1"/>
      <c r="DB315" s="1"/>
    </row>
    <row r="316" spans="1:106" x14ac:dyDescent="0.35">
      <c r="A316" s="21">
        <v>176</v>
      </c>
      <c r="B316" s="3" t="s">
        <v>95</v>
      </c>
      <c r="C316" s="1">
        <v>176.1</v>
      </c>
      <c r="D316" s="43" t="s">
        <v>708</v>
      </c>
      <c r="E316" s="1" t="s">
        <v>341</v>
      </c>
      <c r="F316" s="1" t="s">
        <v>162</v>
      </c>
      <c r="G316" s="1" t="s">
        <v>369</v>
      </c>
      <c r="H316" s="1" t="s">
        <v>633</v>
      </c>
      <c r="I316" s="1" t="s">
        <v>427</v>
      </c>
      <c r="J316" s="1" t="s">
        <v>715</v>
      </c>
      <c r="K316" s="1" t="s">
        <v>867</v>
      </c>
      <c r="L316" s="1" t="s">
        <v>109</v>
      </c>
      <c r="M316" s="1" t="s">
        <v>716</v>
      </c>
      <c r="N316" s="1" t="s">
        <v>978</v>
      </c>
      <c r="O316" s="1" t="s">
        <v>980</v>
      </c>
      <c r="P316" s="1" t="s">
        <v>428</v>
      </c>
      <c r="Q316" s="1">
        <v>1</v>
      </c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>
        <v>1</v>
      </c>
      <c r="AK316" s="1"/>
      <c r="AL316" s="1" t="s">
        <v>872</v>
      </c>
      <c r="AM316" s="1" t="s">
        <v>717</v>
      </c>
      <c r="AN316" s="1"/>
      <c r="AO316" s="1"/>
      <c r="AP316" s="1" t="s">
        <v>668</v>
      </c>
      <c r="AQ316" s="1">
        <v>2010</v>
      </c>
      <c r="AR316" s="1"/>
      <c r="AS316" s="1">
        <v>78</v>
      </c>
      <c r="AT316" s="1">
        <v>1</v>
      </c>
      <c r="AU316" s="1" t="s">
        <v>126</v>
      </c>
      <c r="AV316" s="1" t="s">
        <v>162</v>
      </c>
      <c r="AW316" s="1">
        <v>0</v>
      </c>
      <c r="AX316" s="1">
        <v>0</v>
      </c>
      <c r="AY316" s="1">
        <v>0</v>
      </c>
      <c r="AZ316" s="1">
        <v>0</v>
      </c>
      <c r="BA316" s="1">
        <v>1</v>
      </c>
      <c r="BB316" s="1">
        <v>0</v>
      </c>
      <c r="BC316" s="1">
        <v>1</v>
      </c>
      <c r="BD316" s="1">
        <v>1</v>
      </c>
      <c r="BE316" s="1">
        <v>0</v>
      </c>
      <c r="BF316" s="1">
        <v>0</v>
      </c>
      <c r="BG316" s="1">
        <v>0</v>
      </c>
      <c r="BH316" s="1">
        <v>1</v>
      </c>
      <c r="BI316" s="1" t="s">
        <v>117</v>
      </c>
      <c r="BJ316" s="1" t="s">
        <v>880</v>
      </c>
      <c r="BK316" s="1" t="s">
        <v>714</v>
      </c>
      <c r="BL316" s="1"/>
      <c r="BM316" s="1" t="s">
        <v>548</v>
      </c>
      <c r="BN316" s="1" t="s">
        <v>349</v>
      </c>
      <c r="BO316" s="1"/>
      <c r="BP316" s="1" t="s">
        <v>885</v>
      </c>
      <c r="BQ316" s="1" t="s">
        <v>722</v>
      </c>
      <c r="BR316" s="1" t="s">
        <v>108</v>
      </c>
      <c r="BS316" s="1"/>
      <c r="BT316" s="1"/>
      <c r="BU316" s="1">
        <f t="shared" si="6"/>
        <v>0.11548007590132826</v>
      </c>
      <c r="BV316" s="1" t="s">
        <v>900</v>
      </c>
      <c r="BW316" s="1">
        <v>0.29399999999999998</v>
      </c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>
        <v>5.8000000000000003E-2</v>
      </c>
      <c r="CJ316" s="1"/>
      <c r="CK316" s="1"/>
      <c r="CL316" s="1"/>
      <c r="CM316" s="1"/>
      <c r="CN316" s="1">
        <v>0.72699999999999998</v>
      </c>
      <c r="CO316" s="1" t="s">
        <v>228</v>
      </c>
      <c r="CP316" s="1"/>
      <c r="CQ316" s="1"/>
      <c r="CR316" s="1"/>
      <c r="CS316" s="1"/>
      <c r="CT316" s="1"/>
      <c r="CU316" s="1"/>
      <c r="CV316" s="1"/>
      <c r="CW316" s="1"/>
      <c r="CX316" s="1">
        <v>0.52700000000000002</v>
      </c>
      <c r="CY316" s="1">
        <v>0.20699999999999999</v>
      </c>
      <c r="CZ316" s="1"/>
      <c r="DA316" s="1"/>
      <c r="DB316" s="1"/>
    </row>
    <row r="317" spans="1:106" hidden="1" x14ac:dyDescent="0.35">
      <c r="A317" s="22">
        <v>177</v>
      </c>
      <c r="B317" s="2" t="s">
        <v>96</v>
      </c>
      <c r="C317" s="1">
        <v>177.1</v>
      </c>
      <c r="D317" s="1" t="s">
        <v>905</v>
      </c>
      <c r="E317" s="1" t="s">
        <v>342</v>
      </c>
      <c r="F317" s="1" t="s">
        <v>115</v>
      </c>
      <c r="G317" s="1" t="s">
        <v>369</v>
      </c>
      <c r="H317" s="1" t="s">
        <v>115</v>
      </c>
      <c r="I317" s="1" t="s">
        <v>146</v>
      </c>
      <c r="J317" s="1" t="s">
        <v>862</v>
      </c>
      <c r="K317" s="1" t="s">
        <v>866</v>
      </c>
      <c r="L317" s="1" t="s">
        <v>109</v>
      </c>
      <c r="M317" s="1" t="s">
        <v>144</v>
      </c>
      <c r="N317" s="1" t="s">
        <v>978</v>
      </c>
      <c r="O317" s="1" t="s">
        <v>979</v>
      </c>
      <c r="P317" s="1" t="s">
        <v>488</v>
      </c>
      <c r="Q317" s="1"/>
      <c r="R317" s="1"/>
      <c r="S317" s="1">
        <v>1</v>
      </c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1" t="s">
        <v>35</v>
      </c>
      <c r="AM317" s="1" t="s">
        <v>6</v>
      </c>
      <c r="AN317" s="1"/>
      <c r="AO317" s="1"/>
      <c r="AP317" s="1" t="s">
        <v>735</v>
      </c>
      <c r="AQ317" s="1">
        <v>2014</v>
      </c>
      <c r="AR317" s="1">
        <v>1</v>
      </c>
      <c r="AS317" s="1">
        <v>491</v>
      </c>
      <c r="AT317" s="1">
        <v>1</v>
      </c>
      <c r="AU317" s="1" t="s">
        <v>126</v>
      </c>
      <c r="AV317" s="1" t="s">
        <v>115</v>
      </c>
      <c r="AW317" s="1">
        <v>0</v>
      </c>
      <c r="AX317" s="1">
        <v>0</v>
      </c>
      <c r="AY317" s="1">
        <v>0</v>
      </c>
      <c r="AZ317" s="1">
        <v>0</v>
      </c>
      <c r="BA317" s="1">
        <v>1</v>
      </c>
      <c r="BB317" s="1">
        <v>0</v>
      </c>
      <c r="BC317" s="1">
        <v>1</v>
      </c>
      <c r="BD317" s="1">
        <v>1</v>
      </c>
      <c r="BE317" s="1">
        <v>1</v>
      </c>
      <c r="BF317" s="1">
        <v>1</v>
      </c>
      <c r="BG317" s="1">
        <v>0</v>
      </c>
      <c r="BH317" s="1">
        <v>0</v>
      </c>
      <c r="BI317" s="1" t="s">
        <v>117</v>
      </c>
      <c r="BJ317" s="1" t="s">
        <v>880</v>
      </c>
      <c r="BK317" s="1" t="s">
        <v>732</v>
      </c>
      <c r="BL317" s="1"/>
      <c r="BM317" s="1" t="s">
        <v>548</v>
      </c>
      <c r="BN317" s="1" t="s">
        <v>349</v>
      </c>
      <c r="BO317" s="1"/>
      <c r="BP317" s="1" t="s">
        <v>145</v>
      </c>
      <c r="BQ317" s="1" t="s">
        <v>144</v>
      </c>
      <c r="BR317" s="1" t="s">
        <v>108</v>
      </c>
      <c r="BS317" s="1"/>
      <c r="BT317" s="1"/>
      <c r="BU317" s="1">
        <f>BW317*CY317</f>
        <v>1.0888163</v>
      </c>
      <c r="BV317" s="1" t="s">
        <v>904</v>
      </c>
      <c r="BW317" s="1">
        <v>2.5999999999999999E-3</v>
      </c>
      <c r="BX317" s="1"/>
      <c r="BY317" s="1"/>
      <c r="BZ317" s="1"/>
      <c r="CA317" s="1"/>
      <c r="CB317" s="1"/>
      <c r="CC317" s="1">
        <v>17.41</v>
      </c>
      <c r="CD317" s="1" t="s">
        <v>236</v>
      </c>
      <c r="CE317" s="1"/>
      <c r="CF317" s="1"/>
      <c r="CG317" s="1"/>
      <c r="CH317" s="1"/>
      <c r="CI317" s="1">
        <v>0.01</v>
      </c>
      <c r="CJ317" s="1"/>
      <c r="CK317" s="1"/>
      <c r="CL317" s="1"/>
      <c r="CM317" s="1"/>
      <c r="CN317" s="1">
        <v>0.65800000000000003</v>
      </c>
      <c r="CO317" s="1" t="s">
        <v>228</v>
      </c>
      <c r="CP317" s="1"/>
      <c r="CQ317" s="1"/>
      <c r="CR317" s="1"/>
      <c r="CS317" s="1"/>
      <c r="CT317" s="1"/>
      <c r="CU317" s="1"/>
      <c r="CV317" s="1"/>
      <c r="CW317" s="1"/>
      <c r="CX317" s="1">
        <v>4.0750000000000002</v>
      </c>
      <c r="CY317" s="1">
        <v>418.77550000000002</v>
      </c>
      <c r="CZ317" s="1"/>
      <c r="DA317" s="1"/>
      <c r="DB317" s="1"/>
    </row>
    <row r="318" spans="1:106" hidden="1" x14ac:dyDescent="0.35">
      <c r="A318" s="22">
        <v>177</v>
      </c>
      <c r="B318" s="2" t="s">
        <v>96</v>
      </c>
      <c r="C318" s="1">
        <v>177.1</v>
      </c>
      <c r="D318" s="1" t="s">
        <v>909</v>
      </c>
      <c r="E318" s="1" t="s">
        <v>342</v>
      </c>
      <c r="F318" s="1" t="s">
        <v>115</v>
      </c>
      <c r="G318" s="1" t="s">
        <v>403</v>
      </c>
      <c r="H318" s="1" t="s">
        <v>162</v>
      </c>
      <c r="I318" s="1" t="s">
        <v>146</v>
      </c>
      <c r="J318" s="1" t="s">
        <v>862</v>
      </c>
      <c r="K318" s="1" t="s">
        <v>866</v>
      </c>
      <c r="L318" s="1" t="s">
        <v>109</v>
      </c>
      <c r="M318" s="1" t="s">
        <v>144</v>
      </c>
      <c r="N318" s="1" t="s">
        <v>978</v>
      </c>
      <c r="O318" s="1" t="s">
        <v>979</v>
      </c>
      <c r="P318" s="1" t="s">
        <v>488</v>
      </c>
      <c r="Q318" s="1"/>
      <c r="R318" s="1"/>
      <c r="S318" s="1">
        <v>1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>
        <v>1</v>
      </c>
      <c r="AK318" s="1"/>
      <c r="AL318" s="1" t="s">
        <v>35</v>
      </c>
      <c r="AM318" s="1" t="s">
        <v>6</v>
      </c>
      <c r="AN318" s="1"/>
      <c r="AO318" s="1"/>
      <c r="AP318" s="1" t="s">
        <v>735</v>
      </c>
      <c r="AQ318" s="1">
        <v>2014</v>
      </c>
      <c r="AR318" s="1">
        <v>1</v>
      </c>
      <c r="AS318" s="1">
        <v>491</v>
      </c>
      <c r="AT318" s="1">
        <v>1</v>
      </c>
      <c r="AU318" s="1" t="s">
        <v>126</v>
      </c>
      <c r="AV318" s="1" t="s">
        <v>115</v>
      </c>
      <c r="AW318" s="1">
        <v>0</v>
      </c>
      <c r="AX318" s="1">
        <v>0</v>
      </c>
      <c r="AY318" s="1">
        <v>0</v>
      </c>
      <c r="AZ318" s="1">
        <v>0</v>
      </c>
      <c r="BA318" s="1">
        <v>1</v>
      </c>
      <c r="BB318" s="1">
        <v>0</v>
      </c>
      <c r="BC318" s="1">
        <v>1</v>
      </c>
      <c r="BD318" s="1">
        <v>1</v>
      </c>
      <c r="BE318" s="1">
        <v>1</v>
      </c>
      <c r="BF318" s="1">
        <v>1</v>
      </c>
      <c r="BG318" s="1">
        <v>0</v>
      </c>
      <c r="BH318" s="1">
        <v>0</v>
      </c>
      <c r="BI318" s="1" t="s">
        <v>112</v>
      </c>
      <c r="BJ318" s="1" t="s">
        <v>112</v>
      </c>
      <c r="BK318" s="1" t="s">
        <v>723</v>
      </c>
      <c r="BL318" s="1"/>
      <c r="BM318" s="1" t="s">
        <v>366</v>
      </c>
      <c r="BN318" s="1" t="s">
        <v>113</v>
      </c>
      <c r="BO318" s="1"/>
      <c r="BP318" s="1" t="s">
        <v>145</v>
      </c>
      <c r="BQ318" s="1" t="s">
        <v>144</v>
      </c>
      <c r="BR318" s="1" t="s">
        <v>108</v>
      </c>
      <c r="BS318" s="1"/>
      <c r="BT318" s="1" t="s">
        <v>551</v>
      </c>
      <c r="BU318" s="1">
        <v>-7.85E-2</v>
      </c>
      <c r="BV318" s="1" t="s">
        <v>903</v>
      </c>
      <c r="BW318" s="1">
        <v>-7.85E-2</v>
      </c>
      <c r="BX318" s="1"/>
      <c r="BY318" s="1"/>
      <c r="BZ318" s="1"/>
      <c r="CA318" s="1"/>
      <c r="CB318" s="1"/>
      <c r="CC318" s="1">
        <v>-4.59</v>
      </c>
      <c r="CD318" s="1" t="s">
        <v>236</v>
      </c>
      <c r="CE318" s="1"/>
      <c r="CF318" s="1"/>
      <c r="CG318" s="1"/>
      <c r="CH318" s="1"/>
      <c r="CI318" s="1">
        <v>0.01</v>
      </c>
      <c r="CJ318" s="1"/>
      <c r="CK318" s="1"/>
      <c r="CL318" s="1"/>
      <c r="CM318" s="1"/>
      <c r="CN318" s="1">
        <v>0.65800000000000003</v>
      </c>
      <c r="CO318" s="1" t="s">
        <v>228</v>
      </c>
      <c r="CP318" s="1"/>
      <c r="CQ318" s="1"/>
      <c r="CR318" s="1"/>
      <c r="CS318" s="1"/>
      <c r="CT318" s="1"/>
      <c r="CU318" s="1"/>
      <c r="CV318" s="1"/>
      <c r="CW318" s="1"/>
      <c r="CX318" s="1">
        <v>4.0750000000000002</v>
      </c>
      <c r="CY318" s="1">
        <v>0.73580000000000001</v>
      </c>
      <c r="CZ318" s="1"/>
      <c r="DA318" s="1"/>
      <c r="DB318" s="1"/>
    </row>
    <row r="319" spans="1:106" hidden="1" x14ac:dyDescent="0.35">
      <c r="A319" s="22">
        <v>177</v>
      </c>
      <c r="B319" s="2" t="s">
        <v>96</v>
      </c>
      <c r="C319" s="1">
        <v>177.1</v>
      </c>
      <c r="D319" s="1" t="s">
        <v>908</v>
      </c>
      <c r="E319" s="1" t="s">
        <v>342</v>
      </c>
      <c r="F319" s="1" t="s">
        <v>115</v>
      </c>
      <c r="G319" s="1" t="s">
        <v>403</v>
      </c>
      <c r="H319" s="1" t="s">
        <v>162</v>
      </c>
      <c r="I319" s="1" t="s">
        <v>146</v>
      </c>
      <c r="J319" s="1" t="s">
        <v>862</v>
      </c>
      <c r="K319" s="1" t="s">
        <v>866</v>
      </c>
      <c r="L319" s="1" t="s">
        <v>109</v>
      </c>
      <c r="M319" s="1" t="s">
        <v>144</v>
      </c>
      <c r="N319" s="1" t="s">
        <v>978</v>
      </c>
      <c r="O319" s="1" t="s">
        <v>979</v>
      </c>
      <c r="P319" s="1" t="s">
        <v>488</v>
      </c>
      <c r="Q319" s="1"/>
      <c r="R319" s="1"/>
      <c r="S319" s="1">
        <v>1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 t="s">
        <v>35</v>
      </c>
      <c r="AM319" s="1" t="s">
        <v>6</v>
      </c>
      <c r="AN319" s="1"/>
      <c r="AO319" s="1"/>
      <c r="AP319" s="1" t="s">
        <v>735</v>
      </c>
      <c r="AQ319" s="1">
        <v>2014</v>
      </c>
      <c r="AR319" s="1">
        <v>1</v>
      </c>
      <c r="AS319" s="1">
        <v>491</v>
      </c>
      <c r="AT319" s="1">
        <v>1</v>
      </c>
      <c r="AU319" s="1" t="s">
        <v>126</v>
      </c>
      <c r="AV319" s="1" t="s">
        <v>115</v>
      </c>
      <c r="AW319" s="1">
        <v>0</v>
      </c>
      <c r="AX319" s="1">
        <v>0</v>
      </c>
      <c r="AY319" s="1">
        <v>0</v>
      </c>
      <c r="AZ319" s="1">
        <v>0</v>
      </c>
      <c r="BA319" s="1">
        <v>1</v>
      </c>
      <c r="BB319" s="1">
        <v>0</v>
      </c>
      <c r="BC319" s="1">
        <v>1</v>
      </c>
      <c r="BD319" s="1">
        <v>1</v>
      </c>
      <c r="BE319" s="1">
        <v>1</v>
      </c>
      <c r="BF319" s="1">
        <v>1</v>
      </c>
      <c r="BG319" s="1">
        <v>0</v>
      </c>
      <c r="BH319" s="1">
        <v>0</v>
      </c>
      <c r="BI319" s="1" t="s">
        <v>348</v>
      </c>
      <c r="BJ319" s="1" t="s">
        <v>348</v>
      </c>
      <c r="BK319" s="1" t="s">
        <v>724</v>
      </c>
      <c r="BL319" s="1"/>
      <c r="BM319" s="1" t="s">
        <v>378</v>
      </c>
      <c r="BN319" s="1" t="s">
        <v>379</v>
      </c>
      <c r="BO319" s="1"/>
      <c r="BP319" s="1" t="s">
        <v>145</v>
      </c>
      <c r="BQ319" s="1" t="s">
        <v>144</v>
      </c>
      <c r="BR319" s="1" t="s">
        <v>108</v>
      </c>
      <c r="BS319" s="1"/>
      <c r="BT319" s="1"/>
      <c r="BU319" s="1">
        <f>BW319*CY319</f>
        <v>-9.869435E-2</v>
      </c>
      <c r="BV319" s="1" t="s">
        <v>904</v>
      </c>
      <c r="BW319" s="1">
        <v>-0.17330000000000001</v>
      </c>
      <c r="BX319" s="1"/>
      <c r="BY319" s="1"/>
      <c r="BZ319" s="1"/>
      <c r="CA319" s="1"/>
      <c r="CB319" s="1"/>
      <c r="CC319" s="1">
        <v>-3.49</v>
      </c>
      <c r="CD319" s="1" t="s">
        <v>236</v>
      </c>
      <c r="CE319" s="1"/>
      <c r="CF319" s="1"/>
      <c r="CG319" s="1"/>
      <c r="CH319" s="1"/>
      <c r="CI319" s="1">
        <v>0.01</v>
      </c>
      <c r="CJ319" s="1"/>
      <c r="CK319" s="1"/>
      <c r="CL319" s="1"/>
      <c r="CM319" s="1"/>
      <c r="CN319" s="1">
        <v>0.65800000000000003</v>
      </c>
      <c r="CO319" s="1" t="s">
        <v>228</v>
      </c>
      <c r="CP319" s="1"/>
      <c r="CQ319" s="1"/>
      <c r="CR319" s="1"/>
      <c r="CS319" s="1"/>
      <c r="CT319" s="1"/>
      <c r="CU319" s="1"/>
      <c r="CV319" s="1"/>
      <c r="CW319" s="1"/>
      <c r="CX319" s="1">
        <v>4.0750000000000002</v>
      </c>
      <c r="CY319" s="1">
        <v>0.56950000000000001</v>
      </c>
      <c r="CZ319" s="1"/>
      <c r="DA319" s="1"/>
      <c r="DB319" s="1"/>
    </row>
    <row r="320" spans="1:106" hidden="1" x14ac:dyDescent="0.35">
      <c r="A320" s="22">
        <v>177</v>
      </c>
      <c r="B320" s="2" t="s">
        <v>96</v>
      </c>
      <c r="C320" s="1">
        <v>177.1</v>
      </c>
      <c r="D320" s="1" t="s">
        <v>924</v>
      </c>
      <c r="E320" s="1" t="s">
        <v>342</v>
      </c>
      <c r="F320" s="1" t="s">
        <v>115</v>
      </c>
      <c r="G320" s="1" t="s">
        <v>369</v>
      </c>
      <c r="H320" s="1" t="s">
        <v>162</v>
      </c>
      <c r="I320" s="1" t="s">
        <v>146</v>
      </c>
      <c r="J320" s="1" t="s">
        <v>862</v>
      </c>
      <c r="K320" s="1" t="s">
        <v>866</v>
      </c>
      <c r="L320" s="1" t="s">
        <v>109</v>
      </c>
      <c r="M320" s="1" t="s">
        <v>144</v>
      </c>
      <c r="N320" s="1" t="s">
        <v>978</v>
      </c>
      <c r="O320" s="1" t="s">
        <v>979</v>
      </c>
      <c r="P320" s="1" t="s">
        <v>488</v>
      </c>
      <c r="Q320" s="1"/>
      <c r="R320" s="1"/>
      <c r="S320" s="1">
        <v>1</v>
      </c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1" t="s">
        <v>35</v>
      </c>
      <c r="AM320" s="1" t="s">
        <v>6</v>
      </c>
      <c r="AN320" s="1"/>
      <c r="AO320" s="1"/>
      <c r="AP320" s="1" t="s">
        <v>735</v>
      </c>
      <c r="AQ320" s="1">
        <v>2014</v>
      </c>
      <c r="AR320" s="1">
        <v>1</v>
      </c>
      <c r="AS320" s="1">
        <v>491</v>
      </c>
      <c r="AT320" s="1">
        <v>1</v>
      </c>
      <c r="AU320" s="1" t="s">
        <v>126</v>
      </c>
      <c r="AV320" s="1" t="s">
        <v>115</v>
      </c>
      <c r="AW320" s="1">
        <v>0</v>
      </c>
      <c r="AX320" s="1">
        <v>0</v>
      </c>
      <c r="AY320" s="1">
        <v>0</v>
      </c>
      <c r="AZ320" s="1">
        <v>0</v>
      </c>
      <c r="BA320" s="1">
        <v>1</v>
      </c>
      <c r="BB320" s="1">
        <v>0</v>
      </c>
      <c r="BC320" s="1">
        <v>1</v>
      </c>
      <c r="BD320" s="1">
        <v>1</v>
      </c>
      <c r="BE320" s="1">
        <v>1</v>
      </c>
      <c r="BF320" s="1">
        <v>1</v>
      </c>
      <c r="BG320" s="1">
        <v>0</v>
      </c>
      <c r="BH320" s="1">
        <v>0</v>
      </c>
      <c r="BI320" s="1" t="s">
        <v>141</v>
      </c>
      <c r="BJ320" s="1" t="s">
        <v>881</v>
      </c>
      <c r="BK320" s="1" t="s">
        <v>725</v>
      </c>
      <c r="BL320" s="1"/>
      <c r="BM320" s="1" t="s">
        <v>878</v>
      </c>
      <c r="BN320" s="1" t="s">
        <v>401</v>
      </c>
      <c r="BO320" s="1"/>
      <c r="BP320" s="1" t="s">
        <v>145</v>
      </c>
      <c r="BQ320" s="1" t="s">
        <v>144</v>
      </c>
      <c r="BR320" s="1" t="s">
        <v>108</v>
      </c>
      <c r="BS320" s="1"/>
      <c r="BT320" s="1"/>
      <c r="BU320" s="1">
        <f>BW320*CY320</f>
        <v>7.4740109999999998E-2</v>
      </c>
      <c r="BV320" s="1" t="s">
        <v>904</v>
      </c>
      <c r="BW320" s="1">
        <v>6.8999999999999999E-3</v>
      </c>
      <c r="BX320" s="1"/>
      <c r="BY320" s="1"/>
      <c r="BZ320" s="1"/>
      <c r="CA320" s="1"/>
      <c r="CB320" s="1"/>
      <c r="CC320" s="1">
        <v>3.83</v>
      </c>
      <c r="CD320" s="1" t="s">
        <v>236</v>
      </c>
      <c r="CE320" s="1"/>
      <c r="CF320" s="1"/>
      <c r="CG320" s="1"/>
      <c r="CH320" s="1"/>
      <c r="CI320" s="1">
        <v>0.01</v>
      </c>
      <c r="CJ320" s="1"/>
      <c r="CK320" s="1"/>
      <c r="CL320" s="1"/>
      <c r="CM320" s="1"/>
      <c r="CN320" s="1">
        <v>0.65800000000000003</v>
      </c>
      <c r="CO320" s="1" t="s">
        <v>228</v>
      </c>
      <c r="CP320" s="1"/>
      <c r="CQ320" s="1"/>
      <c r="CR320" s="1"/>
      <c r="CS320" s="1"/>
      <c r="CT320" s="1"/>
      <c r="CU320" s="1"/>
      <c r="CV320" s="1"/>
      <c r="CW320" s="1"/>
      <c r="CX320" s="1">
        <v>4.0750000000000002</v>
      </c>
      <c r="CY320" s="1">
        <v>10.831899999999999</v>
      </c>
      <c r="CZ320" s="1"/>
      <c r="DA320" s="1"/>
      <c r="DB320" s="1"/>
    </row>
    <row r="321" spans="1:106" hidden="1" x14ac:dyDescent="0.35">
      <c r="A321" s="22">
        <v>177</v>
      </c>
      <c r="B321" s="2" t="s">
        <v>96</v>
      </c>
      <c r="C321" s="1">
        <v>177.2</v>
      </c>
      <c r="D321" s="1" t="s">
        <v>915</v>
      </c>
      <c r="E321" s="1" t="s">
        <v>343</v>
      </c>
      <c r="F321" s="1" t="s">
        <v>115</v>
      </c>
      <c r="G321" s="1" t="s">
        <v>369</v>
      </c>
      <c r="H321" s="1" t="s">
        <v>115</v>
      </c>
      <c r="I321" s="1" t="s">
        <v>146</v>
      </c>
      <c r="J321" s="1" t="s">
        <v>862</v>
      </c>
      <c r="K321" s="1" t="s">
        <v>866</v>
      </c>
      <c r="L321" s="1" t="s">
        <v>109</v>
      </c>
      <c r="M321" s="1" t="s">
        <v>144</v>
      </c>
      <c r="N321" s="1" t="s">
        <v>978</v>
      </c>
      <c r="O321" s="1" t="s">
        <v>979</v>
      </c>
      <c r="P321" s="1" t="s">
        <v>251</v>
      </c>
      <c r="Q321" s="1"/>
      <c r="R321" s="1"/>
      <c r="S321" s="1"/>
      <c r="T321" s="1"/>
      <c r="U321" s="1"/>
      <c r="V321" s="1"/>
      <c r="W321" s="1">
        <v>1</v>
      </c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 t="s">
        <v>35</v>
      </c>
      <c r="AM321" s="1" t="s">
        <v>6</v>
      </c>
      <c r="AN321" s="1"/>
      <c r="AO321" s="1"/>
      <c r="AP321" s="1" t="s">
        <v>735</v>
      </c>
      <c r="AQ321" s="1">
        <v>2014</v>
      </c>
      <c r="AR321" s="1">
        <v>1</v>
      </c>
      <c r="AS321" s="1">
        <v>491</v>
      </c>
      <c r="AT321" s="1">
        <v>1</v>
      </c>
      <c r="AU321" s="1" t="s">
        <v>126</v>
      </c>
      <c r="AV321" s="1" t="s">
        <v>115</v>
      </c>
      <c r="AW321" s="1">
        <v>0</v>
      </c>
      <c r="AX321" s="1">
        <v>0</v>
      </c>
      <c r="AY321" s="1">
        <v>0</v>
      </c>
      <c r="AZ321" s="1">
        <v>0</v>
      </c>
      <c r="BA321" s="1">
        <v>1</v>
      </c>
      <c r="BB321" s="1">
        <v>0</v>
      </c>
      <c r="BC321" s="1">
        <v>1</v>
      </c>
      <c r="BD321" s="1">
        <v>1</v>
      </c>
      <c r="BE321" s="1">
        <v>1</v>
      </c>
      <c r="BF321" s="1">
        <v>1</v>
      </c>
      <c r="BG321" s="1">
        <v>0</v>
      </c>
      <c r="BH321" s="1">
        <v>0</v>
      </c>
      <c r="BI321" s="1" t="s">
        <v>117</v>
      </c>
      <c r="BJ321" s="1" t="s">
        <v>880</v>
      </c>
      <c r="BK321" s="1" t="s">
        <v>922</v>
      </c>
      <c r="BL321" s="1"/>
      <c r="BM321" s="1" t="s">
        <v>548</v>
      </c>
      <c r="BN321" s="1" t="s">
        <v>349</v>
      </c>
      <c r="BO321" s="1"/>
      <c r="BP321" s="1" t="s">
        <v>145</v>
      </c>
      <c r="BQ321" s="1" t="s">
        <v>144</v>
      </c>
      <c r="BR321" s="1" t="s">
        <v>108</v>
      </c>
      <c r="BS321" s="1"/>
      <c r="BT321" s="1"/>
      <c r="BU321" s="1">
        <f>BW321*CY321</f>
        <v>0.56639662000000002</v>
      </c>
      <c r="BV321" s="1" t="s">
        <v>904</v>
      </c>
      <c r="BW321" s="1">
        <v>5.4699999999999999E-2</v>
      </c>
      <c r="BX321" s="1"/>
      <c r="BY321" s="1"/>
      <c r="BZ321" s="1"/>
      <c r="CA321" s="1"/>
      <c r="CB321" s="1"/>
      <c r="CC321" s="1">
        <v>11.44</v>
      </c>
      <c r="CD321" s="1" t="s">
        <v>236</v>
      </c>
      <c r="CE321" s="1"/>
      <c r="CF321" s="1"/>
      <c r="CG321" s="1"/>
      <c r="CH321" s="1"/>
      <c r="CI321" s="1">
        <v>0.01</v>
      </c>
      <c r="CJ321" s="1"/>
      <c r="CK321" s="1"/>
      <c r="CL321" s="1"/>
      <c r="CM321" s="1"/>
      <c r="CN321" s="1">
        <v>0.80840000000000001</v>
      </c>
      <c r="CO321" s="1" t="s">
        <v>228</v>
      </c>
      <c r="CP321" s="1"/>
      <c r="CQ321" s="1"/>
      <c r="CR321" s="1"/>
      <c r="CS321" s="1"/>
      <c r="CT321" s="1"/>
      <c r="CU321" s="1"/>
      <c r="CV321" s="1"/>
      <c r="CW321" s="1"/>
      <c r="CX321" s="1">
        <v>2.8039999999999998</v>
      </c>
      <c r="CY321" s="1">
        <v>10.3546</v>
      </c>
      <c r="CZ321" s="1"/>
      <c r="DA321" s="1"/>
      <c r="DB321" s="1"/>
    </row>
    <row r="322" spans="1:106" hidden="1" x14ac:dyDescent="0.35">
      <c r="A322" s="22">
        <v>177</v>
      </c>
      <c r="B322" s="2" t="s">
        <v>96</v>
      </c>
      <c r="C322" s="1">
        <v>177.2</v>
      </c>
      <c r="D322" s="1" t="s">
        <v>925</v>
      </c>
      <c r="E322" s="1" t="s">
        <v>343</v>
      </c>
      <c r="F322" s="1" t="s">
        <v>115</v>
      </c>
      <c r="G322" s="1" t="s">
        <v>369</v>
      </c>
      <c r="H322" s="1" t="s">
        <v>115</v>
      </c>
      <c r="I322" s="1" t="s">
        <v>146</v>
      </c>
      <c r="J322" s="1" t="s">
        <v>862</v>
      </c>
      <c r="K322" s="1" t="s">
        <v>866</v>
      </c>
      <c r="L322" s="1" t="s">
        <v>109</v>
      </c>
      <c r="M322" s="1" t="s">
        <v>144</v>
      </c>
      <c r="N322" s="1" t="s">
        <v>978</v>
      </c>
      <c r="O322" s="1" t="s">
        <v>979</v>
      </c>
      <c r="P322" s="1" t="s">
        <v>251</v>
      </c>
      <c r="Q322" s="1"/>
      <c r="R322" s="1"/>
      <c r="S322" s="1"/>
      <c r="T322" s="1"/>
      <c r="U322" s="1"/>
      <c r="V322" s="1"/>
      <c r="W322" s="1">
        <v>1</v>
      </c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 t="s">
        <v>35</v>
      </c>
      <c r="AM322" s="1" t="s">
        <v>6</v>
      </c>
      <c r="AN322" s="1"/>
      <c r="AO322" s="1"/>
      <c r="AP322" s="1" t="s">
        <v>735</v>
      </c>
      <c r="AQ322" s="1">
        <v>2014</v>
      </c>
      <c r="AR322" s="1">
        <v>1</v>
      </c>
      <c r="AS322" s="1">
        <v>491</v>
      </c>
      <c r="AT322" s="1">
        <v>1</v>
      </c>
      <c r="AU322" s="1" t="s">
        <v>126</v>
      </c>
      <c r="AV322" s="1" t="s">
        <v>115</v>
      </c>
      <c r="AW322" s="1">
        <v>0</v>
      </c>
      <c r="AX322" s="1">
        <v>0</v>
      </c>
      <c r="AY322" s="1">
        <v>0</v>
      </c>
      <c r="AZ322" s="1">
        <v>0</v>
      </c>
      <c r="BA322" s="1">
        <v>1</v>
      </c>
      <c r="BB322" s="1">
        <v>0</v>
      </c>
      <c r="BC322" s="1">
        <v>1</v>
      </c>
      <c r="BD322" s="1">
        <v>1</v>
      </c>
      <c r="BE322" s="1">
        <v>1</v>
      </c>
      <c r="BF322" s="1">
        <v>1</v>
      </c>
      <c r="BG322" s="1">
        <v>0</v>
      </c>
      <c r="BH322" s="1">
        <v>0</v>
      </c>
      <c r="BI322" s="1" t="s">
        <v>112</v>
      </c>
      <c r="BJ322" s="1" t="s">
        <v>112</v>
      </c>
      <c r="BK322" s="1" t="s">
        <v>723</v>
      </c>
      <c r="BL322" s="1"/>
      <c r="BM322" s="1" t="s">
        <v>366</v>
      </c>
      <c r="BN322" s="1" t="s">
        <v>113</v>
      </c>
      <c r="BO322" s="1"/>
      <c r="BP322" s="1" t="s">
        <v>145</v>
      </c>
      <c r="BQ322" s="1" t="s">
        <v>144</v>
      </c>
      <c r="BR322" s="1" t="s">
        <v>108</v>
      </c>
      <c r="BS322" s="1"/>
      <c r="BT322" s="1" t="s">
        <v>551</v>
      </c>
      <c r="BU322" s="1">
        <v>0.25879999999999997</v>
      </c>
      <c r="BV322" s="1" t="s">
        <v>903</v>
      </c>
      <c r="BW322" s="1">
        <v>0.25879999999999997</v>
      </c>
      <c r="BX322" s="1"/>
      <c r="BY322" s="1"/>
      <c r="BZ322" s="1"/>
      <c r="CA322" s="1"/>
      <c r="CB322" s="1"/>
      <c r="CC322" s="1">
        <v>5.7</v>
      </c>
      <c r="CD322" s="1" t="s">
        <v>236</v>
      </c>
      <c r="CE322" s="1"/>
      <c r="CF322" s="1"/>
      <c r="CG322" s="1"/>
      <c r="CH322" s="1"/>
      <c r="CI322" s="1">
        <v>0.01</v>
      </c>
      <c r="CJ322" s="1"/>
      <c r="CK322" s="1"/>
      <c r="CL322" s="1"/>
      <c r="CM322" s="1"/>
      <c r="CN322" s="1">
        <v>0.80840000000000001</v>
      </c>
      <c r="CO322" s="1" t="s">
        <v>228</v>
      </c>
      <c r="CP322" s="1"/>
      <c r="CQ322" s="1"/>
      <c r="CR322" s="1"/>
      <c r="CS322" s="1"/>
      <c r="CT322" s="1"/>
      <c r="CU322" s="1"/>
      <c r="CV322" s="1"/>
      <c r="CW322" s="1"/>
      <c r="CX322" s="1">
        <v>2.8039999999999998</v>
      </c>
      <c r="CY322" s="1">
        <v>0.73580000000000001</v>
      </c>
      <c r="CZ322" s="1"/>
      <c r="DA322" s="1"/>
      <c r="DB322" s="1"/>
    </row>
    <row r="323" spans="1:106" hidden="1" x14ac:dyDescent="0.35">
      <c r="A323" s="22">
        <v>177</v>
      </c>
      <c r="B323" s="2" t="s">
        <v>96</v>
      </c>
      <c r="C323" s="1">
        <v>177.2</v>
      </c>
      <c r="D323" s="1" t="s">
        <v>926</v>
      </c>
      <c r="E323" s="1" t="s">
        <v>343</v>
      </c>
      <c r="F323" s="1" t="s">
        <v>115</v>
      </c>
      <c r="G323" s="1" t="s">
        <v>369</v>
      </c>
      <c r="H323" s="1" t="s">
        <v>115</v>
      </c>
      <c r="I323" s="1" t="s">
        <v>146</v>
      </c>
      <c r="J323" s="1" t="s">
        <v>862</v>
      </c>
      <c r="K323" s="1" t="s">
        <v>866</v>
      </c>
      <c r="L323" s="1" t="s">
        <v>109</v>
      </c>
      <c r="M323" s="1" t="s">
        <v>144</v>
      </c>
      <c r="N323" s="1" t="s">
        <v>978</v>
      </c>
      <c r="O323" s="1" t="s">
        <v>979</v>
      </c>
      <c r="P323" s="1" t="s">
        <v>251</v>
      </c>
      <c r="Q323" s="1"/>
      <c r="R323" s="1"/>
      <c r="S323" s="1"/>
      <c r="T323" s="1"/>
      <c r="U323" s="1"/>
      <c r="V323" s="1"/>
      <c r="W323" s="1">
        <v>1</v>
      </c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 t="s">
        <v>35</v>
      </c>
      <c r="AM323" s="1" t="s">
        <v>6</v>
      </c>
      <c r="AN323" s="1"/>
      <c r="AO323" s="1"/>
      <c r="AP323" s="1" t="s">
        <v>735</v>
      </c>
      <c r="AQ323" s="1">
        <v>2014</v>
      </c>
      <c r="AR323" s="1">
        <v>1</v>
      </c>
      <c r="AS323" s="1">
        <v>491</v>
      </c>
      <c r="AT323" s="1">
        <v>1</v>
      </c>
      <c r="AU323" s="1" t="s">
        <v>126</v>
      </c>
      <c r="AV323" s="1" t="s">
        <v>115</v>
      </c>
      <c r="AW323" s="1">
        <v>0</v>
      </c>
      <c r="AX323" s="1">
        <v>0</v>
      </c>
      <c r="AY323" s="1">
        <v>0</v>
      </c>
      <c r="AZ323" s="1">
        <v>0</v>
      </c>
      <c r="BA323" s="1">
        <v>1</v>
      </c>
      <c r="BB323" s="1">
        <v>0</v>
      </c>
      <c r="BC323" s="1">
        <v>1</v>
      </c>
      <c r="BD323" s="1">
        <v>1</v>
      </c>
      <c r="BE323" s="1">
        <v>1</v>
      </c>
      <c r="BF323" s="1">
        <v>1</v>
      </c>
      <c r="BG323" s="1">
        <v>0</v>
      </c>
      <c r="BH323" s="1">
        <v>0</v>
      </c>
      <c r="BI323" s="1" t="s">
        <v>348</v>
      </c>
      <c r="BJ323" s="1" t="s">
        <v>348</v>
      </c>
      <c r="BK323" s="1" t="s">
        <v>724</v>
      </c>
      <c r="BL323" s="1"/>
      <c r="BM323" s="1" t="s">
        <v>378</v>
      </c>
      <c r="BN323" s="1" t="s">
        <v>379</v>
      </c>
      <c r="BO323" s="1"/>
      <c r="BP323" s="1" t="s">
        <v>145</v>
      </c>
      <c r="BQ323" s="1" t="s">
        <v>144</v>
      </c>
      <c r="BR323" s="1" t="s">
        <v>108</v>
      </c>
      <c r="BS323" s="1"/>
      <c r="BT323" s="1"/>
      <c r="BU323" s="1">
        <f>BW323*CY323</f>
        <v>0.11498205</v>
      </c>
      <c r="BV323" s="1" t="s">
        <v>904</v>
      </c>
      <c r="BW323" s="1">
        <v>0.2019</v>
      </c>
      <c r="BX323" s="1"/>
      <c r="BY323" s="1"/>
      <c r="BZ323" s="1"/>
      <c r="CA323" s="1"/>
      <c r="CB323" s="1"/>
      <c r="CC323" s="1">
        <v>1.98</v>
      </c>
      <c r="CD323" s="1" t="s">
        <v>236</v>
      </c>
      <c r="CE323" s="1"/>
      <c r="CF323" s="1"/>
      <c r="CG323" s="1"/>
      <c r="CH323" s="1"/>
      <c r="CI323" s="1">
        <v>0.05</v>
      </c>
      <c r="CJ323" s="1"/>
      <c r="CK323" s="1"/>
      <c r="CL323" s="1"/>
      <c r="CM323" s="1"/>
      <c r="CN323" s="1">
        <v>0.80840000000000001</v>
      </c>
      <c r="CO323" s="1" t="s">
        <v>228</v>
      </c>
      <c r="CP323" s="1"/>
      <c r="CQ323" s="1"/>
      <c r="CR323" s="1"/>
      <c r="CS323" s="1"/>
      <c r="CT323" s="1"/>
      <c r="CU323" s="1"/>
      <c r="CV323" s="1"/>
      <c r="CW323" s="1"/>
      <c r="CX323" s="1">
        <v>2.8039999999999998</v>
      </c>
      <c r="CY323" s="1">
        <v>0.56950000000000001</v>
      </c>
      <c r="CZ323" s="1"/>
      <c r="DA323" s="1"/>
      <c r="DB323" s="1"/>
    </row>
    <row r="324" spans="1:106" hidden="1" x14ac:dyDescent="0.35">
      <c r="A324" s="22">
        <v>177</v>
      </c>
      <c r="B324" s="2" t="s">
        <v>96</v>
      </c>
      <c r="C324" s="1">
        <v>177.2</v>
      </c>
      <c r="D324" s="1" t="s">
        <v>929</v>
      </c>
      <c r="E324" s="1" t="s">
        <v>343</v>
      </c>
      <c r="F324" s="1" t="s">
        <v>115</v>
      </c>
      <c r="G324" s="1" t="s">
        <v>369</v>
      </c>
      <c r="H324" s="1" t="s">
        <v>162</v>
      </c>
      <c r="I324" s="1" t="s">
        <v>146</v>
      </c>
      <c r="J324" s="1" t="s">
        <v>862</v>
      </c>
      <c r="K324" s="1" t="s">
        <v>866</v>
      </c>
      <c r="L324" s="1" t="s">
        <v>109</v>
      </c>
      <c r="M324" s="1" t="s">
        <v>144</v>
      </c>
      <c r="N324" s="1" t="s">
        <v>978</v>
      </c>
      <c r="O324" s="1" t="s">
        <v>979</v>
      </c>
      <c r="P324" s="1" t="s">
        <v>251</v>
      </c>
      <c r="Q324" s="1"/>
      <c r="R324" s="1"/>
      <c r="S324" s="1"/>
      <c r="T324" s="1"/>
      <c r="U324" s="1"/>
      <c r="V324" s="1"/>
      <c r="W324" s="1">
        <v>1</v>
      </c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 t="s">
        <v>35</v>
      </c>
      <c r="AM324" s="1" t="s">
        <v>6</v>
      </c>
      <c r="AN324" s="1"/>
      <c r="AO324" s="1"/>
      <c r="AP324" s="1" t="s">
        <v>735</v>
      </c>
      <c r="AQ324" s="1">
        <v>2014</v>
      </c>
      <c r="AR324" s="1">
        <v>1</v>
      </c>
      <c r="AS324" s="1">
        <v>491</v>
      </c>
      <c r="AT324" s="1">
        <v>1</v>
      </c>
      <c r="AU324" s="1" t="s">
        <v>126</v>
      </c>
      <c r="AV324" s="1" t="s">
        <v>115</v>
      </c>
      <c r="AW324" s="1">
        <v>0</v>
      </c>
      <c r="AX324" s="1">
        <v>0</v>
      </c>
      <c r="AY324" s="1">
        <v>0</v>
      </c>
      <c r="AZ324" s="1">
        <v>0</v>
      </c>
      <c r="BA324" s="1">
        <v>1</v>
      </c>
      <c r="BB324" s="1">
        <v>0</v>
      </c>
      <c r="BC324" s="1">
        <v>1</v>
      </c>
      <c r="BD324" s="1">
        <v>1</v>
      </c>
      <c r="BE324" s="1">
        <v>1</v>
      </c>
      <c r="BF324" s="1">
        <v>1</v>
      </c>
      <c r="BG324" s="1">
        <v>0</v>
      </c>
      <c r="BH324" s="1">
        <v>0</v>
      </c>
      <c r="BI324" s="1" t="s">
        <v>141</v>
      </c>
      <c r="BJ324" s="1" t="s">
        <v>881</v>
      </c>
      <c r="BK324" s="1" t="s">
        <v>725</v>
      </c>
      <c r="BL324" s="1"/>
      <c r="BM324" s="1" t="s">
        <v>878</v>
      </c>
      <c r="BN324" s="1" t="s">
        <v>401</v>
      </c>
      <c r="BO324" s="1"/>
      <c r="BP324" s="1" t="s">
        <v>145</v>
      </c>
      <c r="BQ324" s="1" t="s">
        <v>144</v>
      </c>
      <c r="BR324" s="1" t="s">
        <v>108</v>
      </c>
      <c r="BS324" s="1"/>
      <c r="BT324" s="1"/>
      <c r="BU324" s="1">
        <f>BW324*CY324</f>
        <v>0.19064144</v>
      </c>
      <c r="BV324" s="1" t="s">
        <v>904</v>
      </c>
      <c r="BW324" s="1">
        <v>1.7600000000000001E-2</v>
      </c>
      <c r="BX324" s="1"/>
      <c r="BY324" s="1"/>
      <c r="BZ324" s="1"/>
      <c r="CA324" s="1"/>
      <c r="CB324" s="1"/>
      <c r="CC324" s="1">
        <v>3.65</v>
      </c>
      <c r="CD324" s="1" t="s">
        <v>236</v>
      </c>
      <c r="CE324" s="1"/>
      <c r="CF324" s="1"/>
      <c r="CG324" s="1"/>
      <c r="CH324" s="1"/>
      <c r="CI324" s="1">
        <v>0.01</v>
      </c>
      <c r="CJ324" s="1"/>
      <c r="CK324" s="1"/>
      <c r="CL324" s="1"/>
      <c r="CM324" s="1"/>
      <c r="CN324" s="1">
        <v>0.80840000000000001</v>
      </c>
      <c r="CO324" s="1" t="s">
        <v>228</v>
      </c>
      <c r="CP324" s="1"/>
      <c r="CQ324" s="1"/>
      <c r="CR324" s="1"/>
      <c r="CS324" s="1"/>
      <c r="CT324" s="1"/>
      <c r="CU324" s="1"/>
      <c r="CV324" s="1"/>
      <c r="CW324" s="1"/>
      <c r="CX324" s="1">
        <v>2.8039999999999998</v>
      </c>
      <c r="CY324" s="1">
        <v>10.831899999999999</v>
      </c>
      <c r="CZ324" s="1"/>
      <c r="DA324" s="1"/>
      <c r="DB324" s="1"/>
    </row>
    <row r="325" spans="1:106" hidden="1" x14ac:dyDescent="0.35">
      <c r="A325" s="22">
        <v>177</v>
      </c>
      <c r="B325" s="2" t="s">
        <v>96</v>
      </c>
      <c r="C325" s="1">
        <v>177.3</v>
      </c>
      <c r="D325" s="1" t="s">
        <v>913</v>
      </c>
      <c r="E325" s="1" t="s">
        <v>344</v>
      </c>
      <c r="F325" s="1" t="s">
        <v>115</v>
      </c>
      <c r="G325" s="1" t="s">
        <v>369</v>
      </c>
      <c r="H325" s="1" t="s">
        <v>115</v>
      </c>
      <c r="I325" s="1" t="s">
        <v>146</v>
      </c>
      <c r="J325" s="1" t="s">
        <v>862</v>
      </c>
      <c r="K325" s="1" t="s">
        <v>866</v>
      </c>
      <c r="L325" s="1" t="s">
        <v>109</v>
      </c>
      <c r="M325" s="1" t="s">
        <v>144</v>
      </c>
      <c r="N325" s="1" t="s">
        <v>978</v>
      </c>
      <c r="O325" s="1" t="s">
        <v>979</v>
      </c>
      <c r="P325" s="1" t="s">
        <v>734</v>
      </c>
      <c r="Q325" s="1"/>
      <c r="R325" s="1"/>
      <c r="S325" s="1">
        <v>1</v>
      </c>
      <c r="T325" s="1"/>
      <c r="U325" s="1"/>
      <c r="V325" s="1"/>
      <c r="W325" s="1">
        <v>1</v>
      </c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 t="s">
        <v>35</v>
      </c>
      <c r="AM325" s="1" t="s">
        <v>6</v>
      </c>
      <c r="AN325" s="1"/>
      <c r="AO325" s="1"/>
      <c r="AP325" s="1" t="s">
        <v>735</v>
      </c>
      <c r="AQ325" s="1">
        <v>2014</v>
      </c>
      <c r="AR325" s="1">
        <v>1</v>
      </c>
      <c r="AS325" s="1">
        <v>491</v>
      </c>
      <c r="AT325" s="1">
        <v>1</v>
      </c>
      <c r="AU325" s="1" t="s">
        <v>126</v>
      </c>
      <c r="AV325" s="1" t="s">
        <v>115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0</v>
      </c>
      <c r="BC325" s="1">
        <v>1</v>
      </c>
      <c r="BD325" s="1">
        <v>1</v>
      </c>
      <c r="BE325" s="1">
        <v>1</v>
      </c>
      <c r="BF325" s="1">
        <v>1</v>
      </c>
      <c r="BG325" s="1">
        <v>0</v>
      </c>
      <c r="BH325" s="1">
        <v>0</v>
      </c>
      <c r="BI325" s="1" t="s">
        <v>117</v>
      </c>
      <c r="BJ325" s="1" t="s">
        <v>880</v>
      </c>
      <c r="BK325" s="1" t="s">
        <v>730</v>
      </c>
      <c r="BL325" s="1"/>
      <c r="BM325" s="1" t="s">
        <v>548</v>
      </c>
      <c r="BN325" s="1" t="s">
        <v>349</v>
      </c>
      <c r="BO325" s="1"/>
      <c r="BP325" s="1" t="s">
        <v>145</v>
      </c>
      <c r="BQ325" s="1" t="s">
        <v>144</v>
      </c>
      <c r="BR325" s="1" t="s">
        <v>108</v>
      </c>
      <c r="BS325" s="1"/>
      <c r="BT325" s="1"/>
      <c r="BU325" s="1">
        <f>BW325*CY325</f>
        <v>24.288979000000001</v>
      </c>
      <c r="BV325" s="1" t="s">
        <v>904</v>
      </c>
      <c r="BW325" s="1">
        <v>5.8000000000000003E-2</v>
      </c>
      <c r="BX325" s="1"/>
      <c r="BY325" s="1"/>
      <c r="BZ325" s="1"/>
      <c r="CA325" s="1"/>
      <c r="CB325" s="1"/>
      <c r="CC325" s="1">
        <v>3.13</v>
      </c>
      <c r="CD325" s="1" t="s">
        <v>236</v>
      </c>
      <c r="CE325" s="1"/>
      <c r="CF325" s="1"/>
      <c r="CG325" s="1"/>
      <c r="CH325" s="1"/>
      <c r="CI325" s="1">
        <v>0.05</v>
      </c>
      <c r="CJ325" s="1"/>
      <c r="CK325" s="1"/>
      <c r="CL325" s="1"/>
      <c r="CM325" s="1"/>
      <c r="CN325" s="1">
        <v>0.68130000000000002</v>
      </c>
      <c r="CO325" s="1" t="s">
        <v>228</v>
      </c>
      <c r="CP325" s="1"/>
      <c r="CQ325" s="1"/>
      <c r="CR325" s="1"/>
      <c r="CS325" s="1"/>
      <c r="CT325" s="1"/>
      <c r="CU325" s="1"/>
      <c r="CV325" s="1"/>
      <c r="CW325" s="1"/>
      <c r="CX325" s="1">
        <v>6.8789999999999996</v>
      </c>
      <c r="CY325" s="1">
        <v>418.77550000000002</v>
      </c>
      <c r="CZ325" s="1"/>
      <c r="DA325" s="1"/>
      <c r="DB325" s="1"/>
    </row>
    <row r="326" spans="1:106" hidden="1" x14ac:dyDescent="0.35">
      <c r="A326" s="22">
        <v>177</v>
      </c>
      <c r="B326" s="2" t="s">
        <v>96</v>
      </c>
      <c r="C326" s="1">
        <v>177.3</v>
      </c>
      <c r="D326" s="1" t="s">
        <v>916</v>
      </c>
      <c r="E326" s="1" t="s">
        <v>344</v>
      </c>
      <c r="F326" s="1" t="s">
        <v>115</v>
      </c>
      <c r="G326" s="1" t="s">
        <v>369</v>
      </c>
      <c r="H326" s="1" t="s">
        <v>115</v>
      </c>
      <c r="I326" s="1" t="s">
        <v>146</v>
      </c>
      <c r="J326" s="1" t="s">
        <v>862</v>
      </c>
      <c r="K326" s="1" t="s">
        <v>866</v>
      </c>
      <c r="L326" s="1" t="s">
        <v>109</v>
      </c>
      <c r="M326" s="1" t="s">
        <v>144</v>
      </c>
      <c r="N326" s="1" t="s">
        <v>978</v>
      </c>
      <c r="O326" s="1" t="s">
        <v>979</v>
      </c>
      <c r="P326" s="1" t="s">
        <v>734</v>
      </c>
      <c r="Q326" s="1"/>
      <c r="R326" s="1"/>
      <c r="S326" s="1">
        <v>1</v>
      </c>
      <c r="T326" s="1"/>
      <c r="U326" s="1"/>
      <c r="V326" s="1"/>
      <c r="W326" s="1">
        <v>1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 t="s">
        <v>35</v>
      </c>
      <c r="AM326" s="1" t="s">
        <v>6</v>
      </c>
      <c r="AN326" s="1"/>
      <c r="AO326" s="1"/>
      <c r="AP326" s="1" t="s">
        <v>735</v>
      </c>
      <c r="AQ326" s="1">
        <v>2014</v>
      </c>
      <c r="AR326" s="1">
        <v>1</v>
      </c>
      <c r="AS326" s="1">
        <v>491</v>
      </c>
      <c r="AT326" s="1">
        <v>1</v>
      </c>
      <c r="AU326" s="1" t="s">
        <v>126</v>
      </c>
      <c r="AV326" s="1" t="s">
        <v>115</v>
      </c>
      <c r="AW326" s="1">
        <v>0</v>
      </c>
      <c r="AX326" s="1">
        <v>0</v>
      </c>
      <c r="AY326" s="1">
        <v>0</v>
      </c>
      <c r="AZ326" s="1">
        <v>0</v>
      </c>
      <c r="BA326" s="1">
        <v>1</v>
      </c>
      <c r="BB326" s="1">
        <v>0</v>
      </c>
      <c r="BC326" s="1">
        <v>1</v>
      </c>
      <c r="BD326" s="1">
        <v>1</v>
      </c>
      <c r="BE326" s="1">
        <v>1</v>
      </c>
      <c r="BF326" s="1">
        <v>1</v>
      </c>
      <c r="BG326" s="1">
        <v>0</v>
      </c>
      <c r="BH326" s="1">
        <v>0</v>
      </c>
      <c r="BI326" s="1" t="s">
        <v>117</v>
      </c>
      <c r="BJ326" s="1" t="s">
        <v>880</v>
      </c>
      <c r="BK326" s="1" t="s">
        <v>731</v>
      </c>
      <c r="BL326" s="1"/>
      <c r="BM326" s="1" t="s">
        <v>548</v>
      </c>
      <c r="BN326" s="1" t="s">
        <v>349</v>
      </c>
      <c r="BO326" s="1"/>
      <c r="BP326" s="1" t="s">
        <v>145</v>
      </c>
      <c r="BQ326" s="1" t="s">
        <v>144</v>
      </c>
      <c r="BR326" s="1" t="s">
        <v>108</v>
      </c>
      <c r="BS326" s="1"/>
      <c r="BT326" s="1"/>
      <c r="BU326" s="1">
        <f>BW326*CY326</f>
        <v>1.4496439999999999E-2</v>
      </c>
      <c r="BV326" s="1" t="s">
        <v>904</v>
      </c>
      <c r="BW326" s="1">
        <v>1.4E-3</v>
      </c>
      <c r="BX326" s="1"/>
      <c r="BY326" s="1"/>
      <c r="BZ326" s="1"/>
      <c r="CA326" s="1"/>
      <c r="CB326" s="1"/>
      <c r="CC326" s="1">
        <v>13.66</v>
      </c>
      <c r="CD326" s="1" t="s">
        <v>236</v>
      </c>
      <c r="CE326" s="1"/>
      <c r="CF326" s="1"/>
      <c r="CG326" s="1"/>
      <c r="CH326" s="1"/>
      <c r="CI326" s="1">
        <v>0.01</v>
      </c>
      <c r="CJ326" s="1"/>
      <c r="CK326" s="1"/>
      <c r="CL326" s="1"/>
      <c r="CM326" s="1"/>
      <c r="CN326" s="1">
        <v>0.68130000000000002</v>
      </c>
      <c r="CO326" s="1" t="s">
        <v>228</v>
      </c>
      <c r="CP326" s="1"/>
      <c r="CQ326" s="1"/>
      <c r="CR326" s="1"/>
      <c r="CS326" s="1"/>
      <c r="CT326" s="1"/>
      <c r="CU326" s="1"/>
      <c r="CV326" s="1"/>
      <c r="CW326" s="1"/>
      <c r="CX326" s="1">
        <v>6.8789999999999996</v>
      </c>
      <c r="CY326" s="1">
        <v>10.3546</v>
      </c>
      <c r="CZ326" s="1"/>
      <c r="DA326" s="1"/>
      <c r="DB326" s="1"/>
    </row>
    <row r="327" spans="1:106" hidden="1" x14ac:dyDescent="0.35">
      <c r="A327" s="22">
        <v>177</v>
      </c>
      <c r="B327" s="2" t="s">
        <v>96</v>
      </c>
      <c r="C327" s="1">
        <v>177.3</v>
      </c>
      <c r="D327" s="1" t="s">
        <v>921</v>
      </c>
      <c r="E327" s="1" t="s">
        <v>344</v>
      </c>
      <c r="F327" s="1" t="s">
        <v>115</v>
      </c>
      <c r="G327" s="1" t="s">
        <v>369</v>
      </c>
      <c r="H327" s="1" t="s">
        <v>115</v>
      </c>
      <c r="I327" s="1" t="s">
        <v>146</v>
      </c>
      <c r="J327" s="1" t="s">
        <v>862</v>
      </c>
      <c r="K327" s="1" t="s">
        <v>866</v>
      </c>
      <c r="L327" s="1" t="s">
        <v>109</v>
      </c>
      <c r="M327" s="1" t="s">
        <v>144</v>
      </c>
      <c r="N327" s="1" t="s">
        <v>978</v>
      </c>
      <c r="O327" s="1" t="s">
        <v>979</v>
      </c>
      <c r="P327" s="1" t="s">
        <v>734</v>
      </c>
      <c r="Q327" s="1"/>
      <c r="R327" s="1"/>
      <c r="S327" s="1">
        <v>1</v>
      </c>
      <c r="T327" s="1"/>
      <c r="U327" s="1"/>
      <c r="V327" s="1"/>
      <c r="W327" s="1">
        <v>1</v>
      </c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 t="s">
        <v>35</v>
      </c>
      <c r="AM327" s="1" t="s">
        <v>6</v>
      </c>
      <c r="AN327" s="1"/>
      <c r="AO327" s="1"/>
      <c r="AP327" s="1" t="s">
        <v>735</v>
      </c>
      <c r="AQ327" s="1">
        <v>2014</v>
      </c>
      <c r="AR327" s="1">
        <v>1</v>
      </c>
      <c r="AS327" s="1">
        <v>491</v>
      </c>
      <c r="AT327" s="1">
        <v>1</v>
      </c>
      <c r="AU327" s="1" t="s">
        <v>126</v>
      </c>
      <c r="AV327" s="1" t="s">
        <v>115</v>
      </c>
      <c r="AW327" s="1">
        <v>0</v>
      </c>
      <c r="AX327" s="1">
        <v>0</v>
      </c>
      <c r="AY327" s="1">
        <v>0</v>
      </c>
      <c r="AZ327" s="1">
        <v>0</v>
      </c>
      <c r="BA327" s="1">
        <v>1</v>
      </c>
      <c r="BB327" s="1">
        <v>0</v>
      </c>
      <c r="BC327" s="1">
        <v>1</v>
      </c>
      <c r="BD327" s="1">
        <v>1</v>
      </c>
      <c r="BE327" s="1">
        <v>1</v>
      </c>
      <c r="BF327" s="1">
        <v>1</v>
      </c>
      <c r="BG327" s="1">
        <v>0</v>
      </c>
      <c r="BH327" s="1">
        <v>0</v>
      </c>
      <c r="BI327" s="1" t="s">
        <v>112</v>
      </c>
      <c r="BJ327" s="1" t="s">
        <v>112</v>
      </c>
      <c r="BK327" s="1" t="s">
        <v>723</v>
      </c>
      <c r="BL327" s="1"/>
      <c r="BM327" s="1" t="s">
        <v>366</v>
      </c>
      <c r="BN327" s="1" t="s">
        <v>113</v>
      </c>
      <c r="BO327" s="1"/>
      <c r="BP327" s="1" t="s">
        <v>145</v>
      </c>
      <c r="BQ327" s="1" t="s">
        <v>144</v>
      </c>
      <c r="BR327" s="1" t="s">
        <v>108</v>
      </c>
      <c r="BS327" s="1"/>
      <c r="BT327" s="1" t="s">
        <v>551</v>
      </c>
      <c r="BU327" s="1">
        <v>0.37559999999999999</v>
      </c>
      <c r="BV327" s="1" t="s">
        <v>903</v>
      </c>
      <c r="BW327" s="1">
        <v>0.37559999999999999</v>
      </c>
      <c r="BX327" s="1"/>
      <c r="BY327" s="1"/>
      <c r="BZ327" s="1"/>
      <c r="CA327" s="1"/>
      <c r="CB327" s="1"/>
      <c r="CC327" s="1">
        <v>9.31</v>
      </c>
      <c r="CD327" s="1" t="s">
        <v>236</v>
      </c>
      <c r="CE327" s="1"/>
      <c r="CF327" s="1"/>
      <c r="CG327" s="1"/>
      <c r="CH327" s="1"/>
      <c r="CI327" s="1">
        <v>0.01</v>
      </c>
      <c r="CJ327" s="1"/>
      <c r="CK327" s="1"/>
      <c r="CL327" s="1"/>
      <c r="CM327" s="1"/>
      <c r="CN327" s="1">
        <v>0.68130000000000002</v>
      </c>
      <c r="CO327" s="1" t="s">
        <v>228</v>
      </c>
      <c r="CP327" s="1"/>
      <c r="CQ327" s="1"/>
      <c r="CR327" s="1"/>
      <c r="CS327" s="1"/>
      <c r="CT327" s="1"/>
      <c r="CU327" s="1"/>
      <c r="CV327" s="1"/>
      <c r="CW327" s="1"/>
      <c r="CX327" s="1">
        <v>6.8789999999999996</v>
      </c>
      <c r="CY327" s="1">
        <v>0.73580000000000001</v>
      </c>
      <c r="CZ327" s="1"/>
      <c r="DA327" s="1"/>
      <c r="DB327" s="1"/>
    </row>
    <row r="328" spans="1:106" hidden="1" x14ac:dyDescent="0.35">
      <c r="A328" s="22">
        <v>177</v>
      </c>
      <c r="B328" s="2" t="s">
        <v>96</v>
      </c>
      <c r="C328" s="1">
        <v>177.3</v>
      </c>
      <c r="D328" s="1" t="s">
        <v>930</v>
      </c>
      <c r="E328" s="1" t="s">
        <v>344</v>
      </c>
      <c r="F328" s="1" t="s">
        <v>115</v>
      </c>
      <c r="G328" s="1" t="s">
        <v>369</v>
      </c>
      <c r="H328" s="1" t="s">
        <v>115</v>
      </c>
      <c r="I328" s="1" t="s">
        <v>146</v>
      </c>
      <c r="J328" s="1" t="s">
        <v>862</v>
      </c>
      <c r="K328" s="1" t="s">
        <v>866</v>
      </c>
      <c r="L328" s="1" t="s">
        <v>109</v>
      </c>
      <c r="M328" s="1" t="s">
        <v>144</v>
      </c>
      <c r="N328" s="1" t="s">
        <v>978</v>
      </c>
      <c r="O328" s="1" t="s">
        <v>979</v>
      </c>
      <c r="P328" s="1" t="s">
        <v>734</v>
      </c>
      <c r="Q328" s="1"/>
      <c r="R328" s="1"/>
      <c r="S328" s="1">
        <v>1</v>
      </c>
      <c r="T328" s="1"/>
      <c r="U328" s="1"/>
      <c r="V328" s="1"/>
      <c r="W328" s="1">
        <v>1</v>
      </c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 t="s">
        <v>35</v>
      </c>
      <c r="AM328" s="1" t="s">
        <v>6</v>
      </c>
      <c r="AN328" s="1"/>
      <c r="AO328" s="1"/>
      <c r="AP328" s="1" t="s">
        <v>735</v>
      </c>
      <c r="AQ328" s="1">
        <v>2014</v>
      </c>
      <c r="AR328" s="1">
        <v>1</v>
      </c>
      <c r="AS328" s="1">
        <v>491</v>
      </c>
      <c r="AT328" s="1">
        <v>1</v>
      </c>
      <c r="AU328" s="1" t="s">
        <v>126</v>
      </c>
      <c r="AV328" s="1" t="s">
        <v>115</v>
      </c>
      <c r="AW328" s="1">
        <v>0</v>
      </c>
      <c r="AX328" s="1">
        <v>0</v>
      </c>
      <c r="AY328" s="1">
        <v>0</v>
      </c>
      <c r="AZ328" s="1">
        <v>0</v>
      </c>
      <c r="BA328" s="1">
        <v>1</v>
      </c>
      <c r="BB328" s="1">
        <v>0</v>
      </c>
      <c r="BC328" s="1">
        <v>1</v>
      </c>
      <c r="BD328" s="1">
        <v>1</v>
      </c>
      <c r="BE328" s="1">
        <v>1</v>
      </c>
      <c r="BF328" s="1">
        <v>1</v>
      </c>
      <c r="BG328" s="1">
        <v>0</v>
      </c>
      <c r="BH328" s="1">
        <v>0</v>
      </c>
      <c r="BI328" s="1" t="s">
        <v>348</v>
      </c>
      <c r="BJ328" s="1" t="s">
        <v>348</v>
      </c>
      <c r="BK328" s="1" t="s">
        <v>724</v>
      </c>
      <c r="BL328" s="1"/>
      <c r="BM328" s="1" t="s">
        <v>378</v>
      </c>
      <c r="BN328" s="1" t="s">
        <v>379</v>
      </c>
      <c r="BO328" s="1"/>
      <c r="BP328" s="1" t="s">
        <v>145</v>
      </c>
      <c r="BQ328" s="1" t="s">
        <v>144</v>
      </c>
      <c r="BR328" s="1" t="s">
        <v>108</v>
      </c>
      <c r="BS328" s="1"/>
      <c r="BT328" s="1"/>
      <c r="BU328" s="1">
        <f>BW328*CY328</f>
        <v>0.30781474999999997</v>
      </c>
      <c r="BV328" s="1" t="s">
        <v>904</v>
      </c>
      <c r="BW328" s="1">
        <v>0.54049999999999998</v>
      </c>
      <c r="BX328" s="1"/>
      <c r="BY328" s="1"/>
      <c r="BZ328" s="1"/>
      <c r="CA328" s="1"/>
      <c r="CB328" s="1"/>
      <c r="CC328" s="1">
        <v>7.44</v>
      </c>
      <c r="CD328" s="1" t="s">
        <v>236</v>
      </c>
      <c r="CE328" s="1"/>
      <c r="CF328" s="1"/>
      <c r="CG328" s="1"/>
      <c r="CH328" s="1"/>
      <c r="CI328" s="1">
        <v>0.01</v>
      </c>
      <c r="CJ328" s="1"/>
      <c r="CK328" s="1"/>
      <c r="CL328" s="1"/>
      <c r="CM328" s="1"/>
      <c r="CN328" s="1">
        <v>0.68130000000000002</v>
      </c>
      <c r="CO328" s="1" t="s">
        <v>228</v>
      </c>
      <c r="CP328" s="1"/>
      <c r="CQ328" s="1"/>
      <c r="CR328" s="1"/>
      <c r="CS328" s="1"/>
      <c r="CT328" s="1"/>
      <c r="CU328" s="1"/>
      <c r="CV328" s="1"/>
      <c r="CW328" s="1"/>
      <c r="CX328" s="1">
        <v>6.8789999999999996</v>
      </c>
      <c r="CY328" s="1">
        <v>0.56950000000000001</v>
      </c>
      <c r="CZ328" s="1"/>
      <c r="DA328" s="1"/>
      <c r="DB328" s="1"/>
    </row>
    <row r="329" spans="1:106" hidden="1" x14ac:dyDescent="0.35">
      <c r="A329" s="22">
        <v>177</v>
      </c>
      <c r="B329" s="2" t="s">
        <v>96</v>
      </c>
      <c r="C329" s="1">
        <v>177.3</v>
      </c>
      <c r="D329" s="1" t="s">
        <v>932</v>
      </c>
      <c r="E329" s="1" t="s">
        <v>344</v>
      </c>
      <c r="F329" s="1" t="s">
        <v>115</v>
      </c>
      <c r="G329" s="1" t="s">
        <v>369</v>
      </c>
      <c r="H329" s="1" t="s">
        <v>162</v>
      </c>
      <c r="I329" s="1" t="s">
        <v>146</v>
      </c>
      <c r="J329" s="1" t="s">
        <v>862</v>
      </c>
      <c r="K329" s="1" t="s">
        <v>866</v>
      </c>
      <c r="L329" s="1" t="s">
        <v>109</v>
      </c>
      <c r="M329" s="1" t="s">
        <v>144</v>
      </c>
      <c r="N329" s="1" t="s">
        <v>978</v>
      </c>
      <c r="O329" s="1" t="s">
        <v>979</v>
      </c>
      <c r="P329" s="1" t="s">
        <v>734</v>
      </c>
      <c r="Q329" s="1"/>
      <c r="R329" s="1"/>
      <c r="S329" s="1">
        <v>1</v>
      </c>
      <c r="T329" s="1"/>
      <c r="U329" s="1"/>
      <c r="V329" s="1"/>
      <c r="W329" s="1">
        <v>1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 t="s">
        <v>35</v>
      </c>
      <c r="AM329" s="1" t="s">
        <v>6</v>
      </c>
      <c r="AN329" s="1"/>
      <c r="AO329" s="1"/>
      <c r="AP329" s="1" t="s">
        <v>735</v>
      </c>
      <c r="AQ329" s="1">
        <v>2014</v>
      </c>
      <c r="AR329" s="1">
        <v>1</v>
      </c>
      <c r="AS329" s="1">
        <v>491</v>
      </c>
      <c r="AT329" s="1">
        <v>1</v>
      </c>
      <c r="AU329" s="1" t="s">
        <v>126</v>
      </c>
      <c r="AV329" s="1" t="s">
        <v>115</v>
      </c>
      <c r="AW329" s="1">
        <v>0</v>
      </c>
      <c r="AX329" s="1">
        <v>0</v>
      </c>
      <c r="AY329" s="1">
        <v>0</v>
      </c>
      <c r="AZ329" s="1">
        <v>0</v>
      </c>
      <c r="BA329" s="1">
        <v>1</v>
      </c>
      <c r="BB329" s="1">
        <v>0</v>
      </c>
      <c r="BC329" s="1">
        <v>1</v>
      </c>
      <c r="BD329" s="1">
        <v>1</v>
      </c>
      <c r="BE329" s="1">
        <v>1</v>
      </c>
      <c r="BF329" s="1">
        <v>1</v>
      </c>
      <c r="BG329" s="1">
        <v>0</v>
      </c>
      <c r="BH329" s="1">
        <v>0</v>
      </c>
      <c r="BI329" s="1" t="s">
        <v>141</v>
      </c>
      <c r="BJ329" s="1" t="s">
        <v>881</v>
      </c>
      <c r="BK329" s="1" t="s">
        <v>725</v>
      </c>
      <c r="BL329" s="1"/>
      <c r="BM329" s="1" t="s">
        <v>878</v>
      </c>
      <c r="BN329" s="1" t="s">
        <v>401</v>
      </c>
      <c r="BO329" s="1"/>
      <c r="BP329" s="1" t="s">
        <v>145</v>
      </c>
      <c r="BQ329" s="1" t="s">
        <v>144</v>
      </c>
      <c r="BR329" s="1" t="s">
        <v>108</v>
      </c>
      <c r="BS329" s="1"/>
      <c r="BT329" s="1"/>
      <c r="BU329" s="1">
        <f>BW329*CY329</f>
        <v>0.34012165999999994</v>
      </c>
      <c r="BV329" s="1" t="s">
        <v>904</v>
      </c>
      <c r="BW329" s="1">
        <v>3.1399999999999997E-2</v>
      </c>
      <c r="BX329" s="1"/>
      <c r="BY329" s="1"/>
      <c r="BZ329" s="1"/>
      <c r="CA329" s="1"/>
      <c r="CB329" s="1"/>
      <c r="CC329" s="1">
        <v>7.44</v>
      </c>
      <c r="CD329" s="1" t="s">
        <v>236</v>
      </c>
      <c r="CE329" s="1"/>
      <c r="CF329" s="1"/>
      <c r="CG329" s="1"/>
      <c r="CH329" s="1"/>
      <c r="CI329" s="1">
        <v>0.01</v>
      </c>
      <c r="CJ329" s="1"/>
      <c r="CK329" s="1"/>
      <c r="CL329" s="1"/>
      <c r="CM329" s="1"/>
      <c r="CN329" s="1">
        <v>0.68130000000000002</v>
      </c>
      <c r="CO329" s="1" t="s">
        <v>228</v>
      </c>
      <c r="CP329" s="1"/>
      <c r="CQ329" s="1"/>
      <c r="CR329" s="1"/>
      <c r="CS329" s="1"/>
      <c r="CT329" s="1"/>
      <c r="CU329" s="1"/>
      <c r="CV329" s="1"/>
      <c r="CW329" s="1"/>
      <c r="CX329" s="1">
        <v>6.8789999999999996</v>
      </c>
      <c r="CY329" s="1">
        <v>10.831899999999999</v>
      </c>
      <c r="CZ329" s="1"/>
      <c r="DA329" s="1"/>
      <c r="DB329" s="1"/>
    </row>
    <row r="330" spans="1:106" hidden="1" x14ac:dyDescent="0.35">
      <c r="A330" s="34">
        <v>177</v>
      </c>
      <c r="B330" s="2" t="s">
        <v>96</v>
      </c>
      <c r="C330" s="1">
        <v>177.1</v>
      </c>
      <c r="D330" s="1" t="s">
        <v>906</v>
      </c>
      <c r="E330" s="1" t="s">
        <v>342</v>
      </c>
      <c r="F330" s="1" t="s">
        <v>162</v>
      </c>
      <c r="G330" s="1" t="s">
        <v>256</v>
      </c>
      <c r="H330" s="1" t="s">
        <v>633</v>
      </c>
      <c r="I330" s="1" t="s">
        <v>146</v>
      </c>
      <c r="J330" s="1" t="s">
        <v>733</v>
      </c>
      <c r="K330" s="1" t="s">
        <v>866</v>
      </c>
      <c r="L330" s="1" t="s">
        <v>109</v>
      </c>
      <c r="M330" s="1" t="s">
        <v>144</v>
      </c>
      <c r="N330" s="1" t="s">
        <v>123</v>
      </c>
      <c r="O330" s="1" t="s">
        <v>136</v>
      </c>
      <c r="P330" s="1" t="s">
        <v>488</v>
      </c>
      <c r="Q330" s="1"/>
      <c r="R330" s="1"/>
      <c r="S330" s="1">
        <v>1</v>
      </c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1" t="s">
        <v>35</v>
      </c>
      <c r="AM330" s="1" t="s">
        <v>6</v>
      </c>
      <c r="AN330" s="1"/>
      <c r="AO330" s="1"/>
      <c r="AP330" s="1" t="s">
        <v>735</v>
      </c>
      <c r="AQ330" s="1">
        <v>2014</v>
      </c>
      <c r="AR330" s="1">
        <v>1</v>
      </c>
      <c r="AS330" s="1">
        <v>491</v>
      </c>
      <c r="AT330" s="1">
        <v>1</v>
      </c>
      <c r="AU330" s="1" t="s">
        <v>126</v>
      </c>
      <c r="AV330" s="1" t="s">
        <v>115</v>
      </c>
      <c r="AW330" s="1">
        <v>0</v>
      </c>
      <c r="AX330" s="1">
        <v>0</v>
      </c>
      <c r="AY330" s="1">
        <v>0</v>
      </c>
      <c r="AZ330" s="1">
        <v>0</v>
      </c>
      <c r="BA330" s="1">
        <v>1</v>
      </c>
      <c r="BB330" s="1">
        <v>0</v>
      </c>
      <c r="BC330" s="1">
        <v>1</v>
      </c>
      <c r="BD330" s="1">
        <v>1</v>
      </c>
      <c r="BE330" s="1">
        <v>1</v>
      </c>
      <c r="BF330" s="1">
        <v>1</v>
      </c>
      <c r="BG330" s="1">
        <v>0</v>
      </c>
      <c r="BH330" s="1">
        <v>0</v>
      </c>
      <c r="BI330" s="1" t="s">
        <v>117</v>
      </c>
      <c r="BJ330" s="1" t="s">
        <v>880</v>
      </c>
      <c r="BK330" s="1" t="s">
        <v>731</v>
      </c>
      <c r="BL330" s="1"/>
      <c r="BM330" s="1" t="s">
        <v>548</v>
      </c>
      <c r="BN330" s="1" t="s">
        <v>349</v>
      </c>
      <c r="BO330" s="1"/>
      <c r="BP330" s="1" t="s">
        <v>145</v>
      </c>
      <c r="BQ330" s="1" t="s">
        <v>144</v>
      </c>
      <c r="BR330" s="1" t="s">
        <v>108</v>
      </c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>
        <v>4.0750000000000002</v>
      </c>
      <c r="CY330" s="1">
        <v>10.3546</v>
      </c>
      <c r="CZ330" s="1"/>
      <c r="DA330" s="1"/>
      <c r="DB330" s="1"/>
    </row>
    <row r="331" spans="1:106" hidden="1" x14ac:dyDescent="0.35">
      <c r="A331" s="34">
        <v>177</v>
      </c>
      <c r="B331" s="2" t="s">
        <v>96</v>
      </c>
      <c r="C331" s="1">
        <v>177.1</v>
      </c>
      <c r="D331" s="1" t="s">
        <v>907</v>
      </c>
      <c r="E331" s="1" t="s">
        <v>342</v>
      </c>
      <c r="F331" s="1" t="s">
        <v>162</v>
      </c>
      <c r="G331" s="1" t="s">
        <v>256</v>
      </c>
      <c r="H331" s="1" t="s">
        <v>633</v>
      </c>
      <c r="I331" s="1" t="s">
        <v>146</v>
      </c>
      <c r="J331" s="1" t="s">
        <v>733</v>
      </c>
      <c r="K331" s="1" t="s">
        <v>866</v>
      </c>
      <c r="L331" s="1" t="s">
        <v>109</v>
      </c>
      <c r="M331" s="1" t="s">
        <v>144</v>
      </c>
      <c r="N331" s="1" t="s">
        <v>123</v>
      </c>
      <c r="O331" s="1" t="s">
        <v>136</v>
      </c>
      <c r="P331" s="1" t="s">
        <v>488</v>
      </c>
      <c r="Q331" s="1"/>
      <c r="R331" s="1"/>
      <c r="S331" s="1">
        <v>1</v>
      </c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1" t="s">
        <v>35</v>
      </c>
      <c r="AM331" s="1" t="s">
        <v>6</v>
      </c>
      <c r="AN331" s="1"/>
      <c r="AO331" s="1"/>
      <c r="AP331" s="1" t="s">
        <v>735</v>
      </c>
      <c r="AQ331" s="1">
        <v>2014</v>
      </c>
      <c r="AR331" s="1">
        <v>1</v>
      </c>
      <c r="AS331" s="1">
        <v>491</v>
      </c>
      <c r="AT331" s="1">
        <v>1</v>
      </c>
      <c r="AU331" s="1" t="s">
        <v>126</v>
      </c>
      <c r="AV331" s="1" t="s">
        <v>115</v>
      </c>
      <c r="AW331" s="1">
        <v>0</v>
      </c>
      <c r="AX331" s="1">
        <v>0</v>
      </c>
      <c r="AY331" s="1">
        <v>0</v>
      </c>
      <c r="AZ331" s="1">
        <v>0</v>
      </c>
      <c r="BA331" s="1">
        <v>1</v>
      </c>
      <c r="BB331" s="1">
        <v>0</v>
      </c>
      <c r="BC331" s="1">
        <v>1</v>
      </c>
      <c r="BD331" s="1">
        <v>1</v>
      </c>
      <c r="BE331" s="1">
        <v>1</v>
      </c>
      <c r="BF331" s="1">
        <v>1</v>
      </c>
      <c r="BG331" s="1">
        <v>0</v>
      </c>
      <c r="BH331" s="1">
        <v>0</v>
      </c>
      <c r="BI331" s="1" t="s">
        <v>117</v>
      </c>
      <c r="BJ331" s="1" t="s">
        <v>880</v>
      </c>
      <c r="BK331" s="1" t="s">
        <v>728</v>
      </c>
      <c r="BL331" s="1"/>
      <c r="BM331" s="1" t="s">
        <v>548</v>
      </c>
      <c r="BN331" s="1" t="s">
        <v>349</v>
      </c>
      <c r="BO331" s="1"/>
      <c r="BP331" s="1" t="s">
        <v>145</v>
      </c>
      <c r="BQ331" s="1" t="s">
        <v>144</v>
      </c>
      <c r="BR331" s="1" t="s">
        <v>108</v>
      </c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>
        <v>4.0750000000000002</v>
      </c>
      <c r="CY331" s="1">
        <v>44.673099999999998</v>
      </c>
      <c r="CZ331" s="1"/>
      <c r="DA331" s="1"/>
      <c r="DB331" s="1"/>
    </row>
    <row r="332" spans="1:106" hidden="1" x14ac:dyDescent="0.35">
      <c r="A332" s="34">
        <v>177</v>
      </c>
      <c r="B332" s="2" t="s">
        <v>96</v>
      </c>
      <c r="C332" s="1">
        <v>177.1</v>
      </c>
      <c r="D332" s="1" t="s">
        <v>911</v>
      </c>
      <c r="E332" s="1" t="s">
        <v>342</v>
      </c>
      <c r="F332" s="1" t="s">
        <v>162</v>
      </c>
      <c r="G332" s="1" t="s">
        <v>256</v>
      </c>
      <c r="H332" s="1" t="s">
        <v>633</v>
      </c>
      <c r="I332" s="1" t="s">
        <v>146</v>
      </c>
      <c r="J332" s="1" t="s">
        <v>733</v>
      </c>
      <c r="K332" s="1" t="s">
        <v>866</v>
      </c>
      <c r="L332" s="1" t="s">
        <v>109</v>
      </c>
      <c r="M332" s="1" t="s">
        <v>144</v>
      </c>
      <c r="N332" s="1" t="s">
        <v>123</v>
      </c>
      <c r="O332" s="1" t="s">
        <v>136</v>
      </c>
      <c r="P332" s="1" t="s">
        <v>488</v>
      </c>
      <c r="Q332" s="1"/>
      <c r="R332" s="1"/>
      <c r="S332" s="1">
        <v>1</v>
      </c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1" t="s">
        <v>35</v>
      </c>
      <c r="AM332" s="1" t="s">
        <v>6</v>
      </c>
      <c r="AN332" s="1"/>
      <c r="AO332" s="1"/>
      <c r="AP332" s="1" t="s">
        <v>735</v>
      </c>
      <c r="AQ332" s="1">
        <v>2014</v>
      </c>
      <c r="AR332" s="1">
        <v>1</v>
      </c>
      <c r="AS332" s="1">
        <v>491</v>
      </c>
      <c r="AT332" s="1">
        <v>1</v>
      </c>
      <c r="AU332" s="1" t="s">
        <v>126</v>
      </c>
      <c r="AV332" s="1" t="s">
        <v>115</v>
      </c>
      <c r="AW332" s="1">
        <v>0</v>
      </c>
      <c r="AX332" s="1">
        <v>0</v>
      </c>
      <c r="AY332" s="1">
        <v>0</v>
      </c>
      <c r="AZ332" s="1">
        <v>0</v>
      </c>
      <c r="BA332" s="1">
        <v>1</v>
      </c>
      <c r="BB332" s="1">
        <v>0</v>
      </c>
      <c r="BC332" s="1">
        <v>1</v>
      </c>
      <c r="BD332" s="1">
        <v>1</v>
      </c>
      <c r="BE332" s="1">
        <v>1</v>
      </c>
      <c r="BF332" s="1">
        <v>1</v>
      </c>
      <c r="BG332" s="1">
        <v>0</v>
      </c>
      <c r="BH332" s="1">
        <v>0</v>
      </c>
      <c r="BI332" s="1" t="s">
        <v>112</v>
      </c>
      <c r="BJ332" s="1" t="s">
        <v>112</v>
      </c>
      <c r="BK332" s="1" t="s">
        <v>727</v>
      </c>
      <c r="BL332" s="1"/>
      <c r="BM332" s="1" t="s">
        <v>375</v>
      </c>
      <c r="BN332" s="1" t="s">
        <v>376</v>
      </c>
      <c r="BO332" s="1"/>
      <c r="BP332" s="1" t="s">
        <v>145</v>
      </c>
      <c r="BQ332" s="1" t="s">
        <v>144</v>
      </c>
      <c r="BR332" s="1" t="s">
        <v>108</v>
      </c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>
        <v>4.0750000000000002</v>
      </c>
      <c r="CY332" s="1">
        <v>5.9900000000000002E-2</v>
      </c>
      <c r="CZ332" s="1"/>
      <c r="DA332" s="1"/>
      <c r="DB332" s="1"/>
    </row>
    <row r="333" spans="1:106" hidden="1" x14ac:dyDescent="0.35">
      <c r="A333" s="34">
        <v>177</v>
      </c>
      <c r="B333" s="2" t="s">
        <v>96</v>
      </c>
      <c r="C333" s="1">
        <v>177.1</v>
      </c>
      <c r="D333" s="1" t="s">
        <v>910</v>
      </c>
      <c r="E333" s="1" t="s">
        <v>342</v>
      </c>
      <c r="F333" s="1" t="s">
        <v>162</v>
      </c>
      <c r="G333" s="1" t="s">
        <v>256</v>
      </c>
      <c r="H333" s="1" t="s">
        <v>633</v>
      </c>
      <c r="I333" s="1" t="s">
        <v>146</v>
      </c>
      <c r="J333" s="1" t="s">
        <v>733</v>
      </c>
      <c r="K333" s="1" t="s">
        <v>866</v>
      </c>
      <c r="L333" s="1" t="s">
        <v>109</v>
      </c>
      <c r="M333" s="1" t="s">
        <v>144</v>
      </c>
      <c r="N333" s="1" t="s">
        <v>123</v>
      </c>
      <c r="O333" s="1" t="s">
        <v>136</v>
      </c>
      <c r="P333" s="1" t="s">
        <v>488</v>
      </c>
      <c r="Q333" s="1"/>
      <c r="R333" s="1"/>
      <c r="S333" s="1">
        <v>1</v>
      </c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1" t="s">
        <v>35</v>
      </c>
      <c r="AM333" s="1" t="s">
        <v>6</v>
      </c>
      <c r="AN333" s="1"/>
      <c r="AO333" s="1"/>
      <c r="AP333" s="1" t="s">
        <v>735</v>
      </c>
      <c r="AQ333" s="1">
        <v>2014</v>
      </c>
      <c r="AR333" s="1">
        <v>1</v>
      </c>
      <c r="AS333" s="1">
        <v>491</v>
      </c>
      <c r="AT333" s="1">
        <v>1</v>
      </c>
      <c r="AU333" s="1" t="s">
        <v>126</v>
      </c>
      <c r="AV333" s="1" t="s">
        <v>115</v>
      </c>
      <c r="AW333" s="1">
        <v>0</v>
      </c>
      <c r="AX333" s="1">
        <v>0</v>
      </c>
      <c r="AY333" s="1">
        <v>0</v>
      </c>
      <c r="AZ333" s="1">
        <v>0</v>
      </c>
      <c r="BA333" s="1">
        <v>1</v>
      </c>
      <c r="BB333" s="1">
        <v>0</v>
      </c>
      <c r="BC333" s="1">
        <v>1</v>
      </c>
      <c r="BD333" s="1">
        <v>1</v>
      </c>
      <c r="BE333" s="1">
        <v>1</v>
      </c>
      <c r="BF333" s="1">
        <v>1</v>
      </c>
      <c r="BG333" s="1">
        <v>0</v>
      </c>
      <c r="BH333" s="1">
        <v>0</v>
      </c>
      <c r="BI333" s="1" t="s">
        <v>117</v>
      </c>
      <c r="BJ333" s="1" t="s">
        <v>880</v>
      </c>
      <c r="BK333" s="1" t="s">
        <v>729</v>
      </c>
      <c r="BL333" s="1"/>
      <c r="BM333" s="1" t="s">
        <v>548</v>
      </c>
      <c r="BN333" s="1" t="s">
        <v>349</v>
      </c>
      <c r="BO333" s="1"/>
      <c r="BP333" s="1" t="s">
        <v>145</v>
      </c>
      <c r="BQ333" s="1" t="s">
        <v>144</v>
      </c>
      <c r="BR333" s="1" t="s">
        <v>108</v>
      </c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>
        <v>4.0750000000000002</v>
      </c>
      <c r="CY333" s="1">
        <v>0.16</v>
      </c>
      <c r="CZ333" s="1"/>
      <c r="DA333" s="1"/>
      <c r="DB333" s="1"/>
    </row>
    <row r="334" spans="1:106" hidden="1" x14ac:dyDescent="0.35">
      <c r="A334" s="34">
        <v>177</v>
      </c>
      <c r="B334" s="2" t="s">
        <v>96</v>
      </c>
      <c r="C334" s="1">
        <v>177.1</v>
      </c>
      <c r="D334" s="1" t="s">
        <v>923</v>
      </c>
      <c r="E334" s="1" t="s">
        <v>342</v>
      </c>
      <c r="F334" s="1" t="s">
        <v>162</v>
      </c>
      <c r="G334" s="1" t="s">
        <v>256</v>
      </c>
      <c r="H334" s="1" t="s">
        <v>633</v>
      </c>
      <c r="I334" s="1" t="s">
        <v>146</v>
      </c>
      <c r="J334" s="1" t="s">
        <v>733</v>
      </c>
      <c r="K334" s="1" t="s">
        <v>866</v>
      </c>
      <c r="L334" s="1" t="s">
        <v>109</v>
      </c>
      <c r="M334" s="1" t="s">
        <v>144</v>
      </c>
      <c r="N334" s="1" t="s">
        <v>123</v>
      </c>
      <c r="O334" s="1" t="s">
        <v>136</v>
      </c>
      <c r="P334" s="1" t="s">
        <v>488</v>
      </c>
      <c r="Q334" s="1"/>
      <c r="R334" s="1"/>
      <c r="S334" s="1">
        <v>1</v>
      </c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1" t="s">
        <v>35</v>
      </c>
      <c r="AM334" s="1" t="s">
        <v>6</v>
      </c>
      <c r="AN334" s="1"/>
      <c r="AO334" s="1"/>
      <c r="AP334" s="1" t="s">
        <v>735</v>
      </c>
      <c r="AQ334" s="1">
        <v>2014</v>
      </c>
      <c r="AR334" s="1">
        <v>1</v>
      </c>
      <c r="AS334" s="1">
        <v>491</v>
      </c>
      <c r="AT334" s="1">
        <v>1</v>
      </c>
      <c r="AU334" s="1" t="s">
        <v>126</v>
      </c>
      <c r="AV334" s="1" t="s">
        <v>115</v>
      </c>
      <c r="AW334" s="1">
        <v>0</v>
      </c>
      <c r="AX334" s="1">
        <v>0</v>
      </c>
      <c r="AY334" s="1">
        <v>0</v>
      </c>
      <c r="AZ334" s="1">
        <v>0</v>
      </c>
      <c r="BA334" s="1">
        <v>1</v>
      </c>
      <c r="BB334" s="1">
        <v>0</v>
      </c>
      <c r="BC334" s="1">
        <v>1</v>
      </c>
      <c r="BD334" s="1">
        <v>1</v>
      </c>
      <c r="BE334" s="1">
        <v>1</v>
      </c>
      <c r="BF334" s="1">
        <v>1</v>
      </c>
      <c r="BG334" s="1">
        <v>0</v>
      </c>
      <c r="BH334" s="1">
        <v>0</v>
      </c>
      <c r="BI334" s="1" t="s">
        <v>112</v>
      </c>
      <c r="BJ334" s="1" t="s">
        <v>112</v>
      </c>
      <c r="BK334" s="1" t="s">
        <v>726</v>
      </c>
      <c r="BL334" s="1"/>
      <c r="BM334" s="1" t="s">
        <v>370</v>
      </c>
      <c r="BN334" s="1" t="s">
        <v>177</v>
      </c>
      <c r="BO334" s="1"/>
      <c r="BP334" s="1" t="s">
        <v>145</v>
      </c>
      <c r="BQ334" s="1" t="s">
        <v>144</v>
      </c>
      <c r="BR334" s="1" t="s">
        <v>108</v>
      </c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>
        <v>4.0750000000000002</v>
      </c>
      <c r="CY334" s="1">
        <v>0.2344</v>
      </c>
      <c r="CZ334" s="1"/>
      <c r="DA334" s="1"/>
      <c r="DB334" s="1"/>
    </row>
    <row r="335" spans="1:106" hidden="1" x14ac:dyDescent="0.35">
      <c r="A335" s="34">
        <v>177</v>
      </c>
      <c r="B335" s="2" t="s">
        <v>96</v>
      </c>
      <c r="C335" s="1">
        <v>177.2</v>
      </c>
      <c r="D335" s="1" t="s">
        <v>912</v>
      </c>
      <c r="E335" s="1" t="s">
        <v>343</v>
      </c>
      <c r="F335" s="1" t="s">
        <v>162</v>
      </c>
      <c r="G335" s="1" t="s">
        <v>256</v>
      </c>
      <c r="H335" s="1" t="s">
        <v>633</v>
      </c>
      <c r="I335" s="1" t="s">
        <v>146</v>
      </c>
      <c r="J335" s="1" t="s">
        <v>733</v>
      </c>
      <c r="K335" s="1" t="s">
        <v>866</v>
      </c>
      <c r="L335" s="1" t="s">
        <v>109</v>
      </c>
      <c r="M335" s="1" t="s">
        <v>144</v>
      </c>
      <c r="N335" s="1" t="s">
        <v>123</v>
      </c>
      <c r="O335" s="1" t="s">
        <v>136</v>
      </c>
      <c r="P335" s="1" t="s">
        <v>251</v>
      </c>
      <c r="Q335" s="1"/>
      <c r="R335" s="1"/>
      <c r="S335" s="1"/>
      <c r="T335" s="1"/>
      <c r="U335" s="1"/>
      <c r="V335" s="1"/>
      <c r="W335" s="1">
        <v>1</v>
      </c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 t="s">
        <v>35</v>
      </c>
      <c r="AM335" s="1" t="s">
        <v>6</v>
      </c>
      <c r="AN335" s="1"/>
      <c r="AO335" s="1"/>
      <c r="AP335" s="1" t="s">
        <v>735</v>
      </c>
      <c r="AQ335" s="1">
        <v>2014</v>
      </c>
      <c r="AR335" s="1">
        <v>1</v>
      </c>
      <c r="AS335" s="1">
        <v>491</v>
      </c>
      <c r="AT335" s="1">
        <v>1</v>
      </c>
      <c r="AU335" s="1" t="s">
        <v>126</v>
      </c>
      <c r="AV335" s="1" t="s">
        <v>115</v>
      </c>
      <c r="AW335" s="1">
        <v>0</v>
      </c>
      <c r="AX335" s="1">
        <v>0</v>
      </c>
      <c r="AY335" s="1">
        <v>0</v>
      </c>
      <c r="AZ335" s="1">
        <v>0</v>
      </c>
      <c r="BA335" s="1">
        <v>1</v>
      </c>
      <c r="BB335" s="1">
        <v>0</v>
      </c>
      <c r="BC335" s="1">
        <v>1</v>
      </c>
      <c r="BD335" s="1">
        <v>1</v>
      </c>
      <c r="BE335" s="1">
        <v>1</v>
      </c>
      <c r="BF335" s="1">
        <v>1</v>
      </c>
      <c r="BG335" s="1">
        <v>0</v>
      </c>
      <c r="BH335" s="1">
        <v>0</v>
      </c>
      <c r="BI335" s="1" t="s">
        <v>117</v>
      </c>
      <c r="BJ335" s="1" t="s">
        <v>880</v>
      </c>
      <c r="BK335" s="1" t="s">
        <v>730</v>
      </c>
      <c r="BL335" s="1"/>
      <c r="BM335" s="1" t="s">
        <v>548</v>
      </c>
      <c r="BN335" s="1" t="s">
        <v>349</v>
      </c>
      <c r="BO335" s="1"/>
      <c r="BP335" s="1" t="s">
        <v>145</v>
      </c>
      <c r="BQ335" s="1" t="s">
        <v>144</v>
      </c>
      <c r="BR335" s="1" t="s">
        <v>108</v>
      </c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>
        <v>2.8039999999999998</v>
      </c>
      <c r="CY335" s="1">
        <v>418.77550000000002</v>
      </c>
      <c r="CZ335" s="1"/>
      <c r="DA335" s="1"/>
      <c r="DB335" s="1"/>
    </row>
    <row r="336" spans="1:106" hidden="1" x14ac:dyDescent="0.35">
      <c r="A336" s="34">
        <v>177</v>
      </c>
      <c r="B336" s="2" t="s">
        <v>96</v>
      </c>
      <c r="C336" s="1">
        <v>177.2</v>
      </c>
      <c r="D336" s="1" t="s">
        <v>917</v>
      </c>
      <c r="E336" s="1" t="s">
        <v>343</v>
      </c>
      <c r="F336" s="1" t="s">
        <v>162</v>
      </c>
      <c r="G336" s="1" t="s">
        <v>256</v>
      </c>
      <c r="H336" s="1" t="s">
        <v>633</v>
      </c>
      <c r="I336" s="1" t="s">
        <v>146</v>
      </c>
      <c r="J336" s="1" t="s">
        <v>733</v>
      </c>
      <c r="K336" s="1" t="s">
        <v>866</v>
      </c>
      <c r="L336" s="1" t="s">
        <v>109</v>
      </c>
      <c r="M336" s="1" t="s">
        <v>144</v>
      </c>
      <c r="N336" s="1" t="s">
        <v>123</v>
      </c>
      <c r="O336" s="1" t="s">
        <v>136</v>
      </c>
      <c r="P336" s="1" t="s">
        <v>251</v>
      </c>
      <c r="Q336" s="1"/>
      <c r="R336" s="1"/>
      <c r="S336" s="1"/>
      <c r="T336" s="1"/>
      <c r="U336" s="1"/>
      <c r="V336" s="1"/>
      <c r="W336" s="1">
        <v>1</v>
      </c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 t="s">
        <v>35</v>
      </c>
      <c r="AM336" s="1" t="s">
        <v>6</v>
      </c>
      <c r="AN336" s="1"/>
      <c r="AO336" s="1"/>
      <c r="AP336" s="1" t="s">
        <v>735</v>
      </c>
      <c r="AQ336" s="1">
        <v>2014</v>
      </c>
      <c r="AR336" s="1">
        <v>1</v>
      </c>
      <c r="AS336" s="1">
        <v>491</v>
      </c>
      <c r="AT336" s="1">
        <v>1</v>
      </c>
      <c r="AU336" s="1" t="s">
        <v>126</v>
      </c>
      <c r="AV336" s="1" t="s">
        <v>115</v>
      </c>
      <c r="AW336" s="1">
        <v>0</v>
      </c>
      <c r="AX336" s="1">
        <v>0</v>
      </c>
      <c r="AY336" s="1">
        <v>0</v>
      </c>
      <c r="AZ336" s="1">
        <v>0</v>
      </c>
      <c r="BA336" s="1">
        <v>1</v>
      </c>
      <c r="BB336" s="1">
        <v>0</v>
      </c>
      <c r="BC336" s="1">
        <v>1</v>
      </c>
      <c r="BD336" s="1">
        <v>1</v>
      </c>
      <c r="BE336" s="1">
        <v>1</v>
      </c>
      <c r="BF336" s="1">
        <v>1</v>
      </c>
      <c r="BG336" s="1">
        <v>0</v>
      </c>
      <c r="BH336" s="1">
        <v>0</v>
      </c>
      <c r="BI336" s="1" t="s">
        <v>117</v>
      </c>
      <c r="BJ336" s="1" t="s">
        <v>880</v>
      </c>
      <c r="BK336" s="1" t="s">
        <v>728</v>
      </c>
      <c r="BL336" s="1"/>
      <c r="BM336" s="1" t="s">
        <v>548</v>
      </c>
      <c r="BN336" s="1" t="s">
        <v>349</v>
      </c>
      <c r="BO336" s="1"/>
      <c r="BP336" s="1" t="s">
        <v>145</v>
      </c>
      <c r="BQ336" s="1" t="s">
        <v>144</v>
      </c>
      <c r="BR336" s="1" t="s">
        <v>108</v>
      </c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>
        <v>2.8039999999999998</v>
      </c>
      <c r="CY336" s="1">
        <v>44.673099999999998</v>
      </c>
      <c r="CZ336" s="1"/>
      <c r="DA336" s="1"/>
      <c r="DB336" s="1"/>
    </row>
    <row r="337" spans="1:106" hidden="1" x14ac:dyDescent="0.35">
      <c r="A337" s="34">
        <v>177</v>
      </c>
      <c r="B337" s="2" t="s">
        <v>96</v>
      </c>
      <c r="C337" s="1">
        <v>177.2</v>
      </c>
      <c r="D337" s="1" t="s">
        <v>919</v>
      </c>
      <c r="E337" s="1" t="s">
        <v>343</v>
      </c>
      <c r="F337" s="1" t="s">
        <v>162</v>
      </c>
      <c r="G337" s="1" t="s">
        <v>256</v>
      </c>
      <c r="H337" s="1" t="s">
        <v>633</v>
      </c>
      <c r="I337" s="1" t="s">
        <v>146</v>
      </c>
      <c r="J337" s="1" t="s">
        <v>733</v>
      </c>
      <c r="K337" s="1" t="s">
        <v>866</v>
      </c>
      <c r="L337" s="1" t="s">
        <v>109</v>
      </c>
      <c r="M337" s="1" t="s">
        <v>144</v>
      </c>
      <c r="N337" s="1" t="s">
        <v>123</v>
      </c>
      <c r="O337" s="1" t="s">
        <v>136</v>
      </c>
      <c r="P337" s="1" t="s">
        <v>251</v>
      </c>
      <c r="Q337" s="1"/>
      <c r="R337" s="1"/>
      <c r="S337" s="1"/>
      <c r="T337" s="1"/>
      <c r="U337" s="1"/>
      <c r="V337" s="1"/>
      <c r="W337" s="1">
        <v>1</v>
      </c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 t="s">
        <v>35</v>
      </c>
      <c r="AM337" s="1" t="s">
        <v>6</v>
      </c>
      <c r="AN337" s="1"/>
      <c r="AO337" s="1"/>
      <c r="AP337" s="1" t="s">
        <v>735</v>
      </c>
      <c r="AQ337" s="1">
        <v>2014</v>
      </c>
      <c r="AR337" s="1">
        <v>1</v>
      </c>
      <c r="AS337" s="1">
        <v>491</v>
      </c>
      <c r="AT337" s="1">
        <v>1</v>
      </c>
      <c r="AU337" s="1" t="s">
        <v>126</v>
      </c>
      <c r="AV337" s="1" t="s">
        <v>115</v>
      </c>
      <c r="AW337" s="1">
        <v>0</v>
      </c>
      <c r="AX337" s="1">
        <v>0</v>
      </c>
      <c r="AY337" s="1">
        <v>0</v>
      </c>
      <c r="AZ337" s="1">
        <v>0</v>
      </c>
      <c r="BA337" s="1">
        <v>1</v>
      </c>
      <c r="BB337" s="1">
        <v>0</v>
      </c>
      <c r="BC337" s="1">
        <v>1</v>
      </c>
      <c r="BD337" s="1">
        <v>1</v>
      </c>
      <c r="BE337" s="1">
        <v>1</v>
      </c>
      <c r="BF337" s="1">
        <v>1</v>
      </c>
      <c r="BG337" s="1">
        <v>0</v>
      </c>
      <c r="BH337" s="1">
        <v>0</v>
      </c>
      <c r="BI337" s="1" t="s">
        <v>112</v>
      </c>
      <c r="BJ337" s="1" t="s">
        <v>112</v>
      </c>
      <c r="BK337" s="1" t="s">
        <v>727</v>
      </c>
      <c r="BL337" s="1"/>
      <c r="BM337" s="1" t="s">
        <v>375</v>
      </c>
      <c r="BN337" s="1" t="s">
        <v>376</v>
      </c>
      <c r="BO337" s="1"/>
      <c r="BP337" s="1" t="s">
        <v>145</v>
      </c>
      <c r="BQ337" s="1" t="s">
        <v>144</v>
      </c>
      <c r="BR337" s="1" t="s">
        <v>108</v>
      </c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>
        <v>2.8039999999999998</v>
      </c>
      <c r="CY337" s="1">
        <v>5.9900000000000002E-2</v>
      </c>
      <c r="CZ337" s="1"/>
      <c r="DA337" s="1"/>
      <c r="DB337" s="1"/>
    </row>
    <row r="338" spans="1:106" hidden="1" x14ac:dyDescent="0.35">
      <c r="A338" s="34">
        <v>177</v>
      </c>
      <c r="B338" s="2" t="s">
        <v>96</v>
      </c>
      <c r="C338" s="1">
        <v>177.2</v>
      </c>
      <c r="D338" s="1" t="s">
        <v>927</v>
      </c>
      <c r="E338" s="1" t="s">
        <v>343</v>
      </c>
      <c r="F338" s="1" t="s">
        <v>162</v>
      </c>
      <c r="G338" s="1" t="s">
        <v>256</v>
      </c>
      <c r="H338" s="1" t="s">
        <v>633</v>
      </c>
      <c r="I338" s="1" t="s">
        <v>146</v>
      </c>
      <c r="J338" s="1" t="s">
        <v>733</v>
      </c>
      <c r="K338" s="1" t="s">
        <v>866</v>
      </c>
      <c r="L338" s="1" t="s">
        <v>109</v>
      </c>
      <c r="M338" s="1" t="s">
        <v>144</v>
      </c>
      <c r="N338" s="1" t="s">
        <v>123</v>
      </c>
      <c r="O338" s="1" t="s">
        <v>136</v>
      </c>
      <c r="P338" s="1" t="s">
        <v>251</v>
      </c>
      <c r="Q338" s="1"/>
      <c r="R338" s="1"/>
      <c r="S338" s="1"/>
      <c r="T338" s="1"/>
      <c r="U338" s="1"/>
      <c r="V338" s="1"/>
      <c r="W338" s="1">
        <v>1</v>
      </c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 t="s">
        <v>35</v>
      </c>
      <c r="AM338" s="1" t="s">
        <v>6</v>
      </c>
      <c r="AN338" s="1"/>
      <c r="AO338" s="1"/>
      <c r="AP338" s="1" t="s">
        <v>735</v>
      </c>
      <c r="AQ338" s="1">
        <v>2014</v>
      </c>
      <c r="AR338" s="1">
        <v>1</v>
      </c>
      <c r="AS338" s="1">
        <v>491</v>
      </c>
      <c r="AT338" s="1">
        <v>1</v>
      </c>
      <c r="AU338" s="1" t="s">
        <v>126</v>
      </c>
      <c r="AV338" s="1" t="s">
        <v>115</v>
      </c>
      <c r="AW338" s="1">
        <v>0</v>
      </c>
      <c r="AX338" s="1">
        <v>0</v>
      </c>
      <c r="AY338" s="1">
        <v>0</v>
      </c>
      <c r="AZ338" s="1">
        <v>0</v>
      </c>
      <c r="BA338" s="1">
        <v>1</v>
      </c>
      <c r="BB338" s="1">
        <v>0</v>
      </c>
      <c r="BC338" s="1">
        <v>1</v>
      </c>
      <c r="BD338" s="1">
        <v>1</v>
      </c>
      <c r="BE338" s="1">
        <v>1</v>
      </c>
      <c r="BF338" s="1">
        <v>1</v>
      </c>
      <c r="BG338" s="1">
        <v>0</v>
      </c>
      <c r="BH338" s="1">
        <v>0</v>
      </c>
      <c r="BI338" s="1" t="s">
        <v>117</v>
      </c>
      <c r="BJ338" s="1" t="s">
        <v>880</v>
      </c>
      <c r="BK338" s="1" t="s">
        <v>729</v>
      </c>
      <c r="BL338" s="1"/>
      <c r="BM338" s="1" t="s">
        <v>548</v>
      </c>
      <c r="BN338" s="1" t="s">
        <v>349</v>
      </c>
      <c r="BO338" s="1"/>
      <c r="BP338" s="1" t="s">
        <v>145</v>
      </c>
      <c r="BQ338" s="1" t="s">
        <v>144</v>
      </c>
      <c r="BR338" s="1" t="s">
        <v>108</v>
      </c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>
        <v>2.8039999999999998</v>
      </c>
      <c r="CY338" s="1">
        <v>0.16</v>
      </c>
      <c r="CZ338" s="1"/>
      <c r="DA338" s="1"/>
      <c r="DB338" s="1"/>
    </row>
    <row r="339" spans="1:106" hidden="1" x14ac:dyDescent="0.35">
      <c r="A339" s="34">
        <v>177</v>
      </c>
      <c r="B339" s="2" t="s">
        <v>96</v>
      </c>
      <c r="C339" s="1">
        <v>177.2</v>
      </c>
      <c r="D339" s="1" t="s">
        <v>928</v>
      </c>
      <c r="E339" s="1" t="s">
        <v>343</v>
      </c>
      <c r="F339" s="1" t="s">
        <v>162</v>
      </c>
      <c r="G339" s="1" t="s">
        <v>256</v>
      </c>
      <c r="H339" s="1" t="s">
        <v>633</v>
      </c>
      <c r="I339" s="1" t="s">
        <v>146</v>
      </c>
      <c r="J339" s="1" t="s">
        <v>733</v>
      </c>
      <c r="K339" s="1" t="s">
        <v>866</v>
      </c>
      <c r="L339" s="1" t="s">
        <v>109</v>
      </c>
      <c r="M339" s="1" t="s">
        <v>144</v>
      </c>
      <c r="N339" s="1" t="s">
        <v>123</v>
      </c>
      <c r="O339" s="1" t="s">
        <v>136</v>
      </c>
      <c r="P339" s="1" t="s">
        <v>251</v>
      </c>
      <c r="Q339" s="1"/>
      <c r="R339" s="1"/>
      <c r="S339" s="1"/>
      <c r="T339" s="1"/>
      <c r="U339" s="1"/>
      <c r="V339" s="1"/>
      <c r="W339" s="1">
        <v>1</v>
      </c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 t="s">
        <v>35</v>
      </c>
      <c r="AM339" s="1" t="s">
        <v>6</v>
      </c>
      <c r="AN339" s="1"/>
      <c r="AO339" s="1"/>
      <c r="AP339" s="1" t="s">
        <v>735</v>
      </c>
      <c r="AQ339" s="1">
        <v>2014</v>
      </c>
      <c r="AR339" s="1">
        <v>1</v>
      </c>
      <c r="AS339" s="1">
        <v>491</v>
      </c>
      <c r="AT339" s="1">
        <v>1</v>
      </c>
      <c r="AU339" s="1" t="s">
        <v>126</v>
      </c>
      <c r="AV339" s="1" t="s">
        <v>115</v>
      </c>
      <c r="AW339" s="1">
        <v>0</v>
      </c>
      <c r="AX339" s="1">
        <v>0</v>
      </c>
      <c r="AY339" s="1">
        <v>0</v>
      </c>
      <c r="AZ339" s="1">
        <v>0</v>
      </c>
      <c r="BA339" s="1">
        <v>1</v>
      </c>
      <c r="BB339" s="1">
        <v>0</v>
      </c>
      <c r="BC339" s="1">
        <v>1</v>
      </c>
      <c r="BD339" s="1">
        <v>1</v>
      </c>
      <c r="BE339" s="1">
        <v>1</v>
      </c>
      <c r="BF339" s="1">
        <v>1</v>
      </c>
      <c r="BG339" s="1">
        <v>0</v>
      </c>
      <c r="BH339" s="1">
        <v>0</v>
      </c>
      <c r="BI339" s="1" t="s">
        <v>112</v>
      </c>
      <c r="BJ339" s="1" t="s">
        <v>112</v>
      </c>
      <c r="BK339" s="1" t="s">
        <v>726</v>
      </c>
      <c r="BL339" s="1"/>
      <c r="BM339" s="1" t="s">
        <v>370</v>
      </c>
      <c r="BN339" s="1" t="s">
        <v>177</v>
      </c>
      <c r="BO339" s="1"/>
      <c r="BP339" s="1" t="s">
        <v>145</v>
      </c>
      <c r="BQ339" s="1" t="s">
        <v>144</v>
      </c>
      <c r="BR339" s="1" t="s">
        <v>108</v>
      </c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>
        <v>2.8039999999999998</v>
      </c>
      <c r="CY339" s="1">
        <v>0.2344</v>
      </c>
      <c r="CZ339" s="1"/>
      <c r="DA339" s="1"/>
      <c r="DB339" s="1"/>
    </row>
    <row r="340" spans="1:106" hidden="1" x14ac:dyDescent="0.35">
      <c r="A340" s="34">
        <v>177</v>
      </c>
      <c r="B340" s="2" t="s">
        <v>96</v>
      </c>
      <c r="C340" s="1">
        <v>177.3</v>
      </c>
      <c r="D340" s="1" t="s">
        <v>918</v>
      </c>
      <c r="E340" s="1" t="s">
        <v>344</v>
      </c>
      <c r="F340" s="1" t="s">
        <v>162</v>
      </c>
      <c r="G340" s="1" t="s">
        <v>256</v>
      </c>
      <c r="H340" s="1" t="s">
        <v>633</v>
      </c>
      <c r="I340" s="1" t="s">
        <v>146</v>
      </c>
      <c r="J340" s="1" t="s">
        <v>733</v>
      </c>
      <c r="K340" s="1" t="s">
        <v>866</v>
      </c>
      <c r="L340" s="1" t="s">
        <v>109</v>
      </c>
      <c r="M340" s="1" t="s">
        <v>144</v>
      </c>
      <c r="N340" s="1" t="s">
        <v>123</v>
      </c>
      <c r="O340" s="1" t="s">
        <v>136</v>
      </c>
      <c r="P340" s="1" t="s">
        <v>734</v>
      </c>
      <c r="Q340" s="1"/>
      <c r="R340" s="1"/>
      <c r="S340" s="1">
        <v>1</v>
      </c>
      <c r="T340" s="1"/>
      <c r="U340" s="1"/>
      <c r="V340" s="1"/>
      <c r="W340" s="1">
        <v>1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 t="s">
        <v>35</v>
      </c>
      <c r="AM340" s="1" t="s">
        <v>6</v>
      </c>
      <c r="AN340" s="1"/>
      <c r="AO340" s="1"/>
      <c r="AP340" s="1" t="s">
        <v>735</v>
      </c>
      <c r="AQ340" s="1">
        <v>2014</v>
      </c>
      <c r="AR340" s="1">
        <v>1</v>
      </c>
      <c r="AS340" s="1">
        <v>491</v>
      </c>
      <c r="AT340" s="1">
        <v>1</v>
      </c>
      <c r="AU340" s="1" t="s">
        <v>126</v>
      </c>
      <c r="AV340" s="1" t="s">
        <v>115</v>
      </c>
      <c r="AW340" s="1">
        <v>0</v>
      </c>
      <c r="AX340" s="1">
        <v>0</v>
      </c>
      <c r="AY340" s="1">
        <v>0</v>
      </c>
      <c r="AZ340" s="1">
        <v>0</v>
      </c>
      <c r="BA340" s="1">
        <v>1</v>
      </c>
      <c r="BB340" s="1">
        <v>0</v>
      </c>
      <c r="BC340" s="1">
        <v>1</v>
      </c>
      <c r="BD340" s="1">
        <v>1</v>
      </c>
      <c r="BE340" s="1">
        <v>1</v>
      </c>
      <c r="BF340" s="1">
        <v>1</v>
      </c>
      <c r="BG340" s="1">
        <v>0</v>
      </c>
      <c r="BH340" s="1">
        <v>0</v>
      </c>
      <c r="BI340" s="1" t="s">
        <v>117</v>
      </c>
      <c r="BJ340" s="1" t="s">
        <v>880</v>
      </c>
      <c r="BK340" s="1" t="s">
        <v>728</v>
      </c>
      <c r="BL340" s="1"/>
      <c r="BM340" s="1" t="s">
        <v>548</v>
      </c>
      <c r="BN340" s="1" t="s">
        <v>349</v>
      </c>
      <c r="BO340" s="1"/>
      <c r="BP340" s="1" t="s">
        <v>145</v>
      </c>
      <c r="BQ340" s="1" t="s">
        <v>144</v>
      </c>
      <c r="BR340" s="1" t="s">
        <v>108</v>
      </c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>
        <v>6.8789999999999996</v>
      </c>
      <c r="CY340" s="1">
        <v>44.673099999999998</v>
      </c>
      <c r="CZ340" s="1"/>
      <c r="DA340" s="1"/>
      <c r="DB340" s="1"/>
    </row>
    <row r="341" spans="1:106" hidden="1" x14ac:dyDescent="0.35">
      <c r="A341" s="34">
        <v>177</v>
      </c>
      <c r="B341" s="2" t="s">
        <v>96</v>
      </c>
      <c r="C341" s="1">
        <v>177.3</v>
      </c>
      <c r="D341" s="1" t="s">
        <v>914</v>
      </c>
      <c r="E341" s="1" t="s">
        <v>344</v>
      </c>
      <c r="F341" s="1" t="s">
        <v>162</v>
      </c>
      <c r="G341" s="1" t="s">
        <v>256</v>
      </c>
      <c r="H341" s="1" t="s">
        <v>633</v>
      </c>
      <c r="I341" s="1" t="s">
        <v>146</v>
      </c>
      <c r="J341" s="1" t="s">
        <v>733</v>
      </c>
      <c r="K341" s="1" t="s">
        <v>866</v>
      </c>
      <c r="L341" s="1" t="s">
        <v>109</v>
      </c>
      <c r="M341" s="1" t="s">
        <v>144</v>
      </c>
      <c r="N341" s="1" t="s">
        <v>123</v>
      </c>
      <c r="O341" s="1" t="s">
        <v>136</v>
      </c>
      <c r="P341" s="1" t="s">
        <v>734</v>
      </c>
      <c r="Q341" s="1"/>
      <c r="R341" s="1"/>
      <c r="S341" s="1">
        <v>1</v>
      </c>
      <c r="T341" s="1"/>
      <c r="U341" s="1"/>
      <c r="V341" s="1"/>
      <c r="W341" s="1">
        <v>1</v>
      </c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 t="s">
        <v>35</v>
      </c>
      <c r="AM341" s="1" t="s">
        <v>6</v>
      </c>
      <c r="AN341" s="1"/>
      <c r="AO341" s="1"/>
      <c r="AP341" s="1" t="s">
        <v>735</v>
      </c>
      <c r="AQ341" s="1">
        <v>2014</v>
      </c>
      <c r="AR341" s="1">
        <v>1</v>
      </c>
      <c r="AS341" s="1">
        <v>491</v>
      </c>
      <c r="AT341" s="1">
        <v>1</v>
      </c>
      <c r="AU341" s="1" t="s">
        <v>126</v>
      </c>
      <c r="AV341" s="1" t="s">
        <v>115</v>
      </c>
      <c r="AW341" s="1">
        <v>0</v>
      </c>
      <c r="AX341" s="1">
        <v>0</v>
      </c>
      <c r="AY341" s="1">
        <v>0</v>
      </c>
      <c r="AZ341" s="1">
        <v>0</v>
      </c>
      <c r="BA341" s="1">
        <v>1</v>
      </c>
      <c r="BB341" s="1">
        <v>0</v>
      </c>
      <c r="BC341" s="1">
        <v>1</v>
      </c>
      <c r="BD341" s="1">
        <v>1</v>
      </c>
      <c r="BE341" s="1">
        <v>1</v>
      </c>
      <c r="BF341" s="1">
        <v>1</v>
      </c>
      <c r="BG341" s="1">
        <v>0</v>
      </c>
      <c r="BH341" s="1">
        <v>0</v>
      </c>
      <c r="BI341" s="1" t="s">
        <v>112</v>
      </c>
      <c r="BJ341" s="1" t="s">
        <v>112</v>
      </c>
      <c r="BK341" s="1" t="s">
        <v>727</v>
      </c>
      <c r="BL341" s="1"/>
      <c r="BM341" s="1" t="s">
        <v>375</v>
      </c>
      <c r="BN341" s="1" t="s">
        <v>376</v>
      </c>
      <c r="BO341" s="1"/>
      <c r="BP341" s="1" t="s">
        <v>145</v>
      </c>
      <c r="BQ341" s="1" t="s">
        <v>144</v>
      </c>
      <c r="BR341" s="1" t="s">
        <v>108</v>
      </c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>
        <v>6.8789999999999996</v>
      </c>
      <c r="CY341" s="1">
        <v>5.9900000000000002E-2</v>
      </c>
      <c r="CZ341" s="1"/>
      <c r="DA341" s="1"/>
      <c r="DB341" s="1"/>
    </row>
    <row r="342" spans="1:106" hidden="1" x14ac:dyDescent="0.35">
      <c r="A342" s="34">
        <v>177</v>
      </c>
      <c r="B342" s="2" t="s">
        <v>96</v>
      </c>
      <c r="C342" s="1">
        <v>177.3</v>
      </c>
      <c r="D342" s="1" t="s">
        <v>920</v>
      </c>
      <c r="E342" s="1" t="s">
        <v>344</v>
      </c>
      <c r="F342" s="1" t="s">
        <v>162</v>
      </c>
      <c r="G342" s="1" t="s">
        <v>256</v>
      </c>
      <c r="H342" s="1" t="s">
        <v>633</v>
      </c>
      <c r="I342" s="1" t="s">
        <v>146</v>
      </c>
      <c r="J342" s="1" t="s">
        <v>733</v>
      </c>
      <c r="K342" s="1" t="s">
        <v>866</v>
      </c>
      <c r="L342" s="1" t="s">
        <v>109</v>
      </c>
      <c r="M342" s="1" t="s">
        <v>144</v>
      </c>
      <c r="N342" s="1" t="s">
        <v>123</v>
      </c>
      <c r="O342" s="1" t="s">
        <v>136</v>
      </c>
      <c r="P342" s="1" t="s">
        <v>734</v>
      </c>
      <c r="Q342" s="1"/>
      <c r="R342" s="1"/>
      <c r="S342" s="1">
        <v>1</v>
      </c>
      <c r="T342" s="1"/>
      <c r="U342" s="1"/>
      <c r="V342" s="1"/>
      <c r="W342" s="1">
        <v>1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 t="s">
        <v>35</v>
      </c>
      <c r="AM342" s="1" t="s">
        <v>6</v>
      </c>
      <c r="AN342" s="1"/>
      <c r="AO342" s="1"/>
      <c r="AP342" s="1" t="s">
        <v>735</v>
      </c>
      <c r="AQ342" s="1">
        <v>2014</v>
      </c>
      <c r="AR342" s="1">
        <v>1</v>
      </c>
      <c r="AS342" s="1">
        <v>491</v>
      </c>
      <c r="AT342" s="1">
        <v>1</v>
      </c>
      <c r="AU342" s="1" t="s">
        <v>126</v>
      </c>
      <c r="AV342" s="1" t="s">
        <v>115</v>
      </c>
      <c r="AW342" s="1">
        <v>0</v>
      </c>
      <c r="AX342" s="1">
        <v>0</v>
      </c>
      <c r="AY342" s="1">
        <v>0</v>
      </c>
      <c r="AZ342" s="1">
        <v>0</v>
      </c>
      <c r="BA342" s="1">
        <v>1</v>
      </c>
      <c r="BB342" s="1">
        <v>0</v>
      </c>
      <c r="BC342" s="1">
        <v>1</v>
      </c>
      <c r="BD342" s="1">
        <v>1</v>
      </c>
      <c r="BE342" s="1">
        <v>1</v>
      </c>
      <c r="BF342" s="1">
        <v>1</v>
      </c>
      <c r="BG342" s="1">
        <v>0</v>
      </c>
      <c r="BH342" s="1">
        <v>0</v>
      </c>
      <c r="BI342" s="1" t="s">
        <v>117</v>
      </c>
      <c r="BJ342" s="1" t="s">
        <v>880</v>
      </c>
      <c r="BK342" s="1" t="s">
        <v>729</v>
      </c>
      <c r="BL342" s="1"/>
      <c r="BM342" s="1" t="s">
        <v>548</v>
      </c>
      <c r="BN342" s="1" t="s">
        <v>349</v>
      </c>
      <c r="BO342" s="1"/>
      <c r="BP342" s="1" t="s">
        <v>145</v>
      </c>
      <c r="BQ342" s="1" t="s">
        <v>144</v>
      </c>
      <c r="BR342" s="1" t="s">
        <v>108</v>
      </c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>
        <v>6.8789999999999996</v>
      </c>
      <c r="CY342" s="1">
        <v>0.16</v>
      </c>
      <c r="CZ342" s="1"/>
      <c r="DA342" s="1"/>
      <c r="DB342" s="1"/>
    </row>
    <row r="343" spans="1:106" hidden="1" x14ac:dyDescent="0.35">
      <c r="A343" s="34">
        <v>177</v>
      </c>
      <c r="B343" s="2" t="s">
        <v>96</v>
      </c>
      <c r="C343" s="1">
        <v>177.3</v>
      </c>
      <c r="D343" s="1" t="s">
        <v>931</v>
      </c>
      <c r="E343" s="1" t="s">
        <v>344</v>
      </c>
      <c r="F343" s="1" t="s">
        <v>162</v>
      </c>
      <c r="G343" s="1" t="s">
        <v>256</v>
      </c>
      <c r="H343" s="1" t="s">
        <v>633</v>
      </c>
      <c r="I343" s="1" t="s">
        <v>146</v>
      </c>
      <c r="J343" s="1" t="s">
        <v>733</v>
      </c>
      <c r="K343" s="1" t="s">
        <v>866</v>
      </c>
      <c r="L343" s="1" t="s">
        <v>109</v>
      </c>
      <c r="M343" s="1" t="s">
        <v>144</v>
      </c>
      <c r="N343" s="1" t="s">
        <v>123</v>
      </c>
      <c r="O343" s="1" t="s">
        <v>136</v>
      </c>
      <c r="P343" s="1" t="s">
        <v>734</v>
      </c>
      <c r="Q343" s="1"/>
      <c r="R343" s="1"/>
      <c r="S343" s="1">
        <v>1</v>
      </c>
      <c r="T343" s="1"/>
      <c r="U343" s="1"/>
      <c r="V343" s="1"/>
      <c r="W343" s="1">
        <v>1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 t="s">
        <v>35</v>
      </c>
      <c r="AM343" s="1" t="s">
        <v>6</v>
      </c>
      <c r="AN343" s="1"/>
      <c r="AO343" s="1"/>
      <c r="AP343" s="1" t="s">
        <v>735</v>
      </c>
      <c r="AQ343" s="1">
        <v>2014</v>
      </c>
      <c r="AR343" s="1">
        <v>1</v>
      </c>
      <c r="AS343" s="1">
        <v>491</v>
      </c>
      <c r="AT343" s="1">
        <v>1</v>
      </c>
      <c r="AU343" s="1" t="s">
        <v>126</v>
      </c>
      <c r="AV343" s="1" t="s">
        <v>115</v>
      </c>
      <c r="AW343" s="1">
        <v>0</v>
      </c>
      <c r="AX343" s="1">
        <v>0</v>
      </c>
      <c r="AY343" s="1">
        <v>0</v>
      </c>
      <c r="AZ343" s="1">
        <v>0</v>
      </c>
      <c r="BA343" s="1">
        <v>1</v>
      </c>
      <c r="BB343" s="1">
        <v>0</v>
      </c>
      <c r="BC343" s="1">
        <v>1</v>
      </c>
      <c r="BD343" s="1">
        <v>1</v>
      </c>
      <c r="BE343" s="1">
        <v>1</v>
      </c>
      <c r="BF343" s="1">
        <v>1</v>
      </c>
      <c r="BG343" s="1">
        <v>0</v>
      </c>
      <c r="BH343" s="1">
        <v>0</v>
      </c>
      <c r="BI343" s="1" t="s">
        <v>112</v>
      </c>
      <c r="BJ343" s="1" t="s">
        <v>112</v>
      </c>
      <c r="BK343" s="1" t="s">
        <v>726</v>
      </c>
      <c r="BL343" s="1"/>
      <c r="BM343" s="1" t="s">
        <v>370</v>
      </c>
      <c r="BN343" s="1" t="s">
        <v>177</v>
      </c>
      <c r="BO343" s="1"/>
      <c r="BP343" s="1" t="s">
        <v>145</v>
      </c>
      <c r="BQ343" s="1" t="s">
        <v>144</v>
      </c>
      <c r="BR343" s="1" t="s">
        <v>108</v>
      </c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>
        <v>6.8789999999999996</v>
      </c>
      <c r="CY343" s="1">
        <v>0.2344</v>
      </c>
      <c r="CZ343" s="1"/>
      <c r="DA343" s="1"/>
      <c r="DB343" s="1"/>
    </row>
    <row r="344" spans="1:106" hidden="1" x14ac:dyDescent="0.35">
      <c r="A344" s="17">
        <v>177</v>
      </c>
      <c r="B344" s="2" t="s">
        <v>96</v>
      </c>
      <c r="C344" s="1">
        <v>177.4</v>
      </c>
      <c r="D344" s="1"/>
      <c r="E344" s="1" t="s">
        <v>345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 t="e">
        <v>#N/A</v>
      </c>
      <c r="BK344" s="1"/>
      <c r="BL344" s="1"/>
      <c r="BM344" s="1"/>
      <c r="BN344" s="1" t="e">
        <v>#N/A</v>
      </c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</row>
    <row r="345" spans="1:106" hidden="1" x14ac:dyDescent="0.35">
      <c r="A345" s="17">
        <v>177</v>
      </c>
      <c r="B345" s="2" t="s">
        <v>96</v>
      </c>
      <c r="C345" s="1">
        <v>177.5</v>
      </c>
      <c r="D345" s="1"/>
      <c r="E345" s="1" t="s">
        <v>346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 t="e">
        <v>#N/A</v>
      </c>
      <c r="BK345" s="1"/>
      <c r="BL345" s="1"/>
      <c r="BM345" s="1"/>
      <c r="BN345" s="1" t="e">
        <v>#N/A</v>
      </c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</row>
    <row r="346" spans="1:106" hidden="1" x14ac:dyDescent="0.35">
      <c r="A346" s="17">
        <v>177</v>
      </c>
      <c r="B346" s="2" t="s">
        <v>96</v>
      </c>
      <c r="C346" s="1">
        <v>177.6</v>
      </c>
      <c r="D346" s="1"/>
      <c r="E346" s="1" t="s">
        <v>347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 t="e">
        <v>#N/A</v>
      </c>
      <c r="BK346" s="1"/>
      <c r="BL346" s="1"/>
      <c r="BM346" s="1"/>
      <c r="BN346" s="1" t="e">
        <v>#N/A</v>
      </c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</row>
    <row r="347" spans="1:106" hidden="1" x14ac:dyDescent="0.35">
      <c r="A347" s="21">
        <v>178</v>
      </c>
      <c r="B347" s="3" t="s">
        <v>97</v>
      </c>
      <c r="C347" s="1">
        <v>178.1</v>
      </c>
      <c r="D347" s="1" t="s">
        <v>966</v>
      </c>
      <c r="E347" s="1" t="s">
        <v>686</v>
      </c>
      <c r="F347" s="1" t="s">
        <v>115</v>
      </c>
      <c r="G347" s="1" t="s">
        <v>403</v>
      </c>
      <c r="H347" s="1" t="s">
        <v>162</v>
      </c>
      <c r="I347" s="1" t="s">
        <v>861</v>
      </c>
      <c r="J347" s="1" t="s">
        <v>857</v>
      </c>
      <c r="K347" s="1" t="s">
        <v>866</v>
      </c>
      <c r="L347" s="1" t="s">
        <v>135</v>
      </c>
      <c r="M347" s="1" t="s">
        <v>456</v>
      </c>
      <c r="N347" s="1" t="s">
        <v>978</v>
      </c>
      <c r="O347" s="1" t="s">
        <v>981</v>
      </c>
      <c r="P347" s="1" t="s">
        <v>428</v>
      </c>
      <c r="Q347" s="1">
        <v>1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>
        <v>1</v>
      </c>
      <c r="AJ347" s="1"/>
      <c r="AK347" s="1"/>
      <c r="AL347" s="1" t="s">
        <v>35</v>
      </c>
      <c r="AM347" s="1" t="s">
        <v>5</v>
      </c>
      <c r="AN347" s="1"/>
      <c r="AO347" s="1"/>
      <c r="AP347" s="1" t="s">
        <v>430</v>
      </c>
      <c r="AQ347" s="1">
        <v>2012</v>
      </c>
      <c r="AR347" s="1"/>
      <c r="AS347" s="1">
        <v>2431</v>
      </c>
      <c r="AT347" s="1">
        <v>1</v>
      </c>
      <c r="AU347" s="1" t="s">
        <v>126</v>
      </c>
      <c r="AV347" s="1" t="s">
        <v>162</v>
      </c>
      <c r="AW347" s="1">
        <v>0</v>
      </c>
      <c r="AX347" s="1">
        <v>0</v>
      </c>
      <c r="AY347" s="1">
        <v>0</v>
      </c>
      <c r="AZ347" s="1">
        <v>0</v>
      </c>
      <c r="BA347" s="1">
        <v>1</v>
      </c>
      <c r="BB347" s="1">
        <v>0</v>
      </c>
      <c r="BC347" s="1">
        <v>1</v>
      </c>
      <c r="BD347" s="1">
        <v>1</v>
      </c>
      <c r="BE347" s="1">
        <v>0</v>
      </c>
      <c r="BF347" s="1">
        <v>1</v>
      </c>
      <c r="BG347" s="1">
        <v>0</v>
      </c>
      <c r="BH347" s="1">
        <v>1</v>
      </c>
      <c r="BI347" s="1" t="s">
        <v>112</v>
      </c>
      <c r="BJ347" s="1" t="s">
        <v>112</v>
      </c>
      <c r="BK347" s="1" t="s">
        <v>687</v>
      </c>
      <c r="BL347" s="1"/>
      <c r="BM347" s="1" t="s">
        <v>372</v>
      </c>
      <c r="BN347" s="1" t="s">
        <v>373</v>
      </c>
      <c r="BO347" s="1" t="s">
        <v>255</v>
      </c>
      <c r="BP347" s="1" t="s">
        <v>884</v>
      </c>
      <c r="BQ347" s="1" t="s">
        <v>422</v>
      </c>
      <c r="BR347" s="1" t="s">
        <v>899</v>
      </c>
      <c r="BS347" s="1"/>
      <c r="BT347" s="1"/>
      <c r="BU347" s="1">
        <f t="shared" ref="BU347:BU368" si="7">BW347*CY347</f>
        <v>0</v>
      </c>
      <c r="BV347" s="1" t="s">
        <v>775</v>
      </c>
      <c r="BW347" s="1">
        <v>0</v>
      </c>
      <c r="BX347" s="1"/>
      <c r="BY347" s="1">
        <v>1</v>
      </c>
      <c r="BZ347" s="1" t="s">
        <v>232</v>
      </c>
      <c r="CA347" s="1"/>
      <c r="CB347" s="1"/>
      <c r="CC347" s="1"/>
      <c r="CD347" s="1"/>
      <c r="CE347" s="1"/>
      <c r="CF347" s="1"/>
      <c r="CG347" s="1"/>
      <c r="CH347" s="1"/>
      <c r="CI347" s="1">
        <v>0.05</v>
      </c>
      <c r="CJ347" s="1">
        <v>0</v>
      </c>
      <c r="CK347" s="1" t="s">
        <v>236</v>
      </c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>
        <v>0.4</v>
      </c>
      <c r="CY347" s="1">
        <v>31.43</v>
      </c>
      <c r="CZ347" s="1"/>
      <c r="DA347" s="1"/>
      <c r="DB347" s="1"/>
    </row>
    <row r="348" spans="1:106" hidden="1" x14ac:dyDescent="0.35">
      <c r="A348" s="21">
        <v>178</v>
      </c>
      <c r="B348" s="3" t="s">
        <v>97</v>
      </c>
      <c r="C348" s="1">
        <v>178.1</v>
      </c>
      <c r="D348" s="1" t="s">
        <v>967</v>
      </c>
      <c r="E348" s="1" t="s">
        <v>686</v>
      </c>
      <c r="F348" s="1" t="s">
        <v>115</v>
      </c>
      <c r="G348" s="1" t="s">
        <v>369</v>
      </c>
      <c r="H348" s="1" t="s">
        <v>115</v>
      </c>
      <c r="I348" s="1" t="s">
        <v>861</v>
      </c>
      <c r="J348" s="1" t="s">
        <v>857</v>
      </c>
      <c r="K348" s="1" t="s">
        <v>866</v>
      </c>
      <c r="L348" s="1" t="s">
        <v>135</v>
      </c>
      <c r="M348" s="1" t="s">
        <v>456</v>
      </c>
      <c r="N348" s="1" t="s">
        <v>978</v>
      </c>
      <c r="O348" s="1" t="s">
        <v>981</v>
      </c>
      <c r="P348" s="1" t="s">
        <v>428</v>
      </c>
      <c r="Q348" s="1">
        <v>1</v>
      </c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>
        <v>1</v>
      </c>
      <c r="AJ348" s="1"/>
      <c r="AK348" s="1"/>
      <c r="AL348" s="1" t="s">
        <v>35</v>
      </c>
      <c r="AM348" s="1" t="s">
        <v>5</v>
      </c>
      <c r="AN348" s="1"/>
      <c r="AO348" s="1"/>
      <c r="AP348" s="1" t="s">
        <v>430</v>
      </c>
      <c r="AQ348" s="1">
        <v>2012</v>
      </c>
      <c r="AR348" s="1"/>
      <c r="AS348" s="1">
        <v>2431</v>
      </c>
      <c r="AT348" s="1">
        <v>1</v>
      </c>
      <c r="AU348" s="1" t="s">
        <v>126</v>
      </c>
      <c r="AV348" s="1" t="s">
        <v>162</v>
      </c>
      <c r="AW348" s="1">
        <v>0</v>
      </c>
      <c r="AX348" s="1">
        <v>0</v>
      </c>
      <c r="AY348" s="1">
        <v>0</v>
      </c>
      <c r="AZ348" s="1">
        <v>0</v>
      </c>
      <c r="BA348" s="1">
        <v>1</v>
      </c>
      <c r="BB348" s="1">
        <v>0</v>
      </c>
      <c r="BC348" s="1">
        <v>1</v>
      </c>
      <c r="BD348" s="1">
        <v>1</v>
      </c>
      <c r="BE348" s="1">
        <v>0</v>
      </c>
      <c r="BF348" s="1">
        <v>1</v>
      </c>
      <c r="BG348" s="1">
        <v>0</v>
      </c>
      <c r="BH348" s="1">
        <v>1</v>
      </c>
      <c r="BI348" s="1" t="s">
        <v>117</v>
      </c>
      <c r="BJ348" s="1" t="s">
        <v>880</v>
      </c>
      <c r="BK348" s="1" t="s">
        <v>692</v>
      </c>
      <c r="BL348" s="1"/>
      <c r="BM348" s="1" t="s">
        <v>412</v>
      </c>
      <c r="BN348" s="1" t="s">
        <v>412</v>
      </c>
      <c r="BO348" s="1" t="s">
        <v>255</v>
      </c>
      <c r="BP348" s="1" t="s">
        <v>884</v>
      </c>
      <c r="BQ348" s="1" t="s">
        <v>422</v>
      </c>
      <c r="BR348" s="1" t="s">
        <v>899</v>
      </c>
      <c r="BS348" s="1"/>
      <c r="BT348" s="1"/>
      <c r="BU348" s="1">
        <f t="shared" si="7"/>
        <v>2.1396000000000002</v>
      </c>
      <c r="BV348" s="1" t="s">
        <v>775</v>
      </c>
      <c r="BW348" s="1">
        <v>0.02</v>
      </c>
      <c r="BX348" s="1"/>
      <c r="BY348" s="1">
        <v>1.02</v>
      </c>
      <c r="BZ348" s="1" t="s">
        <v>232</v>
      </c>
      <c r="CA348" s="1"/>
      <c r="CB348" s="1"/>
      <c r="CC348" s="1"/>
      <c r="CD348" s="1"/>
      <c r="CE348" s="1"/>
      <c r="CF348" s="1"/>
      <c r="CG348" s="1"/>
      <c r="CH348" s="1"/>
      <c r="CI348" s="1">
        <v>0.01</v>
      </c>
      <c r="CJ348" s="1">
        <v>0</v>
      </c>
      <c r="CK348" s="1" t="s">
        <v>236</v>
      </c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>
        <v>0.4</v>
      </c>
      <c r="CY348" s="1">
        <v>106.98</v>
      </c>
      <c r="CZ348" s="1"/>
      <c r="DA348" s="1"/>
      <c r="DB348" s="1"/>
    </row>
    <row r="349" spans="1:106" hidden="1" x14ac:dyDescent="0.35">
      <c r="A349" s="21">
        <v>178</v>
      </c>
      <c r="B349" s="3" t="s">
        <v>97</v>
      </c>
      <c r="C349" s="1">
        <v>178.1</v>
      </c>
      <c r="D349" s="1" t="s">
        <v>968</v>
      </c>
      <c r="E349" s="1" t="s">
        <v>686</v>
      </c>
      <c r="F349" s="1" t="s">
        <v>115</v>
      </c>
      <c r="G349" s="1" t="s">
        <v>369</v>
      </c>
      <c r="H349" s="1" t="s">
        <v>115</v>
      </c>
      <c r="I349" s="1" t="s">
        <v>861</v>
      </c>
      <c r="J349" s="1" t="s">
        <v>857</v>
      </c>
      <c r="K349" s="1" t="s">
        <v>866</v>
      </c>
      <c r="L349" s="1" t="s">
        <v>135</v>
      </c>
      <c r="M349" s="1" t="s">
        <v>456</v>
      </c>
      <c r="N349" s="1" t="s">
        <v>978</v>
      </c>
      <c r="O349" s="1" t="s">
        <v>981</v>
      </c>
      <c r="P349" s="1" t="s">
        <v>428</v>
      </c>
      <c r="Q349" s="1">
        <v>1</v>
      </c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>
        <v>1</v>
      </c>
      <c r="AJ349" s="1"/>
      <c r="AK349" s="1"/>
      <c r="AL349" s="1" t="s">
        <v>35</v>
      </c>
      <c r="AM349" s="1" t="s">
        <v>5</v>
      </c>
      <c r="AN349" s="1"/>
      <c r="AO349" s="1"/>
      <c r="AP349" s="1" t="s">
        <v>430</v>
      </c>
      <c r="AQ349" s="1">
        <v>2012</v>
      </c>
      <c r="AR349" s="1"/>
      <c r="AS349" s="1">
        <v>2431</v>
      </c>
      <c r="AT349" s="1">
        <v>1</v>
      </c>
      <c r="AU349" s="1" t="s">
        <v>126</v>
      </c>
      <c r="AV349" s="1" t="s">
        <v>162</v>
      </c>
      <c r="AW349" s="1">
        <v>0</v>
      </c>
      <c r="AX349" s="1">
        <v>0</v>
      </c>
      <c r="AY349" s="1">
        <v>0</v>
      </c>
      <c r="AZ349" s="1">
        <v>0</v>
      </c>
      <c r="BA349" s="1">
        <v>1</v>
      </c>
      <c r="BB349" s="1">
        <v>0</v>
      </c>
      <c r="BC349" s="1">
        <v>1</v>
      </c>
      <c r="BD349" s="1">
        <v>1</v>
      </c>
      <c r="BE349" s="1">
        <v>0</v>
      </c>
      <c r="BF349" s="1">
        <v>1</v>
      </c>
      <c r="BG349" s="1">
        <v>0</v>
      </c>
      <c r="BH349" s="1">
        <v>1</v>
      </c>
      <c r="BI349" s="1" t="s">
        <v>348</v>
      </c>
      <c r="BJ349" s="1" t="s">
        <v>348</v>
      </c>
      <c r="BK349" s="1" t="s">
        <v>688</v>
      </c>
      <c r="BL349" s="1"/>
      <c r="BM349" s="1" t="s">
        <v>378</v>
      </c>
      <c r="BN349" s="1" t="s">
        <v>379</v>
      </c>
      <c r="BO349" s="1" t="s">
        <v>255</v>
      </c>
      <c r="BP349" s="1" t="s">
        <v>884</v>
      </c>
      <c r="BQ349" s="1" t="s">
        <v>422</v>
      </c>
      <c r="BR349" s="1" t="s">
        <v>899</v>
      </c>
      <c r="BS349" s="1"/>
      <c r="BT349" s="1"/>
      <c r="BU349" s="1">
        <f t="shared" si="7"/>
        <v>0.38640000000000002</v>
      </c>
      <c r="BV349" s="1" t="s">
        <v>775</v>
      </c>
      <c r="BW349" s="1">
        <v>0.56000000000000005</v>
      </c>
      <c r="BX349" s="1"/>
      <c r="BY349" s="1">
        <v>1.75</v>
      </c>
      <c r="BZ349" s="1" t="s">
        <v>236</v>
      </c>
      <c r="CA349" s="1"/>
      <c r="CB349" s="1"/>
      <c r="CC349" s="1"/>
      <c r="CD349" s="1"/>
      <c r="CE349" s="1"/>
      <c r="CF349" s="1"/>
      <c r="CG349" s="1"/>
      <c r="CH349" s="1"/>
      <c r="CI349" s="1">
        <v>0.05</v>
      </c>
      <c r="CJ349" s="1">
        <v>0.27</v>
      </c>
      <c r="CK349" s="1" t="s">
        <v>236</v>
      </c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>
        <v>0.4</v>
      </c>
      <c r="CY349" s="1">
        <v>0.69</v>
      </c>
      <c r="CZ349" s="1"/>
      <c r="DA349" s="1"/>
      <c r="DB349" s="1"/>
    </row>
    <row r="350" spans="1:106" hidden="1" x14ac:dyDescent="0.35">
      <c r="A350" s="21">
        <v>178</v>
      </c>
      <c r="B350" s="3" t="s">
        <v>97</v>
      </c>
      <c r="C350" s="1">
        <v>178.1</v>
      </c>
      <c r="D350" s="1" t="s">
        <v>969</v>
      </c>
      <c r="E350" s="1" t="s">
        <v>686</v>
      </c>
      <c r="F350" s="1" t="s">
        <v>162</v>
      </c>
      <c r="G350" s="1" t="s">
        <v>369</v>
      </c>
      <c r="H350" s="1" t="s">
        <v>633</v>
      </c>
      <c r="I350" s="1" t="s">
        <v>861</v>
      </c>
      <c r="J350" s="1" t="s">
        <v>857</v>
      </c>
      <c r="K350" s="1" t="s">
        <v>866</v>
      </c>
      <c r="L350" s="1" t="s">
        <v>135</v>
      </c>
      <c r="M350" s="1" t="s">
        <v>456</v>
      </c>
      <c r="N350" s="1" t="s">
        <v>978</v>
      </c>
      <c r="O350" s="1" t="s">
        <v>981</v>
      </c>
      <c r="P350" s="1" t="s">
        <v>428</v>
      </c>
      <c r="Q350" s="1">
        <v>1</v>
      </c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>
        <v>1</v>
      </c>
      <c r="AJ350" s="1"/>
      <c r="AK350" s="1"/>
      <c r="AL350" s="1" t="s">
        <v>35</v>
      </c>
      <c r="AM350" s="1" t="s">
        <v>5</v>
      </c>
      <c r="AN350" s="1"/>
      <c r="AO350" s="1"/>
      <c r="AP350" s="1" t="s">
        <v>430</v>
      </c>
      <c r="AQ350" s="1">
        <v>2012</v>
      </c>
      <c r="AR350" s="1"/>
      <c r="AS350" s="1">
        <v>2431</v>
      </c>
      <c r="AT350" s="1">
        <v>1</v>
      </c>
      <c r="AU350" s="1" t="s">
        <v>126</v>
      </c>
      <c r="AV350" s="1" t="s">
        <v>162</v>
      </c>
      <c r="AW350" s="1">
        <v>0</v>
      </c>
      <c r="AX350" s="1">
        <v>0</v>
      </c>
      <c r="AY350" s="1">
        <v>0</v>
      </c>
      <c r="AZ350" s="1">
        <v>0</v>
      </c>
      <c r="BA350" s="1">
        <v>1</v>
      </c>
      <c r="BB350" s="1">
        <v>0</v>
      </c>
      <c r="BC350" s="1">
        <v>1</v>
      </c>
      <c r="BD350" s="1">
        <v>1</v>
      </c>
      <c r="BE350" s="1">
        <v>0</v>
      </c>
      <c r="BF350" s="1">
        <v>1</v>
      </c>
      <c r="BG350" s="1">
        <v>0</v>
      </c>
      <c r="BH350" s="1">
        <v>1</v>
      </c>
      <c r="BI350" s="1" t="s">
        <v>141</v>
      </c>
      <c r="BJ350" s="1" t="s">
        <v>877</v>
      </c>
      <c r="BK350" s="1" t="s">
        <v>689</v>
      </c>
      <c r="BL350" s="1"/>
      <c r="BM350" s="1" t="s">
        <v>244</v>
      </c>
      <c r="BN350" s="1" t="s">
        <v>398</v>
      </c>
      <c r="BO350" s="1" t="s">
        <v>255</v>
      </c>
      <c r="BP350" s="1" t="s">
        <v>884</v>
      </c>
      <c r="BQ350" s="1" t="s">
        <v>422</v>
      </c>
      <c r="BR350" s="1" t="s">
        <v>899</v>
      </c>
      <c r="BS350" s="1"/>
      <c r="BT350" s="1"/>
      <c r="BU350" s="1">
        <f t="shared" si="7"/>
        <v>0</v>
      </c>
      <c r="BV350" s="1" t="s">
        <v>775</v>
      </c>
      <c r="BW350" s="1">
        <v>0</v>
      </c>
      <c r="BX350" s="1"/>
      <c r="BY350" s="1">
        <v>1</v>
      </c>
      <c r="BZ350" s="1" t="s">
        <v>236</v>
      </c>
      <c r="CA350" s="1"/>
      <c r="CB350" s="1"/>
      <c r="CC350" s="1"/>
      <c r="CD350" s="1"/>
      <c r="CE350" s="1"/>
      <c r="CF350" s="1"/>
      <c r="CG350" s="1"/>
      <c r="CH350" s="1"/>
      <c r="CI350" s="1"/>
      <c r="CJ350" s="1">
        <v>0</v>
      </c>
      <c r="CK350" s="1" t="s">
        <v>236</v>
      </c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>
        <v>0.4</v>
      </c>
      <c r="CY350" s="1">
        <v>213.48</v>
      </c>
      <c r="CZ350" s="1"/>
      <c r="DA350" s="1"/>
      <c r="DB350" s="1"/>
    </row>
    <row r="351" spans="1:106" hidden="1" x14ac:dyDescent="0.35">
      <c r="A351" s="21">
        <v>178</v>
      </c>
      <c r="B351" s="3" t="s">
        <v>97</v>
      </c>
      <c r="C351" s="1">
        <v>178.1</v>
      </c>
      <c r="D351" s="1" t="s">
        <v>970</v>
      </c>
      <c r="E351" s="1" t="s">
        <v>686</v>
      </c>
      <c r="F351" s="1" t="s">
        <v>115</v>
      </c>
      <c r="G351" s="1" t="s">
        <v>369</v>
      </c>
      <c r="H351" s="1" t="s">
        <v>115</v>
      </c>
      <c r="I351" s="1" t="s">
        <v>861</v>
      </c>
      <c r="J351" s="1" t="s">
        <v>857</v>
      </c>
      <c r="K351" s="1" t="s">
        <v>866</v>
      </c>
      <c r="L351" s="1" t="s">
        <v>135</v>
      </c>
      <c r="M351" s="1" t="s">
        <v>456</v>
      </c>
      <c r="N351" s="1" t="s">
        <v>978</v>
      </c>
      <c r="O351" s="1" t="s">
        <v>981</v>
      </c>
      <c r="P351" s="1" t="s">
        <v>428</v>
      </c>
      <c r="Q351" s="1">
        <v>1</v>
      </c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>
        <v>1</v>
      </c>
      <c r="AJ351" s="1"/>
      <c r="AK351" s="1"/>
      <c r="AL351" s="1" t="s">
        <v>35</v>
      </c>
      <c r="AM351" s="1" t="s">
        <v>5</v>
      </c>
      <c r="AN351" s="1"/>
      <c r="AO351" s="1"/>
      <c r="AP351" s="1" t="s">
        <v>430</v>
      </c>
      <c r="AQ351" s="1">
        <v>2012</v>
      </c>
      <c r="AR351" s="1"/>
      <c r="AS351" s="1">
        <v>2431</v>
      </c>
      <c r="AT351" s="1">
        <v>1</v>
      </c>
      <c r="AU351" s="1" t="s">
        <v>126</v>
      </c>
      <c r="AV351" s="1" t="s">
        <v>162</v>
      </c>
      <c r="AW351" s="1">
        <v>0</v>
      </c>
      <c r="AX351" s="1">
        <v>0</v>
      </c>
      <c r="AY351" s="1">
        <v>0</v>
      </c>
      <c r="AZ351" s="1">
        <v>0</v>
      </c>
      <c r="BA351" s="1">
        <v>1</v>
      </c>
      <c r="BB351" s="1">
        <v>0</v>
      </c>
      <c r="BC351" s="1">
        <v>1</v>
      </c>
      <c r="BD351" s="1">
        <v>1</v>
      </c>
      <c r="BE351" s="1">
        <v>0</v>
      </c>
      <c r="BF351" s="1">
        <v>1</v>
      </c>
      <c r="BG351" s="1">
        <v>0</v>
      </c>
      <c r="BH351" s="1">
        <v>1</v>
      </c>
      <c r="BI351" s="1" t="s">
        <v>117</v>
      </c>
      <c r="BJ351" s="1" t="s">
        <v>880</v>
      </c>
      <c r="BK351" s="1" t="s">
        <v>690</v>
      </c>
      <c r="BL351" s="1"/>
      <c r="BM351" s="1" t="s">
        <v>548</v>
      </c>
      <c r="BN351" s="1" t="s">
        <v>349</v>
      </c>
      <c r="BO351" s="1" t="s">
        <v>255</v>
      </c>
      <c r="BP351" s="1" t="s">
        <v>884</v>
      </c>
      <c r="BQ351" s="1" t="s">
        <v>422</v>
      </c>
      <c r="BR351" s="1" t="s">
        <v>899</v>
      </c>
      <c r="BS351" s="1"/>
      <c r="BT351" s="1"/>
      <c r="BU351" s="1">
        <f t="shared" si="7"/>
        <v>0</v>
      </c>
      <c r="BV351" s="1" t="s">
        <v>775</v>
      </c>
      <c r="BW351" s="1">
        <v>0</v>
      </c>
      <c r="BX351" s="1"/>
      <c r="BY351" s="1">
        <v>1</v>
      </c>
      <c r="BZ351" s="1" t="s">
        <v>236</v>
      </c>
      <c r="CA351" s="1"/>
      <c r="CB351" s="1"/>
      <c r="CC351" s="1"/>
      <c r="CD351" s="1"/>
      <c r="CE351" s="1"/>
      <c r="CF351" s="1"/>
      <c r="CG351" s="1"/>
      <c r="CH351" s="1"/>
      <c r="CI351" s="1">
        <v>0.01</v>
      </c>
      <c r="CJ351" s="1">
        <v>0</v>
      </c>
      <c r="CK351" s="1" t="s">
        <v>236</v>
      </c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>
        <v>0.4</v>
      </c>
      <c r="CY351" s="1">
        <v>83.55</v>
      </c>
      <c r="CZ351" s="1"/>
      <c r="DA351" s="1"/>
      <c r="DB351" s="1"/>
    </row>
    <row r="352" spans="1:106" hidden="1" x14ac:dyDescent="0.35">
      <c r="A352" s="21">
        <v>178</v>
      </c>
      <c r="B352" s="3" t="s">
        <v>97</v>
      </c>
      <c r="C352" s="1">
        <v>178.1</v>
      </c>
      <c r="D352" s="1" t="s">
        <v>971</v>
      </c>
      <c r="E352" s="1" t="s">
        <v>686</v>
      </c>
      <c r="F352" s="1" t="s">
        <v>115</v>
      </c>
      <c r="G352" s="1" t="s">
        <v>369</v>
      </c>
      <c r="H352" s="1" t="s">
        <v>115</v>
      </c>
      <c r="I352" s="1" t="s">
        <v>861</v>
      </c>
      <c r="J352" s="1" t="s">
        <v>857</v>
      </c>
      <c r="K352" s="1" t="s">
        <v>866</v>
      </c>
      <c r="L352" s="1" t="s">
        <v>135</v>
      </c>
      <c r="M352" s="1" t="s">
        <v>456</v>
      </c>
      <c r="N352" s="1" t="s">
        <v>978</v>
      </c>
      <c r="O352" s="1" t="s">
        <v>981</v>
      </c>
      <c r="P352" s="1" t="s">
        <v>428</v>
      </c>
      <c r="Q352" s="1">
        <v>1</v>
      </c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>
        <v>1</v>
      </c>
      <c r="AJ352" s="1"/>
      <c r="AK352" s="1"/>
      <c r="AL352" s="1" t="s">
        <v>35</v>
      </c>
      <c r="AM352" s="1" t="s">
        <v>5</v>
      </c>
      <c r="AN352" s="1"/>
      <c r="AO352" s="1"/>
      <c r="AP352" s="1" t="s">
        <v>430</v>
      </c>
      <c r="AQ352" s="1">
        <v>2012</v>
      </c>
      <c r="AR352" s="1"/>
      <c r="AS352" s="1">
        <v>2431</v>
      </c>
      <c r="AT352" s="1">
        <v>1</v>
      </c>
      <c r="AU352" s="1" t="s">
        <v>126</v>
      </c>
      <c r="AV352" s="1" t="s">
        <v>162</v>
      </c>
      <c r="AW352" s="1">
        <v>0</v>
      </c>
      <c r="AX352" s="1">
        <v>0</v>
      </c>
      <c r="AY352" s="1">
        <v>0</v>
      </c>
      <c r="AZ352" s="1">
        <v>0</v>
      </c>
      <c r="BA352" s="1">
        <v>1</v>
      </c>
      <c r="BB352" s="1">
        <v>0</v>
      </c>
      <c r="BC352" s="1">
        <v>1</v>
      </c>
      <c r="BD352" s="1">
        <v>1</v>
      </c>
      <c r="BE352" s="1">
        <v>0</v>
      </c>
      <c r="BF352" s="1">
        <v>1</v>
      </c>
      <c r="BG352" s="1">
        <v>0</v>
      </c>
      <c r="BH352" s="1">
        <v>1</v>
      </c>
      <c r="BI352" s="1" t="s">
        <v>117</v>
      </c>
      <c r="BJ352" s="1" t="s">
        <v>880</v>
      </c>
      <c r="BK352" s="1" t="s">
        <v>691</v>
      </c>
      <c r="BL352" s="1"/>
      <c r="BM352" s="1" t="s">
        <v>548</v>
      </c>
      <c r="BN352" s="1" t="s">
        <v>349</v>
      </c>
      <c r="BO352" s="1" t="s">
        <v>255</v>
      </c>
      <c r="BP352" s="1" t="s">
        <v>884</v>
      </c>
      <c r="BQ352" s="1" t="s">
        <v>422</v>
      </c>
      <c r="BR352" s="1" t="s">
        <v>899</v>
      </c>
      <c r="BS352" s="1"/>
      <c r="BT352" s="1"/>
      <c r="BU352" s="1">
        <f t="shared" si="7"/>
        <v>1.0626</v>
      </c>
      <c r="BV352" s="1" t="s">
        <v>775</v>
      </c>
      <c r="BW352" s="1">
        <v>0.03</v>
      </c>
      <c r="BX352" s="1"/>
      <c r="BY352" s="1">
        <v>1.03</v>
      </c>
      <c r="BZ352" s="1" t="s">
        <v>236</v>
      </c>
      <c r="CA352" s="1"/>
      <c r="CB352" s="1"/>
      <c r="CC352" s="1"/>
      <c r="CD352" s="1"/>
      <c r="CE352" s="1"/>
      <c r="CF352" s="1"/>
      <c r="CG352" s="1"/>
      <c r="CH352" s="1"/>
      <c r="CI352" s="1">
        <v>0.01</v>
      </c>
      <c r="CJ352" s="1">
        <v>0.01</v>
      </c>
      <c r="CK352" s="1" t="s">
        <v>236</v>
      </c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>
        <v>0.4</v>
      </c>
      <c r="CY352" s="1">
        <v>35.42</v>
      </c>
      <c r="CZ352" s="1"/>
      <c r="DA352" s="1"/>
      <c r="DB352" s="1"/>
    </row>
    <row r="353" spans="1:106" hidden="1" x14ac:dyDescent="0.35">
      <c r="A353" s="21">
        <v>178</v>
      </c>
      <c r="B353" s="3" t="s">
        <v>97</v>
      </c>
      <c r="C353" s="1">
        <v>178.2</v>
      </c>
      <c r="D353" s="1" t="s">
        <v>972</v>
      </c>
      <c r="E353" s="1" t="s">
        <v>686</v>
      </c>
      <c r="F353" s="1" t="s">
        <v>115</v>
      </c>
      <c r="G353" s="1" t="s">
        <v>403</v>
      </c>
      <c r="H353" s="1" t="s">
        <v>162</v>
      </c>
      <c r="I353" s="1" t="s">
        <v>146</v>
      </c>
      <c r="J353" s="1" t="s">
        <v>863</v>
      </c>
      <c r="K353" s="1" t="s">
        <v>866</v>
      </c>
      <c r="L353" s="1" t="s">
        <v>135</v>
      </c>
      <c r="M353" s="1" t="s">
        <v>456</v>
      </c>
      <c r="N353" s="1" t="s">
        <v>978</v>
      </c>
      <c r="O353" s="1" t="s">
        <v>981</v>
      </c>
      <c r="P353" s="1" t="s">
        <v>428</v>
      </c>
      <c r="Q353" s="1">
        <v>1</v>
      </c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>
        <v>1</v>
      </c>
      <c r="AJ353" s="1"/>
      <c r="AK353" s="1"/>
      <c r="AL353" s="1" t="s">
        <v>35</v>
      </c>
      <c r="AM353" s="1" t="s">
        <v>5</v>
      </c>
      <c r="AN353" s="1"/>
      <c r="AO353" s="1"/>
      <c r="AP353" s="1" t="s">
        <v>430</v>
      </c>
      <c r="AQ353" s="1">
        <v>2012</v>
      </c>
      <c r="AR353" s="1"/>
      <c r="AS353" s="1">
        <v>977</v>
      </c>
      <c r="AT353" s="1">
        <v>1</v>
      </c>
      <c r="AU353" s="1" t="s">
        <v>126</v>
      </c>
      <c r="AV353" s="1" t="s">
        <v>162</v>
      </c>
      <c r="AW353" s="1">
        <v>0</v>
      </c>
      <c r="AX353" s="1">
        <v>0</v>
      </c>
      <c r="AY353" s="1">
        <v>0</v>
      </c>
      <c r="AZ353" s="1">
        <v>0</v>
      </c>
      <c r="BA353" s="1">
        <v>1</v>
      </c>
      <c r="BB353" s="1">
        <v>0</v>
      </c>
      <c r="BC353" s="1">
        <v>1</v>
      </c>
      <c r="BD353" s="1">
        <v>1</v>
      </c>
      <c r="BE353" s="1">
        <v>0</v>
      </c>
      <c r="BF353" s="1">
        <v>1</v>
      </c>
      <c r="BG353" s="1">
        <v>0</v>
      </c>
      <c r="BH353" s="1">
        <v>1</v>
      </c>
      <c r="BI353" s="1" t="s">
        <v>112</v>
      </c>
      <c r="BJ353" s="1" t="s">
        <v>112</v>
      </c>
      <c r="BK353" s="1" t="s">
        <v>687</v>
      </c>
      <c r="BL353" s="1"/>
      <c r="BM353" s="1" t="s">
        <v>372</v>
      </c>
      <c r="BN353" s="1" t="s">
        <v>373</v>
      </c>
      <c r="BO353" s="1" t="s">
        <v>255</v>
      </c>
      <c r="BP353" s="1" t="s">
        <v>884</v>
      </c>
      <c r="BQ353" s="1" t="s">
        <v>422</v>
      </c>
      <c r="BR353" s="1" t="s">
        <v>899</v>
      </c>
      <c r="BS353" s="1"/>
      <c r="BT353" s="1"/>
      <c r="BU353" s="1">
        <f t="shared" si="7"/>
        <v>0</v>
      </c>
      <c r="BV353" s="1" t="s">
        <v>775</v>
      </c>
      <c r="BW353" s="1">
        <v>0</v>
      </c>
      <c r="BX353" s="1"/>
      <c r="BY353" s="1">
        <v>1</v>
      </c>
      <c r="BZ353" s="1" t="s">
        <v>236</v>
      </c>
      <c r="CA353" s="1"/>
      <c r="CB353" s="1"/>
      <c r="CC353" s="1"/>
      <c r="CD353" s="1"/>
      <c r="CE353" s="1"/>
      <c r="CF353" s="1"/>
      <c r="CG353" s="1"/>
      <c r="CH353" s="1"/>
      <c r="CI353" s="1">
        <v>0.01</v>
      </c>
      <c r="CJ353" s="1">
        <v>0</v>
      </c>
      <c r="CK353" s="1" t="s">
        <v>236</v>
      </c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>
        <v>3.42</v>
      </c>
      <c r="CY353" s="1">
        <v>31.43</v>
      </c>
      <c r="CZ353" s="1"/>
      <c r="DA353" s="1"/>
      <c r="DB353" s="1"/>
    </row>
    <row r="354" spans="1:106" hidden="1" x14ac:dyDescent="0.35">
      <c r="A354" s="21">
        <v>178</v>
      </c>
      <c r="B354" s="3" t="s">
        <v>97</v>
      </c>
      <c r="C354" s="1">
        <v>178.2</v>
      </c>
      <c r="D354" s="1" t="s">
        <v>973</v>
      </c>
      <c r="E354" s="1" t="s">
        <v>686</v>
      </c>
      <c r="F354" s="1" t="s">
        <v>162</v>
      </c>
      <c r="G354" s="1" t="s">
        <v>369</v>
      </c>
      <c r="H354" s="1" t="s">
        <v>633</v>
      </c>
      <c r="I354" s="1" t="s">
        <v>146</v>
      </c>
      <c r="J354" s="1" t="s">
        <v>863</v>
      </c>
      <c r="K354" s="1" t="s">
        <v>866</v>
      </c>
      <c r="L354" s="1" t="s">
        <v>135</v>
      </c>
      <c r="M354" s="1" t="s">
        <v>456</v>
      </c>
      <c r="N354" s="1" t="s">
        <v>978</v>
      </c>
      <c r="O354" s="1" t="s">
        <v>981</v>
      </c>
      <c r="P354" s="1" t="s">
        <v>428</v>
      </c>
      <c r="Q354" s="1">
        <v>1</v>
      </c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>
        <v>1</v>
      </c>
      <c r="AJ354" s="1"/>
      <c r="AK354" s="1"/>
      <c r="AL354" s="1" t="s">
        <v>35</v>
      </c>
      <c r="AM354" s="1" t="s">
        <v>5</v>
      </c>
      <c r="AN354" s="1"/>
      <c r="AO354" s="1"/>
      <c r="AP354" s="1" t="s">
        <v>430</v>
      </c>
      <c r="AQ354" s="1">
        <v>2012</v>
      </c>
      <c r="AR354" s="1"/>
      <c r="AS354" s="1">
        <v>977</v>
      </c>
      <c r="AT354" s="1">
        <v>1</v>
      </c>
      <c r="AU354" s="1" t="s">
        <v>126</v>
      </c>
      <c r="AV354" s="1" t="s">
        <v>162</v>
      </c>
      <c r="AW354" s="1">
        <v>0</v>
      </c>
      <c r="AX354" s="1">
        <v>0</v>
      </c>
      <c r="AY354" s="1">
        <v>0</v>
      </c>
      <c r="AZ354" s="1">
        <v>0</v>
      </c>
      <c r="BA354" s="1">
        <v>1</v>
      </c>
      <c r="BB354" s="1">
        <v>0</v>
      </c>
      <c r="BC354" s="1">
        <v>1</v>
      </c>
      <c r="BD354" s="1">
        <v>1</v>
      </c>
      <c r="BE354" s="1">
        <v>0</v>
      </c>
      <c r="BF354" s="1">
        <v>1</v>
      </c>
      <c r="BG354" s="1">
        <v>0</v>
      </c>
      <c r="BH354" s="1">
        <v>1</v>
      </c>
      <c r="BI354" s="1" t="s">
        <v>117</v>
      </c>
      <c r="BJ354" s="1" t="s">
        <v>880</v>
      </c>
      <c r="BK354" s="1" t="s">
        <v>692</v>
      </c>
      <c r="BL354" s="1"/>
      <c r="BM354" s="1" t="s">
        <v>412</v>
      </c>
      <c r="BN354" s="1" t="s">
        <v>412</v>
      </c>
      <c r="BO354" s="1" t="s">
        <v>255</v>
      </c>
      <c r="BP354" s="1" t="s">
        <v>884</v>
      </c>
      <c r="BQ354" s="1" t="s">
        <v>422</v>
      </c>
      <c r="BR354" s="1" t="s">
        <v>899</v>
      </c>
      <c r="BS354" s="1"/>
      <c r="BT354" s="1"/>
      <c r="BU354" s="1">
        <f t="shared" si="7"/>
        <v>0</v>
      </c>
      <c r="BV354" s="1" t="s">
        <v>775</v>
      </c>
      <c r="BW354" s="1">
        <v>0</v>
      </c>
      <c r="BX354" s="1"/>
      <c r="BY354" s="1">
        <v>1</v>
      </c>
      <c r="BZ354" s="1" t="s">
        <v>236</v>
      </c>
      <c r="CA354" s="1"/>
      <c r="CB354" s="1"/>
      <c r="CC354" s="1"/>
      <c r="CD354" s="1"/>
      <c r="CE354" s="1"/>
      <c r="CF354" s="1"/>
      <c r="CG354" s="1"/>
      <c r="CH354" s="1"/>
      <c r="CI354" s="1"/>
      <c r="CJ354" s="1">
        <v>0</v>
      </c>
      <c r="CK354" s="1" t="s">
        <v>236</v>
      </c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>
        <v>3.42</v>
      </c>
      <c r="CY354" s="1">
        <v>106.98</v>
      </c>
      <c r="CZ354" s="1"/>
      <c r="DA354" s="1"/>
      <c r="DB354" s="1"/>
    </row>
    <row r="355" spans="1:106" hidden="1" x14ac:dyDescent="0.35">
      <c r="A355" s="21">
        <v>178</v>
      </c>
      <c r="B355" s="3" t="s">
        <v>97</v>
      </c>
      <c r="C355" s="1">
        <v>178.2</v>
      </c>
      <c r="D355" s="1" t="s">
        <v>974</v>
      </c>
      <c r="E355" s="1" t="s">
        <v>686</v>
      </c>
      <c r="F355" s="1" t="s">
        <v>162</v>
      </c>
      <c r="G355" s="1" t="s">
        <v>369</v>
      </c>
      <c r="H355" s="1" t="s">
        <v>633</v>
      </c>
      <c r="I355" s="1" t="s">
        <v>146</v>
      </c>
      <c r="J355" s="1" t="s">
        <v>863</v>
      </c>
      <c r="K355" s="1" t="s">
        <v>866</v>
      </c>
      <c r="L355" s="1" t="s">
        <v>135</v>
      </c>
      <c r="M355" s="1" t="s">
        <v>456</v>
      </c>
      <c r="N355" s="1" t="s">
        <v>978</v>
      </c>
      <c r="O355" s="1" t="s">
        <v>981</v>
      </c>
      <c r="P355" s="1" t="s">
        <v>428</v>
      </c>
      <c r="Q355" s="1">
        <v>1</v>
      </c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>
        <v>1</v>
      </c>
      <c r="AJ355" s="1"/>
      <c r="AK355" s="1"/>
      <c r="AL355" s="1" t="s">
        <v>35</v>
      </c>
      <c r="AM355" s="1" t="s">
        <v>5</v>
      </c>
      <c r="AN355" s="1"/>
      <c r="AO355" s="1"/>
      <c r="AP355" s="1" t="s">
        <v>430</v>
      </c>
      <c r="AQ355" s="1">
        <v>2012</v>
      </c>
      <c r="AR355" s="1"/>
      <c r="AS355" s="1">
        <v>977</v>
      </c>
      <c r="AT355" s="1">
        <v>1</v>
      </c>
      <c r="AU355" s="1" t="s">
        <v>126</v>
      </c>
      <c r="AV355" s="1" t="s">
        <v>162</v>
      </c>
      <c r="AW355" s="1">
        <v>0</v>
      </c>
      <c r="AX355" s="1">
        <v>0</v>
      </c>
      <c r="AY355" s="1">
        <v>0</v>
      </c>
      <c r="AZ355" s="1">
        <v>0</v>
      </c>
      <c r="BA355" s="1">
        <v>1</v>
      </c>
      <c r="BB355" s="1">
        <v>0</v>
      </c>
      <c r="BC355" s="1">
        <v>1</v>
      </c>
      <c r="BD355" s="1">
        <v>1</v>
      </c>
      <c r="BE355" s="1">
        <v>0</v>
      </c>
      <c r="BF355" s="1">
        <v>1</v>
      </c>
      <c r="BG355" s="1">
        <v>0</v>
      </c>
      <c r="BH355" s="1">
        <v>1</v>
      </c>
      <c r="BI355" s="1" t="s">
        <v>348</v>
      </c>
      <c r="BJ355" s="1" t="s">
        <v>348</v>
      </c>
      <c r="BK355" s="1" t="s">
        <v>688</v>
      </c>
      <c r="BL355" s="1"/>
      <c r="BM355" s="1" t="s">
        <v>378</v>
      </c>
      <c r="BN355" s="1" t="s">
        <v>379</v>
      </c>
      <c r="BO355" s="1" t="s">
        <v>255</v>
      </c>
      <c r="BP355" s="1" t="s">
        <v>884</v>
      </c>
      <c r="BQ355" s="1" t="s">
        <v>422</v>
      </c>
      <c r="BR355" s="1" t="s">
        <v>899</v>
      </c>
      <c r="BS355" s="1"/>
      <c r="BT355" s="1"/>
      <c r="BU355" s="1">
        <f t="shared" si="7"/>
        <v>0.12419999999999999</v>
      </c>
      <c r="BV355" s="1" t="s">
        <v>775</v>
      </c>
      <c r="BW355" s="1">
        <v>0.18</v>
      </c>
      <c r="BX355" s="1"/>
      <c r="BY355" s="1">
        <v>1.2</v>
      </c>
      <c r="BZ355" s="1" t="s">
        <v>236</v>
      </c>
      <c r="CA355" s="1"/>
      <c r="CB355" s="1"/>
      <c r="CC355" s="1"/>
      <c r="CD355" s="1"/>
      <c r="CE355" s="1"/>
      <c r="CF355" s="1"/>
      <c r="CG355" s="1"/>
      <c r="CH355" s="1"/>
      <c r="CI355" s="1"/>
      <c r="CJ355" s="1">
        <v>0.13</v>
      </c>
      <c r="CK355" s="1" t="s">
        <v>236</v>
      </c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>
        <v>3.42</v>
      </c>
      <c r="CY355" s="1">
        <v>0.69</v>
      </c>
      <c r="CZ355" s="1"/>
      <c r="DA355" s="1"/>
      <c r="DB355" s="1"/>
    </row>
    <row r="356" spans="1:106" hidden="1" x14ac:dyDescent="0.35">
      <c r="A356" s="21">
        <v>178</v>
      </c>
      <c r="B356" s="3" t="s">
        <v>97</v>
      </c>
      <c r="C356" s="1">
        <v>178.2</v>
      </c>
      <c r="D356" s="1" t="s">
        <v>975</v>
      </c>
      <c r="E356" s="1" t="s">
        <v>686</v>
      </c>
      <c r="F356" s="1" t="s">
        <v>162</v>
      </c>
      <c r="G356" s="1" t="s">
        <v>369</v>
      </c>
      <c r="H356" s="1" t="s">
        <v>633</v>
      </c>
      <c r="I356" s="1" t="s">
        <v>146</v>
      </c>
      <c r="J356" s="1" t="s">
        <v>863</v>
      </c>
      <c r="K356" s="1" t="s">
        <v>866</v>
      </c>
      <c r="L356" s="1" t="s">
        <v>135</v>
      </c>
      <c r="M356" s="1" t="s">
        <v>456</v>
      </c>
      <c r="N356" s="1" t="s">
        <v>978</v>
      </c>
      <c r="O356" s="1" t="s">
        <v>981</v>
      </c>
      <c r="P356" s="1" t="s">
        <v>428</v>
      </c>
      <c r="Q356" s="1">
        <v>1</v>
      </c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>
        <v>1</v>
      </c>
      <c r="AJ356" s="1"/>
      <c r="AK356" s="1"/>
      <c r="AL356" s="1" t="s">
        <v>35</v>
      </c>
      <c r="AM356" s="1" t="s">
        <v>5</v>
      </c>
      <c r="AN356" s="1"/>
      <c r="AO356" s="1"/>
      <c r="AP356" s="1" t="s">
        <v>430</v>
      </c>
      <c r="AQ356" s="1">
        <v>2012</v>
      </c>
      <c r="AR356" s="1"/>
      <c r="AS356" s="1">
        <v>977</v>
      </c>
      <c r="AT356" s="1">
        <v>1</v>
      </c>
      <c r="AU356" s="1" t="s">
        <v>126</v>
      </c>
      <c r="AV356" s="1" t="s">
        <v>162</v>
      </c>
      <c r="AW356" s="1">
        <v>0</v>
      </c>
      <c r="AX356" s="1">
        <v>0</v>
      </c>
      <c r="AY356" s="1">
        <v>0</v>
      </c>
      <c r="AZ356" s="1">
        <v>0</v>
      </c>
      <c r="BA356" s="1">
        <v>1</v>
      </c>
      <c r="BB356" s="1">
        <v>0</v>
      </c>
      <c r="BC356" s="1">
        <v>1</v>
      </c>
      <c r="BD356" s="1">
        <v>1</v>
      </c>
      <c r="BE356" s="1">
        <v>0</v>
      </c>
      <c r="BF356" s="1">
        <v>1</v>
      </c>
      <c r="BG356" s="1">
        <v>0</v>
      </c>
      <c r="BH356" s="1">
        <v>1</v>
      </c>
      <c r="BI356" s="1" t="s">
        <v>141</v>
      </c>
      <c r="BJ356" s="1" t="s">
        <v>877</v>
      </c>
      <c r="BK356" s="1" t="s">
        <v>689</v>
      </c>
      <c r="BL356" s="1"/>
      <c r="BM356" s="1" t="s">
        <v>244</v>
      </c>
      <c r="BN356" s="1" t="s">
        <v>398</v>
      </c>
      <c r="BO356" s="1" t="s">
        <v>255</v>
      </c>
      <c r="BP356" s="1" t="s">
        <v>884</v>
      </c>
      <c r="BQ356" s="1" t="s">
        <v>422</v>
      </c>
      <c r="BR356" s="1" t="s">
        <v>899</v>
      </c>
      <c r="BS356" s="1"/>
      <c r="BT356" s="1"/>
      <c r="BU356" s="1">
        <f t="shared" si="7"/>
        <v>0</v>
      </c>
      <c r="BV356" s="1" t="s">
        <v>775</v>
      </c>
      <c r="BW356" s="1">
        <v>0</v>
      </c>
      <c r="BX356" s="1"/>
      <c r="BY356" s="1">
        <v>1</v>
      </c>
      <c r="BZ356" s="1" t="s">
        <v>236</v>
      </c>
      <c r="CA356" s="1"/>
      <c r="CB356" s="1"/>
      <c r="CC356" s="1"/>
      <c r="CD356" s="1"/>
      <c r="CE356" s="1"/>
      <c r="CF356" s="1"/>
      <c r="CG356" s="1"/>
      <c r="CH356" s="1"/>
      <c r="CI356" s="1"/>
      <c r="CJ356" s="1">
        <v>0</v>
      </c>
      <c r="CK356" s="1" t="s">
        <v>236</v>
      </c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>
        <v>3.42</v>
      </c>
      <c r="CY356" s="1">
        <v>213.48</v>
      </c>
      <c r="CZ356" s="1"/>
      <c r="DA356" s="1"/>
      <c r="DB356" s="1"/>
    </row>
    <row r="357" spans="1:106" hidden="1" x14ac:dyDescent="0.35">
      <c r="A357" s="21">
        <v>178</v>
      </c>
      <c r="B357" s="3" t="s">
        <v>97</v>
      </c>
      <c r="C357" s="1">
        <v>178.2</v>
      </c>
      <c r="D357" s="1" t="s">
        <v>976</v>
      </c>
      <c r="E357" s="1" t="s">
        <v>686</v>
      </c>
      <c r="F357" s="1" t="s">
        <v>162</v>
      </c>
      <c r="G357" s="1" t="s">
        <v>369</v>
      </c>
      <c r="H357" s="1" t="s">
        <v>633</v>
      </c>
      <c r="I357" s="1" t="s">
        <v>146</v>
      </c>
      <c r="J357" s="1" t="s">
        <v>863</v>
      </c>
      <c r="K357" s="1" t="s">
        <v>866</v>
      </c>
      <c r="L357" s="1" t="s">
        <v>135</v>
      </c>
      <c r="M357" s="1" t="s">
        <v>456</v>
      </c>
      <c r="N357" s="1" t="s">
        <v>978</v>
      </c>
      <c r="O357" s="1" t="s">
        <v>981</v>
      </c>
      <c r="P357" s="1" t="s">
        <v>428</v>
      </c>
      <c r="Q357" s="1">
        <v>1</v>
      </c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>
        <v>1</v>
      </c>
      <c r="AJ357" s="1"/>
      <c r="AK357" s="1"/>
      <c r="AL357" s="1" t="s">
        <v>35</v>
      </c>
      <c r="AM357" s="1" t="s">
        <v>5</v>
      </c>
      <c r="AN357" s="1"/>
      <c r="AO357" s="1"/>
      <c r="AP357" s="1" t="s">
        <v>430</v>
      </c>
      <c r="AQ357" s="1">
        <v>2012</v>
      </c>
      <c r="AR357" s="1"/>
      <c r="AS357" s="1">
        <v>977</v>
      </c>
      <c r="AT357" s="1">
        <v>1</v>
      </c>
      <c r="AU357" s="1" t="s">
        <v>126</v>
      </c>
      <c r="AV357" s="1" t="s">
        <v>162</v>
      </c>
      <c r="AW357" s="1">
        <v>0</v>
      </c>
      <c r="AX357" s="1">
        <v>0</v>
      </c>
      <c r="AY357" s="1">
        <v>0</v>
      </c>
      <c r="AZ357" s="1">
        <v>0</v>
      </c>
      <c r="BA357" s="1">
        <v>1</v>
      </c>
      <c r="BB357" s="1">
        <v>0</v>
      </c>
      <c r="BC357" s="1">
        <v>1</v>
      </c>
      <c r="BD357" s="1">
        <v>1</v>
      </c>
      <c r="BE357" s="1">
        <v>0</v>
      </c>
      <c r="BF357" s="1">
        <v>1</v>
      </c>
      <c r="BG357" s="1">
        <v>0</v>
      </c>
      <c r="BH357" s="1">
        <v>1</v>
      </c>
      <c r="BI357" s="1" t="s">
        <v>117</v>
      </c>
      <c r="BJ357" s="1" t="s">
        <v>880</v>
      </c>
      <c r="BK357" s="1" t="s">
        <v>690</v>
      </c>
      <c r="BL357" s="1"/>
      <c r="BM357" s="1" t="s">
        <v>548</v>
      </c>
      <c r="BN357" s="1" t="s">
        <v>349</v>
      </c>
      <c r="BO357" s="1" t="s">
        <v>255</v>
      </c>
      <c r="BP357" s="1" t="s">
        <v>884</v>
      </c>
      <c r="BQ357" s="1" t="s">
        <v>422</v>
      </c>
      <c r="BR357" s="1" t="s">
        <v>899</v>
      </c>
      <c r="BS357" s="1"/>
      <c r="BT357" s="1"/>
      <c r="BU357" s="1">
        <f t="shared" si="7"/>
        <v>0</v>
      </c>
      <c r="BV357" s="1" t="s">
        <v>775</v>
      </c>
      <c r="BW357" s="1">
        <v>0</v>
      </c>
      <c r="BX357" s="1"/>
      <c r="BY357" s="1">
        <v>1</v>
      </c>
      <c r="BZ357" s="1" t="s">
        <v>236</v>
      </c>
      <c r="CA357" s="1"/>
      <c r="CB357" s="1"/>
      <c r="CC357" s="1"/>
      <c r="CD357" s="1"/>
      <c r="CE357" s="1"/>
      <c r="CF357" s="1"/>
      <c r="CG357" s="1"/>
      <c r="CH357" s="1"/>
      <c r="CI357" s="1"/>
      <c r="CJ357" s="1">
        <v>0</v>
      </c>
      <c r="CK357" s="1" t="s">
        <v>236</v>
      </c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>
        <v>3.42</v>
      </c>
      <c r="CY357" s="1">
        <v>83.55</v>
      </c>
      <c r="CZ357" s="1"/>
      <c r="DA357" s="1"/>
      <c r="DB357" s="1"/>
    </row>
    <row r="358" spans="1:106" hidden="1" x14ac:dyDescent="0.35">
      <c r="A358" s="21">
        <v>178</v>
      </c>
      <c r="B358" s="3" t="s">
        <v>97</v>
      </c>
      <c r="C358" s="1">
        <v>178.2</v>
      </c>
      <c r="D358" s="1" t="s">
        <v>977</v>
      </c>
      <c r="E358" s="1" t="s">
        <v>686</v>
      </c>
      <c r="F358" s="1" t="s">
        <v>115</v>
      </c>
      <c r="G358" s="1" t="s">
        <v>369</v>
      </c>
      <c r="H358" s="1" t="s">
        <v>115</v>
      </c>
      <c r="I358" s="1" t="s">
        <v>146</v>
      </c>
      <c r="J358" s="1" t="s">
        <v>863</v>
      </c>
      <c r="K358" s="1" t="s">
        <v>866</v>
      </c>
      <c r="L358" s="1" t="s">
        <v>135</v>
      </c>
      <c r="M358" s="1" t="s">
        <v>456</v>
      </c>
      <c r="N358" s="1" t="s">
        <v>978</v>
      </c>
      <c r="O358" s="1" t="s">
        <v>981</v>
      </c>
      <c r="P358" s="1" t="s">
        <v>428</v>
      </c>
      <c r="Q358" s="1">
        <v>1</v>
      </c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>
        <v>1</v>
      </c>
      <c r="AJ358" s="1"/>
      <c r="AK358" s="1"/>
      <c r="AL358" s="1" t="s">
        <v>35</v>
      </c>
      <c r="AM358" s="1" t="s">
        <v>5</v>
      </c>
      <c r="AN358" s="1"/>
      <c r="AO358" s="1"/>
      <c r="AP358" s="1" t="s">
        <v>430</v>
      </c>
      <c r="AQ358" s="1">
        <v>2012</v>
      </c>
      <c r="AR358" s="1"/>
      <c r="AS358" s="1">
        <v>977</v>
      </c>
      <c r="AT358" s="1">
        <v>1</v>
      </c>
      <c r="AU358" s="1" t="s">
        <v>126</v>
      </c>
      <c r="AV358" s="1" t="s">
        <v>162</v>
      </c>
      <c r="AW358" s="1">
        <v>0</v>
      </c>
      <c r="AX358" s="1">
        <v>0</v>
      </c>
      <c r="AY358" s="1">
        <v>0</v>
      </c>
      <c r="AZ358" s="1">
        <v>0</v>
      </c>
      <c r="BA358" s="1">
        <v>1</v>
      </c>
      <c r="BB358" s="1">
        <v>0</v>
      </c>
      <c r="BC358" s="1">
        <v>1</v>
      </c>
      <c r="BD358" s="1">
        <v>1</v>
      </c>
      <c r="BE358" s="1">
        <v>0</v>
      </c>
      <c r="BF358" s="1">
        <v>1</v>
      </c>
      <c r="BG358" s="1">
        <v>0</v>
      </c>
      <c r="BH358" s="1">
        <v>1</v>
      </c>
      <c r="BI358" s="1" t="s">
        <v>117</v>
      </c>
      <c r="BJ358" s="1" t="s">
        <v>880</v>
      </c>
      <c r="BK358" s="1" t="s">
        <v>691</v>
      </c>
      <c r="BL358" s="1"/>
      <c r="BM358" s="1" t="s">
        <v>548</v>
      </c>
      <c r="BN358" s="1" t="s">
        <v>349</v>
      </c>
      <c r="BO358" s="1" t="s">
        <v>255</v>
      </c>
      <c r="BP358" s="1" t="s">
        <v>884</v>
      </c>
      <c r="BQ358" s="1" t="s">
        <v>422</v>
      </c>
      <c r="BR358" s="1" t="s">
        <v>899</v>
      </c>
      <c r="BS358" s="1"/>
      <c r="BT358" s="1"/>
      <c r="BU358" s="1">
        <f t="shared" si="7"/>
        <v>0.35420000000000001</v>
      </c>
      <c r="BV358" s="1" t="s">
        <v>775</v>
      </c>
      <c r="BW358" s="1">
        <v>0.01</v>
      </c>
      <c r="BX358" s="1"/>
      <c r="BY358" s="1">
        <v>1.01</v>
      </c>
      <c r="BZ358" s="1" t="s">
        <v>236</v>
      </c>
      <c r="CA358" s="1"/>
      <c r="CB358" s="1"/>
      <c r="CC358" s="1"/>
      <c r="CD358" s="1"/>
      <c r="CE358" s="1"/>
      <c r="CF358" s="1"/>
      <c r="CG358" s="1"/>
      <c r="CH358" s="1"/>
      <c r="CI358" s="1">
        <v>0.05</v>
      </c>
      <c r="CJ358" s="1">
        <v>0</v>
      </c>
      <c r="CK358" s="1" t="s">
        <v>236</v>
      </c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>
        <v>3.42</v>
      </c>
      <c r="CY358" s="1">
        <v>35.42</v>
      </c>
      <c r="CZ358" s="1"/>
      <c r="DA358" s="1"/>
      <c r="DB358" s="1"/>
    </row>
    <row r="359" spans="1:106" hidden="1" x14ac:dyDescent="0.35">
      <c r="A359" s="51">
        <v>179</v>
      </c>
      <c r="B359" s="2" t="s">
        <v>98</v>
      </c>
      <c r="C359" s="1">
        <v>179.1</v>
      </c>
      <c r="D359" s="1" t="s">
        <v>744</v>
      </c>
      <c r="E359" s="1" t="s">
        <v>736</v>
      </c>
      <c r="F359" s="1" t="s">
        <v>115</v>
      </c>
      <c r="G359" s="1" t="s">
        <v>403</v>
      </c>
      <c r="H359" s="1" t="s">
        <v>115</v>
      </c>
      <c r="I359" s="1" t="s">
        <v>764</v>
      </c>
      <c r="J359" s="1" t="s">
        <v>762</v>
      </c>
      <c r="K359" s="1" t="s">
        <v>866</v>
      </c>
      <c r="L359" s="1" t="s">
        <v>109</v>
      </c>
      <c r="M359" s="1" t="s">
        <v>122</v>
      </c>
      <c r="N359" s="1" t="s">
        <v>978</v>
      </c>
      <c r="O359" s="1" t="s">
        <v>979</v>
      </c>
      <c r="P359" s="1" t="s">
        <v>761</v>
      </c>
      <c r="Q359" s="1"/>
      <c r="R359" s="1"/>
      <c r="S359" s="1"/>
      <c r="T359" s="1"/>
      <c r="U359" s="1"/>
      <c r="V359" s="1"/>
      <c r="W359" s="1">
        <v>1</v>
      </c>
      <c r="X359" s="1"/>
      <c r="Y359" s="1"/>
      <c r="Z359" s="1"/>
      <c r="AA359" s="1">
        <v>1</v>
      </c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 t="s">
        <v>873</v>
      </c>
      <c r="AM359" s="1" t="s">
        <v>6</v>
      </c>
      <c r="AN359" s="1"/>
      <c r="AO359" s="1"/>
      <c r="AP359" s="1" t="s">
        <v>253</v>
      </c>
      <c r="AQ359" s="1">
        <v>2016</v>
      </c>
      <c r="AR359" s="1"/>
      <c r="AS359" s="1">
        <v>113</v>
      </c>
      <c r="AT359" s="1">
        <v>1</v>
      </c>
      <c r="AU359" s="1" t="s">
        <v>126</v>
      </c>
      <c r="AV359" s="1" t="s">
        <v>115</v>
      </c>
      <c r="AW359" s="1">
        <v>0</v>
      </c>
      <c r="AX359" s="1">
        <v>0</v>
      </c>
      <c r="AY359" s="1">
        <v>0</v>
      </c>
      <c r="AZ359" s="1">
        <v>1</v>
      </c>
      <c r="BA359" s="1">
        <v>1</v>
      </c>
      <c r="BB359" s="1">
        <v>0</v>
      </c>
      <c r="BC359" s="1">
        <v>0</v>
      </c>
      <c r="BD359" s="1">
        <v>0</v>
      </c>
      <c r="BE359" s="1">
        <v>0</v>
      </c>
      <c r="BF359" s="1">
        <v>1</v>
      </c>
      <c r="BG359" s="1">
        <v>0</v>
      </c>
      <c r="BH359" s="1">
        <v>0</v>
      </c>
      <c r="BI359" s="1" t="s">
        <v>141</v>
      </c>
      <c r="BJ359" s="1" t="s">
        <v>881</v>
      </c>
      <c r="BK359" s="1" t="s">
        <v>769</v>
      </c>
      <c r="BL359" s="1"/>
      <c r="BM359" s="1" t="s">
        <v>878</v>
      </c>
      <c r="BN359" s="1" t="s">
        <v>401</v>
      </c>
      <c r="BO359" s="1" t="s">
        <v>419</v>
      </c>
      <c r="BP359" s="1" t="s">
        <v>884</v>
      </c>
      <c r="BQ359" s="1" t="s">
        <v>422</v>
      </c>
      <c r="BR359" s="1" t="s">
        <v>765</v>
      </c>
      <c r="BS359" s="1"/>
      <c r="BT359" s="32"/>
      <c r="BU359" s="31">
        <f t="shared" si="7"/>
        <v>-2.06271</v>
      </c>
      <c r="BV359" s="1" t="s">
        <v>775</v>
      </c>
      <c r="BW359" s="1">
        <v>-0.38700000000000001</v>
      </c>
      <c r="BX359" s="1"/>
      <c r="BY359" s="1"/>
      <c r="BZ359" s="1"/>
      <c r="CA359" s="1"/>
      <c r="CB359" s="1"/>
      <c r="CC359" s="1"/>
      <c r="CD359" s="1"/>
      <c r="CE359" s="1">
        <v>-36.112000000000002</v>
      </c>
      <c r="CF359" s="1"/>
      <c r="CG359" s="1" t="s">
        <v>236</v>
      </c>
      <c r="CH359" s="1"/>
      <c r="CI359" s="1">
        <v>0.01</v>
      </c>
      <c r="CJ359" s="1">
        <v>1.0999999999999999E-2</v>
      </c>
      <c r="CK359" s="1" t="s">
        <v>236</v>
      </c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9">
        <v>31973</v>
      </c>
      <c r="CY359" s="1">
        <v>5.33</v>
      </c>
      <c r="CZ359" s="1"/>
      <c r="DA359" s="1">
        <v>139.66999999999999</v>
      </c>
      <c r="DB359" s="1">
        <v>6.82</v>
      </c>
    </row>
    <row r="360" spans="1:106" hidden="1" x14ac:dyDescent="0.35">
      <c r="A360" s="22">
        <v>179</v>
      </c>
      <c r="B360" s="2" t="s">
        <v>98</v>
      </c>
      <c r="C360" s="1">
        <v>179.1</v>
      </c>
      <c r="D360" s="1" t="s">
        <v>751</v>
      </c>
      <c r="E360" s="1" t="s">
        <v>736</v>
      </c>
      <c r="F360" s="1" t="s">
        <v>115</v>
      </c>
      <c r="G360" s="1" t="s">
        <v>403</v>
      </c>
      <c r="H360" s="1" t="s">
        <v>115</v>
      </c>
      <c r="I360" s="1" t="s">
        <v>764</v>
      </c>
      <c r="J360" s="1" t="s">
        <v>762</v>
      </c>
      <c r="K360" s="1" t="s">
        <v>866</v>
      </c>
      <c r="L360" s="1" t="s">
        <v>109</v>
      </c>
      <c r="M360" s="1" t="s">
        <v>122</v>
      </c>
      <c r="N360" s="1" t="s">
        <v>978</v>
      </c>
      <c r="O360" s="1" t="s">
        <v>979</v>
      </c>
      <c r="P360" s="1" t="s">
        <v>761</v>
      </c>
      <c r="Q360" s="1"/>
      <c r="R360" s="1"/>
      <c r="S360" s="1"/>
      <c r="T360" s="1"/>
      <c r="U360" s="1"/>
      <c r="V360" s="1"/>
      <c r="W360" s="1">
        <v>1</v>
      </c>
      <c r="X360" s="1"/>
      <c r="Y360" s="1"/>
      <c r="Z360" s="1"/>
      <c r="AA360" s="1">
        <v>1</v>
      </c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 t="s">
        <v>873</v>
      </c>
      <c r="AM360" s="1" t="s">
        <v>6</v>
      </c>
      <c r="AN360" s="1"/>
      <c r="AO360" s="1"/>
      <c r="AP360" s="1" t="s">
        <v>253</v>
      </c>
      <c r="AQ360" s="1">
        <v>2016</v>
      </c>
      <c r="AR360" s="1"/>
      <c r="AS360" s="1">
        <v>113</v>
      </c>
      <c r="AT360" s="1">
        <v>1</v>
      </c>
      <c r="AU360" s="1" t="s">
        <v>126</v>
      </c>
      <c r="AV360" s="1" t="s">
        <v>115</v>
      </c>
      <c r="AW360" s="1">
        <v>0</v>
      </c>
      <c r="AX360" s="1">
        <v>0</v>
      </c>
      <c r="AY360" s="1">
        <v>0</v>
      </c>
      <c r="AZ360" s="1">
        <v>1</v>
      </c>
      <c r="BA360" s="1">
        <v>1</v>
      </c>
      <c r="BB360" s="1">
        <v>0</v>
      </c>
      <c r="BC360" s="1">
        <v>0</v>
      </c>
      <c r="BD360" s="1">
        <v>0</v>
      </c>
      <c r="BE360" s="1">
        <v>0</v>
      </c>
      <c r="BF360" s="1">
        <v>1</v>
      </c>
      <c r="BG360" s="1">
        <v>0</v>
      </c>
      <c r="BH360" s="1">
        <v>0</v>
      </c>
      <c r="BI360" s="1" t="s">
        <v>141</v>
      </c>
      <c r="BJ360" s="1" t="s">
        <v>881</v>
      </c>
      <c r="BK360" s="1" t="s">
        <v>774</v>
      </c>
      <c r="BL360" s="1"/>
      <c r="BM360" s="1" t="s">
        <v>878</v>
      </c>
      <c r="BN360" s="1" t="s">
        <v>401</v>
      </c>
      <c r="BO360" s="1" t="s">
        <v>419</v>
      </c>
      <c r="BP360" s="1" t="s">
        <v>884</v>
      </c>
      <c r="BQ360" s="1" t="s">
        <v>422</v>
      </c>
      <c r="BR360" s="1" t="s">
        <v>765</v>
      </c>
      <c r="BS360" s="1"/>
      <c r="BT360" s="32"/>
      <c r="BU360" s="31">
        <f t="shared" si="7"/>
        <v>-6.5282799999999996</v>
      </c>
      <c r="BV360" s="1" t="s">
        <v>775</v>
      </c>
      <c r="BW360" s="1">
        <v>-0.40699999999999997</v>
      </c>
      <c r="BX360" s="1"/>
      <c r="BY360" s="1"/>
      <c r="BZ360" s="1"/>
      <c r="CA360" s="1"/>
      <c r="CB360" s="1"/>
      <c r="CC360" s="1"/>
      <c r="CD360" s="1"/>
      <c r="CE360" s="1">
        <v>-50.42</v>
      </c>
      <c r="CF360" s="1"/>
      <c r="CG360" s="1" t="s">
        <v>236</v>
      </c>
      <c r="CH360" s="1"/>
      <c r="CI360" s="1">
        <v>0.01</v>
      </c>
      <c r="CJ360" s="1">
        <v>8.0000000000000002E-3</v>
      </c>
      <c r="CK360" s="1" t="s">
        <v>236</v>
      </c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9">
        <v>31973</v>
      </c>
      <c r="CY360" s="1">
        <v>16.04</v>
      </c>
      <c r="CZ360" s="1"/>
      <c r="DA360" s="1">
        <v>139.66999999999999</v>
      </c>
      <c r="DB360" s="1">
        <v>5.34</v>
      </c>
    </row>
    <row r="361" spans="1:106" hidden="1" x14ac:dyDescent="0.35">
      <c r="A361" s="51">
        <v>179</v>
      </c>
      <c r="B361" s="2" t="s">
        <v>98</v>
      </c>
      <c r="C361" s="1">
        <v>179.1</v>
      </c>
      <c r="D361" s="1" t="s">
        <v>741</v>
      </c>
      <c r="E361" s="1" t="s">
        <v>736</v>
      </c>
      <c r="F361" s="1" t="s">
        <v>115</v>
      </c>
      <c r="G361" s="1" t="s">
        <v>369</v>
      </c>
      <c r="H361" s="1" t="s">
        <v>115</v>
      </c>
      <c r="I361" s="1" t="s">
        <v>764</v>
      </c>
      <c r="J361" s="1" t="s">
        <v>762</v>
      </c>
      <c r="K361" s="1" t="s">
        <v>866</v>
      </c>
      <c r="L361" s="1" t="s">
        <v>109</v>
      </c>
      <c r="M361" s="1" t="s">
        <v>122</v>
      </c>
      <c r="N361" s="1" t="s">
        <v>978</v>
      </c>
      <c r="O361" s="1" t="s">
        <v>979</v>
      </c>
      <c r="P361" s="1" t="s">
        <v>761</v>
      </c>
      <c r="Q361" s="1"/>
      <c r="R361" s="1"/>
      <c r="S361" s="1"/>
      <c r="T361" s="1"/>
      <c r="U361" s="1"/>
      <c r="V361" s="1"/>
      <c r="W361" s="1">
        <v>1</v>
      </c>
      <c r="X361" s="1"/>
      <c r="Y361" s="1"/>
      <c r="Z361" s="1"/>
      <c r="AA361" s="1">
        <v>1</v>
      </c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 t="s">
        <v>873</v>
      </c>
      <c r="AM361" s="1" t="s">
        <v>6</v>
      </c>
      <c r="AN361" s="1"/>
      <c r="AO361" s="1"/>
      <c r="AP361" s="1" t="s">
        <v>253</v>
      </c>
      <c r="AQ361" s="1">
        <v>2016</v>
      </c>
      <c r="AR361" s="1"/>
      <c r="AS361" s="1">
        <v>113</v>
      </c>
      <c r="AT361" s="1">
        <v>1</v>
      </c>
      <c r="AU361" s="1" t="s">
        <v>126</v>
      </c>
      <c r="AV361" s="1" t="s">
        <v>115</v>
      </c>
      <c r="AW361" s="1">
        <v>0</v>
      </c>
      <c r="AX361" s="1">
        <v>0</v>
      </c>
      <c r="AY361" s="1">
        <v>0</v>
      </c>
      <c r="AZ361" s="1">
        <v>1</v>
      </c>
      <c r="BA361" s="1">
        <v>1</v>
      </c>
      <c r="BB361" s="1">
        <v>0</v>
      </c>
      <c r="BC361" s="1">
        <v>0</v>
      </c>
      <c r="BD361" s="1">
        <v>0</v>
      </c>
      <c r="BE361" s="1">
        <v>0</v>
      </c>
      <c r="BF361" s="1">
        <v>1</v>
      </c>
      <c r="BG361" s="1">
        <v>0</v>
      </c>
      <c r="BH361" s="1">
        <v>0</v>
      </c>
      <c r="BI361" s="1" t="s">
        <v>112</v>
      </c>
      <c r="BJ361" s="1" t="s">
        <v>112</v>
      </c>
      <c r="BK361" s="1" t="s">
        <v>768</v>
      </c>
      <c r="BL361" s="1"/>
      <c r="BM361" s="1" t="s">
        <v>375</v>
      </c>
      <c r="BN361" s="1" t="s">
        <v>376</v>
      </c>
      <c r="BO361" s="1" t="s">
        <v>419</v>
      </c>
      <c r="BP361" s="1" t="s">
        <v>884</v>
      </c>
      <c r="BQ361" s="1" t="s">
        <v>422</v>
      </c>
      <c r="BR361" s="1" t="s">
        <v>765</v>
      </c>
      <c r="BS361" s="1"/>
      <c r="BT361" s="32"/>
      <c r="BU361" s="31">
        <f t="shared" si="7"/>
        <v>0.223</v>
      </c>
      <c r="BV361" s="1" t="s">
        <v>775</v>
      </c>
      <c r="BW361" s="1">
        <f>0.446</f>
        <v>0.44600000000000001</v>
      </c>
      <c r="BX361" s="1"/>
      <c r="BY361" s="1"/>
      <c r="BZ361" s="1"/>
      <c r="CA361" s="1"/>
      <c r="CB361" s="1"/>
      <c r="CC361" s="1"/>
      <c r="CD361" s="1"/>
      <c r="CE361" s="1">
        <v>61.512</v>
      </c>
      <c r="CF361" s="1"/>
      <c r="CG361" s="1" t="s">
        <v>236</v>
      </c>
      <c r="CH361" s="1"/>
      <c r="CI361" s="1">
        <v>0.01</v>
      </c>
      <c r="CJ361" s="1">
        <v>7.0000000000000001E-3</v>
      </c>
      <c r="CK361" s="1" t="s">
        <v>236</v>
      </c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9">
        <v>31973</v>
      </c>
      <c r="CY361" s="1">
        <v>0.5</v>
      </c>
      <c r="CZ361" s="1" t="s">
        <v>776</v>
      </c>
      <c r="DA361" s="1">
        <v>139.66999999999999</v>
      </c>
      <c r="DB361" s="1">
        <v>0.19</v>
      </c>
    </row>
    <row r="362" spans="1:106" hidden="1" x14ac:dyDescent="0.35">
      <c r="A362" s="22">
        <v>179</v>
      </c>
      <c r="B362" s="2" t="s">
        <v>98</v>
      </c>
      <c r="C362" s="1">
        <v>179.1</v>
      </c>
      <c r="D362" s="1" t="s">
        <v>749</v>
      </c>
      <c r="E362" s="1" t="s">
        <v>736</v>
      </c>
      <c r="F362" s="1" t="s">
        <v>115</v>
      </c>
      <c r="G362" s="1" t="s">
        <v>369</v>
      </c>
      <c r="H362" s="1" t="s">
        <v>115</v>
      </c>
      <c r="I362" s="1" t="s">
        <v>764</v>
      </c>
      <c r="J362" s="1" t="s">
        <v>762</v>
      </c>
      <c r="K362" s="1" t="s">
        <v>866</v>
      </c>
      <c r="L362" s="1" t="s">
        <v>109</v>
      </c>
      <c r="M362" s="1" t="s">
        <v>122</v>
      </c>
      <c r="N362" s="1" t="s">
        <v>978</v>
      </c>
      <c r="O362" s="1" t="s">
        <v>979</v>
      </c>
      <c r="P362" s="1" t="s">
        <v>761</v>
      </c>
      <c r="Q362" s="1"/>
      <c r="R362" s="1"/>
      <c r="S362" s="1"/>
      <c r="T362" s="1"/>
      <c r="U362" s="1"/>
      <c r="V362" s="1"/>
      <c r="W362" s="1">
        <v>1</v>
      </c>
      <c r="X362" s="1"/>
      <c r="Y362" s="1"/>
      <c r="Z362" s="1"/>
      <c r="AA362" s="1">
        <v>1</v>
      </c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 t="s">
        <v>873</v>
      </c>
      <c r="AM362" s="1" t="s">
        <v>6</v>
      </c>
      <c r="AN362" s="1"/>
      <c r="AO362" s="1"/>
      <c r="AP362" s="1" t="s">
        <v>253</v>
      </c>
      <c r="AQ362" s="1">
        <v>2016</v>
      </c>
      <c r="AR362" s="1"/>
      <c r="AS362" s="1">
        <v>113</v>
      </c>
      <c r="AT362" s="1">
        <v>1</v>
      </c>
      <c r="AU362" s="1" t="s">
        <v>126</v>
      </c>
      <c r="AV362" s="1" t="s">
        <v>115</v>
      </c>
      <c r="AW362" s="1">
        <v>0</v>
      </c>
      <c r="AX362" s="1">
        <v>0</v>
      </c>
      <c r="AY362" s="1">
        <v>0</v>
      </c>
      <c r="AZ362" s="1">
        <v>1</v>
      </c>
      <c r="BA362" s="1">
        <v>1</v>
      </c>
      <c r="BB362" s="1">
        <v>0</v>
      </c>
      <c r="BC362" s="1">
        <v>0</v>
      </c>
      <c r="BD362" s="1">
        <v>0</v>
      </c>
      <c r="BE362" s="1">
        <v>0</v>
      </c>
      <c r="BF362" s="1">
        <v>1</v>
      </c>
      <c r="BG362" s="1">
        <v>0</v>
      </c>
      <c r="BH362" s="1">
        <v>0</v>
      </c>
      <c r="BI362" s="1" t="s">
        <v>141</v>
      </c>
      <c r="BJ362" s="1" t="s">
        <v>877</v>
      </c>
      <c r="BK362" s="1" t="s">
        <v>772</v>
      </c>
      <c r="BL362" s="1"/>
      <c r="BM362" s="1" t="s">
        <v>244</v>
      </c>
      <c r="BN362" s="1" t="s">
        <v>398</v>
      </c>
      <c r="BO362" s="1" t="s">
        <v>419</v>
      </c>
      <c r="BP362" s="1" t="s">
        <v>884</v>
      </c>
      <c r="BQ362" s="1" t="s">
        <v>422</v>
      </c>
      <c r="BR362" s="1" t="s">
        <v>765</v>
      </c>
      <c r="BS362" s="1"/>
      <c r="BT362" s="57"/>
      <c r="BU362" s="31">
        <f t="shared" si="7"/>
        <v>12.773399999999999</v>
      </c>
      <c r="BV362" s="53" t="s">
        <v>775</v>
      </c>
      <c r="BW362" s="1">
        <v>0.183</v>
      </c>
      <c r="BX362" s="1"/>
      <c r="BY362" s="1"/>
      <c r="BZ362" s="1"/>
      <c r="CA362" s="1"/>
      <c r="CB362" s="1"/>
      <c r="CC362" s="1"/>
      <c r="CD362" s="1"/>
      <c r="CE362" s="1">
        <v>48.357999999999997</v>
      </c>
      <c r="CF362" s="1"/>
      <c r="CG362" s="1" t="s">
        <v>236</v>
      </c>
      <c r="CH362" s="1"/>
      <c r="CI362" s="1">
        <v>0.01</v>
      </c>
      <c r="CJ362" s="1">
        <v>8.0000000000000002E-3</v>
      </c>
      <c r="CK362" s="1" t="s">
        <v>236</v>
      </c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9">
        <v>31973</v>
      </c>
      <c r="CY362" s="1">
        <v>69.8</v>
      </c>
      <c r="CZ362" s="1"/>
      <c r="DA362" s="1">
        <v>139.66999999999999</v>
      </c>
      <c r="DB362" s="1">
        <v>92.79</v>
      </c>
    </row>
    <row r="363" spans="1:106" hidden="1" x14ac:dyDescent="0.35">
      <c r="A363" s="51">
        <v>179</v>
      </c>
      <c r="B363" s="2" t="s">
        <v>98</v>
      </c>
      <c r="C363" s="1">
        <v>179.1</v>
      </c>
      <c r="D363" s="1" t="s">
        <v>747</v>
      </c>
      <c r="E363" s="1" t="s">
        <v>736</v>
      </c>
      <c r="F363" s="1" t="s">
        <v>115</v>
      </c>
      <c r="G363" s="1" t="s">
        <v>369</v>
      </c>
      <c r="H363" s="1" t="s">
        <v>115</v>
      </c>
      <c r="I363" s="1" t="s">
        <v>764</v>
      </c>
      <c r="J363" s="1" t="s">
        <v>762</v>
      </c>
      <c r="K363" s="1" t="s">
        <v>866</v>
      </c>
      <c r="L363" s="1" t="s">
        <v>109</v>
      </c>
      <c r="M363" s="1" t="s">
        <v>122</v>
      </c>
      <c r="N363" s="1" t="s">
        <v>978</v>
      </c>
      <c r="O363" s="1" t="s">
        <v>979</v>
      </c>
      <c r="P363" s="1" t="s">
        <v>761</v>
      </c>
      <c r="Q363" s="1"/>
      <c r="R363" s="1"/>
      <c r="S363" s="1"/>
      <c r="T363" s="1"/>
      <c r="U363" s="1"/>
      <c r="V363" s="1"/>
      <c r="W363" s="1">
        <v>1</v>
      </c>
      <c r="X363" s="1"/>
      <c r="Y363" s="1"/>
      <c r="Z363" s="1"/>
      <c r="AA363" s="1">
        <v>1</v>
      </c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 t="s">
        <v>873</v>
      </c>
      <c r="AM363" s="1" t="s">
        <v>6</v>
      </c>
      <c r="AN363" s="1"/>
      <c r="AO363" s="1"/>
      <c r="AP363" s="1" t="s">
        <v>253</v>
      </c>
      <c r="AQ363" s="1">
        <v>2016</v>
      </c>
      <c r="AR363" s="1"/>
      <c r="AS363" s="1">
        <v>113</v>
      </c>
      <c r="AT363" s="1">
        <v>1</v>
      </c>
      <c r="AU363" s="1" t="s">
        <v>126</v>
      </c>
      <c r="AV363" s="1" t="s">
        <v>115</v>
      </c>
      <c r="AW363" s="1">
        <v>0</v>
      </c>
      <c r="AX363" s="1">
        <v>0</v>
      </c>
      <c r="AY363" s="1">
        <v>0</v>
      </c>
      <c r="AZ363" s="1">
        <v>1</v>
      </c>
      <c r="BA363" s="1">
        <v>1</v>
      </c>
      <c r="BB363" s="1">
        <v>0</v>
      </c>
      <c r="BC363" s="1">
        <v>0</v>
      </c>
      <c r="BD363" s="1">
        <v>0</v>
      </c>
      <c r="BE363" s="1">
        <v>0</v>
      </c>
      <c r="BF363" s="1">
        <v>1</v>
      </c>
      <c r="BG363" s="1">
        <v>0</v>
      </c>
      <c r="BH363" s="1">
        <v>0</v>
      </c>
      <c r="BI363" s="1" t="s">
        <v>117</v>
      </c>
      <c r="BJ363" s="1" t="s">
        <v>880</v>
      </c>
      <c r="BK363" s="1" t="s">
        <v>770</v>
      </c>
      <c r="BL363" s="1"/>
      <c r="BM363" s="1" t="s">
        <v>548</v>
      </c>
      <c r="BN363" s="1" t="s">
        <v>349</v>
      </c>
      <c r="BO363" s="1" t="s">
        <v>419</v>
      </c>
      <c r="BP363" s="1" t="s">
        <v>884</v>
      </c>
      <c r="BQ363" s="1" t="s">
        <v>422</v>
      </c>
      <c r="BR363" s="1" t="s">
        <v>765</v>
      </c>
      <c r="BS363" s="1"/>
      <c r="BT363" s="57"/>
      <c r="BU363" s="31">
        <f t="shared" si="7"/>
        <v>4.8480000000000008</v>
      </c>
      <c r="BV363" s="53" t="s">
        <v>775</v>
      </c>
      <c r="BW363" s="1">
        <v>0.40400000000000003</v>
      </c>
      <c r="BX363" s="1"/>
      <c r="BY363" s="1"/>
      <c r="BZ363" s="1"/>
      <c r="CA363" s="1"/>
      <c r="CB363" s="1"/>
      <c r="CC363" s="1"/>
      <c r="CD363" s="1"/>
      <c r="CE363" s="1">
        <v>48.357999999999997</v>
      </c>
      <c r="CF363" s="1"/>
      <c r="CG363" s="1" t="s">
        <v>236</v>
      </c>
      <c r="CH363" s="1"/>
      <c r="CI363" s="1">
        <v>0.01</v>
      </c>
      <c r="CJ363" s="1">
        <v>8.0000000000000002E-3</v>
      </c>
      <c r="CK363" s="1" t="s">
        <v>236</v>
      </c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9">
        <v>31973</v>
      </c>
      <c r="CY363" s="1">
        <v>12</v>
      </c>
      <c r="CZ363" s="1"/>
      <c r="DA363" s="1">
        <v>139.66999999999999</v>
      </c>
      <c r="DB363" s="1">
        <v>10.42</v>
      </c>
    </row>
    <row r="364" spans="1:106" hidden="1" x14ac:dyDescent="0.35">
      <c r="A364" s="22">
        <v>179</v>
      </c>
      <c r="B364" s="2" t="s">
        <v>98</v>
      </c>
      <c r="C364" s="1">
        <v>179.2</v>
      </c>
      <c r="D364" s="1" t="s">
        <v>755</v>
      </c>
      <c r="E364" s="1" t="s">
        <v>736</v>
      </c>
      <c r="F364" s="1" t="s">
        <v>115</v>
      </c>
      <c r="G364" s="1" t="s">
        <v>403</v>
      </c>
      <c r="H364" s="1" t="s">
        <v>115</v>
      </c>
      <c r="I364" s="1" t="s">
        <v>764</v>
      </c>
      <c r="J364" s="1" t="s">
        <v>763</v>
      </c>
      <c r="K364" s="1" t="s">
        <v>866</v>
      </c>
      <c r="L364" s="1" t="s">
        <v>109</v>
      </c>
      <c r="M364" s="1" t="s">
        <v>122</v>
      </c>
      <c r="N364" s="1" t="s">
        <v>978</v>
      </c>
      <c r="O364" s="1" t="s">
        <v>979</v>
      </c>
      <c r="P364" s="1" t="s">
        <v>761</v>
      </c>
      <c r="Q364" s="1"/>
      <c r="R364" s="1"/>
      <c r="S364" s="1"/>
      <c r="T364" s="1"/>
      <c r="U364" s="1"/>
      <c r="V364" s="1"/>
      <c r="W364" s="1">
        <v>1</v>
      </c>
      <c r="X364" s="1"/>
      <c r="Y364" s="1"/>
      <c r="Z364" s="1"/>
      <c r="AA364" s="1">
        <v>1</v>
      </c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 t="s">
        <v>873</v>
      </c>
      <c r="AM364" s="1" t="s">
        <v>6</v>
      </c>
      <c r="AN364" s="1"/>
      <c r="AO364" s="1"/>
      <c r="AP364" s="1" t="s">
        <v>253</v>
      </c>
      <c r="AQ364" s="1">
        <v>2016</v>
      </c>
      <c r="AR364" s="1"/>
      <c r="AS364" s="1">
        <v>113</v>
      </c>
      <c r="AT364" s="1">
        <v>1</v>
      </c>
      <c r="AU364" s="1" t="s">
        <v>126</v>
      </c>
      <c r="AV364" s="1" t="s">
        <v>115</v>
      </c>
      <c r="AW364" s="1">
        <v>0</v>
      </c>
      <c r="AX364" s="1">
        <v>0</v>
      </c>
      <c r="AY364" s="1">
        <v>0</v>
      </c>
      <c r="AZ364" s="1">
        <v>1</v>
      </c>
      <c r="BA364" s="1">
        <v>1</v>
      </c>
      <c r="BB364" s="1">
        <v>0</v>
      </c>
      <c r="BC364" s="1">
        <v>0</v>
      </c>
      <c r="BD364" s="1">
        <v>0</v>
      </c>
      <c r="BE364" s="1">
        <v>0</v>
      </c>
      <c r="BF364" s="1">
        <v>1</v>
      </c>
      <c r="BG364" s="1">
        <v>0</v>
      </c>
      <c r="BH364" s="1">
        <v>0</v>
      </c>
      <c r="BI364" s="1" t="s">
        <v>141</v>
      </c>
      <c r="BJ364" s="1" t="s">
        <v>881</v>
      </c>
      <c r="BK364" s="1" t="s">
        <v>769</v>
      </c>
      <c r="BL364" s="1"/>
      <c r="BM364" s="1" t="s">
        <v>878</v>
      </c>
      <c r="BN364" s="1" t="s">
        <v>401</v>
      </c>
      <c r="BO364" s="1" t="s">
        <v>419</v>
      </c>
      <c r="BP364" s="1" t="s">
        <v>884</v>
      </c>
      <c r="BQ364" s="1" t="s">
        <v>422</v>
      </c>
      <c r="BR364" s="1" t="s">
        <v>765</v>
      </c>
      <c r="BS364" s="1"/>
      <c r="BT364" s="57"/>
      <c r="BU364" s="31">
        <f t="shared" si="7"/>
        <v>-1.6789499999999999</v>
      </c>
      <c r="BV364" s="53" t="s">
        <v>775</v>
      </c>
      <c r="BW364" s="1">
        <v>-0.315</v>
      </c>
      <c r="BX364" s="1"/>
      <c r="BY364" s="1"/>
      <c r="BZ364" s="1"/>
      <c r="CA364" s="1"/>
      <c r="CB364" s="1"/>
      <c r="CC364" s="1"/>
      <c r="CD364" s="1"/>
      <c r="CE364" s="1">
        <v>-33.658999999999999</v>
      </c>
      <c r="CF364" s="1"/>
      <c r="CG364" s="1" t="s">
        <v>236</v>
      </c>
      <c r="CH364" s="1"/>
      <c r="CI364" s="1">
        <v>0.01</v>
      </c>
      <c r="CJ364" s="1">
        <v>8.9999999999999993E-3</v>
      </c>
      <c r="CK364" s="1" t="s">
        <v>236</v>
      </c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9">
        <v>35933</v>
      </c>
      <c r="CY364" s="1">
        <v>5.33</v>
      </c>
      <c r="CZ364" s="1"/>
      <c r="DA364" s="1">
        <v>195.47</v>
      </c>
      <c r="DB364" s="1">
        <v>6.82</v>
      </c>
    </row>
    <row r="365" spans="1:106" hidden="1" x14ac:dyDescent="0.35">
      <c r="A365" s="22">
        <v>179</v>
      </c>
      <c r="B365" s="2" t="s">
        <v>98</v>
      </c>
      <c r="C365" s="1">
        <v>179.2</v>
      </c>
      <c r="D365" s="1" t="s">
        <v>760</v>
      </c>
      <c r="E365" s="1" t="s">
        <v>736</v>
      </c>
      <c r="F365" s="1" t="s">
        <v>115</v>
      </c>
      <c r="G365" s="1" t="s">
        <v>403</v>
      </c>
      <c r="H365" s="1" t="s">
        <v>115</v>
      </c>
      <c r="I365" s="1" t="s">
        <v>764</v>
      </c>
      <c r="J365" s="1" t="s">
        <v>763</v>
      </c>
      <c r="K365" s="1" t="s">
        <v>866</v>
      </c>
      <c r="L365" s="1" t="s">
        <v>109</v>
      </c>
      <c r="M365" s="1" t="s">
        <v>122</v>
      </c>
      <c r="N365" s="1" t="s">
        <v>978</v>
      </c>
      <c r="O365" s="1" t="s">
        <v>979</v>
      </c>
      <c r="P365" s="1" t="s">
        <v>761</v>
      </c>
      <c r="Q365" s="1"/>
      <c r="R365" s="1"/>
      <c r="S365" s="1"/>
      <c r="T365" s="1"/>
      <c r="U365" s="1"/>
      <c r="V365" s="1"/>
      <c r="W365" s="1">
        <v>1</v>
      </c>
      <c r="X365" s="1"/>
      <c r="Y365" s="1"/>
      <c r="Z365" s="1"/>
      <c r="AA365" s="1">
        <v>1</v>
      </c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 t="s">
        <v>873</v>
      </c>
      <c r="AM365" s="1" t="s">
        <v>6</v>
      </c>
      <c r="AN365" s="1"/>
      <c r="AO365" s="1"/>
      <c r="AP365" s="1" t="s">
        <v>253</v>
      </c>
      <c r="AQ365" s="1">
        <v>2016</v>
      </c>
      <c r="AR365" s="1"/>
      <c r="AS365" s="1">
        <v>113</v>
      </c>
      <c r="AT365" s="1">
        <v>1</v>
      </c>
      <c r="AU365" s="1" t="s">
        <v>126</v>
      </c>
      <c r="AV365" s="1" t="s">
        <v>115</v>
      </c>
      <c r="AW365" s="1">
        <v>0</v>
      </c>
      <c r="AX365" s="1">
        <v>0</v>
      </c>
      <c r="AY365" s="1">
        <v>0</v>
      </c>
      <c r="AZ365" s="1">
        <v>1</v>
      </c>
      <c r="BA365" s="1">
        <v>1</v>
      </c>
      <c r="BB365" s="1">
        <v>0</v>
      </c>
      <c r="BC365" s="1">
        <v>0</v>
      </c>
      <c r="BD365" s="1">
        <v>0</v>
      </c>
      <c r="BE365" s="1">
        <v>0</v>
      </c>
      <c r="BF365" s="1">
        <v>1</v>
      </c>
      <c r="BG365" s="1">
        <v>0</v>
      </c>
      <c r="BH365" s="1">
        <v>0</v>
      </c>
      <c r="BI365" s="1" t="s">
        <v>141</v>
      </c>
      <c r="BJ365" s="1" t="s">
        <v>881</v>
      </c>
      <c r="BK365" s="1" t="s">
        <v>774</v>
      </c>
      <c r="BL365" s="1"/>
      <c r="BM365" s="1" t="s">
        <v>878</v>
      </c>
      <c r="BN365" s="1" t="s">
        <v>401</v>
      </c>
      <c r="BO365" s="1" t="s">
        <v>419</v>
      </c>
      <c r="BP365" s="1" t="s">
        <v>884</v>
      </c>
      <c r="BQ365" s="1" t="s">
        <v>422</v>
      </c>
      <c r="BR365" s="1" t="s">
        <v>765</v>
      </c>
      <c r="BS365" s="1"/>
      <c r="BT365" s="32"/>
      <c r="BU365" s="31">
        <f t="shared" si="7"/>
        <v>-5.9027199999999995</v>
      </c>
      <c r="BV365" s="1" t="s">
        <v>775</v>
      </c>
      <c r="BW365" s="1">
        <v>-0.36799999999999999</v>
      </c>
      <c r="BX365" s="1"/>
      <c r="BY365" s="1"/>
      <c r="BZ365" s="1"/>
      <c r="CA365" s="1"/>
      <c r="CB365" s="1"/>
      <c r="CC365" s="1"/>
      <c r="CD365" s="1"/>
      <c r="CE365" s="1">
        <v>-47.939</v>
      </c>
      <c r="CF365" s="1"/>
      <c r="CG365" s="1" t="s">
        <v>236</v>
      </c>
      <c r="CH365" s="1"/>
      <c r="CI365" s="1">
        <v>0.01</v>
      </c>
      <c r="CJ365" s="1">
        <v>8.0000000000000002E-3</v>
      </c>
      <c r="CK365" s="1" t="s">
        <v>236</v>
      </c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9">
        <v>35933</v>
      </c>
      <c r="CY365" s="1">
        <v>16.04</v>
      </c>
      <c r="CZ365" s="1"/>
      <c r="DA365" s="1">
        <v>195.47</v>
      </c>
      <c r="DB365" s="1">
        <v>5.34</v>
      </c>
    </row>
    <row r="366" spans="1:106" hidden="1" x14ac:dyDescent="0.35">
      <c r="A366" s="22">
        <v>179</v>
      </c>
      <c r="B366" s="2" t="s">
        <v>98</v>
      </c>
      <c r="C366" s="1">
        <v>179.2</v>
      </c>
      <c r="D366" s="1" t="s">
        <v>754</v>
      </c>
      <c r="E366" s="1" t="s">
        <v>736</v>
      </c>
      <c r="F366" s="1" t="s">
        <v>115</v>
      </c>
      <c r="G366" s="1" t="s">
        <v>369</v>
      </c>
      <c r="H366" s="1" t="s">
        <v>115</v>
      </c>
      <c r="I366" s="1" t="s">
        <v>764</v>
      </c>
      <c r="J366" s="1" t="s">
        <v>763</v>
      </c>
      <c r="K366" s="1" t="s">
        <v>866</v>
      </c>
      <c r="L366" s="1" t="s">
        <v>109</v>
      </c>
      <c r="M366" s="1" t="s">
        <v>122</v>
      </c>
      <c r="N366" s="1" t="s">
        <v>978</v>
      </c>
      <c r="O366" s="1" t="s">
        <v>979</v>
      </c>
      <c r="P366" s="1" t="s">
        <v>761</v>
      </c>
      <c r="Q366" s="1"/>
      <c r="R366" s="1"/>
      <c r="S366" s="1"/>
      <c r="T366" s="1"/>
      <c r="U366" s="1"/>
      <c r="V366" s="1"/>
      <c r="W366" s="1">
        <v>1</v>
      </c>
      <c r="X366" s="1"/>
      <c r="Y366" s="1"/>
      <c r="Z366" s="1"/>
      <c r="AA366" s="1">
        <v>1</v>
      </c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 t="s">
        <v>873</v>
      </c>
      <c r="AM366" s="1" t="s">
        <v>6</v>
      </c>
      <c r="AN366" s="1"/>
      <c r="AO366" s="1"/>
      <c r="AP366" s="1" t="s">
        <v>253</v>
      </c>
      <c r="AQ366" s="1">
        <v>2016</v>
      </c>
      <c r="AR366" s="1"/>
      <c r="AS366" s="1">
        <v>113</v>
      </c>
      <c r="AT366" s="1">
        <v>1</v>
      </c>
      <c r="AU366" s="1" t="s">
        <v>126</v>
      </c>
      <c r="AV366" s="1" t="s">
        <v>115</v>
      </c>
      <c r="AW366" s="1">
        <v>0</v>
      </c>
      <c r="AX366" s="1">
        <v>0</v>
      </c>
      <c r="AY366" s="1">
        <v>0</v>
      </c>
      <c r="AZ366" s="1">
        <v>1</v>
      </c>
      <c r="BA366" s="1">
        <v>1</v>
      </c>
      <c r="BB366" s="1">
        <v>0</v>
      </c>
      <c r="BC366" s="1">
        <v>0</v>
      </c>
      <c r="BD366" s="1">
        <v>0</v>
      </c>
      <c r="BE366" s="1">
        <v>0</v>
      </c>
      <c r="BF366" s="1">
        <v>1</v>
      </c>
      <c r="BG366" s="1">
        <v>0</v>
      </c>
      <c r="BH366" s="1">
        <v>0</v>
      </c>
      <c r="BI366" s="1" t="s">
        <v>112</v>
      </c>
      <c r="BJ366" s="1" t="s">
        <v>112</v>
      </c>
      <c r="BK366" s="1" t="s">
        <v>768</v>
      </c>
      <c r="BL366" s="1"/>
      <c r="BM366" s="1" t="s">
        <v>375</v>
      </c>
      <c r="BN366" s="1" t="s">
        <v>376</v>
      </c>
      <c r="BO366" s="1" t="s">
        <v>419</v>
      </c>
      <c r="BP366" s="1" t="s">
        <v>884</v>
      </c>
      <c r="BQ366" s="1" t="s">
        <v>422</v>
      </c>
      <c r="BR366" s="1" t="s">
        <v>765</v>
      </c>
      <c r="BS366" s="1"/>
      <c r="BT366" s="57"/>
      <c r="BU366" s="31">
        <f t="shared" si="7"/>
        <v>0.222</v>
      </c>
      <c r="BV366" s="53" t="s">
        <v>775</v>
      </c>
      <c r="BW366" s="1">
        <v>0.44400000000000001</v>
      </c>
      <c r="BX366" s="1"/>
      <c r="BY366" s="1"/>
      <c r="BZ366" s="1"/>
      <c r="CA366" s="1"/>
      <c r="CB366" s="1"/>
      <c r="CC366" s="1"/>
      <c r="CD366" s="1"/>
      <c r="CE366" s="1">
        <v>63.789000000000001</v>
      </c>
      <c r="CF366" s="1"/>
      <c r="CG366" s="1" t="s">
        <v>236</v>
      </c>
      <c r="CH366" s="1"/>
      <c r="CI366" s="1">
        <v>0.01</v>
      </c>
      <c r="CJ366" s="1">
        <v>7.0000000000000001E-3</v>
      </c>
      <c r="CK366" s="1" t="s">
        <v>236</v>
      </c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9">
        <v>35933</v>
      </c>
      <c r="CY366" s="1">
        <v>0.5</v>
      </c>
      <c r="CZ366" s="1"/>
      <c r="DA366" s="1">
        <v>195.47</v>
      </c>
      <c r="DB366" s="1">
        <v>0.19</v>
      </c>
    </row>
    <row r="367" spans="1:106" hidden="1" x14ac:dyDescent="0.35">
      <c r="A367" s="22">
        <v>179</v>
      </c>
      <c r="B367" s="2" t="s">
        <v>98</v>
      </c>
      <c r="C367" s="1">
        <v>179.2</v>
      </c>
      <c r="D367" s="1" t="s">
        <v>758</v>
      </c>
      <c r="E367" s="1" t="s">
        <v>736</v>
      </c>
      <c r="F367" s="1" t="s">
        <v>115</v>
      </c>
      <c r="G367" s="1" t="s">
        <v>369</v>
      </c>
      <c r="H367" s="1" t="s">
        <v>115</v>
      </c>
      <c r="I367" s="1" t="s">
        <v>764</v>
      </c>
      <c r="J367" s="1" t="s">
        <v>763</v>
      </c>
      <c r="K367" s="1" t="s">
        <v>866</v>
      </c>
      <c r="L367" s="1" t="s">
        <v>109</v>
      </c>
      <c r="M367" s="1" t="s">
        <v>122</v>
      </c>
      <c r="N367" s="1" t="s">
        <v>978</v>
      </c>
      <c r="O367" s="1" t="s">
        <v>979</v>
      </c>
      <c r="P367" s="1" t="s">
        <v>761</v>
      </c>
      <c r="Q367" s="1"/>
      <c r="R367" s="1"/>
      <c r="S367" s="1"/>
      <c r="T367" s="1"/>
      <c r="U367" s="1"/>
      <c r="V367" s="1"/>
      <c r="W367" s="1">
        <v>1</v>
      </c>
      <c r="X367" s="1"/>
      <c r="Y367" s="1"/>
      <c r="Z367" s="1"/>
      <c r="AA367" s="1">
        <v>1</v>
      </c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 t="s">
        <v>873</v>
      </c>
      <c r="AM367" s="1" t="s">
        <v>6</v>
      </c>
      <c r="AN367" s="1"/>
      <c r="AO367" s="1"/>
      <c r="AP367" s="1" t="s">
        <v>253</v>
      </c>
      <c r="AQ367" s="1">
        <v>2016</v>
      </c>
      <c r="AR367" s="1"/>
      <c r="AS367" s="1">
        <v>113</v>
      </c>
      <c r="AT367" s="1">
        <v>1</v>
      </c>
      <c r="AU367" s="1" t="s">
        <v>126</v>
      </c>
      <c r="AV367" s="1" t="s">
        <v>115</v>
      </c>
      <c r="AW367" s="1">
        <v>0</v>
      </c>
      <c r="AX367" s="1">
        <v>0</v>
      </c>
      <c r="AY367" s="1">
        <v>0</v>
      </c>
      <c r="AZ367" s="1">
        <v>1</v>
      </c>
      <c r="BA367" s="1">
        <v>1</v>
      </c>
      <c r="BB367" s="1">
        <v>0</v>
      </c>
      <c r="BC367" s="1">
        <v>0</v>
      </c>
      <c r="BD367" s="1">
        <v>0</v>
      </c>
      <c r="BE367" s="1">
        <v>0</v>
      </c>
      <c r="BF367" s="1">
        <v>1</v>
      </c>
      <c r="BG367" s="1">
        <v>0</v>
      </c>
      <c r="BH367" s="1">
        <v>0</v>
      </c>
      <c r="BI367" s="1" t="s">
        <v>141</v>
      </c>
      <c r="BJ367" s="1" t="s">
        <v>877</v>
      </c>
      <c r="BK367" s="1" t="s">
        <v>772</v>
      </c>
      <c r="BL367" s="1"/>
      <c r="BM367" s="1" t="s">
        <v>244</v>
      </c>
      <c r="BN367" s="1" t="s">
        <v>398</v>
      </c>
      <c r="BO367" s="1" t="s">
        <v>419</v>
      </c>
      <c r="BP367" s="1" t="s">
        <v>884</v>
      </c>
      <c r="BQ367" s="1" t="s">
        <v>422</v>
      </c>
      <c r="BR367" s="1" t="s">
        <v>765</v>
      </c>
      <c r="BS367" s="1"/>
      <c r="BT367" s="32"/>
      <c r="BU367" s="31">
        <f t="shared" si="7"/>
        <v>12.773399999999999</v>
      </c>
      <c r="BV367" s="1" t="s">
        <v>775</v>
      </c>
      <c r="BW367" s="1">
        <v>0.183</v>
      </c>
      <c r="BX367" s="1"/>
      <c r="BY367" s="1"/>
      <c r="BZ367" s="1"/>
      <c r="CA367" s="1"/>
      <c r="CB367" s="1"/>
      <c r="CC367" s="1"/>
      <c r="CD367" s="1"/>
      <c r="CE367" s="1">
        <v>24.677</v>
      </c>
      <c r="CF367" s="1"/>
      <c r="CG367" s="1" t="s">
        <v>236</v>
      </c>
      <c r="CH367" s="1"/>
      <c r="CI367" s="1">
        <v>0.01</v>
      </c>
      <c r="CJ367" s="1">
        <v>7.0000000000000001E-3</v>
      </c>
      <c r="CK367" s="1" t="s">
        <v>236</v>
      </c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9">
        <v>35933</v>
      </c>
      <c r="CY367" s="1">
        <v>69.8</v>
      </c>
      <c r="CZ367" s="1"/>
      <c r="DA367" s="1">
        <v>195.47</v>
      </c>
      <c r="DB367" s="1">
        <v>92.79</v>
      </c>
    </row>
    <row r="368" spans="1:106" hidden="1" x14ac:dyDescent="0.35">
      <c r="A368" s="22">
        <v>179</v>
      </c>
      <c r="B368" s="2" t="s">
        <v>98</v>
      </c>
      <c r="C368" s="1">
        <v>179.2</v>
      </c>
      <c r="D368" s="1" t="s">
        <v>756</v>
      </c>
      <c r="E368" s="1" t="s">
        <v>736</v>
      </c>
      <c r="F368" s="1" t="s">
        <v>115</v>
      </c>
      <c r="G368" s="1" t="s">
        <v>369</v>
      </c>
      <c r="H368" s="1" t="s">
        <v>115</v>
      </c>
      <c r="I368" s="1" t="s">
        <v>764</v>
      </c>
      <c r="J368" s="1" t="s">
        <v>763</v>
      </c>
      <c r="K368" s="1" t="s">
        <v>866</v>
      </c>
      <c r="L368" s="1" t="s">
        <v>109</v>
      </c>
      <c r="M368" s="1" t="s">
        <v>122</v>
      </c>
      <c r="N368" s="1" t="s">
        <v>978</v>
      </c>
      <c r="O368" s="1" t="s">
        <v>979</v>
      </c>
      <c r="P368" s="1" t="s">
        <v>761</v>
      </c>
      <c r="Q368" s="1"/>
      <c r="R368" s="1"/>
      <c r="S368" s="1"/>
      <c r="T368" s="1"/>
      <c r="U368" s="1"/>
      <c r="V368" s="1"/>
      <c r="W368" s="1">
        <v>1</v>
      </c>
      <c r="X368" s="1"/>
      <c r="Y368" s="1"/>
      <c r="Z368" s="1"/>
      <c r="AA368" s="1">
        <v>1</v>
      </c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 t="s">
        <v>873</v>
      </c>
      <c r="AM368" s="1" t="s">
        <v>6</v>
      </c>
      <c r="AN368" s="1"/>
      <c r="AO368" s="1"/>
      <c r="AP368" s="1" t="s">
        <v>253</v>
      </c>
      <c r="AQ368" s="1">
        <v>2016</v>
      </c>
      <c r="AR368" s="1"/>
      <c r="AS368" s="1">
        <v>113</v>
      </c>
      <c r="AT368" s="1">
        <v>1</v>
      </c>
      <c r="AU368" s="1" t="s">
        <v>126</v>
      </c>
      <c r="AV368" s="1" t="s">
        <v>115</v>
      </c>
      <c r="AW368" s="1">
        <v>0</v>
      </c>
      <c r="AX368" s="1">
        <v>0</v>
      </c>
      <c r="AY368" s="1">
        <v>0</v>
      </c>
      <c r="AZ368" s="1">
        <v>1</v>
      </c>
      <c r="BA368" s="1">
        <v>1</v>
      </c>
      <c r="BB368" s="1">
        <v>0</v>
      </c>
      <c r="BC368" s="1">
        <v>0</v>
      </c>
      <c r="BD368" s="1">
        <v>0</v>
      </c>
      <c r="BE368" s="1">
        <v>0</v>
      </c>
      <c r="BF368" s="1">
        <v>1</v>
      </c>
      <c r="BG368" s="1">
        <v>0</v>
      </c>
      <c r="BH368" s="1">
        <v>0</v>
      </c>
      <c r="BI368" s="1" t="s">
        <v>117</v>
      </c>
      <c r="BJ368" s="1" t="s">
        <v>880</v>
      </c>
      <c r="BK368" s="1" t="s">
        <v>770</v>
      </c>
      <c r="BL368" s="1"/>
      <c r="BM368" s="1" t="s">
        <v>548</v>
      </c>
      <c r="BN368" s="1" t="s">
        <v>349</v>
      </c>
      <c r="BO368" s="1" t="s">
        <v>419</v>
      </c>
      <c r="BP368" s="1" t="s">
        <v>884</v>
      </c>
      <c r="BQ368" s="1" t="s">
        <v>422</v>
      </c>
      <c r="BR368" s="1" t="s">
        <v>765</v>
      </c>
      <c r="BS368" s="1"/>
      <c r="BT368" s="57"/>
      <c r="BU368" s="31">
        <f t="shared" si="7"/>
        <v>4.7160000000000002</v>
      </c>
      <c r="BV368" s="53" t="s">
        <v>775</v>
      </c>
      <c r="BW368" s="1">
        <v>0.39300000000000002</v>
      </c>
      <c r="BX368" s="1"/>
      <c r="BY368" s="1"/>
      <c r="BZ368" s="1"/>
      <c r="CA368" s="1"/>
      <c r="CB368" s="1"/>
      <c r="CC368" s="1"/>
      <c r="CD368" s="1"/>
      <c r="CE368" s="1">
        <v>50.676000000000002</v>
      </c>
      <c r="CF368" s="1"/>
      <c r="CG368" s="1" t="s">
        <v>236</v>
      </c>
      <c r="CH368" s="1"/>
      <c r="CI368" s="1">
        <v>0.01</v>
      </c>
      <c r="CJ368" s="1">
        <v>8.0000000000000002E-3</v>
      </c>
      <c r="CK368" s="1" t="s">
        <v>236</v>
      </c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9">
        <v>35933</v>
      </c>
      <c r="CY368" s="1">
        <v>12</v>
      </c>
      <c r="CZ368" s="1"/>
      <c r="DA368" s="1">
        <v>195.47</v>
      </c>
      <c r="DB368" s="1">
        <v>10.42</v>
      </c>
    </row>
    <row r="369" spans="1:106" hidden="1" x14ac:dyDescent="0.35">
      <c r="A369" s="34">
        <v>179</v>
      </c>
      <c r="B369" s="2" t="s">
        <v>98</v>
      </c>
      <c r="C369" s="1">
        <v>179.2</v>
      </c>
      <c r="D369" s="1" t="s">
        <v>752</v>
      </c>
      <c r="E369" s="1" t="s">
        <v>736</v>
      </c>
      <c r="F369" s="1" t="s">
        <v>162</v>
      </c>
      <c r="G369" s="1" t="s">
        <v>256</v>
      </c>
      <c r="H369" s="1" t="s">
        <v>633</v>
      </c>
      <c r="I369" s="1" t="s">
        <v>764</v>
      </c>
      <c r="J369" s="1" t="s">
        <v>763</v>
      </c>
      <c r="K369" s="1" t="s">
        <v>866</v>
      </c>
      <c r="L369" s="1" t="s">
        <v>109</v>
      </c>
      <c r="M369" s="1" t="s">
        <v>122</v>
      </c>
      <c r="N369" s="1" t="s">
        <v>123</v>
      </c>
      <c r="O369" s="1" t="s">
        <v>136</v>
      </c>
      <c r="P369" s="1" t="s">
        <v>761</v>
      </c>
      <c r="Q369" s="1"/>
      <c r="R369" s="1"/>
      <c r="S369" s="1"/>
      <c r="T369" s="1"/>
      <c r="U369" s="1"/>
      <c r="V369" s="1"/>
      <c r="W369" s="1">
        <v>1</v>
      </c>
      <c r="X369" s="1"/>
      <c r="Y369" s="1"/>
      <c r="Z369" s="1"/>
      <c r="AA369" s="1">
        <v>1</v>
      </c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 t="s">
        <v>873</v>
      </c>
      <c r="AM369" s="1" t="s">
        <v>6</v>
      </c>
      <c r="AN369" s="1"/>
      <c r="AO369" s="1"/>
      <c r="AP369" s="1" t="s">
        <v>253</v>
      </c>
      <c r="AQ369" s="1">
        <v>2016</v>
      </c>
      <c r="AR369" s="1"/>
      <c r="AS369" s="1">
        <v>113</v>
      </c>
      <c r="AT369" s="1">
        <v>1</v>
      </c>
      <c r="AU369" s="1" t="s">
        <v>126</v>
      </c>
      <c r="AV369" s="1" t="s">
        <v>115</v>
      </c>
      <c r="AW369" s="1">
        <v>0</v>
      </c>
      <c r="AX369" s="1">
        <v>0</v>
      </c>
      <c r="AY369" s="1">
        <v>0</v>
      </c>
      <c r="AZ369" s="1">
        <v>1</v>
      </c>
      <c r="BA369" s="1">
        <v>1</v>
      </c>
      <c r="BB369" s="1">
        <v>0</v>
      </c>
      <c r="BC369" s="1">
        <v>0</v>
      </c>
      <c r="BD369" s="1">
        <v>0</v>
      </c>
      <c r="BE369" s="1">
        <v>0</v>
      </c>
      <c r="BF369" s="1">
        <v>1</v>
      </c>
      <c r="BG369" s="1">
        <v>0</v>
      </c>
      <c r="BH369" s="1">
        <v>0</v>
      </c>
      <c r="BI369" s="1" t="s">
        <v>112</v>
      </c>
      <c r="BJ369" s="1" t="s">
        <v>112</v>
      </c>
      <c r="BK369" s="1" t="s">
        <v>766</v>
      </c>
      <c r="BL369" s="1"/>
      <c r="BM369" s="1" t="s">
        <v>366</v>
      </c>
      <c r="BN369" s="1" t="s">
        <v>113</v>
      </c>
      <c r="BO369" s="1" t="s">
        <v>419</v>
      </c>
      <c r="BP369" s="1" t="s">
        <v>884</v>
      </c>
      <c r="BQ369" s="1" t="s">
        <v>422</v>
      </c>
      <c r="BR369" s="1" t="s">
        <v>765</v>
      </c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9">
        <v>35933</v>
      </c>
      <c r="CY369" s="1">
        <v>41</v>
      </c>
      <c r="CZ369" s="1"/>
      <c r="DA369" s="1">
        <v>195.47</v>
      </c>
      <c r="DB369" s="1">
        <v>72.989999999999995</v>
      </c>
    </row>
    <row r="370" spans="1:106" hidden="1" x14ac:dyDescent="0.35">
      <c r="A370" s="34">
        <v>179</v>
      </c>
      <c r="B370" s="2" t="s">
        <v>98</v>
      </c>
      <c r="C370" s="1">
        <v>179.1</v>
      </c>
      <c r="D370" s="1" t="s">
        <v>737</v>
      </c>
      <c r="E370" s="1" t="s">
        <v>736</v>
      </c>
      <c r="F370" s="1" t="s">
        <v>162</v>
      </c>
      <c r="G370" s="1" t="s">
        <v>256</v>
      </c>
      <c r="H370" s="1" t="s">
        <v>633</v>
      </c>
      <c r="I370" s="1" t="s">
        <v>764</v>
      </c>
      <c r="J370" s="1" t="s">
        <v>762</v>
      </c>
      <c r="K370" s="1" t="s">
        <v>866</v>
      </c>
      <c r="L370" s="1" t="s">
        <v>109</v>
      </c>
      <c r="M370" s="1" t="s">
        <v>122</v>
      </c>
      <c r="N370" s="1" t="s">
        <v>123</v>
      </c>
      <c r="O370" s="1" t="s">
        <v>136</v>
      </c>
      <c r="P370" s="1" t="s">
        <v>761</v>
      </c>
      <c r="Q370" s="1"/>
      <c r="R370" s="1"/>
      <c r="S370" s="1"/>
      <c r="T370" s="1"/>
      <c r="U370" s="1"/>
      <c r="V370" s="1"/>
      <c r="W370" s="1">
        <v>1</v>
      </c>
      <c r="X370" s="1"/>
      <c r="Y370" s="1"/>
      <c r="Z370" s="1"/>
      <c r="AA370" s="1">
        <v>1</v>
      </c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 t="s">
        <v>873</v>
      </c>
      <c r="AM370" s="1" t="s">
        <v>6</v>
      </c>
      <c r="AN370" s="1"/>
      <c r="AO370" s="1"/>
      <c r="AP370" s="1" t="s">
        <v>253</v>
      </c>
      <c r="AQ370" s="1">
        <v>2016</v>
      </c>
      <c r="AR370" s="1"/>
      <c r="AS370" s="1">
        <v>113</v>
      </c>
      <c r="AT370" s="1">
        <v>1</v>
      </c>
      <c r="AU370" s="1" t="s">
        <v>126</v>
      </c>
      <c r="AV370" s="1" t="s">
        <v>115</v>
      </c>
      <c r="AW370" s="1">
        <v>0</v>
      </c>
      <c r="AX370" s="1">
        <v>0</v>
      </c>
      <c r="AY370" s="1">
        <v>0</v>
      </c>
      <c r="AZ370" s="1">
        <v>1</v>
      </c>
      <c r="BA370" s="1">
        <v>1</v>
      </c>
      <c r="BB370" s="1">
        <v>0</v>
      </c>
      <c r="BC370" s="1">
        <v>0</v>
      </c>
      <c r="BD370" s="1">
        <v>0</v>
      </c>
      <c r="BE370" s="1">
        <v>0</v>
      </c>
      <c r="BF370" s="1">
        <v>1</v>
      </c>
      <c r="BG370" s="1">
        <v>0</v>
      </c>
      <c r="BH370" s="1">
        <v>0</v>
      </c>
      <c r="BI370" s="1" t="s">
        <v>112</v>
      </c>
      <c r="BJ370" s="1" t="s">
        <v>112</v>
      </c>
      <c r="BK370" s="1" t="s">
        <v>766</v>
      </c>
      <c r="BL370" s="1"/>
      <c r="BM370" s="1" t="s">
        <v>366</v>
      </c>
      <c r="BN370" s="1" t="s">
        <v>113</v>
      </c>
      <c r="BO370" s="1" t="s">
        <v>419</v>
      </c>
      <c r="BP370" s="1" t="s">
        <v>884</v>
      </c>
      <c r="BQ370" s="1" t="s">
        <v>422</v>
      </c>
      <c r="BR370" s="1" t="s">
        <v>765</v>
      </c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9">
        <v>31973</v>
      </c>
      <c r="CY370" s="1">
        <v>41</v>
      </c>
      <c r="CZ370" s="1"/>
      <c r="DA370" s="1">
        <v>139.66999999999999</v>
      </c>
      <c r="DB370" s="1">
        <v>72.989999999999995</v>
      </c>
    </row>
    <row r="371" spans="1:106" hidden="1" x14ac:dyDescent="0.35">
      <c r="A371" s="34">
        <v>179</v>
      </c>
      <c r="B371" s="2" t="s">
        <v>98</v>
      </c>
      <c r="C371" s="1">
        <v>179.2</v>
      </c>
      <c r="D371" s="1" t="s">
        <v>757</v>
      </c>
      <c r="E371" s="1" t="s">
        <v>736</v>
      </c>
      <c r="F371" s="1" t="s">
        <v>162</v>
      </c>
      <c r="G371" s="1" t="s">
        <v>256</v>
      </c>
      <c r="H371" s="1" t="s">
        <v>633</v>
      </c>
      <c r="I371" s="1" t="s">
        <v>764</v>
      </c>
      <c r="J371" s="1" t="s">
        <v>763</v>
      </c>
      <c r="K371" s="1" t="s">
        <v>866</v>
      </c>
      <c r="L371" s="1" t="s">
        <v>109</v>
      </c>
      <c r="M371" s="1" t="s">
        <v>122</v>
      </c>
      <c r="N371" s="1" t="s">
        <v>123</v>
      </c>
      <c r="O371" s="1" t="s">
        <v>136</v>
      </c>
      <c r="P371" s="1" t="s">
        <v>761</v>
      </c>
      <c r="Q371" s="1"/>
      <c r="R371" s="1"/>
      <c r="S371" s="1"/>
      <c r="T371" s="1"/>
      <c r="U371" s="1"/>
      <c r="V371" s="1"/>
      <c r="W371" s="1">
        <v>1</v>
      </c>
      <c r="X371" s="1"/>
      <c r="Y371" s="1"/>
      <c r="Z371" s="1"/>
      <c r="AA371" s="1">
        <v>1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 t="s">
        <v>873</v>
      </c>
      <c r="AM371" s="1" t="s">
        <v>6</v>
      </c>
      <c r="AN371" s="1"/>
      <c r="AO371" s="1"/>
      <c r="AP371" s="1" t="s">
        <v>253</v>
      </c>
      <c r="AQ371" s="1">
        <v>2016</v>
      </c>
      <c r="AR371" s="1"/>
      <c r="AS371" s="1">
        <v>113</v>
      </c>
      <c r="AT371" s="1">
        <v>1</v>
      </c>
      <c r="AU371" s="1" t="s">
        <v>126</v>
      </c>
      <c r="AV371" s="1" t="s">
        <v>115</v>
      </c>
      <c r="AW371" s="1">
        <v>0</v>
      </c>
      <c r="AX371" s="1">
        <v>0</v>
      </c>
      <c r="AY371" s="1">
        <v>0</v>
      </c>
      <c r="AZ371" s="1">
        <v>1</v>
      </c>
      <c r="BA371" s="1">
        <v>1</v>
      </c>
      <c r="BB371" s="1">
        <v>0</v>
      </c>
      <c r="BC371" s="1">
        <v>0</v>
      </c>
      <c r="BD371" s="1">
        <v>0</v>
      </c>
      <c r="BE371" s="1">
        <v>0</v>
      </c>
      <c r="BF371" s="1">
        <v>1</v>
      </c>
      <c r="BG371" s="1">
        <v>0</v>
      </c>
      <c r="BH371" s="1">
        <v>0</v>
      </c>
      <c r="BI371" s="1" t="s">
        <v>141</v>
      </c>
      <c r="BJ371" s="1" t="s">
        <v>877</v>
      </c>
      <c r="BK371" s="1" t="s">
        <v>771</v>
      </c>
      <c r="BL371" s="1"/>
      <c r="BM371" s="1" t="s">
        <v>244</v>
      </c>
      <c r="BN371" s="1" t="s">
        <v>398</v>
      </c>
      <c r="BO371" s="1" t="s">
        <v>419</v>
      </c>
      <c r="BP371" s="1" t="s">
        <v>884</v>
      </c>
      <c r="BQ371" s="1" t="s">
        <v>422</v>
      </c>
      <c r="BR371" s="1" t="s">
        <v>765</v>
      </c>
      <c r="BS371" s="1"/>
      <c r="BT371" s="54"/>
      <c r="BU371" s="1"/>
      <c r="BV371" s="53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9">
        <v>35933</v>
      </c>
      <c r="CY371" s="1">
        <v>1.83</v>
      </c>
      <c r="CZ371" s="1"/>
      <c r="DA371" s="1">
        <v>195.47</v>
      </c>
      <c r="DB371" s="1">
        <v>2.37</v>
      </c>
    </row>
    <row r="372" spans="1:106" hidden="1" x14ac:dyDescent="0.35">
      <c r="A372" s="34">
        <v>179</v>
      </c>
      <c r="B372" s="2" t="s">
        <v>98</v>
      </c>
      <c r="C372" s="1">
        <v>179.1</v>
      </c>
      <c r="D372" s="1" t="s">
        <v>748</v>
      </c>
      <c r="E372" s="1" t="s">
        <v>736</v>
      </c>
      <c r="F372" s="1" t="s">
        <v>162</v>
      </c>
      <c r="G372" s="1" t="s">
        <v>256</v>
      </c>
      <c r="H372" s="1" t="s">
        <v>633</v>
      </c>
      <c r="I372" s="1" t="s">
        <v>764</v>
      </c>
      <c r="J372" s="1" t="s">
        <v>762</v>
      </c>
      <c r="K372" s="1" t="s">
        <v>866</v>
      </c>
      <c r="L372" s="1" t="s">
        <v>109</v>
      </c>
      <c r="M372" s="1" t="s">
        <v>122</v>
      </c>
      <c r="N372" s="1" t="s">
        <v>123</v>
      </c>
      <c r="O372" s="1" t="s">
        <v>136</v>
      </c>
      <c r="P372" s="1" t="s">
        <v>761</v>
      </c>
      <c r="Q372" s="1"/>
      <c r="R372" s="1"/>
      <c r="S372" s="1"/>
      <c r="T372" s="1"/>
      <c r="U372" s="1"/>
      <c r="V372" s="1"/>
      <c r="W372" s="1">
        <v>1</v>
      </c>
      <c r="X372" s="1"/>
      <c r="Y372" s="1"/>
      <c r="Z372" s="1"/>
      <c r="AA372" s="1">
        <v>1</v>
      </c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 t="s">
        <v>873</v>
      </c>
      <c r="AM372" s="1" t="s">
        <v>6</v>
      </c>
      <c r="AN372" s="1"/>
      <c r="AO372" s="1"/>
      <c r="AP372" s="1" t="s">
        <v>253</v>
      </c>
      <c r="AQ372" s="1">
        <v>2016</v>
      </c>
      <c r="AR372" s="1"/>
      <c r="AS372" s="1">
        <v>113</v>
      </c>
      <c r="AT372" s="1">
        <v>1</v>
      </c>
      <c r="AU372" s="1" t="s">
        <v>126</v>
      </c>
      <c r="AV372" s="1" t="s">
        <v>115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1</v>
      </c>
      <c r="BG372" s="1">
        <v>0</v>
      </c>
      <c r="BH372" s="1">
        <v>0</v>
      </c>
      <c r="BI372" s="1" t="s">
        <v>141</v>
      </c>
      <c r="BJ372" s="1" t="s">
        <v>877</v>
      </c>
      <c r="BK372" s="1" t="s">
        <v>771</v>
      </c>
      <c r="BL372" s="1"/>
      <c r="BM372" s="1" t="s">
        <v>244</v>
      </c>
      <c r="BN372" s="1" t="s">
        <v>398</v>
      </c>
      <c r="BO372" s="1" t="s">
        <v>419</v>
      </c>
      <c r="BP372" s="1" t="s">
        <v>884</v>
      </c>
      <c r="BQ372" s="1" t="s">
        <v>422</v>
      </c>
      <c r="BR372" s="1" t="s">
        <v>765</v>
      </c>
      <c r="BS372" s="1"/>
      <c r="BT372" s="54"/>
      <c r="BU372" s="1"/>
      <c r="BV372" s="53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9">
        <v>31973</v>
      </c>
      <c r="CY372" s="1">
        <v>1.83</v>
      </c>
      <c r="CZ372" s="1"/>
      <c r="DA372" s="1">
        <v>139.66999999999999</v>
      </c>
      <c r="DB372" s="1">
        <v>2.37</v>
      </c>
    </row>
    <row r="373" spans="1:106" hidden="1" x14ac:dyDescent="0.35">
      <c r="A373" s="34">
        <v>179</v>
      </c>
      <c r="B373" s="2" t="s">
        <v>98</v>
      </c>
      <c r="C373" s="1">
        <v>179.2</v>
      </c>
      <c r="D373" s="1" t="s">
        <v>759</v>
      </c>
      <c r="E373" s="1" t="s">
        <v>736</v>
      </c>
      <c r="F373" s="1" t="s">
        <v>162</v>
      </c>
      <c r="G373" s="1" t="s">
        <v>256</v>
      </c>
      <c r="H373" s="1" t="s">
        <v>633</v>
      </c>
      <c r="I373" s="1" t="s">
        <v>764</v>
      </c>
      <c r="J373" s="1" t="s">
        <v>763</v>
      </c>
      <c r="K373" s="1" t="s">
        <v>866</v>
      </c>
      <c r="L373" s="1" t="s">
        <v>109</v>
      </c>
      <c r="M373" s="1" t="s">
        <v>122</v>
      </c>
      <c r="N373" s="1" t="s">
        <v>123</v>
      </c>
      <c r="O373" s="1" t="s">
        <v>136</v>
      </c>
      <c r="P373" s="1" t="s">
        <v>761</v>
      </c>
      <c r="Q373" s="1"/>
      <c r="R373" s="1"/>
      <c r="S373" s="1"/>
      <c r="T373" s="1"/>
      <c r="U373" s="1"/>
      <c r="V373" s="1"/>
      <c r="W373" s="1">
        <v>1</v>
      </c>
      <c r="X373" s="1"/>
      <c r="Y373" s="1"/>
      <c r="Z373" s="1"/>
      <c r="AA373" s="1">
        <v>1</v>
      </c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 t="s">
        <v>873</v>
      </c>
      <c r="AM373" s="1" t="s">
        <v>6</v>
      </c>
      <c r="AN373" s="1"/>
      <c r="AO373" s="1"/>
      <c r="AP373" s="1" t="s">
        <v>253</v>
      </c>
      <c r="AQ373" s="1">
        <v>2016</v>
      </c>
      <c r="AR373" s="1"/>
      <c r="AS373" s="1">
        <v>113</v>
      </c>
      <c r="AT373" s="1">
        <v>1</v>
      </c>
      <c r="AU373" s="1" t="s">
        <v>126</v>
      </c>
      <c r="AV373" s="1" t="s">
        <v>115</v>
      </c>
      <c r="AW373" s="1">
        <v>0</v>
      </c>
      <c r="AX373" s="1">
        <v>0</v>
      </c>
      <c r="AY373" s="1">
        <v>0</v>
      </c>
      <c r="AZ373" s="1">
        <v>1</v>
      </c>
      <c r="BA373" s="1">
        <v>1</v>
      </c>
      <c r="BB373" s="1">
        <v>0</v>
      </c>
      <c r="BC373" s="1">
        <v>0</v>
      </c>
      <c r="BD373" s="1">
        <v>0</v>
      </c>
      <c r="BE373" s="1">
        <v>0</v>
      </c>
      <c r="BF373" s="1">
        <v>1</v>
      </c>
      <c r="BG373" s="1">
        <v>0</v>
      </c>
      <c r="BH373" s="1">
        <v>0</v>
      </c>
      <c r="BI373" s="1" t="s">
        <v>141</v>
      </c>
      <c r="BJ373" s="1" t="s">
        <v>877</v>
      </c>
      <c r="BK373" s="1" t="s">
        <v>773</v>
      </c>
      <c r="BL373" s="1"/>
      <c r="BM373" s="1" t="s">
        <v>244</v>
      </c>
      <c r="BN373" s="1" t="s">
        <v>398</v>
      </c>
      <c r="BO373" s="1" t="s">
        <v>419</v>
      </c>
      <c r="BP373" s="1" t="s">
        <v>884</v>
      </c>
      <c r="BQ373" s="1" t="s">
        <v>422</v>
      </c>
      <c r="BR373" s="1" t="s">
        <v>765</v>
      </c>
      <c r="BS373" s="1"/>
      <c r="BT373" s="54"/>
      <c r="BU373" s="1"/>
      <c r="BV373" s="53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9">
        <v>35933</v>
      </c>
      <c r="CY373" s="1">
        <v>5.71</v>
      </c>
      <c r="CZ373" s="1"/>
      <c r="DA373" s="1">
        <v>195.47</v>
      </c>
      <c r="DB373" s="1">
        <v>3.86</v>
      </c>
    </row>
    <row r="374" spans="1:106" hidden="1" x14ac:dyDescent="0.35">
      <c r="A374" s="34">
        <v>179</v>
      </c>
      <c r="B374" s="2" t="s">
        <v>98</v>
      </c>
      <c r="C374" s="1">
        <v>179.1</v>
      </c>
      <c r="D374" s="1" t="s">
        <v>750</v>
      </c>
      <c r="E374" s="1" t="s">
        <v>736</v>
      </c>
      <c r="F374" s="1" t="s">
        <v>162</v>
      </c>
      <c r="G374" s="1" t="s">
        <v>256</v>
      </c>
      <c r="H374" s="1" t="s">
        <v>633</v>
      </c>
      <c r="I374" s="1" t="s">
        <v>764</v>
      </c>
      <c r="J374" s="1" t="s">
        <v>762</v>
      </c>
      <c r="K374" s="1" t="s">
        <v>866</v>
      </c>
      <c r="L374" s="1" t="s">
        <v>109</v>
      </c>
      <c r="M374" s="1" t="s">
        <v>122</v>
      </c>
      <c r="N374" s="1" t="s">
        <v>123</v>
      </c>
      <c r="O374" s="1" t="s">
        <v>136</v>
      </c>
      <c r="P374" s="1" t="s">
        <v>761</v>
      </c>
      <c r="Q374" s="1"/>
      <c r="R374" s="1"/>
      <c r="S374" s="1"/>
      <c r="T374" s="1"/>
      <c r="U374" s="1"/>
      <c r="V374" s="1"/>
      <c r="W374" s="1">
        <v>1</v>
      </c>
      <c r="X374" s="1"/>
      <c r="Y374" s="1"/>
      <c r="Z374" s="1"/>
      <c r="AA374" s="1">
        <v>1</v>
      </c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 t="s">
        <v>873</v>
      </c>
      <c r="AM374" s="1" t="s">
        <v>6</v>
      </c>
      <c r="AN374" s="1"/>
      <c r="AO374" s="1"/>
      <c r="AP374" s="1" t="s">
        <v>253</v>
      </c>
      <c r="AQ374" s="1">
        <v>2016</v>
      </c>
      <c r="AR374" s="1"/>
      <c r="AS374" s="1">
        <v>113</v>
      </c>
      <c r="AT374" s="1">
        <v>1</v>
      </c>
      <c r="AU374" s="1" t="s">
        <v>126</v>
      </c>
      <c r="AV374" s="1" t="s">
        <v>115</v>
      </c>
      <c r="AW374" s="1">
        <v>0</v>
      </c>
      <c r="AX374" s="1">
        <v>0</v>
      </c>
      <c r="AY374" s="1">
        <v>0</v>
      </c>
      <c r="AZ374" s="1">
        <v>1</v>
      </c>
      <c r="BA374" s="1">
        <v>1</v>
      </c>
      <c r="BB374" s="1">
        <v>0</v>
      </c>
      <c r="BC374" s="1">
        <v>0</v>
      </c>
      <c r="BD374" s="1">
        <v>0</v>
      </c>
      <c r="BE374" s="1">
        <v>0</v>
      </c>
      <c r="BF374" s="1">
        <v>1</v>
      </c>
      <c r="BG374" s="1">
        <v>0</v>
      </c>
      <c r="BH374" s="1">
        <v>0</v>
      </c>
      <c r="BI374" s="1" t="s">
        <v>141</v>
      </c>
      <c r="BJ374" s="1" t="s">
        <v>877</v>
      </c>
      <c r="BK374" s="1" t="s">
        <v>773</v>
      </c>
      <c r="BL374" s="1"/>
      <c r="BM374" s="1" t="s">
        <v>244</v>
      </c>
      <c r="BN374" s="1" t="s">
        <v>398</v>
      </c>
      <c r="BO374" s="1" t="s">
        <v>419</v>
      </c>
      <c r="BP374" s="1" t="s">
        <v>884</v>
      </c>
      <c r="BQ374" s="1" t="s">
        <v>422</v>
      </c>
      <c r="BR374" s="1" t="s">
        <v>765</v>
      </c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9">
        <v>31973</v>
      </c>
      <c r="CY374" s="1">
        <v>5.71</v>
      </c>
      <c r="CZ374" s="1"/>
      <c r="DA374" s="1">
        <v>139.66999999999999</v>
      </c>
      <c r="DB374" s="1">
        <v>3.86</v>
      </c>
    </row>
    <row r="375" spans="1:106" hidden="1" x14ac:dyDescent="0.35">
      <c r="A375" s="34">
        <v>179</v>
      </c>
      <c r="B375" s="2" t="s">
        <v>98</v>
      </c>
      <c r="C375" s="1">
        <v>179.2</v>
      </c>
      <c r="D375" s="1" t="s">
        <v>753</v>
      </c>
      <c r="E375" s="1" t="s">
        <v>736</v>
      </c>
      <c r="F375" s="1" t="s">
        <v>162</v>
      </c>
      <c r="G375" s="1" t="s">
        <v>256</v>
      </c>
      <c r="H375" s="1" t="s">
        <v>633</v>
      </c>
      <c r="I375" s="1" t="s">
        <v>764</v>
      </c>
      <c r="J375" s="1" t="s">
        <v>763</v>
      </c>
      <c r="K375" s="1" t="s">
        <v>866</v>
      </c>
      <c r="L375" s="1" t="s">
        <v>109</v>
      </c>
      <c r="M375" s="1" t="s">
        <v>122</v>
      </c>
      <c r="N375" s="1" t="s">
        <v>123</v>
      </c>
      <c r="O375" s="1" t="s">
        <v>136</v>
      </c>
      <c r="P375" s="1" t="s">
        <v>761</v>
      </c>
      <c r="Q375" s="1"/>
      <c r="R375" s="1"/>
      <c r="S375" s="1"/>
      <c r="T375" s="1"/>
      <c r="U375" s="1"/>
      <c r="V375" s="1"/>
      <c r="W375" s="1">
        <v>1</v>
      </c>
      <c r="X375" s="1"/>
      <c r="Y375" s="1"/>
      <c r="Z375" s="1"/>
      <c r="AA375" s="1">
        <v>1</v>
      </c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 t="s">
        <v>873</v>
      </c>
      <c r="AM375" s="1" t="s">
        <v>6</v>
      </c>
      <c r="AN375" s="1"/>
      <c r="AO375" s="1"/>
      <c r="AP375" s="1" t="s">
        <v>253</v>
      </c>
      <c r="AQ375" s="1">
        <v>2016</v>
      </c>
      <c r="AR375" s="1"/>
      <c r="AS375" s="1">
        <v>113</v>
      </c>
      <c r="AT375" s="1">
        <v>1</v>
      </c>
      <c r="AU375" s="1" t="s">
        <v>126</v>
      </c>
      <c r="AV375" s="1" t="s">
        <v>115</v>
      </c>
      <c r="AW375" s="1">
        <v>0</v>
      </c>
      <c r="AX375" s="1">
        <v>0</v>
      </c>
      <c r="AY375" s="1">
        <v>0</v>
      </c>
      <c r="AZ375" s="1">
        <v>1</v>
      </c>
      <c r="BA375" s="1">
        <v>1</v>
      </c>
      <c r="BB375" s="1">
        <v>0</v>
      </c>
      <c r="BC375" s="1">
        <v>0</v>
      </c>
      <c r="BD375" s="1">
        <v>0</v>
      </c>
      <c r="BE375" s="1">
        <v>0</v>
      </c>
      <c r="BF375" s="1">
        <v>1</v>
      </c>
      <c r="BG375" s="1">
        <v>0</v>
      </c>
      <c r="BH375" s="1">
        <v>0</v>
      </c>
      <c r="BI375" s="1" t="s">
        <v>112</v>
      </c>
      <c r="BJ375" s="1" t="s">
        <v>112</v>
      </c>
      <c r="BK375" s="1" t="s">
        <v>767</v>
      </c>
      <c r="BL375" s="1"/>
      <c r="BM375" s="1" t="s">
        <v>370</v>
      </c>
      <c r="BN375" s="1" t="s">
        <v>177</v>
      </c>
      <c r="BO375" s="1" t="s">
        <v>419</v>
      </c>
      <c r="BP375" s="1" t="s">
        <v>884</v>
      </c>
      <c r="BQ375" s="1" t="s">
        <v>422</v>
      </c>
      <c r="BR375" s="1" t="s">
        <v>765</v>
      </c>
      <c r="BS375" s="1"/>
      <c r="BT375" s="54"/>
      <c r="BU375" s="1"/>
      <c r="BV375" s="53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9">
        <v>35933</v>
      </c>
      <c r="CY375" s="1">
        <v>0.06</v>
      </c>
      <c r="CZ375" s="1"/>
      <c r="DA375" s="1">
        <v>195.47</v>
      </c>
      <c r="DB375" s="1">
        <v>0.1</v>
      </c>
    </row>
    <row r="376" spans="1:106" hidden="1" x14ac:dyDescent="0.35">
      <c r="A376" s="34">
        <v>179</v>
      </c>
      <c r="B376" s="2" t="s">
        <v>98</v>
      </c>
      <c r="C376" s="1">
        <v>179.1</v>
      </c>
      <c r="D376" s="1" t="s">
        <v>742</v>
      </c>
      <c r="E376" s="1" t="s">
        <v>736</v>
      </c>
      <c r="F376" s="1" t="s">
        <v>162</v>
      </c>
      <c r="G376" s="1" t="s">
        <v>256</v>
      </c>
      <c r="H376" s="1" t="s">
        <v>633</v>
      </c>
      <c r="I376" s="1" t="s">
        <v>764</v>
      </c>
      <c r="J376" s="1" t="s">
        <v>762</v>
      </c>
      <c r="K376" s="1" t="s">
        <v>866</v>
      </c>
      <c r="L376" s="1" t="s">
        <v>109</v>
      </c>
      <c r="M376" s="1" t="s">
        <v>122</v>
      </c>
      <c r="N376" s="1" t="s">
        <v>123</v>
      </c>
      <c r="O376" s="1" t="s">
        <v>136</v>
      </c>
      <c r="P376" s="1" t="s">
        <v>761</v>
      </c>
      <c r="Q376" s="1"/>
      <c r="R376" s="1"/>
      <c r="S376" s="1"/>
      <c r="T376" s="1"/>
      <c r="U376" s="1"/>
      <c r="V376" s="1"/>
      <c r="W376" s="1">
        <v>1</v>
      </c>
      <c r="X376" s="1"/>
      <c r="Y376" s="1"/>
      <c r="Z376" s="1"/>
      <c r="AA376" s="1">
        <v>1</v>
      </c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 t="s">
        <v>873</v>
      </c>
      <c r="AM376" s="1" t="s">
        <v>6</v>
      </c>
      <c r="AN376" s="1"/>
      <c r="AO376" s="1"/>
      <c r="AP376" s="1" t="s">
        <v>253</v>
      </c>
      <c r="AQ376" s="1">
        <v>2016</v>
      </c>
      <c r="AR376" s="1"/>
      <c r="AS376" s="1">
        <v>113</v>
      </c>
      <c r="AT376" s="1">
        <v>1</v>
      </c>
      <c r="AU376" s="1" t="s">
        <v>126</v>
      </c>
      <c r="AV376" s="1" t="s">
        <v>115</v>
      </c>
      <c r="AW376" s="1">
        <v>0</v>
      </c>
      <c r="AX376" s="1">
        <v>0</v>
      </c>
      <c r="AY376" s="1">
        <v>0</v>
      </c>
      <c r="AZ376" s="1">
        <v>1</v>
      </c>
      <c r="BA376" s="1">
        <v>1</v>
      </c>
      <c r="BB376" s="1">
        <v>0</v>
      </c>
      <c r="BC376" s="1">
        <v>0</v>
      </c>
      <c r="BD376" s="1">
        <v>0</v>
      </c>
      <c r="BE376" s="1">
        <v>0</v>
      </c>
      <c r="BF376" s="1">
        <v>1</v>
      </c>
      <c r="BG376" s="1">
        <v>0</v>
      </c>
      <c r="BH376" s="1">
        <v>0</v>
      </c>
      <c r="BI376" s="1" t="s">
        <v>112</v>
      </c>
      <c r="BJ376" s="1" t="s">
        <v>112</v>
      </c>
      <c r="BK376" s="1" t="s">
        <v>767</v>
      </c>
      <c r="BL376" s="1"/>
      <c r="BM376" s="1" t="s">
        <v>370</v>
      </c>
      <c r="BN376" s="1" t="s">
        <v>177</v>
      </c>
      <c r="BO376" s="1" t="s">
        <v>419</v>
      </c>
      <c r="BP376" s="1" t="s">
        <v>884</v>
      </c>
      <c r="BQ376" s="1" t="s">
        <v>422</v>
      </c>
      <c r="BR376" s="1" t="s">
        <v>765</v>
      </c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9">
        <v>31973</v>
      </c>
      <c r="CY376" s="1">
        <v>0.06</v>
      </c>
      <c r="CZ376" s="1"/>
      <c r="DA376" s="1">
        <v>139.66999999999999</v>
      </c>
      <c r="DB376" s="1">
        <v>0.1</v>
      </c>
    </row>
    <row r="377" spans="1:106" hidden="1" x14ac:dyDescent="0.35">
      <c r="A377" s="17">
        <v>179</v>
      </c>
      <c r="B377" s="2" t="s">
        <v>98</v>
      </c>
      <c r="C377" s="1">
        <v>179.3</v>
      </c>
      <c r="D377" s="1" t="s">
        <v>760</v>
      </c>
      <c r="E377" s="1" t="s">
        <v>777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 t="e">
        <v>#N/A</v>
      </c>
      <c r="BK377" s="1"/>
      <c r="BL377" s="1"/>
      <c r="BM377" s="1"/>
      <c r="BN377" s="1" t="e">
        <v>#N/A</v>
      </c>
      <c r="BO377" s="1"/>
      <c r="BP377" s="1"/>
      <c r="BQ377" s="1"/>
      <c r="BR377" s="1"/>
      <c r="BS377" s="1"/>
      <c r="BT377" s="57"/>
      <c r="BU377" s="31"/>
      <c r="BV377" s="53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9"/>
      <c r="CY377" s="1"/>
      <c r="CZ377" s="1"/>
      <c r="DA377" s="1"/>
      <c r="DB377" s="1"/>
    </row>
    <row r="378" spans="1:106" hidden="1" x14ac:dyDescent="0.35">
      <c r="A378" s="17">
        <v>179</v>
      </c>
      <c r="B378" s="2" t="s">
        <v>98</v>
      </c>
      <c r="C378" s="1">
        <v>179.4</v>
      </c>
      <c r="D378" s="1" t="s">
        <v>760</v>
      </c>
      <c r="E378" s="1" t="s">
        <v>778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 t="e">
        <v>#N/A</v>
      </c>
      <c r="BK378" s="1"/>
      <c r="BL378" s="1"/>
      <c r="BM378" s="1"/>
      <c r="BN378" s="1" t="e">
        <v>#N/A</v>
      </c>
      <c r="BO378" s="1"/>
      <c r="BP378" s="1"/>
      <c r="BQ378" s="1"/>
      <c r="BR378" s="1"/>
      <c r="BS378" s="1"/>
      <c r="BT378" s="57"/>
      <c r="BU378" s="31"/>
      <c r="BV378" s="53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9"/>
      <c r="CY378" s="1"/>
      <c r="CZ378" s="1"/>
      <c r="DA378" s="1"/>
      <c r="DB378" s="1"/>
    </row>
    <row r="379" spans="1:106" hidden="1" x14ac:dyDescent="0.35">
      <c r="A379" s="18">
        <v>180</v>
      </c>
      <c r="B379" s="3" t="s">
        <v>99</v>
      </c>
      <c r="C379" s="1">
        <v>180.1</v>
      </c>
      <c r="D379" s="1"/>
      <c r="E379" s="1" t="s">
        <v>779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 t="e">
        <v>#N/A</v>
      </c>
      <c r="BK379" s="1"/>
      <c r="BL379" s="1"/>
      <c r="BM379" s="1"/>
      <c r="BN379" s="1" t="e">
        <v>#N/A</v>
      </c>
      <c r="BO379" s="1"/>
      <c r="BP379" s="1"/>
      <c r="BQ379" s="1"/>
      <c r="BR379" s="1"/>
      <c r="BS379" s="1"/>
      <c r="BT379" s="57"/>
      <c r="BU379" s="31"/>
      <c r="BV379" s="53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9"/>
      <c r="CY379" s="1"/>
      <c r="CZ379" s="1"/>
      <c r="DA379" s="1"/>
      <c r="DB379" s="1"/>
    </row>
    <row r="380" spans="1:106" hidden="1" x14ac:dyDescent="0.35">
      <c r="A380" s="18">
        <v>180</v>
      </c>
      <c r="B380" s="3" t="s">
        <v>99</v>
      </c>
      <c r="C380" s="1">
        <v>180.2</v>
      </c>
      <c r="D380" s="1"/>
      <c r="E380" s="1" t="s">
        <v>780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 t="e">
        <v>#N/A</v>
      </c>
      <c r="BK380" s="1"/>
      <c r="BL380" s="1"/>
      <c r="BM380" s="1"/>
      <c r="BN380" s="1" t="e">
        <v>#N/A</v>
      </c>
      <c r="BO380" s="1"/>
      <c r="BP380" s="1"/>
      <c r="BQ380" s="1"/>
      <c r="BR380" s="1"/>
      <c r="BS380" s="1"/>
      <c r="BT380" s="54"/>
      <c r="BU380" s="1"/>
      <c r="BV380" s="53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</row>
    <row r="381" spans="1:106" hidden="1" x14ac:dyDescent="0.35">
      <c r="A381" s="17">
        <v>181</v>
      </c>
      <c r="B381" s="2" t="s">
        <v>100</v>
      </c>
      <c r="C381" s="1">
        <v>181.1</v>
      </c>
      <c r="D381" s="1"/>
      <c r="E381" s="1" t="s">
        <v>781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 t="e">
        <v>#N/A</v>
      </c>
      <c r="BK381" s="1"/>
      <c r="BL381" s="1"/>
      <c r="BM381" s="1"/>
      <c r="BN381" s="1" t="e">
        <v>#N/A</v>
      </c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</row>
    <row r="382" spans="1:106" hidden="1" x14ac:dyDescent="0.35">
      <c r="A382" s="18">
        <v>182</v>
      </c>
      <c r="B382" s="3" t="s">
        <v>101</v>
      </c>
      <c r="C382" s="1">
        <v>182.1</v>
      </c>
      <c r="D382" s="1"/>
      <c r="E382" s="1" t="s">
        <v>782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 t="e">
        <v>#N/A</v>
      </c>
      <c r="BK382" s="1"/>
      <c r="BL382" s="1"/>
      <c r="BM382" s="1"/>
      <c r="BN382" s="1" t="e">
        <v>#N/A</v>
      </c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</row>
    <row r="383" spans="1:106" hidden="1" x14ac:dyDescent="0.35">
      <c r="A383" s="18">
        <v>182</v>
      </c>
      <c r="B383" s="3" t="s">
        <v>101</v>
      </c>
      <c r="C383" s="1">
        <v>182.2</v>
      </c>
      <c r="D383" s="1"/>
      <c r="E383" s="1" t="s">
        <v>783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 t="e">
        <v>#N/A</v>
      </c>
      <c r="BK383" s="1"/>
      <c r="BL383" s="1"/>
      <c r="BM383" s="1"/>
      <c r="BN383" s="1" t="e">
        <v>#N/A</v>
      </c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</row>
    <row r="384" spans="1:106" hidden="1" x14ac:dyDescent="0.35">
      <c r="A384" s="18">
        <v>182</v>
      </c>
      <c r="B384" s="3" t="s">
        <v>101</v>
      </c>
      <c r="C384" s="1">
        <v>182.2</v>
      </c>
      <c r="D384" s="1"/>
      <c r="E384" s="1" t="s">
        <v>784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 t="e">
        <v>#N/A</v>
      </c>
      <c r="BK384" s="1"/>
      <c r="BL384" s="1"/>
      <c r="BM384" s="1"/>
      <c r="BN384" s="1" t="e">
        <v>#N/A</v>
      </c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</row>
    <row r="385" spans="1:106" hidden="1" x14ac:dyDescent="0.35">
      <c r="A385" s="22">
        <v>183</v>
      </c>
      <c r="B385" s="2" t="s">
        <v>102</v>
      </c>
      <c r="C385" s="1">
        <v>183.1</v>
      </c>
      <c r="D385" s="1" t="s">
        <v>794</v>
      </c>
      <c r="E385" s="1" t="s">
        <v>785</v>
      </c>
      <c r="F385" s="1" t="s">
        <v>115</v>
      </c>
      <c r="G385" s="1" t="s">
        <v>403</v>
      </c>
      <c r="H385" s="1" t="s">
        <v>115</v>
      </c>
      <c r="I385" s="1" t="s">
        <v>146</v>
      </c>
      <c r="J385" s="1" t="s">
        <v>818</v>
      </c>
      <c r="K385" s="1" t="s">
        <v>139</v>
      </c>
      <c r="L385" s="1" t="s">
        <v>109</v>
      </c>
      <c r="M385" s="1" t="s">
        <v>122</v>
      </c>
      <c r="N385" s="1" t="s">
        <v>978</v>
      </c>
      <c r="O385" s="1"/>
      <c r="P385" s="1" t="s">
        <v>761</v>
      </c>
      <c r="Q385" s="1"/>
      <c r="R385" s="1"/>
      <c r="S385" s="1"/>
      <c r="T385" s="1"/>
      <c r="U385" s="1"/>
      <c r="V385" s="1"/>
      <c r="W385" s="1">
        <v>1</v>
      </c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>
        <v>1</v>
      </c>
      <c r="AK385" s="1"/>
      <c r="AL385" s="1" t="s">
        <v>816</v>
      </c>
      <c r="AM385" s="1" t="s">
        <v>6</v>
      </c>
      <c r="AN385" s="1"/>
      <c r="AO385" s="1"/>
      <c r="AP385" s="1" t="s">
        <v>819</v>
      </c>
      <c r="AQ385" s="1">
        <v>2015</v>
      </c>
      <c r="AR385" s="1"/>
      <c r="AS385" s="1">
        <v>286</v>
      </c>
      <c r="AT385" s="1">
        <v>1</v>
      </c>
      <c r="AU385" s="1" t="s">
        <v>126</v>
      </c>
      <c r="AV385" s="1" t="s">
        <v>115</v>
      </c>
      <c r="AW385" s="1">
        <v>0</v>
      </c>
      <c r="AX385" s="1">
        <v>0</v>
      </c>
      <c r="AY385" s="1">
        <v>0</v>
      </c>
      <c r="AZ385" s="1">
        <v>1</v>
      </c>
      <c r="BA385" s="1">
        <v>1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 t="s">
        <v>141</v>
      </c>
      <c r="BJ385" s="1" t="s">
        <v>881</v>
      </c>
      <c r="BK385" s="32" t="s">
        <v>814</v>
      </c>
      <c r="BL385" s="1"/>
      <c r="BM385" s="1" t="s">
        <v>878</v>
      </c>
      <c r="BN385" s="1" t="s">
        <v>401</v>
      </c>
      <c r="BO385" s="1" t="s">
        <v>419</v>
      </c>
      <c r="BP385" s="1" t="s">
        <v>884</v>
      </c>
      <c r="BQ385" s="1" t="s">
        <v>888</v>
      </c>
      <c r="BR385" s="1" t="s">
        <v>108</v>
      </c>
      <c r="BS385" s="1"/>
      <c r="BT385" s="1"/>
      <c r="BU385" s="1">
        <f t="shared" ref="BU385:BU398" si="8">BW385*(CY385/CX385)</f>
        <v>-3.4203043374071411</v>
      </c>
      <c r="BV385" s="1" t="s">
        <v>900</v>
      </c>
      <c r="BW385" s="1">
        <v>-8155.96</v>
      </c>
      <c r="BX385" s="1"/>
      <c r="BY385" s="1"/>
      <c r="BZ385" s="1"/>
      <c r="CA385" s="1"/>
      <c r="CB385" s="1"/>
      <c r="CC385" s="1">
        <v>-3.81</v>
      </c>
      <c r="CD385" s="1" t="s">
        <v>236</v>
      </c>
      <c r="CE385" s="1"/>
      <c r="CF385" s="1"/>
      <c r="CG385" s="1"/>
      <c r="CH385" s="1"/>
      <c r="CI385" s="1">
        <v>1E-3</v>
      </c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9">
        <v>33384</v>
      </c>
      <c r="CY385" s="1">
        <v>14</v>
      </c>
      <c r="CZ385" s="1"/>
      <c r="DA385" s="1"/>
      <c r="DB385" s="1"/>
    </row>
    <row r="386" spans="1:106" hidden="1" x14ac:dyDescent="0.35">
      <c r="A386" s="22">
        <v>183</v>
      </c>
      <c r="B386" s="2" t="s">
        <v>102</v>
      </c>
      <c r="C386" s="1">
        <v>183.1</v>
      </c>
      <c r="D386" s="1" t="s">
        <v>796</v>
      </c>
      <c r="E386" s="1" t="s">
        <v>785</v>
      </c>
      <c r="F386" s="1" t="s">
        <v>162</v>
      </c>
      <c r="G386" s="1" t="s">
        <v>369</v>
      </c>
      <c r="H386" s="1" t="s">
        <v>633</v>
      </c>
      <c r="I386" s="1" t="s">
        <v>146</v>
      </c>
      <c r="J386" s="1" t="s">
        <v>818</v>
      </c>
      <c r="K386" s="1" t="s">
        <v>139</v>
      </c>
      <c r="L386" s="54" t="s">
        <v>109</v>
      </c>
      <c r="M386" s="1" t="s">
        <v>122</v>
      </c>
      <c r="N386" s="1" t="s">
        <v>978</v>
      </c>
      <c r="O386" s="1"/>
      <c r="P386" s="1" t="s">
        <v>761</v>
      </c>
      <c r="Q386" s="1"/>
      <c r="R386" s="1"/>
      <c r="S386" s="1"/>
      <c r="T386" s="1"/>
      <c r="U386" s="1"/>
      <c r="V386" s="1"/>
      <c r="W386" s="1">
        <v>1</v>
      </c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>
        <v>1</v>
      </c>
      <c r="AK386" s="1"/>
      <c r="AL386" s="1" t="s">
        <v>816</v>
      </c>
      <c r="AM386" s="1" t="s">
        <v>6</v>
      </c>
      <c r="AN386" s="1"/>
      <c r="AO386" s="1"/>
      <c r="AP386" s="1" t="s">
        <v>819</v>
      </c>
      <c r="AQ386" s="1">
        <v>2015</v>
      </c>
      <c r="AR386" s="1"/>
      <c r="AS386" s="1">
        <v>286</v>
      </c>
      <c r="AT386" s="1">
        <v>1</v>
      </c>
      <c r="AU386" s="1" t="s">
        <v>126</v>
      </c>
      <c r="AV386" s="1" t="s">
        <v>115</v>
      </c>
      <c r="AW386" s="1">
        <v>0</v>
      </c>
      <c r="AX386" s="1">
        <v>0</v>
      </c>
      <c r="AY386" s="1">
        <v>0</v>
      </c>
      <c r="AZ386" s="1">
        <v>1</v>
      </c>
      <c r="BA386" s="1">
        <v>1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 t="s">
        <v>141</v>
      </c>
      <c r="BJ386" s="1" t="s">
        <v>881</v>
      </c>
      <c r="BK386" s="32" t="s">
        <v>813</v>
      </c>
      <c r="BL386" s="1"/>
      <c r="BM386" s="1" t="s">
        <v>878</v>
      </c>
      <c r="BN386" s="1" t="s">
        <v>401</v>
      </c>
      <c r="BO386" s="1" t="s">
        <v>419</v>
      </c>
      <c r="BP386" s="1" t="s">
        <v>884</v>
      </c>
      <c r="BQ386" s="1" t="s">
        <v>888</v>
      </c>
      <c r="BR386" s="1" t="s">
        <v>108</v>
      </c>
      <c r="BS386" s="1"/>
      <c r="BT386" s="1"/>
      <c r="BU386" s="1">
        <f t="shared" si="8"/>
        <v>2.9769051042415531</v>
      </c>
      <c r="BV386" s="1" t="s">
        <v>900</v>
      </c>
      <c r="BW386" s="1">
        <v>4969.05</v>
      </c>
      <c r="BX386" s="1"/>
      <c r="BY386" s="1"/>
      <c r="BZ386" s="1"/>
      <c r="CA386" s="1"/>
      <c r="CB386" s="1"/>
      <c r="CC386" s="1">
        <v>1.81</v>
      </c>
      <c r="CD386" s="1" t="s">
        <v>236</v>
      </c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9">
        <v>33384</v>
      </c>
      <c r="CY386" s="1">
        <v>20</v>
      </c>
      <c r="CZ386" s="1"/>
      <c r="DA386" s="1"/>
      <c r="DB386" s="1"/>
    </row>
    <row r="387" spans="1:106" hidden="1" x14ac:dyDescent="0.35">
      <c r="A387" s="22">
        <v>183</v>
      </c>
      <c r="B387" s="2" t="s">
        <v>102</v>
      </c>
      <c r="C387" s="1">
        <v>183.1</v>
      </c>
      <c r="D387" s="1" t="s">
        <v>738</v>
      </c>
      <c r="E387" s="1" t="s">
        <v>785</v>
      </c>
      <c r="F387" s="1" t="s">
        <v>115</v>
      </c>
      <c r="G387" s="1" t="s">
        <v>369</v>
      </c>
      <c r="H387" s="1" t="s">
        <v>115</v>
      </c>
      <c r="I387" s="1" t="s">
        <v>146</v>
      </c>
      <c r="J387" s="1" t="s">
        <v>818</v>
      </c>
      <c r="K387" s="1" t="s">
        <v>139</v>
      </c>
      <c r="L387" s="54" t="s">
        <v>109</v>
      </c>
      <c r="M387" s="1" t="s">
        <v>122</v>
      </c>
      <c r="N387" s="1" t="s">
        <v>978</v>
      </c>
      <c r="O387" s="1"/>
      <c r="P387" s="1" t="s">
        <v>761</v>
      </c>
      <c r="Q387" s="1"/>
      <c r="R387" s="1"/>
      <c r="S387" s="1"/>
      <c r="T387" s="1"/>
      <c r="U387" s="1"/>
      <c r="V387" s="1"/>
      <c r="W387" s="1">
        <v>1</v>
      </c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>
        <v>1</v>
      </c>
      <c r="AK387" s="1"/>
      <c r="AL387" s="1" t="s">
        <v>816</v>
      </c>
      <c r="AM387" s="1" t="s">
        <v>6</v>
      </c>
      <c r="AN387" s="1"/>
      <c r="AO387" s="1"/>
      <c r="AP387" s="1" t="s">
        <v>819</v>
      </c>
      <c r="AQ387" s="1">
        <v>2015</v>
      </c>
      <c r="AR387" s="1"/>
      <c r="AS387" s="1">
        <v>286</v>
      </c>
      <c r="AT387" s="1">
        <v>1</v>
      </c>
      <c r="AU387" s="1" t="s">
        <v>126</v>
      </c>
      <c r="AV387" s="1" t="s">
        <v>115</v>
      </c>
      <c r="AW387" s="1">
        <v>0</v>
      </c>
      <c r="AX387" s="1">
        <v>0</v>
      </c>
      <c r="AY387" s="1">
        <v>0</v>
      </c>
      <c r="AZ387" s="1">
        <v>1</v>
      </c>
      <c r="BA387" s="1">
        <v>1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 t="s">
        <v>117</v>
      </c>
      <c r="BJ387" s="1" t="s">
        <v>880</v>
      </c>
      <c r="BK387" s="32" t="s">
        <v>811</v>
      </c>
      <c r="BL387" s="1"/>
      <c r="BM387" s="1" t="s">
        <v>412</v>
      </c>
      <c r="BN387" s="1" t="s">
        <v>412</v>
      </c>
      <c r="BO387" s="1" t="s">
        <v>419</v>
      </c>
      <c r="BP387" s="1" t="s">
        <v>884</v>
      </c>
      <c r="BQ387" s="1" t="s">
        <v>888</v>
      </c>
      <c r="BR387" s="1" t="s">
        <v>108</v>
      </c>
      <c r="BS387" s="1"/>
      <c r="BT387" s="1"/>
      <c r="BU387" s="1">
        <f t="shared" si="8"/>
        <v>1.9823957584471603E-2</v>
      </c>
      <c r="BV387" s="1" t="s">
        <v>900</v>
      </c>
      <c r="BW387" s="52">
        <v>13236.06</v>
      </c>
      <c r="BX387" s="1"/>
      <c r="BY387" s="1"/>
      <c r="BZ387" s="1"/>
      <c r="CA387" s="1"/>
      <c r="CB387" s="1"/>
      <c r="CC387" s="1">
        <v>9.8699999999999992</v>
      </c>
      <c r="CD387" s="1" t="s">
        <v>236</v>
      </c>
      <c r="CE387" s="1"/>
      <c r="CF387" s="1"/>
      <c r="CG387" s="1"/>
      <c r="CH387" s="1"/>
      <c r="CI387" s="1">
        <v>1E-3</v>
      </c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9">
        <v>33384</v>
      </c>
      <c r="CY387" s="1">
        <v>0.05</v>
      </c>
      <c r="CZ387" s="1"/>
      <c r="DA387" s="1"/>
      <c r="DB387" s="1"/>
    </row>
    <row r="388" spans="1:106" hidden="1" x14ac:dyDescent="0.35">
      <c r="A388" s="22">
        <v>183</v>
      </c>
      <c r="B388" s="2" t="s">
        <v>102</v>
      </c>
      <c r="C388" s="1">
        <v>183.1</v>
      </c>
      <c r="D388" s="1" t="s">
        <v>745</v>
      </c>
      <c r="E388" s="1" t="s">
        <v>785</v>
      </c>
      <c r="F388" s="1" t="s">
        <v>162</v>
      </c>
      <c r="G388" s="1" t="s">
        <v>369</v>
      </c>
      <c r="H388" s="1" t="s">
        <v>633</v>
      </c>
      <c r="I388" s="1" t="s">
        <v>146</v>
      </c>
      <c r="J388" s="1" t="s">
        <v>818</v>
      </c>
      <c r="K388" s="1" t="s">
        <v>139</v>
      </c>
      <c r="L388" s="54" t="s">
        <v>109</v>
      </c>
      <c r="M388" s="1" t="s">
        <v>122</v>
      </c>
      <c r="N388" s="1" t="s">
        <v>978</v>
      </c>
      <c r="O388" s="1"/>
      <c r="P388" s="1" t="s">
        <v>761</v>
      </c>
      <c r="Q388" s="1"/>
      <c r="R388" s="1"/>
      <c r="S388" s="1"/>
      <c r="T388" s="1"/>
      <c r="U388" s="1"/>
      <c r="V388" s="1"/>
      <c r="W388" s="1">
        <v>1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>
        <v>1</v>
      </c>
      <c r="AK388" s="1"/>
      <c r="AL388" s="1" t="s">
        <v>816</v>
      </c>
      <c r="AM388" s="1" t="s">
        <v>6</v>
      </c>
      <c r="AN388" s="1"/>
      <c r="AO388" s="1"/>
      <c r="AP388" s="1" t="s">
        <v>819</v>
      </c>
      <c r="AQ388" s="1">
        <v>2015</v>
      </c>
      <c r="AR388" s="1"/>
      <c r="AS388" s="1">
        <v>286</v>
      </c>
      <c r="AT388" s="1">
        <v>1</v>
      </c>
      <c r="AU388" s="1" t="s">
        <v>126</v>
      </c>
      <c r="AV388" s="1" t="s">
        <v>115</v>
      </c>
      <c r="AW388" s="1">
        <v>0</v>
      </c>
      <c r="AX388" s="1">
        <v>0</v>
      </c>
      <c r="AY388" s="1">
        <v>0</v>
      </c>
      <c r="AZ388" s="1">
        <v>1</v>
      </c>
      <c r="BA388" s="1">
        <v>1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 t="s">
        <v>117</v>
      </c>
      <c r="BJ388" s="1" t="s">
        <v>882</v>
      </c>
      <c r="BK388" s="32" t="s">
        <v>815</v>
      </c>
      <c r="BL388" s="1"/>
      <c r="BM388" s="1" t="s">
        <v>356</v>
      </c>
      <c r="BN388" s="1" t="s">
        <v>414</v>
      </c>
      <c r="BO388" s="1" t="s">
        <v>419</v>
      </c>
      <c r="BP388" s="1" t="s">
        <v>884</v>
      </c>
      <c r="BQ388" s="1" t="s">
        <v>888</v>
      </c>
      <c r="BR388" s="1" t="s">
        <v>108</v>
      </c>
      <c r="BS388" s="1"/>
      <c r="BT388" s="1"/>
      <c r="BU388" s="1">
        <f t="shared" si="8"/>
        <v>0.19331772585669782</v>
      </c>
      <c r="BV388" s="1" t="s">
        <v>900</v>
      </c>
      <c r="BW388" s="1">
        <v>546.74</v>
      </c>
      <c r="BX388" s="1"/>
      <c r="BY388" s="1"/>
      <c r="BZ388" s="1"/>
      <c r="CA388" s="1"/>
      <c r="CB388" s="1"/>
      <c r="CC388" s="1">
        <v>0.39</v>
      </c>
      <c r="CD388" s="1" t="s">
        <v>236</v>
      </c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9">
        <v>33384</v>
      </c>
      <c r="CY388" s="1">
        <v>11.804</v>
      </c>
      <c r="CZ388" s="1"/>
      <c r="DA388" s="1"/>
      <c r="DB388" s="1"/>
    </row>
    <row r="389" spans="1:106" hidden="1" x14ac:dyDescent="0.35">
      <c r="A389" s="22">
        <v>183</v>
      </c>
      <c r="B389" s="2" t="s">
        <v>102</v>
      </c>
      <c r="C389" s="1">
        <v>183.1</v>
      </c>
      <c r="D389" s="1" t="s">
        <v>795</v>
      </c>
      <c r="E389" s="1" t="s">
        <v>785</v>
      </c>
      <c r="F389" s="1" t="s">
        <v>115</v>
      </c>
      <c r="G389" s="1" t="s">
        <v>369</v>
      </c>
      <c r="H389" s="1" t="s">
        <v>115</v>
      </c>
      <c r="I389" s="1" t="s">
        <v>146</v>
      </c>
      <c r="J389" s="1" t="s">
        <v>818</v>
      </c>
      <c r="K389" s="1" t="s">
        <v>139</v>
      </c>
      <c r="L389" s="54" t="s">
        <v>109</v>
      </c>
      <c r="M389" s="1" t="s">
        <v>122</v>
      </c>
      <c r="N389" s="1" t="s">
        <v>978</v>
      </c>
      <c r="O389" s="1"/>
      <c r="P389" s="1" t="s">
        <v>761</v>
      </c>
      <c r="Q389" s="1"/>
      <c r="R389" s="1"/>
      <c r="S389" s="1"/>
      <c r="T389" s="1"/>
      <c r="U389" s="1"/>
      <c r="V389" s="1"/>
      <c r="W389" s="1">
        <v>1</v>
      </c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>
        <v>1</v>
      </c>
      <c r="AK389" s="1"/>
      <c r="AL389" s="1" t="s">
        <v>816</v>
      </c>
      <c r="AM389" s="1" t="s">
        <v>6</v>
      </c>
      <c r="AN389" s="1"/>
      <c r="AO389" s="1"/>
      <c r="AP389" s="1" t="s">
        <v>819</v>
      </c>
      <c r="AQ389" s="1">
        <v>2015</v>
      </c>
      <c r="AR389" s="1"/>
      <c r="AS389" s="1">
        <v>286</v>
      </c>
      <c r="AT389" s="1">
        <v>1</v>
      </c>
      <c r="AU389" s="1" t="s">
        <v>126</v>
      </c>
      <c r="AV389" s="1" t="s">
        <v>115</v>
      </c>
      <c r="AW389" s="1">
        <v>0</v>
      </c>
      <c r="AX389" s="1">
        <v>0</v>
      </c>
      <c r="AY389" s="1">
        <v>0</v>
      </c>
      <c r="AZ389" s="1">
        <v>1</v>
      </c>
      <c r="BA389" s="1">
        <v>1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 t="s">
        <v>117</v>
      </c>
      <c r="BJ389" s="1" t="s">
        <v>880</v>
      </c>
      <c r="BK389" s="32" t="s">
        <v>484</v>
      </c>
      <c r="BL389" s="1"/>
      <c r="BM389" s="1" t="s">
        <v>548</v>
      </c>
      <c r="BN389" s="1" t="s">
        <v>349</v>
      </c>
      <c r="BO389" s="1" t="s">
        <v>419</v>
      </c>
      <c r="BP389" s="1" t="s">
        <v>884</v>
      </c>
      <c r="BQ389" s="1" t="s">
        <v>888</v>
      </c>
      <c r="BR389" s="1" t="s">
        <v>108</v>
      </c>
      <c r="BS389" s="1"/>
      <c r="BT389" s="1"/>
      <c r="BU389" s="1">
        <f t="shared" si="8"/>
        <v>1.6804367361610353</v>
      </c>
      <c r="BV389" s="1" t="s">
        <v>900</v>
      </c>
      <c r="BW389" s="1">
        <v>5609.97</v>
      </c>
      <c r="BX389" s="1"/>
      <c r="BY389" s="1"/>
      <c r="BZ389" s="1"/>
      <c r="CA389" s="1"/>
      <c r="CB389" s="1"/>
      <c r="CC389" s="1">
        <v>3.57</v>
      </c>
      <c r="CD389" s="1" t="s">
        <v>236</v>
      </c>
      <c r="CE389" s="1"/>
      <c r="CF389" s="1"/>
      <c r="CG389" s="1"/>
      <c r="CH389" s="1"/>
      <c r="CI389" s="1">
        <v>1E-3</v>
      </c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9">
        <v>33384</v>
      </c>
      <c r="CY389" s="1">
        <v>10</v>
      </c>
      <c r="CZ389" s="1"/>
      <c r="DA389" s="1"/>
      <c r="DB389" s="1"/>
    </row>
    <row r="390" spans="1:106" hidden="1" x14ac:dyDescent="0.35">
      <c r="A390" s="22">
        <v>183</v>
      </c>
      <c r="B390" s="2" t="s">
        <v>102</v>
      </c>
      <c r="C390" s="1">
        <v>183.2</v>
      </c>
      <c r="D390" s="1" t="s">
        <v>803</v>
      </c>
      <c r="E390" s="1" t="s">
        <v>786</v>
      </c>
      <c r="F390" s="1" t="s">
        <v>115</v>
      </c>
      <c r="G390" s="1" t="s">
        <v>403</v>
      </c>
      <c r="H390" s="1" t="s">
        <v>115</v>
      </c>
      <c r="I390" s="1" t="s">
        <v>146</v>
      </c>
      <c r="J390" s="1" t="s">
        <v>818</v>
      </c>
      <c r="K390" s="1" t="s">
        <v>139</v>
      </c>
      <c r="L390" s="54" t="s">
        <v>109</v>
      </c>
      <c r="M390" s="1" t="s">
        <v>122</v>
      </c>
      <c r="N390" s="1" t="s">
        <v>978</v>
      </c>
      <c r="O390" s="1"/>
      <c r="P390" s="1" t="s">
        <v>761</v>
      </c>
      <c r="Q390" s="1"/>
      <c r="R390" s="1"/>
      <c r="S390" s="1"/>
      <c r="T390" s="1"/>
      <c r="U390" s="1"/>
      <c r="V390" s="1"/>
      <c r="W390" s="1">
        <v>1</v>
      </c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>
        <v>1</v>
      </c>
      <c r="AK390" s="1"/>
      <c r="AL390" s="1" t="s">
        <v>817</v>
      </c>
      <c r="AM390" s="1" t="s">
        <v>6</v>
      </c>
      <c r="AN390" s="1"/>
      <c r="AO390" s="1"/>
      <c r="AP390" s="1" t="s">
        <v>819</v>
      </c>
      <c r="AQ390" s="1">
        <v>2015</v>
      </c>
      <c r="AR390" s="1"/>
      <c r="AS390" s="1">
        <v>286</v>
      </c>
      <c r="AT390" s="1">
        <v>1</v>
      </c>
      <c r="AU390" s="1" t="s">
        <v>126</v>
      </c>
      <c r="AV390" s="1" t="s">
        <v>115</v>
      </c>
      <c r="AW390" s="1">
        <v>0</v>
      </c>
      <c r="AX390" s="1">
        <v>0</v>
      </c>
      <c r="AY390" s="1">
        <v>0</v>
      </c>
      <c r="AZ390" s="1">
        <v>1</v>
      </c>
      <c r="BA390" s="1">
        <v>1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 t="s">
        <v>141</v>
      </c>
      <c r="BJ390" s="1" t="s">
        <v>881</v>
      </c>
      <c r="BK390" s="32" t="s">
        <v>814</v>
      </c>
      <c r="BL390" s="1"/>
      <c r="BM390" s="1" t="s">
        <v>878</v>
      </c>
      <c r="BN390" s="1" t="s">
        <v>401</v>
      </c>
      <c r="BO390" s="1" t="s">
        <v>419</v>
      </c>
      <c r="BP390" s="1" t="s">
        <v>884</v>
      </c>
      <c r="BQ390" s="1" t="s">
        <v>888</v>
      </c>
      <c r="BR390" s="1" t="s">
        <v>108</v>
      </c>
      <c r="BS390" s="1"/>
      <c r="BT390" s="1"/>
      <c r="BU390" s="1">
        <f t="shared" si="8"/>
        <v>-9.3475640518567342</v>
      </c>
      <c r="BV390" s="1" t="s">
        <v>900</v>
      </c>
      <c r="BW390" s="1">
        <v>-15193.13</v>
      </c>
      <c r="BX390" s="1"/>
      <c r="BY390" s="1"/>
      <c r="BZ390" s="1"/>
      <c r="CA390" s="1"/>
      <c r="CB390" s="1"/>
      <c r="CC390" s="1">
        <v>-2.35</v>
      </c>
      <c r="CD390" s="1" t="s">
        <v>236</v>
      </c>
      <c r="CE390" s="1"/>
      <c r="CF390" s="1"/>
      <c r="CG390" s="1"/>
      <c r="CH390" s="1"/>
      <c r="CI390" s="1">
        <v>0.01</v>
      </c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9">
        <v>22755</v>
      </c>
      <c r="CY390" s="1">
        <v>14</v>
      </c>
      <c r="CZ390" s="1"/>
      <c r="DA390" s="1"/>
      <c r="DB390" s="1"/>
    </row>
    <row r="391" spans="1:106" hidden="1" x14ac:dyDescent="0.35">
      <c r="A391" s="22">
        <v>183</v>
      </c>
      <c r="B391" s="2" t="s">
        <v>102</v>
      </c>
      <c r="C391" s="1">
        <v>183.2</v>
      </c>
      <c r="D391" s="1" t="s">
        <v>806</v>
      </c>
      <c r="E391" s="1" t="s">
        <v>786</v>
      </c>
      <c r="F391" s="1" t="s">
        <v>162</v>
      </c>
      <c r="G391" s="1" t="s">
        <v>403</v>
      </c>
      <c r="H391" s="1" t="s">
        <v>633</v>
      </c>
      <c r="I391" s="1" t="s">
        <v>146</v>
      </c>
      <c r="J391" s="1" t="s">
        <v>818</v>
      </c>
      <c r="K391" s="1" t="s">
        <v>139</v>
      </c>
      <c r="L391" s="54" t="s">
        <v>109</v>
      </c>
      <c r="M391" s="1" t="s">
        <v>122</v>
      </c>
      <c r="N391" s="1" t="s">
        <v>978</v>
      </c>
      <c r="O391" s="1"/>
      <c r="P391" s="1" t="s">
        <v>761</v>
      </c>
      <c r="Q391" s="1"/>
      <c r="R391" s="1"/>
      <c r="S391" s="1"/>
      <c r="T391" s="1"/>
      <c r="U391" s="1"/>
      <c r="V391" s="1"/>
      <c r="W391" s="1">
        <v>1</v>
      </c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>
        <v>1</v>
      </c>
      <c r="AK391" s="1"/>
      <c r="AL391" s="1" t="s">
        <v>817</v>
      </c>
      <c r="AM391" s="1" t="s">
        <v>6</v>
      </c>
      <c r="AN391" s="1"/>
      <c r="AO391" s="1"/>
      <c r="AP391" s="1" t="s">
        <v>819</v>
      </c>
      <c r="AQ391" s="1">
        <v>2015</v>
      </c>
      <c r="AR391" s="1"/>
      <c r="AS391" s="1">
        <v>286</v>
      </c>
      <c r="AT391" s="1">
        <v>1</v>
      </c>
      <c r="AU391" s="1" t="s">
        <v>126</v>
      </c>
      <c r="AV391" s="1" t="s">
        <v>115</v>
      </c>
      <c r="AW391" s="1">
        <v>0</v>
      </c>
      <c r="AX391" s="1">
        <v>0</v>
      </c>
      <c r="AY391" s="1">
        <v>0</v>
      </c>
      <c r="AZ391" s="1">
        <v>1</v>
      </c>
      <c r="BA391" s="1">
        <v>1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 t="s">
        <v>141</v>
      </c>
      <c r="BJ391" s="1" t="s">
        <v>881</v>
      </c>
      <c r="BK391" s="1" t="s">
        <v>813</v>
      </c>
      <c r="BL391" s="1"/>
      <c r="BM391" s="1" t="s">
        <v>878</v>
      </c>
      <c r="BN391" s="1" t="s">
        <v>401</v>
      </c>
      <c r="BO391" s="1" t="s">
        <v>419</v>
      </c>
      <c r="BP391" s="1" t="s">
        <v>884</v>
      </c>
      <c r="BQ391" s="1" t="s">
        <v>888</v>
      </c>
      <c r="BR391" s="1" t="s">
        <v>108</v>
      </c>
      <c r="BS391" s="1"/>
      <c r="BT391" s="1"/>
      <c r="BU391" s="1">
        <f t="shared" si="8"/>
        <v>-3.4216304108987039</v>
      </c>
      <c r="BV391" s="1" t="s">
        <v>900</v>
      </c>
      <c r="BW391" s="1">
        <v>-3892.96</v>
      </c>
      <c r="BX391" s="1"/>
      <c r="BY391" s="1"/>
      <c r="BZ391" s="1"/>
      <c r="CA391" s="1"/>
      <c r="CB391" s="1"/>
      <c r="CC391" s="1">
        <v>-0.47</v>
      </c>
      <c r="CD391" s="1" t="s">
        <v>236</v>
      </c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9">
        <v>22755</v>
      </c>
      <c r="CY391" s="1">
        <v>20</v>
      </c>
      <c r="CZ391" s="1"/>
      <c r="DA391" s="1"/>
      <c r="DB391" s="1"/>
    </row>
    <row r="392" spans="1:106" hidden="1" x14ac:dyDescent="0.35">
      <c r="A392" s="22">
        <v>183</v>
      </c>
      <c r="B392" s="2" t="s">
        <v>102</v>
      </c>
      <c r="C392" s="1">
        <v>183.2</v>
      </c>
      <c r="D392" s="1" t="s">
        <v>801</v>
      </c>
      <c r="E392" s="1" t="s">
        <v>786</v>
      </c>
      <c r="F392" s="1" t="s">
        <v>115</v>
      </c>
      <c r="G392" s="1" t="s">
        <v>369</v>
      </c>
      <c r="H392" s="1" t="s">
        <v>115</v>
      </c>
      <c r="I392" s="1" t="s">
        <v>146</v>
      </c>
      <c r="J392" s="1" t="s">
        <v>818</v>
      </c>
      <c r="K392" s="1" t="s">
        <v>139</v>
      </c>
      <c r="L392" s="54" t="s">
        <v>109</v>
      </c>
      <c r="M392" s="1" t="s">
        <v>122</v>
      </c>
      <c r="N392" s="1" t="s">
        <v>978</v>
      </c>
      <c r="O392" s="1"/>
      <c r="P392" s="1" t="s">
        <v>761</v>
      </c>
      <c r="Q392" s="1"/>
      <c r="R392" s="1"/>
      <c r="S392" s="1"/>
      <c r="T392" s="1"/>
      <c r="U392" s="1"/>
      <c r="V392" s="1"/>
      <c r="W392" s="1">
        <v>1</v>
      </c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>
        <v>1</v>
      </c>
      <c r="AK392" s="1"/>
      <c r="AL392" s="1" t="s">
        <v>817</v>
      </c>
      <c r="AM392" s="1" t="s">
        <v>6</v>
      </c>
      <c r="AN392" s="1"/>
      <c r="AO392" s="1"/>
      <c r="AP392" s="1" t="s">
        <v>819</v>
      </c>
      <c r="AQ392" s="1">
        <v>2015</v>
      </c>
      <c r="AR392" s="1"/>
      <c r="AS392" s="1">
        <v>286</v>
      </c>
      <c r="AT392" s="1">
        <v>1</v>
      </c>
      <c r="AU392" s="1" t="s">
        <v>126</v>
      </c>
      <c r="AV392" s="1" t="s">
        <v>115</v>
      </c>
      <c r="AW392" s="1">
        <v>0</v>
      </c>
      <c r="AX392" s="1">
        <v>0</v>
      </c>
      <c r="AY392" s="1">
        <v>0</v>
      </c>
      <c r="AZ392" s="1">
        <v>1</v>
      </c>
      <c r="BA392" s="1">
        <v>1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 t="s">
        <v>117</v>
      </c>
      <c r="BJ392" s="1" t="s">
        <v>880</v>
      </c>
      <c r="BK392" s="1" t="s">
        <v>811</v>
      </c>
      <c r="BL392" s="1"/>
      <c r="BM392" s="1" t="s">
        <v>412</v>
      </c>
      <c r="BN392" s="1" t="s">
        <v>412</v>
      </c>
      <c r="BO392" s="1" t="s">
        <v>419</v>
      </c>
      <c r="BP392" s="1" t="s">
        <v>884</v>
      </c>
      <c r="BQ392" s="1" t="s">
        <v>888</v>
      </c>
      <c r="BR392" s="1" t="s">
        <v>108</v>
      </c>
      <c r="BS392" s="1"/>
      <c r="BT392" s="1"/>
      <c r="BU392" s="1">
        <f t="shared" si="8"/>
        <v>8.6267743353109202E-2</v>
      </c>
      <c r="BV392" s="1" t="s">
        <v>900</v>
      </c>
      <c r="BW392" s="1">
        <v>39260.449999999997</v>
      </c>
      <c r="BX392" s="1"/>
      <c r="BY392" s="1"/>
      <c r="BZ392" s="1"/>
      <c r="CA392" s="1"/>
      <c r="CB392" s="1"/>
      <c r="CC392" s="1">
        <v>9.7100000000000009</v>
      </c>
      <c r="CD392" s="1" t="s">
        <v>236</v>
      </c>
      <c r="CE392" s="1"/>
      <c r="CF392" s="1"/>
      <c r="CG392" s="1"/>
      <c r="CH392" s="1"/>
      <c r="CI392" s="1">
        <v>1E-3</v>
      </c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9">
        <v>22755</v>
      </c>
      <c r="CY392" s="1">
        <v>0.05</v>
      </c>
      <c r="CZ392" s="1"/>
      <c r="DA392" s="1"/>
      <c r="DB392" s="1"/>
    </row>
    <row r="393" spans="1:106" hidden="1" x14ac:dyDescent="0.35">
      <c r="A393" s="22">
        <v>183</v>
      </c>
      <c r="B393" s="2" t="s">
        <v>102</v>
      </c>
      <c r="C393" s="1">
        <v>183.2</v>
      </c>
      <c r="D393" s="1" t="s">
        <v>804</v>
      </c>
      <c r="E393" s="1" t="s">
        <v>786</v>
      </c>
      <c r="F393" s="1" t="s">
        <v>162</v>
      </c>
      <c r="G393" s="1" t="s">
        <v>369</v>
      </c>
      <c r="H393" s="1" t="s">
        <v>633</v>
      </c>
      <c r="I393" s="1" t="s">
        <v>146</v>
      </c>
      <c r="J393" s="1" t="s">
        <v>818</v>
      </c>
      <c r="K393" s="1" t="s">
        <v>139</v>
      </c>
      <c r="L393" s="54" t="s">
        <v>109</v>
      </c>
      <c r="M393" s="1" t="s">
        <v>122</v>
      </c>
      <c r="N393" s="1" t="s">
        <v>978</v>
      </c>
      <c r="O393" s="1"/>
      <c r="P393" s="1" t="s">
        <v>761</v>
      </c>
      <c r="Q393" s="1"/>
      <c r="R393" s="1"/>
      <c r="S393" s="1"/>
      <c r="T393" s="1"/>
      <c r="U393" s="1"/>
      <c r="V393" s="1"/>
      <c r="W393" s="1">
        <v>1</v>
      </c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>
        <v>1</v>
      </c>
      <c r="AK393" s="1"/>
      <c r="AL393" s="1" t="s">
        <v>817</v>
      </c>
      <c r="AM393" s="1" t="s">
        <v>6</v>
      </c>
      <c r="AN393" s="1"/>
      <c r="AO393" s="1"/>
      <c r="AP393" s="1" t="s">
        <v>819</v>
      </c>
      <c r="AQ393" s="1">
        <v>2015</v>
      </c>
      <c r="AR393" s="1"/>
      <c r="AS393" s="1">
        <v>286</v>
      </c>
      <c r="AT393" s="1">
        <v>1</v>
      </c>
      <c r="AU393" s="1" t="s">
        <v>126</v>
      </c>
      <c r="AV393" s="1" t="s">
        <v>115</v>
      </c>
      <c r="AW393" s="1">
        <v>0</v>
      </c>
      <c r="AX393" s="1">
        <v>0</v>
      </c>
      <c r="AY393" s="1">
        <v>0</v>
      </c>
      <c r="AZ393" s="1">
        <v>1</v>
      </c>
      <c r="BA393" s="1">
        <v>1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 t="s">
        <v>117</v>
      </c>
      <c r="BJ393" s="1" t="s">
        <v>882</v>
      </c>
      <c r="BK393" s="1" t="s">
        <v>815</v>
      </c>
      <c r="BL393" s="1"/>
      <c r="BM393" s="1" t="s">
        <v>356</v>
      </c>
      <c r="BN393" s="1" t="s">
        <v>414</v>
      </c>
      <c r="BO393" s="1" t="s">
        <v>419</v>
      </c>
      <c r="BP393" s="1" t="s">
        <v>884</v>
      </c>
      <c r="BQ393" s="1" t="s">
        <v>888</v>
      </c>
      <c r="BR393" s="1" t="s">
        <v>108</v>
      </c>
      <c r="BS393" s="1"/>
      <c r="BT393" s="1"/>
      <c r="BU393" s="1">
        <f t="shared" si="8"/>
        <v>2.6553371637002856</v>
      </c>
      <c r="BV393" s="1" t="s">
        <v>900</v>
      </c>
      <c r="BW393" s="1">
        <v>5118.79</v>
      </c>
      <c r="BX393" s="1"/>
      <c r="BY393" s="1"/>
      <c r="BZ393" s="1"/>
      <c r="CA393" s="1"/>
      <c r="CB393" s="1"/>
      <c r="CC393" s="1">
        <v>1.21</v>
      </c>
      <c r="CD393" s="1" t="s">
        <v>236</v>
      </c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9">
        <v>22755</v>
      </c>
      <c r="CY393" s="1">
        <v>11.804</v>
      </c>
      <c r="CZ393" s="1"/>
      <c r="DA393" s="1"/>
      <c r="DB393" s="1"/>
    </row>
    <row r="394" spans="1:106" hidden="1" x14ac:dyDescent="0.35">
      <c r="A394" s="22">
        <v>183</v>
      </c>
      <c r="B394" s="2" t="s">
        <v>102</v>
      </c>
      <c r="C394" s="1">
        <v>183.2</v>
      </c>
      <c r="D394" s="1" t="s">
        <v>805</v>
      </c>
      <c r="E394" s="1" t="s">
        <v>786</v>
      </c>
      <c r="F394" s="1" t="s">
        <v>115</v>
      </c>
      <c r="G394" s="1" t="s">
        <v>369</v>
      </c>
      <c r="H394" s="1" t="s">
        <v>115</v>
      </c>
      <c r="I394" s="1" t="s">
        <v>146</v>
      </c>
      <c r="J394" s="1" t="s">
        <v>818</v>
      </c>
      <c r="K394" s="1" t="s">
        <v>139</v>
      </c>
      <c r="L394" s="54" t="s">
        <v>109</v>
      </c>
      <c r="M394" s="1" t="s">
        <v>122</v>
      </c>
      <c r="N394" s="1" t="s">
        <v>978</v>
      </c>
      <c r="O394" s="1"/>
      <c r="P394" s="1" t="s">
        <v>761</v>
      </c>
      <c r="Q394" s="1"/>
      <c r="R394" s="1"/>
      <c r="S394" s="1"/>
      <c r="T394" s="1"/>
      <c r="U394" s="1"/>
      <c r="V394" s="1"/>
      <c r="W394" s="1">
        <v>1</v>
      </c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>
        <v>1</v>
      </c>
      <c r="AK394" s="1"/>
      <c r="AL394" s="1" t="s">
        <v>817</v>
      </c>
      <c r="AM394" s="1" t="s">
        <v>6</v>
      </c>
      <c r="AN394" s="1"/>
      <c r="AO394" s="1"/>
      <c r="AP394" s="1" t="s">
        <v>819</v>
      </c>
      <c r="AQ394" s="1">
        <v>2015</v>
      </c>
      <c r="AR394" s="1"/>
      <c r="AS394" s="1">
        <v>286</v>
      </c>
      <c r="AT394" s="1">
        <v>1</v>
      </c>
      <c r="AU394" s="1" t="s">
        <v>126</v>
      </c>
      <c r="AV394" s="1" t="s">
        <v>115</v>
      </c>
      <c r="AW394" s="1">
        <v>0</v>
      </c>
      <c r="AX394" s="1">
        <v>0</v>
      </c>
      <c r="AY394" s="1">
        <v>0</v>
      </c>
      <c r="AZ394" s="1">
        <v>1</v>
      </c>
      <c r="BA394" s="1">
        <v>1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 t="s">
        <v>117</v>
      </c>
      <c r="BJ394" s="1" t="s">
        <v>880</v>
      </c>
      <c r="BK394" s="1" t="s">
        <v>484</v>
      </c>
      <c r="BL394" s="1"/>
      <c r="BM394" s="1" t="s">
        <v>548</v>
      </c>
      <c r="BN394" s="1" t="s">
        <v>349</v>
      </c>
      <c r="BO394" s="1" t="s">
        <v>419</v>
      </c>
      <c r="BP394" s="1" t="s">
        <v>884</v>
      </c>
      <c r="BQ394" s="1" t="s">
        <v>888</v>
      </c>
      <c r="BR394" s="1" t="s">
        <v>108</v>
      </c>
      <c r="BS394" s="1"/>
      <c r="BT394" s="1"/>
      <c r="BU394" s="1">
        <f t="shared" si="8"/>
        <v>5.2258844210063726</v>
      </c>
      <c r="BV394" s="1" t="s">
        <v>900</v>
      </c>
      <c r="BW394" s="1">
        <v>11891.5</v>
      </c>
      <c r="BX394" s="1"/>
      <c r="BY394" s="1"/>
      <c r="BZ394" s="1"/>
      <c r="CA394" s="1"/>
      <c r="CB394" s="1"/>
      <c r="CC394" s="1">
        <v>3.51</v>
      </c>
      <c r="CD394" s="1" t="s">
        <v>236</v>
      </c>
      <c r="CE394" s="1"/>
      <c r="CF394" s="1"/>
      <c r="CG394" s="1"/>
      <c r="CH394" s="1"/>
      <c r="CI394" s="1">
        <v>0.01</v>
      </c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9">
        <v>22755</v>
      </c>
      <c r="CY394" s="1">
        <v>10</v>
      </c>
      <c r="CZ394" s="1"/>
      <c r="DA394" s="1"/>
      <c r="DB394" s="1"/>
    </row>
    <row r="395" spans="1:106" hidden="1" x14ac:dyDescent="0.35">
      <c r="A395" s="34">
        <v>183</v>
      </c>
      <c r="B395" s="2" t="s">
        <v>102</v>
      </c>
      <c r="C395" s="1">
        <v>183.1</v>
      </c>
      <c r="D395" s="1" t="s">
        <v>797</v>
      </c>
      <c r="E395" s="1" t="s">
        <v>785</v>
      </c>
      <c r="F395" s="1" t="s">
        <v>115</v>
      </c>
      <c r="G395" s="1" t="s">
        <v>369</v>
      </c>
      <c r="H395" s="1" t="s">
        <v>115</v>
      </c>
      <c r="I395" s="1" t="s">
        <v>146</v>
      </c>
      <c r="J395" s="1" t="s">
        <v>818</v>
      </c>
      <c r="K395" s="1" t="s">
        <v>139</v>
      </c>
      <c r="L395" s="54" t="s">
        <v>109</v>
      </c>
      <c r="M395" s="1" t="s">
        <v>122</v>
      </c>
      <c r="N395" s="1" t="s">
        <v>123</v>
      </c>
      <c r="O395" s="1"/>
      <c r="P395" s="1" t="s">
        <v>761</v>
      </c>
      <c r="Q395" s="1"/>
      <c r="R395" s="1"/>
      <c r="S395" s="1"/>
      <c r="T395" s="1"/>
      <c r="U395" s="1"/>
      <c r="V395" s="1"/>
      <c r="W395" s="1">
        <v>1</v>
      </c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>
        <v>1</v>
      </c>
      <c r="AK395" s="1"/>
      <c r="AL395" s="1" t="s">
        <v>816</v>
      </c>
      <c r="AM395" s="1" t="s">
        <v>6</v>
      </c>
      <c r="AN395" s="1"/>
      <c r="AO395" s="1"/>
      <c r="AP395" s="1" t="s">
        <v>819</v>
      </c>
      <c r="AQ395" s="1">
        <v>2015</v>
      </c>
      <c r="AR395" s="1"/>
      <c r="AS395" s="1">
        <v>286</v>
      </c>
      <c r="AT395" s="1">
        <v>1</v>
      </c>
      <c r="AU395" s="1" t="s">
        <v>126</v>
      </c>
      <c r="AV395" s="1" t="s">
        <v>115</v>
      </c>
      <c r="AW395" s="1">
        <v>0</v>
      </c>
      <c r="AX395" s="1">
        <v>0</v>
      </c>
      <c r="AY395" s="1">
        <v>0</v>
      </c>
      <c r="AZ395" s="1">
        <v>1</v>
      </c>
      <c r="BA395" s="1">
        <v>1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 t="s">
        <v>112</v>
      </c>
      <c r="BJ395" s="1" t="s">
        <v>112</v>
      </c>
      <c r="BK395" s="1" t="s">
        <v>820</v>
      </c>
      <c r="BL395" s="1"/>
      <c r="BM395" s="1" t="s">
        <v>375</v>
      </c>
      <c r="BN395" s="1" t="s">
        <v>376</v>
      </c>
      <c r="BO395" s="1" t="s">
        <v>419</v>
      </c>
      <c r="BP395" s="1" t="s">
        <v>884</v>
      </c>
      <c r="BQ395" s="1" t="s">
        <v>888</v>
      </c>
      <c r="BR395" s="1" t="s">
        <v>108</v>
      </c>
      <c r="BS395" s="1"/>
      <c r="BT395" s="1"/>
      <c r="BU395" s="1">
        <f t="shared" si="8"/>
        <v>0</v>
      </c>
      <c r="BV395" s="1" t="s">
        <v>900</v>
      </c>
      <c r="BW395" s="52">
        <v>12350.51</v>
      </c>
      <c r="BX395" s="1"/>
      <c r="BY395" s="1"/>
      <c r="BZ395" s="1"/>
      <c r="CA395" s="1"/>
      <c r="CB395" s="1"/>
      <c r="CC395" s="1">
        <v>6.13</v>
      </c>
      <c r="CD395" s="1" t="s">
        <v>236</v>
      </c>
      <c r="CE395" s="1"/>
      <c r="CF395" s="1"/>
      <c r="CG395" s="1"/>
      <c r="CH395" s="1"/>
      <c r="CI395" s="1">
        <v>1E-3</v>
      </c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9">
        <v>33384</v>
      </c>
      <c r="CY395" s="1"/>
      <c r="CZ395" s="1"/>
      <c r="DA395" s="1"/>
      <c r="DB395" s="1"/>
    </row>
    <row r="396" spans="1:106" hidden="1" x14ac:dyDescent="0.35">
      <c r="A396" s="34">
        <v>183</v>
      </c>
      <c r="B396" s="2" t="s">
        <v>102</v>
      </c>
      <c r="C396" s="1">
        <v>183.1</v>
      </c>
      <c r="D396" s="1" t="s">
        <v>798</v>
      </c>
      <c r="E396" s="1" t="s">
        <v>785</v>
      </c>
      <c r="F396" s="1" t="s">
        <v>115</v>
      </c>
      <c r="G396" s="1" t="s">
        <v>369</v>
      </c>
      <c r="H396" s="1" t="s">
        <v>115</v>
      </c>
      <c r="I396" s="1" t="s">
        <v>146</v>
      </c>
      <c r="J396" s="1" t="s">
        <v>818</v>
      </c>
      <c r="K396" s="1" t="s">
        <v>139</v>
      </c>
      <c r="L396" s="54" t="s">
        <v>109</v>
      </c>
      <c r="M396" s="1" t="s">
        <v>122</v>
      </c>
      <c r="N396" s="1" t="s">
        <v>123</v>
      </c>
      <c r="O396" s="1"/>
      <c r="P396" s="1" t="s">
        <v>761</v>
      </c>
      <c r="Q396" s="1"/>
      <c r="R396" s="1"/>
      <c r="S396" s="1"/>
      <c r="T396" s="1"/>
      <c r="U396" s="1"/>
      <c r="V396" s="1"/>
      <c r="W396" s="1">
        <v>1</v>
      </c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>
        <v>1</v>
      </c>
      <c r="AK396" s="1"/>
      <c r="AL396" s="1" t="s">
        <v>816</v>
      </c>
      <c r="AM396" s="1" t="s">
        <v>6</v>
      </c>
      <c r="AN396" s="1"/>
      <c r="AO396" s="1"/>
      <c r="AP396" s="1" t="s">
        <v>819</v>
      </c>
      <c r="AQ396" s="1">
        <v>2015</v>
      </c>
      <c r="AR396" s="1"/>
      <c r="AS396" s="1">
        <v>286</v>
      </c>
      <c r="AT396" s="1">
        <v>1</v>
      </c>
      <c r="AU396" s="1" t="s">
        <v>126</v>
      </c>
      <c r="AV396" s="1" t="s">
        <v>115</v>
      </c>
      <c r="AW396" s="1">
        <v>0</v>
      </c>
      <c r="AX396" s="1">
        <v>0</v>
      </c>
      <c r="AY396" s="1">
        <v>0</v>
      </c>
      <c r="AZ396" s="1">
        <v>1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 t="s">
        <v>112</v>
      </c>
      <c r="BJ396" s="1" t="s">
        <v>112</v>
      </c>
      <c r="BK396" s="1" t="s">
        <v>821</v>
      </c>
      <c r="BL396" s="1"/>
      <c r="BM396" s="1" t="s">
        <v>366</v>
      </c>
      <c r="BN396" s="1" t="s">
        <v>113</v>
      </c>
      <c r="BO396" s="1" t="s">
        <v>419</v>
      </c>
      <c r="BP396" s="1" t="s">
        <v>884</v>
      </c>
      <c r="BQ396" s="1" t="s">
        <v>888</v>
      </c>
      <c r="BR396" s="1" t="s">
        <v>108</v>
      </c>
      <c r="BS396" s="1"/>
      <c r="BT396" s="1"/>
      <c r="BU396" s="1">
        <f t="shared" si="8"/>
        <v>0</v>
      </c>
      <c r="BV396" s="1" t="s">
        <v>900</v>
      </c>
      <c r="BW396" s="1">
        <v>5344.71</v>
      </c>
      <c r="BX396" s="1"/>
      <c r="BY396" s="1"/>
      <c r="BZ396" s="1"/>
      <c r="CA396" s="1"/>
      <c r="CB396" s="1"/>
      <c r="CC396" s="1">
        <v>2.2000000000000002</v>
      </c>
      <c r="CD396" s="1" t="s">
        <v>236</v>
      </c>
      <c r="CE396" s="1"/>
      <c r="CF396" s="1"/>
      <c r="CG396" s="1"/>
      <c r="CH396" s="1"/>
      <c r="CI396" s="1">
        <v>0.05</v>
      </c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9">
        <v>33384</v>
      </c>
      <c r="CY396" s="1"/>
      <c r="CZ396" s="1"/>
      <c r="DA396" s="1"/>
      <c r="DB396" s="1"/>
    </row>
    <row r="397" spans="1:106" hidden="1" x14ac:dyDescent="0.35">
      <c r="A397" s="34">
        <v>183</v>
      </c>
      <c r="B397" s="2" t="s">
        <v>102</v>
      </c>
      <c r="C397" s="1">
        <v>183.1</v>
      </c>
      <c r="D397" s="1" t="s">
        <v>800</v>
      </c>
      <c r="E397" s="1" t="s">
        <v>785</v>
      </c>
      <c r="F397" s="1" t="s">
        <v>115</v>
      </c>
      <c r="G397" s="1" t="s">
        <v>369</v>
      </c>
      <c r="H397" s="1" t="s">
        <v>115</v>
      </c>
      <c r="I397" s="1" t="s">
        <v>146</v>
      </c>
      <c r="J397" s="1" t="s">
        <v>818</v>
      </c>
      <c r="K397" s="1" t="s">
        <v>139</v>
      </c>
      <c r="L397" s="54" t="s">
        <v>109</v>
      </c>
      <c r="M397" s="1" t="s">
        <v>122</v>
      </c>
      <c r="N397" s="1" t="s">
        <v>123</v>
      </c>
      <c r="O397" s="1"/>
      <c r="P397" s="1" t="s">
        <v>761</v>
      </c>
      <c r="Q397" s="1"/>
      <c r="R397" s="1"/>
      <c r="S397" s="1"/>
      <c r="T397" s="1"/>
      <c r="U397" s="1"/>
      <c r="V397" s="1"/>
      <c r="W397" s="1">
        <v>1</v>
      </c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>
        <v>1</v>
      </c>
      <c r="AK397" s="1"/>
      <c r="AL397" s="1" t="s">
        <v>816</v>
      </c>
      <c r="AM397" s="1" t="s">
        <v>6</v>
      </c>
      <c r="AN397" s="1"/>
      <c r="AO397" s="1"/>
      <c r="AP397" s="1" t="s">
        <v>819</v>
      </c>
      <c r="AQ397" s="1">
        <v>2015</v>
      </c>
      <c r="AR397" s="1"/>
      <c r="AS397" s="1">
        <v>286</v>
      </c>
      <c r="AT397" s="1">
        <v>1</v>
      </c>
      <c r="AU397" s="1" t="s">
        <v>126</v>
      </c>
      <c r="AV397" s="1" t="s">
        <v>115</v>
      </c>
      <c r="AW397" s="1">
        <v>0</v>
      </c>
      <c r="AX397" s="1">
        <v>0</v>
      </c>
      <c r="AY397" s="1">
        <v>0</v>
      </c>
      <c r="AZ397" s="1">
        <v>1</v>
      </c>
      <c r="BA397" s="1">
        <v>1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 t="s">
        <v>117</v>
      </c>
      <c r="BJ397" s="1" t="s">
        <v>880</v>
      </c>
      <c r="BK397" s="1" t="s">
        <v>823</v>
      </c>
      <c r="BL397" s="1"/>
      <c r="BM397" s="1" t="s">
        <v>406</v>
      </c>
      <c r="BN397" s="1" t="s">
        <v>407</v>
      </c>
      <c r="BO397" s="1" t="s">
        <v>419</v>
      </c>
      <c r="BP397" s="1" t="s">
        <v>884</v>
      </c>
      <c r="BQ397" s="1" t="s">
        <v>888</v>
      </c>
      <c r="BR397" s="1" t="s">
        <v>108</v>
      </c>
      <c r="BS397" s="1"/>
      <c r="BT397" s="1"/>
      <c r="BU397" s="1">
        <f t="shared" si="8"/>
        <v>0</v>
      </c>
      <c r="BV397" s="1" t="s">
        <v>900</v>
      </c>
      <c r="BW397" s="1">
        <v>4476.29</v>
      </c>
      <c r="BX397" s="1"/>
      <c r="BY397" s="1"/>
      <c r="BZ397" s="1"/>
      <c r="CA397" s="1"/>
      <c r="CB397" s="1"/>
      <c r="CC397" s="1">
        <v>3.25</v>
      </c>
      <c r="CD397" s="1" t="s">
        <v>236</v>
      </c>
      <c r="CE397" s="1"/>
      <c r="CF397" s="1"/>
      <c r="CG397" s="1"/>
      <c r="CH397" s="1"/>
      <c r="CI397" s="1">
        <v>0.01</v>
      </c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9">
        <v>33384</v>
      </c>
      <c r="CY397" s="1"/>
      <c r="CZ397" s="1"/>
      <c r="DA397" s="1"/>
      <c r="DB397" s="1"/>
    </row>
    <row r="398" spans="1:106" hidden="1" x14ac:dyDescent="0.35">
      <c r="A398" s="34">
        <v>183</v>
      </c>
      <c r="B398" s="2" t="s">
        <v>102</v>
      </c>
      <c r="C398" s="1">
        <v>183.1</v>
      </c>
      <c r="D398" s="1" t="s">
        <v>799</v>
      </c>
      <c r="E398" s="1" t="s">
        <v>785</v>
      </c>
      <c r="F398" s="1" t="s">
        <v>162</v>
      </c>
      <c r="G398" s="1" t="s">
        <v>369</v>
      </c>
      <c r="H398" s="1" t="s">
        <v>633</v>
      </c>
      <c r="I398" s="1" t="s">
        <v>146</v>
      </c>
      <c r="J398" s="1" t="s">
        <v>818</v>
      </c>
      <c r="K398" s="1" t="s">
        <v>139</v>
      </c>
      <c r="L398" s="54" t="s">
        <v>109</v>
      </c>
      <c r="M398" s="1" t="s">
        <v>122</v>
      </c>
      <c r="N398" s="1" t="s">
        <v>123</v>
      </c>
      <c r="O398" s="1"/>
      <c r="P398" s="1" t="s">
        <v>761</v>
      </c>
      <c r="Q398" s="1"/>
      <c r="R398" s="1"/>
      <c r="S398" s="1"/>
      <c r="T398" s="1"/>
      <c r="U398" s="1"/>
      <c r="V398" s="1"/>
      <c r="W398" s="1">
        <v>1</v>
      </c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>
        <v>1</v>
      </c>
      <c r="AK398" s="1"/>
      <c r="AL398" s="1" t="s">
        <v>816</v>
      </c>
      <c r="AM398" s="1" t="s">
        <v>6</v>
      </c>
      <c r="AN398" s="1"/>
      <c r="AO398" s="1"/>
      <c r="AP398" s="1" t="s">
        <v>819</v>
      </c>
      <c r="AQ398" s="1">
        <v>2015</v>
      </c>
      <c r="AR398" s="1"/>
      <c r="AS398" s="1">
        <v>286</v>
      </c>
      <c r="AT398" s="1">
        <v>1</v>
      </c>
      <c r="AU398" s="1" t="s">
        <v>126</v>
      </c>
      <c r="AV398" s="1" t="s">
        <v>115</v>
      </c>
      <c r="AW398" s="1">
        <v>0</v>
      </c>
      <c r="AX398" s="1">
        <v>0</v>
      </c>
      <c r="AY398" s="1">
        <v>0</v>
      </c>
      <c r="AZ398" s="1">
        <v>1</v>
      </c>
      <c r="BA398" s="1">
        <v>1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 t="s">
        <v>112</v>
      </c>
      <c r="BJ398" s="1" t="s">
        <v>112</v>
      </c>
      <c r="BK398" s="1" t="s">
        <v>822</v>
      </c>
      <c r="BL398" s="1"/>
      <c r="BM398" s="1" t="s">
        <v>370</v>
      </c>
      <c r="BN398" s="1" t="s">
        <v>177</v>
      </c>
      <c r="BO398" s="1" t="s">
        <v>419</v>
      </c>
      <c r="BP398" s="1" t="s">
        <v>884</v>
      </c>
      <c r="BQ398" s="1" t="s">
        <v>888</v>
      </c>
      <c r="BR398" s="1" t="s">
        <v>108</v>
      </c>
      <c r="BS398" s="1"/>
      <c r="BT398" s="1"/>
      <c r="BU398" s="1">
        <f t="shared" si="8"/>
        <v>0</v>
      </c>
      <c r="BV398" s="1" t="s">
        <v>900</v>
      </c>
      <c r="BW398" s="1">
        <v>95.79</v>
      </c>
      <c r="BX398" s="1"/>
      <c r="BY398" s="1"/>
      <c r="BZ398" s="1"/>
      <c r="CA398" s="1"/>
      <c r="CB398" s="1"/>
      <c r="CC398" s="1">
        <v>0.08</v>
      </c>
      <c r="CD398" s="1" t="s">
        <v>236</v>
      </c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9">
        <v>33384</v>
      </c>
      <c r="CY398" s="1"/>
      <c r="CZ398" s="1"/>
      <c r="DA398" s="1"/>
      <c r="DB398" s="1"/>
    </row>
    <row r="399" spans="1:106" hidden="1" x14ac:dyDescent="0.35">
      <c r="A399" s="34">
        <v>183</v>
      </c>
      <c r="B399" s="2" t="s">
        <v>102</v>
      </c>
      <c r="C399" s="1">
        <v>183.1</v>
      </c>
      <c r="D399" s="1" t="s">
        <v>793</v>
      </c>
      <c r="E399" s="1" t="s">
        <v>785</v>
      </c>
      <c r="F399" s="1" t="s">
        <v>115</v>
      </c>
      <c r="G399" s="1" t="s">
        <v>369</v>
      </c>
      <c r="H399" s="1" t="s">
        <v>115</v>
      </c>
      <c r="I399" s="1" t="s">
        <v>146</v>
      </c>
      <c r="J399" s="1" t="s">
        <v>818</v>
      </c>
      <c r="K399" s="1" t="s">
        <v>139</v>
      </c>
      <c r="L399" s="54" t="s">
        <v>109</v>
      </c>
      <c r="M399" s="1" t="s">
        <v>122</v>
      </c>
      <c r="N399" s="1" t="s">
        <v>123</v>
      </c>
      <c r="O399" s="1"/>
      <c r="P399" s="1" t="s">
        <v>761</v>
      </c>
      <c r="Q399" s="1"/>
      <c r="R399" s="1"/>
      <c r="S399" s="1"/>
      <c r="T399" s="1"/>
      <c r="U399" s="1"/>
      <c r="V399" s="1"/>
      <c r="W399" s="1">
        <v>1</v>
      </c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>
        <v>1</v>
      </c>
      <c r="AK399" s="1"/>
      <c r="AL399" s="1" t="s">
        <v>816</v>
      </c>
      <c r="AM399" s="1" t="s">
        <v>6</v>
      </c>
      <c r="AN399" s="1"/>
      <c r="AO399" s="1"/>
      <c r="AP399" s="1" t="s">
        <v>819</v>
      </c>
      <c r="AQ399" s="1">
        <v>2015</v>
      </c>
      <c r="AR399" s="1"/>
      <c r="AS399" s="1">
        <v>286</v>
      </c>
      <c r="AT399" s="1">
        <v>1</v>
      </c>
      <c r="AU399" s="1" t="s">
        <v>126</v>
      </c>
      <c r="AV399" s="1" t="s">
        <v>115</v>
      </c>
      <c r="AW399" s="1">
        <v>0</v>
      </c>
      <c r="AX399" s="1">
        <v>0</v>
      </c>
      <c r="AY399" s="1">
        <v>0</v>
      </c>
      <c r="AZ399" s="1">
        <v>1</v>
      </c>
      <c r="BA399" s="1">
        <v>1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 t="s">
        <v>117</v>
      </c>
      <c r="BJ399" s="1" t="s">
        <v>880</v>
      </c>
      <c r="BK399" s="1" t="s">
        <v>812</v>
      </c>
      <c r="BL399" s="1">
        <v>1</v>
      </c>
      <c r="BM399" s="1" t="s">
        <v>409</v>
      </c>
      <c r="BN399" s="1" t="s">
        <v>410</v>
      </c>
      <c r="BO399" s="1" t="s">
        <v>419</v>
      </c>
      <c r="BP399" s="1" t="s">
        <v>884</v>
      </c>
      <c r="BQ399" s="1" t="s">
        <v>888</v>
      </c>
      <c r="BR399" s="1" t="s">
        <v>108</v>
      </c>
      <c r="BS399" s="1"/>
      <c r="BT399" s="1"/>
      <c r="BU399" s="1"/>
      <c r="BV399" s="1"/>
      <c r="BW399" s="1">
        <v>7546.97</v>
      </c>
      <c r="BX399" s="1"/>
      <c r="BY399" s="1"/>
      <c r="BZ399" s="1"/>
      <c r="CA399" s="1"/>
      <c r="CB399" s="1"/>
      <c r="CC399" s="1">
        <v>6.1</v>
      </c>
      <c r="CD399" s="1" t="s">
        <v>236</v>
      </c>
      <c r="CE399" s="1"/>
      <c r="CF399" s="1"/>
      <c r="CG399" s="1"/>
      <c r="CH399" s="1"/>
      <c r="CI399" s="1">
        <v>1E-3</v>
      </c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9">
        <v>33384</v>
      </c>
      <c r="CY399" s="1"/>
      <c r="CZ399" s="1"/>
      <c r="DA399" s="1"/>
      <c r="DB399" s="1"/>
    </row>
    <row r="400" spans="1:106" hidden="1" x14ac:dyDescent="0.35">
      <c r="A400" s="34">
        <v>183</v>
      </c>
      <c r="B400" s="2" t="s">
        <v>102</v>
      </c>
      <c r="C400" s="1">
        <v>183.2</v>
      </c>
      <c r="D400" s="1" t="s">
        <v>807</v>
      </c>
      <c r="E400" s="1" t="s">
        <v>786</v>
      </c>
      <c r="F400" s="1" t="s">
        <v>115</v>
      </c>
      <c r="G400" s="1" t="s">
        <v>369</v>
      </c>
      <c r="H400" s="1" t="s">
        <v>115</v>
      </c>
      <c r="I400" s="1" t="s">
        <v>146</v>
      </c>
      <c r="J400" s="1" t="s">
        <v>818</v>
      </c>
      <c r="K400" s="1" t="s">
        <v>139</v>
      </c>
      <c r="L400" s="54" t="s">
        <v>109</v>
      </c>
      <c r="M400" s="1" t="s">
        <v>122</v>
      </c>
      <c r="N400" s="1" t="s">
        <v>123</v>
      </c>
      <c r="O400" s="1"/>
      <c r="P400" s="1" t="s">
        <v>761</v>
      </c>
      <c r="Q400" s="1"/>
      <c r="R400" s="1"/>
      <c r="S400" s="1"/>
      <c r="T400" s="1"/>
      <c r="U400" s="1"/>
      <c r="V400" s="1"/>
      <c r="W400" s="1">
        <v>1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>
        <v>1</v>
      </c>
      <c r="AK400" s="1"/>
      <c r="AL400" s="1" t="s">
        <v>817</v>
      </c>
      <c r="AM400" s="1" t="s">
        <v>6</v>
      </c>
      <c r="AN400" s="1"/>
      <c r="AO400" s="1"/>
      <c r="AP400" s="1" t="s">
        <v>819</v>
      </c>
      <c r="AQ400" s="1">
        <v>2015</v>
      </c>
      <c r="AR400" s="1"/>
      <c r="AS400" s="1">
        <v>286</v>
      </c>
      <c r="AT400" s="1">
        <v>1</v>
      </c>
      <c r="AU400" s="1" t="s">
        <v>126</v>
      </c>
      <c r="AV400" s="1" t="s">
        <v>115</v>
      </c>
      <c r="AW400" s="1">
        <v>0</v>
      </c>
      <c r="AX400" s="1">
        <v>0</v>
      </c>
      <c r="AY400" s="1">
        <v>0</v>
      </c>
      <c r="AZ400" s="1">
        <v>1</v>
      </c>
      <c r="BA400" s="1">
        <v>1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 t="s">
        <v>112</v>
      </c>
      <c r="BJ400" s="1" t="s">
        <v>112</v>
      </c>
      <c r="BK400" s="1" t="s">
        <v>820</v>
      </c>
      <c r="BL400" s="1"/>
      <c r="BM400" s="1" t="s">
        <v>375</v>
      </c>
      <c r="BN400" s="1" t="s">
        <v>376</v>
      </c>
      <c r="BO400" s="1" t="s">
        <v>419</v>
      </c>
      <c r="BP400" s="1" t="s">
        <v>884</v>
      </c>
      <c r="BQ400" s="1" t="s">
        <v>888</v>
      </c>
      <c r="BR400" s="1" t="s">
        <v>108</v>
      </c>
      <c r="BS400" s="1"/>
      <c r="BT400" s="1"/>
      <c r="BU400" s="1">
        <f>BW400*(CY400/CX400)</f>
        <v>0</v>
      </c>
      <c r="BV400" s="1" t="s">
        <v>900</v>
      </c>
      <c r="BW400" s="1">
        <v>11710.92</v>
      </c>
      <c r="BX400" s="1"/>
      <c r="BY400" s="1"/>
      <c r="BZ400" s="1"/>
      <c r="CA400" s="1"/>
      <c r="CB400" s="1"/>
      <c r="CC400" s="1">
        <v>7.71</v>
      </c>
      <c r="CD400" s="1" t="s">
        <v>236</v>
      </c>
      <c r="CE400" s="1"/>
      <c r="CF400" s="1"/>
      <c r="CG400" s="1"/>
      <c r="CH400" s="1"/>
      <c r="CI400" s="1">
        <v>1E-3</v>
      </c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9">
        <v>22755</v>
      </c>
      <c r="CY400" s="1"/>
      <c r="CZ400" s="1"/>
      <c r="DA400" s="1"/>
      <c r="DB400" s="1"/>
    </row>
    <row r="401" spans="1:106" hidden="1" x14ac:dyDescent="0.35">
      <c r="A401" s="34">
        <v>183</v>
      </c>
      <c r="B401" s="2" t="s">
        <v>102</v>
      </c>
      <c r="C401" s="1">
        <v>183.2</v>
      </c>
      <c r="D401" s="1" t="s">
        <v>808</v>
      </c>
      <c r="E401" s="1" t="s">
        <v>786</v>
      </c>
      <c r="F401" s="1" t="s">
        <v>162</v>
      </c>
      <c r="G401" s="1" t="s">
        <v>369</v>
      </c>
      <c r="H401" s="1" t="s">
        <v>633</v>
      </c>
      <c r="I401" s="1" t="s">
        <v>146</v>
      </c>
      <c r="J401" s="1" t="s">
        <v>818</v>
      </c>
      <c r="K401" s="1" t="s">
        <v>139</v>
      </c>
      <c r="L401" s="54" t="s">
        <v>109</v>
      </c>
      <c r="M401" s="1" t="s">
        <v>122</v>
      </c>
      <c r="N401" s="1" t="s">
        <v>123</v>
      </c>
      <c r="O401" s="1"/>
      <c r="P401" s="1" t="s">
        <v>761</v>
      </c>
      <c r="Q401" s="1"/>
      <c r="R401" s="1"/>
      <c r="S401" s="1"/>
      <c r="T401" s="1"/>
      <c r="U401" s="1"/>
      <c r="V401" s="1"/>
      <c r="W401" s="1">
        <v>1</v>
      </c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>
        <v>1</v>
      </c>
      <c r="AK401" s="1"/>
      <c r="AL401" s="1" t="s">
        <v>817</v>
      </c>
      <c r="AM401" s="1" t="s">
        <v>6</v>
      </c>
      <c r="AN401" s="1"/>
      <c r="AO401" s="1"/>
      <c r="AP401" s="1" t="s">
        <v>819</v>
      </c>
      <c r="AQ401" s="1">
        <v>2015</v>
      </c>
      <c r="AR401" s="1"/>
      <c r="AS401" s="1">
        <v>286</v>
      </c>
      <c r="AT401" s="1">
        <v>1</v>
      </c>
      <c r="AU401" s="1" t="s">
        <v>126</v>
      </c>
      <c r="AV401" s="1" t="s">
        <v>115</v>
      </c>
      <c r="AW401" s="1">
        <v>0</v>
      </c>
      <c r="AX401" s="1">
        <v>0</v>
      </c>
      <c r="AY401" s="1">
        <v>0</v>
      </c>
      <c r="AZ401" s="1">
        <v>1</v>
      </c>
      <c r="BA401" s="1">
        <v>1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 t="s">
        <v>112</v>
      </c>
      <c r="BJ401" s="1" t="s">
        <v>112</v>
      </c>
      <c r="BK401" s="1" t="s">
        <v>821</v>
      </c>
      <c r="BL401" s="1"/>
      <c r="BM401" s="1" t="s">
        <v>366</v>
      </c>
      <c r="BN401" s="1" t="s">
        <v>113</v>
      </c>
      <c r="BO401" s="1" t="s">
        <v>419</v>
      </c>
      <c r="BP401" s="1" t="s">
        <v>884</v>
      </c>
      <c r="BQ401" s="1" t="s">
        <v>888</v>
      </c>
      <c r="BR401" s="1" t="s">
        <v>108</v>
      </c>
      <c r="BS401" s="1"/>
      <c r="BT401" s="1"/>
      <c r="BU401" s="1">
        <f>BW401*(CY401/CX401)</f>
        <v>0</v>
      </c>
      <c r="BV401" s="1" t="s">
        <v>900</v>
      </c>
      <c r="BW401" s="1">
        <v>3447.77</v>
      </c>
      <c r="BX401" s="1"/>
      <c r="BY401" s="1"/>
      <c r="BZ401" s="1"/>
      <c r="CA401" s="1"/>
      <c r="CB401" s="1"/>
      <c r="CC401" s="1">
        <v>1.89</v>
      </c>
      <c r="CD401" s="1" t="s">
        <v>236</v>
      </c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9">
        <v>22755</v>
      </c>
      <c r="CY401" s="1"/>
      <c r="CZ401" s="1"/>
      <c r="DA401" s="1"/>
      <c r="DB401" s="1"/>
    </row>
    <row r="402" spans="1:106" hidden="1" x14ac:dyDescent="0.35">
      <c r="A402" s="34">
        <v>183</v>
      </c>
      <c r="B402" s="2" t="s">
        <v>102</v>
      </c>
      <c r="C402" s="1">
        <v>183.2</v>
      </c>
      <c r="D402" s="1" t="s">
        <v>810</v>
      </c>
      <c r="E402" s="1" t="s">
        <v>786</v>
      </c>
      <c r="F402" s="1" t="s">
        <v>115</v>
      </c>
      <c r="G402" s="1" t="s">
        <v>369</v>
      </c>
      <c r="H402" s="1" t="s">
        <v>115</v>
      </c>
      <c r="I402" s="1" t="s">
        <v>146</v>
      </c>
      <c r="J402" s="1" t="s">
        <v>818</v>
      </c>
      <c r="K402" s="1" t="s">
        <v>139</v>
      </c>
      <c r="L402" s="1" t="s">
        <v>109</v>
      </c>
      <c r="M402" s="1" t="s">
        <v>122</v>
      </c>
      <c r="N402" s="1" t="s">
        <v>123</v>
      </c>
      <c r="O402" s="1"/>
      <c r="P402" s="1" t="s">
        <v>761</v>
      </c>
      <c r="Q402" s="1"/>
      <c r="R402" s="1"/>
      <c r="S402" s="1"/>
      <c r="T402" s="1"/>
      <c r="U402" s="1"/>
      <c r="V402" s="1"/>
      <c r="W402" s="1">
        <v>1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>
        <v>1</v>
      </c>
      <c r="AK402" s="1"/>
      <c r="AL402" s="1" t="s">
        <v>817</v>
      </c>
      <c r="AM402" s="1" t="s">
        <v>6</v>
      </c>
      <c r="AN402" s="1"/>
      <c r="AO402" s="1"/>
      <c r="AP402" s="1" t="s">
        <v>819</v>
      </c>
      <c r="AQ402" s="1">
        <v>2015</v>
      </c>
      <c r="AR402" s="1"/>
      <c r="AS402" s="1">
        <v>286</v>
      </c>
      <c r="AT402" s="1">
        <v>1</v>
      </c>
      <c r="AU402" s="1" t="s">
        <v>126</v>
      </c>
      <c r="AV402" s="1" t="s">
        <v>115</v>
      </c>
      <c r="AW402" s="1">
        <v>0</v>
      </c>
      <c r="AX402" s="1">
        <v>0</v>
      </c>
      <c r="AY402" s="1">
        <v>0</v>
      </c>
      <c r="AZ402" s="1">
        <v>1</v>
      </c>
      <c r="BA402" s="1">
        <v>1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 t="s">
        <v>117</v>
      </c>
      <c r="BJ402" s="1" t="s">
        <v>880</v>
      </c>
      <c r="BK402" s="1" t="s">
        <v>823</v>
      </c>
      <c r="BL402" s="1"/>
      <c r="BM402" s="1" t="s">
        <v>406</v>
      </c>
      <c r="BN402" s="1" t="s">
        <v>407</v>
      </c>
      <c r="BO402" s="1" t="s">
        <v>419</v>
      </c>
      <c r="BP402" s="1" t="s">
        <v>884</v>
      </c>
      <c r="BQ402" s="1" t="s">
        <v>888</v>
      </c>
      <c r="BR402" s="1" t="s">
        <v>108</v>
      </c>
      <c r="BS402" s="1"/>
      <c r="BT402" s="1"/>
      <c r="BU402" s="1">
        <f>BW402*(CY402/CX402)</f>
        <v>0</v>
      </c>
      <c r="BV402" s="1" t="s">
        <v>900</v>
      </c>
      <c r="BW402" s="1">
        <v>2225.19</v>
      </c>
      <c r="BX402" s="1"/>
      <c r="BY402" s="1"/>
      <c r="BZ402" s="1"/>
      <c r="CA402" s="1"/>
      <c r="CB402" s="1"/>
      <c r="CC402" s="1">
        <v>2.14</v>
      </c>
      <c r="CD402" s="1" t="s">
        <v>236</v>
      </c>
      <c r="CE402" s="1"/>
      <c r="CF402" s="1"/>
      <c r="CG402" s="1"/>
      <c r="CH402" s="1"/>
      <c r="CI402" s="1">
        <v>0.05</v>
      </c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9">
        <v>22755</v>
      </c>
      <c r="CY402" s="1"/>
      <c r="CZ402" s="1"/>
      <c r="DA402" s="1"/>
      <c r="DB402" s="1"/>
    </row>
    <row r="403" spans="1:106" hidden="1" x14ac:dyDescent="0.35">
      <c r="A403" s="34">
        <v>183</v>
      </c>
      <c r="B403" s="2" t="s">
        <v>102</v>
      </c>
      <c r="C403" s="1">
        <v>183.2</v>
      </c>
      <c r="D403" s="1" t="s">
        <v>809</v>
      </c>
      <c r="E403" s="1" t="s">
        <v>786</v>
      </c>
      <c r="F403" s="1" t="s">
        <v>162</v>
      </c>
      <c r="G403" s="1" t="s">
        <v>369</v>
      </c>
      <c r="H403" s="1" t="s">
        <v>633</v>
      </c>
      <c r="I403" s="1" t="s">
        <v>146</v>
      </c>
      <c r="J403" s="1" t="s">
        <v>818</v>
      </c>
      <c r="K403" s="1" t="s">
        <v>139</v>
      </c>
      <c r="L403" s="54" t="s">
        <v>109</v>
      </c>
      <c r="M403" s="1" t="s">
        <v>122</v>
      </c>
      <c r="N403" s="1" t="s">
        <v>123</v>
      </c>
      <c r="O403" s="1"/>
      <c r="P403" s="1" t="s">
        <v>761</v>
      </c>
      <c r="Q403" s="1"/>
      <c r="R403" s="1"/>
      <c r="S403" s="1"/>
      <c r="T403" s="1"/>
      <c r="U403" s="1"/>
      <c r="V403" s="1"/>
      <c r="W403" s="1">
        <v>1</v>
      </c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>
        <v>1</v>
      </c>
      <c r="AK403" s="1"/>
      <c r="AL403" s="1" t="s">
        <v>817</v>
      </c>
      <c r="AM403" s="1" t="s">
        <v>6</v>
      </c>
      <c r="AN403" s="1"/>
      <c r="AO403" s="1"/>
      <c r="AP403" s="1" t="s">
        <v>819</v>
      </c>
      <c r="AQ403" s="1">
        <v>2015</v>
      </c>
      <c r="AR403" s="1"/>
      <c r="AS403" s="1">
        <v>286</v>
      </c>
      <c r="AT403" s="1">
        <v>1</v>
      </c>
      <c r="AU403" s="1" t="s">
        <v>126</v>
      </c>
      <c r="AV403" s="1" t="s">
        <v>115</v>
      </c>
      <c r="AW403" s="1">
        <v>0</v>
      </c>
      <c r="AX403" s="1">
        <v>0</v>
      </c>
      <c r="AY403" s="1">
        <v>0</v>
      </c>
      <c r="AZ403" s="1">
        <v>1</v>
      </c>
      <c r="BA403" s="1">
        <v>1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 t="s">
        <v>112</v>
      </c>
      <c r="BJ403" s="1" t="s">
        <v>112</v>
      </c>
      <c r="BK403" s="1" t="s">
        <v>822</v>
      </c>
      <c r="BL403" s="1"/>
      <c r="BM403" s="1" t="s">
        <v>370</v>
      </c>
      <c r="BN403" s="1" t="s">
        <v>177</v>
      </c>
      <c r="BO403" s="1" t="s">
        <v>419</v>
      </c>
      <c r="BP403" s="1" t="s">
        <v>884</v>
      </c>
      <c r="BQ403" s="1" t="s">
        <v>888</v>
      </c>
      <c r="BR403" s="1" t="s">
        <v>108</v>
      </c>
      <c r="BS403" s="1"/>
      <c r="BT403" s="1"/>
      <c r="BU403" s="1">
        <f>BW403*(CY403/CX403)</f>
        <v>0</v>
      </c>
      <c r="BV403" s="1" t="s">
        <v>900</v>
      </c>
      <c r="BW403" s="1">
        <v>797.05</v>
      </c>
      <c r="BX403" s="1"/>
      <c r="BY403" s="1"/>
      <c r="BZ403" s="1"/>
      <c r="CA403" s="1"/>
      <c r="CB403" s="1"/>
      <c r="CC403" s="1">
        <v>0.86</v>
      </c>
      <c r="CD403" s="1" t="s">
        <v>236</v>
      </c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9">
        <v>22755</v>
      </c>
      <c r="CY403" s="1"/>
      <c r="CZ403" s="1"/>
      <c r="DA403" s="1"/>
      <c r="DB403" s="1"/>
    </row>
    <row r="404" spans="1:106" hidden="1" x14ac:dyDescent="0.35">
      <c r="A404" s="34">
        <v>183</v>
      </c>
      <c r="B404" s="2" t="s">
        <v>102</v>
      </c>
      <c r="C404" s="1">
        <v>183.2</v>
      </c>
      <c r="D404" s="1" t="s">
        <v>802</v>
      </c>
      <c r="E404" s="1" t="s">
        <v>786</v>
      </c>
      <c r="F404" s="1" t="s">
        <v>115</v>
      </c>
      <c r="G404" s="1" t="s">
        <v>369</v>
      </c>
      <c r="H404" s="1" t="s">
        <v>115</v>
      </c>
      <c r="I404" s="1" t="s">
        <v>146</v>
      </c>
      <c r="J404" s="1" t="s">
        <v>818</v>
      </c>
      <c r="K404" s="1" t="s">
        <v>139</v>
      </c>
      <c r="L404" s="54" t="s">
        <v>109</v>
      </c>
      <c r="M404" s="1" t="s">
        <v>122</v>
      </c>
      <c r="N404" s="1" t="s">
        <v>123</v>
      </c>
      <c r="O404" s="1"/>
      <c r="P404" s="1" t="s">
        <v>761</v>
      </c>
      <c r="Q404" s="1"/>
      <c r="R404" s="1"/>
      <c r="S404" s="1"/>
      <c r="T404" s="1"/>
      <c r="U404" s="1"/>
      <c r="V404" s="1"/>
      <c r="W404" s="1">
        <v>1</v>
      </c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>
        <v>1</v>
      </c>
      <c r="AK404" s="1"/>
      <c r="AL404" s="1" t="s">
        <v>817</v>
      </c>
      <c r="AM404" s="1" t="s">
        <v>6</v>
      </c>
      <c r="AN404" s="1"/>
      <c r="AO404" s="1"/>
      <c r="AP404" s="1" t="s">
        <v>819</v>
      </c>
      <c r="AQ404" s="1">
        <v>2015</v>
      </c>
      <c r="AR404" s="1"/>
      <c r="AS404" s="1">
        <v>286</v>
      </c>
      <c r="AT404" s="1">
        <v>1</v>
      </c>
      <c r="AU404" s="1" t="s">
        <v>126</v>
      </c>
      <c r="AV404" s="1" t="s">
        <v>115</v>
      </c>
      <c r="AW404" s="1">
        <v>0</v>
      </c>
      <c r="AX404" s="1">
        <v>0</v>
      </c>
      <c r="AY404" s="1">
        <v>0</v>
      </c>
      <c r="AZ404" s="1">
        <v>1</v>
      </c>
      <c r="BA404" s="1">
        <v>1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 t="s">
        <v>117</v>
      </c>
      <c r="BJ404" s="1" t="s">
        <v>880</v>
      </c>
      <c r="BK404" s="1" t="s">
        <v>812</v>
      </c>
      <c r="BL404" s="1">
        <v>1</v>
      </c>
      <c r="BM404" s="1" t="s">
        <v>409</v>
      </c>
      <c r="BN404" s="1" t="s">
        <v>410</v>
      </c>
      <c r="BO404" s="1" t="s">
        <v>419</v>
      </c>
      <c r="BP404" s="1" t="s">
        <v>884</v>
      </c>
      <c r="BQ404" s="1" t="s">
        <v>888</v>
      </c>
      <c r="BR404" s="1" t="s">
        <v>108</v>
      </c>
      <c r="BS404" s="1"/>
      <c r="BT404" s="1"/>
      <c r="BU404" s="1"/>
      <c r="BV404" s="1"/>
      <c r="BW404" s="1">
        <v>24559.29</v>
      </c>
      <c r="BX404" s="1"/>
      <c r="BY404" s="1"/>
      <c r="BZ404" s="1"/>
      <c r="CA404" s="1"/>
      <c r="CB404" s="1"/>
      <c r="CC404" s="1">
        <v>6.58</v>
      </c>
      <c r="CD404" s="1" t="s">
        <v>236</v>
      </c>
      <c r="CE404" s="1"/>
      <c r="CF404" s="1"/>
      <c r="CG404" s="1"/>
      <c r="CH404" s="1"/>
      <c r="CI404" s="1">
        <v>1E-3</v>
      </c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9">
        <v>22755</v>
      </c>
      <c r="CY404" s="1"/>
      <c r="CZ404" s="1"/>
      <c r="DA404" s="1"/>
      <c r="DB404" s="1"/>
    </row>
    <row r="405" spans="1:106" hidden="1" x14ac:dyDescent="0.35">
      <c r="A405" s="22">
        <v>184</v>
      </c>
      <c r="B405" s="3" t="s">
        <v>103</v>
      </c>
      <c r="C405" s="1">
        <v>184.1</v>
      </c>
      <c r="D405" s="1" t="s">
        <v>824</v>
      </c>
      <c r="E405" s="1" t="s">
        <v>787</v>
      </c>
      <c r="F405" s="1" t="s">
        <v>115</v>
      </c>
      <c r="G405" s="1" t="s">
        <v>369</v>
      </c>
      <c r="H405" s="1" t="s">
        <v>162</v>
      </c>
      <c r="I405" s="1" t="s">
        <v>860</v>
      </c>
      <c r="J405" s="1" t="s">
        <v>632</v>
      </c>
      <c r="K405" s="1" t="s">
        <v>138</v>
      </c>
      <c r="L405" s="54" t="s">
        <v>135</v>
      </c>
      <c r="M405" s="1" t="s">
        <v>456</v>
      </c>
      <c r="N405" s="1" t="s">
        <v>978</v>
      </c>
      <c r="O405" s="1" t="s">
        <v>982</v>
      </c>
      <c r="P405" s="1" t="s">
        <v>428</v>
      </c>
      <c r="Q405" s="1">
        <v>1</v>
      </c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 t="s">
        <v>831</v>
      </c>
      <c r="AL405" s="1" t="s">
        <v>871</v>
      </c>
      <c r="AM405" s="1" t="s">
        <v>829</v>
      </c>
      <c r="AN405" s="1"/>
      <c r="AO405" s="1"/>
      <c r="AP405" s="1" t="s">
        <v>830</v>
      </c>
      <c r="AQ405" s="1">
        <v>2016</v>
      </c>
      <c r="AR405" s="1"/>
      <c r="AS405" s="1">
        <v>770</v>
      </c>
      <c r="AT405" s="1">
        <v>1</v>
      </c>
      <c r="AU405" s="1" t="s">
        <v>126</v>
      </c>
      <c r="AV405" s="1" t="s">
        <v>115</v>
      </c>
      <c r="AW405" s="1">
        <v>1</v>
      </c>
      <c r="AX405" s="1">
        <v>1</v>
      </c>
      <c r="AY405" s="1">
        <v>0</v>
      </c>
      <c r="AZ405" s="1">
        <v>0</v>
      </c>
      <c r="BA405" s="1">
        <v>1</v>
      </c>
      <c r="BB405" s="1">
        <v>1</v>
      </c>
      <c r="BC405" s="1">
        <v>0</v>
      </c>
      <c r="BD405" s="1">
        <v>1</v>
      </c>
      <c r="BE405" s="1">
        <v>0</v>
      </c>
      <c r="BF405" s="1">
        <v>1</v>
      </c>
      <c r="BG405" s="1">
        <v>0</v>
      </c>
      <c r="BH405" s="1">
        <v>0</v>
      </c>
      <c r="BI405" s="1" t="s">
        <v>141</v>
      </c>
      <c r="BJ405" s="1" t="s">
        <v>881</v>
      </c>
      <c r="BK405" s="1" t="s">
        <v>832</v>
      </c>
      <c r="BL405" s="1"/>
      <c r="BM405" s="1" t="s">
        <v>878</v>
      </c>
      <c r="BN405" s="1" t="s">
        <v>401</v>
      </c>
      <c r="BO405" s="1"/>
      <c r="BP405" s="1" t="s">
        <v>365</v>
      </c>
      <c r="BQ405" s="43" t="s">
        <v>888</v>
      </c>
      <c r="BR405" s="1" t="s">
        <v>894</v>
      </c>
      <c r="BS405" s="1" t="s">
        <v>834</v>
      </c>
      <c r="BT405" s="1"/>
      <c r="BU405" s="1">
        <f t="shared" ref="BU405:BU410" si="9">BW405*CY405*(1-(CX405/AS405))</f>
        <v>1.0137640909090908</v>
      </c>
      <c r="BV405" s="1" t="s">
        <v>902</v>
      </c>
      <c r="BW405" s="1">
        <v>4.4999999999999998E-2</v>
      </c>
      <c r="BX405" s="1"/>
      <c r="BY405" s="1"/>
      <c r="BZ405" s="1"/>
      <c r="CA405" s="1"/>
      <c r="CB405" s="1"/>
      <c r="CC405" s="1">
        <v>2.1019999999999999</v>
      </c>
      <c r="CD405" s="1" t="s">
        <v>236</v>
      </c>
      <c r="CE405" s="1"/>
      <c r="CF405" s="1"/>
      <c r="CG405" s="1"/>
      <c r="CH405" s="1"/>
      <c r="CI405" s="1">
        <v>0.05</v>
      </c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>
        <v>431</v>
      </c>
      <c r="CY405" s="1">
        <v>51.17</v>
      </c>
      <c r="CZ405" s="1"/>
      <c r="DA405" s="1"/>
      <c r="DB405" s="1"/>
    </row>
    <row r="406" spans="1:106" ht="15.75" hidden="1" customHeight="1" x14ac:dyDescent="0.35">
      <c r="A406" s="22">
        <v>184</v>
      </c>
      <c r="B406" s="3" t="s">
        <v>103</v>
      </c>
      <c r="C406" s="1">
        <v>184.1</v>
      </c>
      <c r="D406" s="1" t="s">
        <v>825</v>
      </c>
      <c r="E406" s="1" t="s">
        <v>787</v>
      </c>
      <c r="F406" s="1" t="s">
        <v>162</v>
      </c>
      <c r="G406" s="1" t="s">
        <v>369</v>
      </c>
      <c r="H406" s="1"/>
      <c r="I406" s="1" t="s">
        <v>860</v>
      </c>
      <c r="J406" s="1" t="s">
        <v>632</v>
      </c>
      <c r="K406" s="1" t="s">
        <v>138</v>
      </c>
      <c r="L406" s="1" t="s">
        <v>135</v>
      </c>
      <c r="M406" s="1" t="s">
        <v>456</v>
      </c>
      <c r="N406" s="1" t="s">
        <v>978</v>
      </c>
      <c r="O406" s="1" t="s">
        <v>982</v>
      </c>
      <c r="P406" s="1" t="s">
        <v>428</v>
      </c>
      <c r="Q406" s="1">
        <v>1</v>
      </c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 t="s">
        <v>831</v>
      </c>
      <c r="AL406" s="1" t="s">
        <v>871</v>
      </c>
      <c r="AM406" s="1" t="s">
        <v>829</v>
      </c>
      <c r="AN406" s="1"/>
      <c r="AO406" s="1"/>
      <c r="AP406" s="1" t="s">
        <v>830</v>
      </c>
      <c r="AQ406" s="1">
        <v>2016</v>
      </c>
      <c r="AR406" s="1"/>
      <c r="AS406" s="1">
        <v>770</v>
      </c>
      <c r="AT406" s="1">
        <v>1</v>
      </c>
      <c r="AU406" s="1" t="s">
        <v>126</v>
      </c>
      <c r="AV406" s="1" t="s">
        <v>115</v>
      </c>
      <c r="AW406" s="1">
        <v>1</v>
      </c>
      <c r="AX406" s="1">
        <v>1</v>
      </c>
      <c r="AY406" s="1">
        <v>0</v>
      </c>
      <c r="AZ406" s="1">
        <v>0</v>
      </c>
      <c r="BA406" s="1">
        <v>1</v>
      </c>
      <c r="BB406" s="1">
        <v>1</v>
      </c>
      <c r="BC406" s="1">
        <v>0</v>
      </c>
      <c r="BD406" s="1">
        <v>1</v>
      </c>
      <c r="BE406" s="1">
        <v>0</v>
      </c>
      <c r="BF406" s="1">
        <v>1</v>
      </c>
      <c r="BG406" s="1">
        <v>0</v>
      </c>
      <c r="BH406" s="1">
        <v>0</v>
      </c>
      <c r="BI406" s="1" t="s">
        <v>348</v>
      </c>
      <c r="BJ406" s="1" t="s">
        <v>348</v>
      </c>
      <c r="BK406" s="1" t="s">
        <v>833</v>
      </c>
      <c r="BL406" s="1"/>
      <c r="BM406" s="1" t="s">
        <v>378</v>
      </c>
      <c r="BN406" s="1" t="s">
        <v>379</v>
      </c>
      <c r="BO406" s="1"/>
      <c r="BP406" s="1" t="s">
        <v>365</v>
      </c>
      <c r="BQ406" s="43" t="s">
        <v>888</v>
      </c>
      <c r="BR406" s="1" t="s">
        <v>894</v>
      </c>
      <c r="BS406" s="1" t="s">
        <v>834</v>
      </c>
      <c r="BT406" s="1"/>
      <c r="BU406" s="1">
        <f t="shared" si="9"/>
        <v>2.3487857142857138E-3</v>
      </c>
      <c r="BV406" s="1" t="s">
        <v>902</v>
      </c>
      <c r="BW406" s="1">
        <v>1.0999999999999999E-2</v>
      </c>
      <c r="BX406" s="1"/>
      <c r="BY406" s="1"/>
      <c r="BZ406" s="1"/>
      <c r="CA406" s="1"/>
      <c r="CB406" s="1"/>
      <c r="CC406" s="1">
        <v>0.49299999999999999</v>
      </c>
      <c r="CD406" s="1" t="s">
        <v>236</v>
      </c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>
        <v>431</v>
      </c>
      <c r="CY406" s="1">
        <v>0.48499999999999999</v>
      </c>
      <c r="CZ406" s="1"/>
      <c r="DA406" s="1"/>
      <c r="DB406" s="1"/>
    </row>
    <row r="407" spans="1:106" ht="15.75" hidden="1" customHeight="1" x14ac:dyDescent="0.35">
      <c r="A407" s="22">
        <v>184</v>
      </c>
      <c r="B407" s="3" t="s">
        <v>103</v>
      </c>
      <c r="C407" s="1">
        <v>184.1</v>
      </c>
      <c r="D407" s="1" t="s">
        <v>739</v>
      </c>
      <c r="E407" s="1" t="s">
        <v>787</v>
      </c>
      <c r="F407" s="1" t="s">
        <v>115</v>
      </c>
      <c r="G407" s="1" t="s">
        <v>403</v>
      </c>
      <c r="H407" s="1" t="s">
        <v>162</v>
      </c>
      <c r="I407" s="1" t="s">
        <v>860</v>
      </c>
      <c r="J407" s="1" t="s">
        <v>632</v>
      </c>
      <c r="K407" s="1" t="s">
        <v>138</v>
      </c>
      <c r="L407" s="1" t="s">
        <v>135</v>
      </c>
      <c r="M407" s="1" t="s">
        <v>456</v>
      </c>
      <c r="N407" s="1" t="s">
        <v>978</v>
      </c>
      <c r="O407" s="1" t="s">
        <v>982</v>
      </c>
      <c r="P407" s="1" t="s">
        <v>428</v>
      </c>
      <c r="Q407" s="1">
        <v>1</v>
      </c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 t="s">
        <v>831</v>
      </c>
      <c r="AL407" s="1" t="s">
        <v>871</v>
      </c>
      <c r="AM407" s="1" t="s">
        <v>829</v>
      </c>
      <c r="AN407" s="1"/>
      <c r="AO407" s="1"/>
      <c r="AP407" s="1" t="s">
        <v>830</v>
      </c>
      <c r="AQ407" s="1">
        <v>2016</v>
      </c>
      <c r="AR407" s="1"/>
      <c r="AS407" s="1">
        <v>770</v>
      </c>
      <c r="AT407" s="1">
        <v>1</v>
      </c>
      <c r="AU407" s="1" t="s">
        <v>126</v>
      </c>
      <c r="AV407" s="1" t="s">
        <v>115</v>
      </c>
      <c r="AW407" s="1">
        <v>1</v>
      </c>
      <c r="AX407" s="1">
        <v>1</v>
      </c>
      <c r="AY407" s="1">
        <v>0</v>
      </c>
      <c r="AZ407" s="1">
        <v>0</v>
      </c>
      <c r="BA407" s="1">
        <v>1</v>
      </c>
      <c r="BB407" s="1">
        <v>1</v>
      </c>
      <c r="BC407" s="1">
        <v>0</v>
      </c>
      <c r="BD407" s="1">
        <v>1</v>
      </c>
      <c r="BE407" s="1">
        <v>0</v>
      </c>
      <c r="BF407" s="1">
        <v>1</v>
      </c>
      <c r="BG407" s="1">
        <v>0</v>
      </c>
      <c r="BH407" s="1">
        <v>0</v>
      </c>
      <c r="BI407" s="1" t="s">
        <v>141</v>
      </c>
      <c r="BJ407" s="1" t="s">
        <v>877</v>
      </c>
      <c r="BK407" s="1" t="s">
        <v>773</v>
      </c>
      <c r="BL407" s="1"/>
      <c r="BM407" s="1" t="s">
        <v>244</v>
      </c>
      <c r="BN407" s="1" t="s">
        <v>398</v>
      </c>
      <c r="BO407" s="1"/>
      <c r="BP407" s="1" t="s">
        <v>885</v>
      </c>
      <c r="BQ407" s="43" t="s">
        <v>888</v>
      </c>
      <c r="BR407" s="1" t="s">
        <v>894</v>
      </c>
      <c r="BS407" s="1" t="s">
        <v>834</v>
      </c>
      <c r="BT407" s="1"/>
      <c r="BU407" s="1">
        <f t="shared" si="9"/>
        <v>-2.9293826493506492</v>
      </c>
      <c r="BV407" s="1" t="s">
        <v>902</v>
      </c>
      <c r="BW407" s="1">
        <v>-4.8000000000000001E-2</v>
      </c>
      <c r="BX407" s="1"/>
      <c r="BY407" s="1"/>
      <c r="BZ407" s="1"/>
      <c r="CA407" s="1"/>
      <c r="CB407" s="1"/>
      <c r="CC407" s="1">
        <v>-2.6859999999999999</v>
      </c>
      <c r="CD407" s="1" t="s">
        <v>236</v>
      </c>
      <c r="CE407" s="1"/>
      <c r="CF407" s="1"/>
      <c r="CG407" s="1"/>
      <c r="CH407" s="1"/>
      <c r="CI407" s="1">
        <v>0.01</v>
      </c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>
        <v>431</v>
      </c>
      <c r="CY407" s="1">
        <v>138.62</v>
      </c>
      <c r="CZ407" s="1"/>
      <c r="DA407" s="1"/>
      <c r="DB407" s="1"/>
    </row>
    <row r="408" spans="1:106" ht="15.75" hidden="1" customHeight="1" x14ac:dyDescent="0.35">
      <c r="A408" s="21">
        <v>184</v>
      </c>
      <c r="B408" s="3" t="s">
        <v>103</v>
      </c>
      <c r="C408" s="1">
        <v>184.2</v>
      </c>
      <c r="D408" s="1" t="s">
        <v>827</v>
      </c>
      <c r="E408" s="1" t="s">
        <v>788</v>
      </c>
      <c r="F408" s="1" t="s">
        <v>115</v>
      </c>
      <c r="G408" s="1" t="s">
        <v>369</v>
      </c>
      <c r="H408" s="1" t="s">
        <v>162</v>
      </c>
      <c r="I408" s="1" t="s">
        <v>860</v>
      </c>
      <c r="J408" s="1" t="s">
        <v>632</v>
      </c>
      <c r="K408" s="1" t="s">
        <v>138</v>
      </c>
      <c r="L408" s="1" t="s">
        <v>135</v>
      </c>
      <c r="M408" s="1" t="s">
        <v>456</v>
      </c>
      <c r="N408" s="1" t="s">
        <v>136</v>
      </c>
      <c r="O408" s="1" t="s">
        <v>982</v>
      </c>
      <c r="P408" s="1" t="s">
        <v>428</v>
      </c>
      <c r="Q408" s="1">
        <v>1</v>
      </c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 t="s">
        <v>831</v>
      </c>
      <c r="AL408" s="1" t="s">
        <v>871</v>
      </c>
      <c r="AM408" s="1" t="s">
        <v>829</v>
      </c>
      <c r="AN408" s="1"/>
      <c r="AO408" s="1"/>
      <c r="AP408" s="1" t="s">
        <v>830</v>
      </c>
      <c r="AQ408" s="1">
        <v>2016</v>
      </c>
      <c r="AR408" s="1"/>
      <c r="AS408" s="1">
        <v>770</v>
      </c>
      <c r="AT408" s="1">
        <v>1</v>
      </c>
      <c r="AU408" s="1" t="s">
        <v>126</v>
      </c>
      <c r="AV408" s="1" t="s">
        <v>115</v>
      </c>
      <c r="AW408" s="1">
        <v>1</v>
      </c>
      <c r="AX408" s="1">
        <v>1</v>
      </c>
      <c r="AY408" s="1">
        <v>0</v>
      </c>
      <c r="AZ408" s="1">
        <v>0</v>
      </c>
      <c r="BA408" s="1">
        <v>1</v>
      </c>
      <c r="BB408" s="1">
        <v>1</v>
      </c>
      <c r="BC408" s="1">
        <v>0</v>
      </c>
      <c r="BD408" s="1">
        <v>1</v>
      </c>
      <c r="BE408" s="1">
        <v>0</v>
      </c>
      <c r="BF408" s="1">
        <v>1</v>
      </c>
      <c r="BG408" s="1">
        <v>0</v>
      </c>
      <c r="BH408" s="1">
        <v>0</v>
      </c>
      <c r="BI408" s="1" t="s">
        <v>141</v>
      </c>
      <c r="BJ408" s="1" t="s">
        <v>881</v>
      </c>
      <c r="BK408" s="1" t="s">
        <v>832</v>
      </c>
      <c r="BL408" s="1"/>
      <c r="BM408" s="1" t="s">
        <v>878</v>
      </c>
      <c r="BN408" s="1" t="s">
        <v>401</v>
      </c>
      <c r="BO408" s="1"/>
      <c r="BP408" s="1" t="s">
        <v>365</v>
      </c>
      <c r="BQ408" s="43" t="s">
        <v>888</v>
      </c>
      <c r="BR408" s="1" t="s">
        <v>894</v>
      </c>
      <c r="BS408" s="1" t="s">
        <v>834</v>
      </c>
      <c r="BT408" s="1"/>
      <c r="BU408" s="1">
        <f t="shared" si="9"/>
        <v>6.9944738181818185</v>
      </c>
      <c r="BV408" s="1" t="s">
        <v>902</v>
      </c>
      <c r="BW408" s="1">
        <v>0.17899999999999999</v>
      </c>
      <c r="BX408" s="1"/>
      <c r="BY408" s="1"/>
      <c r="BZ408" s="1"/>
      <c r="CA408" s="1"/>
      <c r="CB408" s="1"/>
      <c r="CC408" s="1">
        <v>5.6289999999999996</v>
      </c>
      <c r="CD408" s="1" t="s">
        <v>236</v>
      </c>
      <c r="CE408" s="1"/>
      <c r="CF408" s="1"/>
      <c r="CG408" s="1"/>
      <c r="CH408" s="1"/>
      <c r="CI408" s="1">
        <v>0.01</v>
      </c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>
        <v>182</v>
      </c>
      <c r="CY408" s="1">
        <v>51.17</v>
      </c>
      <c r="CZ408" s="1"/>
      <c r="DA408" s="1"/>
      <c r="DB408" s="1"/>
    </row>
    <row r="409" spans="1:106" ht="15.75" hidden="1" customHeight="1" x14ac:dyDescent="0.35">
      <c r="A409" s="21">
        <v>184</v>
      </c>
      <c r="B409" s="3" t="s">
        <v>103</v>
      </c>
      <c r="C409" s="1">
        <v>184.2</v>
      </c>
      <c r="D409" s="1" t="s">
        <v>828</v>
      </c>
      <c r="E409" s="1" t="s">
        <v>788</v>
      </c>
      <c r="F409" s="1" t="s">
        <v>115</v>
      </c>
      <c r="G409" s="1" t="s">
        <v>369</v>
      </c>
      <c r="H409" s="1" t="s">
        <v>115</v>
      </c>
      <c r="I409" s="1" t="s">
        <v>860</v>
      </c>
      <c r="J409" s="1" t="s">
        <v>632</v>
      </c>
      <c r="K409" s="1" t="s">
        <v>138</v>
      </c>
      <c r="L409" s="1" t="s">
        <v>135</v>
      </c>
      <c r="M409" s="1" t="s">
        <v>456</v>
      </c>
      <c r="N409" s="1" t="s">
        <v>136</v>
      </c>
      <c r="O409" s="1" t="s">
        <v>982</v>
      </c>
      <c r="P409" s="1" t="s">
        <v>428</v>
      </c>
      <c r="Q409" s="1">
        <v>1</v>
      </c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 t="s">
        <v>831</v>
      </c>
      <c r="AL409" s="1" t="s">
        <v>871</v>
      </c>
      <c r="AM409" s="1" t="s">
        <v>829</v>
      </c>
      <c r="AN409" s="1"/>
      <c r="AO409" s="1"/>
      <c r="AP409" s="1" t="s">
        <v>830</v>
      </c>
      <c r="AQ409" s="1">
        <v>2016</v>
      </c>
      <c r="AR409" s="1"/>
      <c r="AS409" s="1">
        <v>770</v>
      </c>
      <c r="AT409" s="1">
        <v>1</v>
      </c>
      <c r="AU409" s="1" t="s">
        <v>126</v>
      </c>
      <c r="AV409" s="1" t="s">
        <v>115</v>
      </c>
      <c r="AW409" s="1">
        <v>1</v>
      </c>
      <c r="AX409" s="1">
        <v>1</v>
      </c>
      <c r="AY409" s="1">
        <v>0</v>
      </c>
      <c r="AZ409" s="1">
        <v>0</v>
      </c>
      <c r="BA409" s="1">
        <v>1</v>
      </c>
      <c r="BB409" s="1">
        <v>1</v>
      </c>
      <c r="BC409" s="1">
        <v>0</v>
      </c>
      <c r="BD409" s="1">
        <v>1</v>
      </c>
      <c r="BE409" s="1">
        <v>0</v>
      </c>
      <c r="BF409" s="1">
        <v>1</v>
      </c>
      <c r="BG409" s="1">
        <v>0</v>
      </c>
      <c r="BH409" s="1">
        <v>0</v>
      </c>
      <c r="BI409" s="1" t="s">
        <v>348</v>
      </c>
      <c r="BJ409" s="1" t="s">
        <v>348</v>
      </c>
      <c r="BK409" s="1" t="s">
        <v>833</v>
      </c>
      <c r="BL409" s="1"/>
      <c r="BM409" s="1" t="s">
        <v>378</v>
      </c>
      <c r="BN409" s="1" t="s">
        <v>379</v>
      </c>
      <c r="BO409" s="1"/>
      <c r="BP409" s="1" t="s">
        <v>365</v>
      </c>
      <c r="BQ409" s="43" t="s">
        <v>888</v>
      </c>
      <c r="BR409" s="1" t="s">
        <v>894</v>
      </c>
      <c r="BS409" s="1" t="s">
        <v>834</v>
      </c>
      <c r="BT409" s="1"/>
      <c r="BU409" s="1">
        <f t="shared" si="9"/>
        <v>3.9258545454545456E-2</v>
      </c>
      <c r="BV409" s="1" t="s">
        <v>902</v>
      </c>
      <c r="BW409" s="1">
        <v>0.106</v>
      </c>
      <c r="BX409" s="1"/>
      <c r="BY409" s="1"/>
      <c r="BZ409" s="1"/>
      <c r="CA409" s="1"/>
      <c r="CB409" s="1"/>
      <c r="CC409" s="1">
        <v>3.6509999999999998</v>
      </c>
      <c r="CD409" s="1" t="s">
        <v>236</v>
      </c>
      <c r="CE409" s="1"/>
      <c r="CF409" s="1"/>
      <c r="CG409" s="1"/>
      <c r="CH409" s="1"/>
      <c r="CI409" s="1">
        <v>0.01</v>
      </c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>
        <v>182</v>
      </c>
      <c r="CY409" s="1">
        <v>0.48499999999999999</v>
      </c>
      <c r="CZ409" s="1"/>
      <c r="DA409" s="1"/>
      <c r="DB409" s="1"/>
    </row>
    <row r="410" spans="1:106" ht="15.75" hidden="1" customHeight="1" x14ac:dyDescent="0.35">
      <c r="A410" s="21">
        <v>184</v>
      </c>
      <c r="B410" s="3" t="s">
        <v>103</v>
      </c>
      <c r="C410" s="1">
        <v>184.2</v>
      </c>
      <c r="D410" s="1" t="s">
        <v>826</v>
      </c>
      <c r="E410" s="1" t="s">
        <v>788</v>
      </c>
      <c r="F410" s="1" t="s">
        <v>115</v>
      </c>
      <c r="G410" s="1" t="s">
        <v>403</v>
      </c>
      <c r="H410" s="1" t="s">
        <v>162</v>
      </c>
      <c r="I410" s="1" t="s">
        <v>860</v>
      </c>
      <c r="J410" s="1" t="s">
        <v>632</v>
      </c>
      <c r="K410" s="1" t="s">
        <v>138</v>
      </c>
      <c r="L410" s="1" t="s">
        <v>135</v>
      </c>
      <c r="M410" s="1" t="s">
        <v>456</v>
      </c>
      <c r="N410" s="1" t="s">
        <v>136</v>
      </c>
      <c r="O410" s="1" t="s">
        <v>982</v>
      </c>
      <c r="P410" s="1" t="s">
        <v>428</v>
      </c>
      <c r="Q410" s="1">
        <v>1</v>
      </c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 t="s">
        <v>831</v>
      </c>
      <c r="AL410" s="1" t="s">
        <v>871</v>
      </c>
      <c r="AM410" s="1" t="s">
        <v>829</v>
      </c>
      <c r="AN410" s="1"/>
      <c r="AO410" s="1"/>
      <c r="AP410" s="1" t="s">
        <v>830</v>
      </c>
      <c r="AQ410" s="1">
        <v>2016</v>
      </c>
      <c r="AR410" s="1"/>
      <c r="AS410" s="1">
        <v>770</v>
      </c>
      <c r="AT410" s="1">
        <v>1</v>
      </c>
      <c r="AU410" s="1" t="s">
        <v>126</v>
      </c>
      <c r="AV410" s="1" t="s">
        <v>115</v>
      </c>
      <c r="AW410" s="1">
        <v>1</v>
      </c>
      <c r="AX410" s="1">
        <v>1</v>
      </c>
      <c r="AY410" s="1">
        <v>0</v>
      </c>
      <c r="AZ410" s="1">
        <v>0</v>
      </c>
      <c r="BA410" s="1">
        <v>1</v>
      </c>
      <c r="BB410" s="1">
        <v>1</v>
      </c>
      <c r="BC410" s="1">
        <v>0</v>
      </c>
      <c r="BD410" s="1">
        <v>1</v>
      </c>
      <c r="BE410" s="1">
        <v>0</v>
      </c>
      <c r="BF410" s="1">
        <v>1</v>
      </c>
      <c r="BG410" s="1">
        <v>0</v>
      </c>
      <c r="BH410" s="1">
        <v>0</v>
      </c>
      <c r="BI410" s="1" t="s">
        <v>141</v>
      </c>
      <c r="BJ410" s="1" t="s">
        <v>877</v>
      </c>
      <c r="BK410" s="1" t="s">
        <v>773</v>
      </c>
      <c r="BL410" s="1"/>
      <c r="BM410" s="1" t="s">
        <v>244</v>
      </c>
      <c r="BN410" s="1" t="s">
        <v>398</v>
      </c>
      <c r="BO410" s="1"/>
      <c r="BP410" s="1" t="s">
        <v>885</v>
      </c>
      <c r="BQ410" s="43" t="s">
        <v>888</v>
      </c>
      <c r="BR410" s="1" t="s">
        <v>894</v>
      </c>
      <c r="BS410" s="1" t="s">
        <v>834</v>
      </c>
      <c r="BT410" s="1"/>
      <c r="BU410" s="1">
        <f t="shared" si="9"/>
        <v>-18.842238545454546</v>
      </c>
      <c r="BV410" s="1" t="s">
        <v>902</v>
      </c>
      <c r="BW410" s="1">
        <v>-0.17799999999999999</v>
      </c>
      <c r="BX410" s="1"/>
      <c r="BY410" s="1"/>
      <c r="BZ410" s="1"/>
      <c r="CA410" s="1"/>
      <c r="CB410" s="1"/>
      <c r="CC410" s="1">
        <v>-9.8620000000000001</v>
      </c>
      <c r="CD410" s="1" t="s">
        <v>236</v>
      </c>
      <c r="CE410" s="1"/>
      <c r="CF410" s="1"/>
      <c r="CG410" s="1"/>
      <c r="CH410" s="1"/>
      <c r="CI410" s="1">
        <v>0.01</v>
      </c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>
        <v>182</v>
      </c>
      <c r="CY410" s="1">
        <v>138.62</v>
      </c>
      <c r="CZ410" s="1"/>
      <c r="DA410" s="1"/>
      <c r="DB410" s="1"/>
    </row>
    <row r="411" spans="1:106" ht="15.75" hidden="1" customHeight="1" x14ac:dyDescent="0.35">
      <c r="A411" s="17">
        <v>185</v>
      </c>
      <c r="B411" s="2" t="s">
        <v>104</v>
      </c>
      <c r="C411" s="1">
        <v>185.1</v>
      </c>
      <c r="D411" s="1"/>
      <c r="E411" s="1" t="s">
        <v>789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 t="e">
        <v>#N/A</v>
      </c>
      <c r="BK411" s="1"/>
      <c r="BL411" s="1"/>
      <c r="BM411" s="1"/>
      <c r="BN411" s="1" t="e">
        <v>#N/A</v>
      </c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</row>
    <row r="412" spans="1:106" hidden="1" x14ac:dyDescent="0.35">
      <c r="A412" s="18">
        <v>185</v>
      </c>
      <c r="B412" s="2" t="s">
        <v>104</v>
      </c>
      <c r="C412" s="1">
        <v>185.2</v>
      </c>
      <c r="D412" s="1"/>
      <c r="E412" s="1" t="s">
        <v>790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 t="e">
        <v>#N/A</v>
      </c>
      <c r="BK412" s="1"/>
      <c r="BL412" s="1"/>
      <c r="BM412" s="1"/>
      <c r="BN412" s="1" t="e">
        <v>#N/A</v>
      </c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</row>
    <row r="413" spans="1:106" hidden="1" x14ac:dyDescent="0.35">
      <c r="A413" s="18">
        <v>185</v>
      </c>
      <c r="B413" s="2" t="s">
        <v>104</v>
      </c>
      <c r="C413" s="1">
        <v>185.3</v>
      </c>
      <c r="D413" s="1"/>
      <c r="E413" s="1" t="s">
        <v>791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 t="e">
        <v>#N/A</v>
      </c>
      <c r="BK413" s="1"/>
      <c r="BL413" s="1"/>
      <c r="BM413" s="1"/>
      <c r="BN413" s="1" t="e">
        <v>#N/A</v>
      </c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</row>
    <row r="414" spans="1:106" hidden="1" x14ac:dyDescent="0.35">
      <c r="A414" s="17">
        <v>185</v>
      </c>
      <c r="B414" s="2" t="s">
        <v>104</v>
      </c>
      <c r="C414" s="1">
        <v>185.4</v>
      </c>
      <c r="D414" s="1"/>
      <c r="E414" s="1" t="s">
        <v>792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 t="e">
        <v>#N/A</v>
      </c>
      <c r="BK414" s="1"/>
      <c r="BL414" s="1"/>
      <c r="BM414" s="1"/>
      <c r="BN414" s="1" t="e">
        <v>#N/A</v>
      </c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</row>
    <row r="415" spans="1:106" hidden="1" x14ac:dyDescent="0.35">
      <c r="A415" s="21">
        <v>186</v>
      </c>
      <c r="B415" s="3" t="s">
        <v>105</v>
      </c>
      <c r="C415" s="1">
        <v>186.1</v>
      </c>
      <c r="D415" s="1" t="s">
        <v>746</v>
      </c>
      <c r="E415" s="1" t="s">
        <v>835</v>
      </c>
      <c r="F415" s="1" t="s">
        <v>115</v>
      </c>
      <c r="G415" s="1" t="s">
        <v>403</v>
      </c>
      <c r="H415" s="1" t="s">
        <v>162</v>
      </c>
      <c r="I415" s="1" t="s">
        <v>146</v>
      </c>
      <c r="J415" s="1" t="s">
        <v>848</v>
      </c>
      <c r="K415" s="1" t="s">
        <v>139</v>
      </c>
      <c r="L415" s="1" t="s">
        <v>109</v>
      </c>
      <c r="M415" s="1" t="s">
        <v>122</v>
      </c>
      <c r="N415" s="1" t="s">
        <v>978</v>
      </c>
      <c r="O415" s="1" t="s">
        <v>979</v>
      </c>
      <c r="P415" s="1" t="s">
        <v>48</v>
      </c>
      <c r="Q415" s="1"/>
      <c r="R415" s="1"/>
      <c r="S415" s="1"/>
      <c r="T415" s="1"/>
      <c r="U415" s="1"/>
      <c r="V415" s="1"/>
      <c r="W415" s="1">
        <v>1</v>
      </c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>
        <v>1</v>
      </c>
      <c r="AK415" s="1"/>
      <c r="AL415" s="1" t="s">
        <v>35</v>
      </c>
      <c r="AM415" s="1" t="s">
        <v>6</v>
      </c>
      <c r="AN415" s="1"/>
      <c r="AO415" s="1"/>
      <c r="AP415" s="1" t="s">
        <v>819</v>
      </c>
      <c r="AQ415" s="1">
        <v>2015</v>
      </c>
      <c r="AR415" s="1"/>
      <c r="AS415" s="1">
        <v>244</v>
      </c>
      <c r="AT415" s="1">
        <v>1</v>
      </c>
      <c r="AU415" s="1" t="s">
        <v>126</v>
      </c>
      <c r="AV415" s="1" t="s">
        <v>115</v>
      </c>
      <c r="AW415" s="1">
        <v>0</v>
      </c>
      <c r="AX415" s="1">
        <v>1</v>
      </c>
      <c r="AY415" s="1">
        <v>0</v>
      </c>
      <c r="AZ415" s="1">
        <v>0</v>
      </c>
      <c r="BA415" s="1">
        <v>1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 t="s">
        <v>112</v>
      </c>
      <c r="BJ415" s="1" t="s">
        <v>112</v>
      </c>
      <c r="BK415" s="1" t="s">
        <v>435</v>
      </c>
      <c r="BL415" s="1"/>
      <c r="BM415" s="1" t="s">
        <v>366</v>
      </c>
      <c r="BN415" s="1" t="s">
        <v>113</v>
      </c>
      <c r="BO415" s="1" t="s">
        <v>419</v>
      </c>
      <c r="BP415" s="1" t="s">
        <v>884</v>
      </c>
      <c r="BQ415" s="1" t="s">
        <v>888</v>
      </c>
      <c r="BR415" s="1" t="s">
        <v>108</v>
      </c>
      <c r="BS415" s="1"/>
      <c r="BT415" s="1"/>
      <c r="BU415" s="1">
        <f t="shared" ref="BU415:BU423" si="10">BW415*(CY415/CX415)</f>
        <v>-0.31625806969568349</v>
      </c>
      <c r="BV415" s="1" t="s">
        <v>900</v>
      </c>
      <c r="BW415" s="1">
        <v>-15.509</v>
      </c>
      <c r="BX415" s="1"/>
      <c r="BY415" s="1"/>
      <c r="BZ415" s="1"/>
      <c r="CA415" s="1"/>
      <c r="CB415" s="1"/>
      <c r="CC415" s="1">
        <v>5.5220000000000002</v>
      </c>
      <c r="CD415" s="1" t="s">
        <v>236</v>
      </c>
      <c r="CE415" s="1"/>
      <c r="CF415" s="1"/>
      <c r="CG415" s="1"/>
      <c r="CH415" s="1"/>
      <c r="CI415" s="1">
        <v>1E-3</v>
      </c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>
        <v>40170.35</v>
      </c>
      <c r="CY415" s="1">
        <v>819.15</v>
      </c>
      <c r="CZ415" s="1"/>
      <c r="DA415" s="1"/>
      <c r="DB415" s="1"/>
    </row>
    <row r="416" spans="1:106" hidden="1" x14ac:dyDescent="0.35">
      <c r="A416" s="21">
        <v>186</v>
      </c>
      <c r="B416" s="3" t="s">
        <v>105</v>
      </c>
      <c r="C416" s="1">
        <v>186.1</v>
      </c>
      <c r="D416" s="1" t="s">
        <v>837</v>
      </c>
      <c r="E416" s="1" t="s">
        <v>835</v>
      </c>
      <c r="F416" s="1" t="s">
        <v>115</v>
      </c>
      <c r="G416" s="1" t="s">
        <v>369</v>
      </c>
      <c r="H416" s="1" t="s">
        <v>115</v>
      </c>
      <c r="I416" s="1" t="s">
        <v>146</v>
      </c>
      <c r="J416" s="1" t="s">
        <v>848</v>
      </c>
      <c r="K416" s="1" t="s">
        <v>139</v>
      </c>
      <c r="L416" s="1" t="s">
        <v>109</v>
      </c>
      <c r="M416" s="1" t="s">
        <v>122</v>
      </c>
      <c r="N416" s="1" t="s">
        <v>978</v>
      </c>
      <c r="O416" s="1" t="s">
        <v>979</v>
      </c>
      <c r="P416" s="1" t="s">
        <v>48</v>
      </c>
      <c r="Q416" s="1"/>
      <c r="R416" s="1"/>
      <c r="S416" s="1"/>
      <c r="T416" s="1"/>
      <c r="U416" s="1"/>
      <c r="V416" s="1"/>
      <c r="W416" s="1">
        <v>1</v>
      </c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>
        <v>1</v>
      </c>
      <c r="AK416" s="1"/>
      <c r="AL416" s="1" t="s">
        <v>35</v>
      </c>
      <c r="AM416" s="1" t="s">
        <v>6</v>
      </c>
      <c r="AN416" s="1"/>
      <c r="AO416" s="1"/>
      <c r="AP416" s="1" t="s">
        <v>819</v>
      </c>
      <c r="AQ416" s="1">
        <v>2015</v>
      </c>
      <c r="AR416" s="1"/>
      <c r="AS416" s="1">
        <v>244</v>
      </c>
      <c r="AT416" s="1">
        <v>1</v>
      </c>
      <c r="AU416" s="1" t="s">
        <v>126</v>
      </c>
      <c r="AV416" s="1" t="s">
        <v>115</v>
      </c>
      <c r="AW416" s="1">
        <v>0</v>
      </c>
      <c r="AX416" s="1">
        <v>1</v>
      </c>
      <c r="AY416" s="1">
        <v>0</v>
      </c>
      <c r="AZ416" s="1">
        <v>0</v>
      </c>
      <c r="BA416" s="1">
        <v>1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 t="s">
        <v>112</v>
      </c>
      <c r="BJ416" s="1" t="s">
        <v>112</v>
      </c>
      <c r="BK416" s="1" t="s">
        <v>461</v>
      </c>
      <c r="BL416" s="1"/>
      <c r="BM416" s="1" t="s">
        <v>370</v>
      </c>
      <c r="BN416" s="1" t="s">
        <v>177</v>
      </c>
      <c r="BO416" s="1" t="s">
        <v>419</v>
      </c>
      <c r="BP416" s="1" t="s">
        <v>884</v>
      </c>
      <c r="BQ416" s="1" t="s">
        <v>888</v>
      </c>
      <c r="BR416" s="1" t="s">
        <v>108</v>
      </c>
      <c r="BS416" s="1"/>
      <c r="BT416" s="1"/>
      <c r="BU416" s="1">
        <f t="shared" si="10"/>
        <v>0.84705299704881831</v>
      </c>
      <c r="BV416" s="1" t="s">
        <v>900</v>
      </c>
      <c r="BW416" s="1">
        <v>22.148</v>
      </c>
      <c r="BX416" s="1"/>
      <c r="BY416" s="1"/>
      <c r="BZ416" s="1"/>
      <c r="CA416" s="1"/>
      <c r="CB416" s="1"/>
      <c r="CC416" s="1">
        <v>-3.2930000000000001</v>
      </c>
      <c r="CD416" s="1" t="s">
        <v>236</v>
      </c>
      <c r="CE416" s="1"/>
      <c r="CF416" s="1"/>
      <c r="CG416" s="1"/>
      <c r="CH416" s="1"/>
      <c r="CI416" s="1">
        <v>1E-3</v>
      </c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>
        <v>40170.35</v>
      </c>
      <c r="CY416" s="1">
        <v>1536.32</v>
      </c>
      <c r="CZ416" s="1"/>
      <c r="DA416" s="1"/>
      <c r="DB416" s="1"/>
    </row>
    <row r="417" spans="1:106" hidden="1" x14ac:dyDescent="0.35">
      <c r="A417" s="21">
        <v>186</v>
      </c>
      <c r="B417" s="3" t="s">
        <v>105</v>
      </c>
      <c r="C417" s="1">
        <v>186.1</v>
      </c>
      <c r="D417" s="1" t="s">
        <v>840</v>
      </c>
      <c r="E417" s="1" t="s">
        <v>835</v>
      </c>
      <c r="F417" s="1" t="s">
        <v>162</v>
      </c>
      <c r="G417" s="1" t="s">
        <v>369</v>
      </c>
      <c r="H417" s="1" t="s">
        <v>633</v>
      </c>
      <c r="I417" s="1" t="s">
        <v>146</v>
      </c>
      <c r="J417" s="1" t="s">
        <v>848</v>
      </c>
      <c r="K417" s="1" t="s">
        <v>139</v>
      </c>
      <c r="L417" s="1" t="s">
        <v>109</v>
      </c>
      <c r="M417" s="1" t="s">
        <v>122</v>
      </c>
      <c r="N417" s="1" t="s">
        <v>978</v>
      </c>
      <c r="O417" s="1" t="s">
        <v>979</v>
      </c>
      <c r="P417" s="1" t="s">
        <v>48</v>
      </c>
      <c r="Q417" s="1"/>
      <c r="R417" s="1"/>
      <c r="S417" s="1"/>
      <c r="T417" s="1"/>
      <c r="U417" s="1"/>
      <c r="V417" s="1"/>
      <c r="W417" s="1">
        <v>1</v>
      </c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1</v>
      </c>
      <c r="AK417" s="1"/>
      <c r="AL417" s="1" t="s">
        <v>35</v>
      </c>
      <c r="AM417" s="1" t="s">
        <v>6</v>
      </c>
      <c r="AN417" s="1"/>
      <c r="AO417" s="1"/>
      <c r="AP417" s="1" t="s">
        <v>819</v>
      </c>
      <c r="AQ417" s="1">
        <v>2015</v>
      </c>
      <c r="AR417" s="1"/>
      <c r="AS417" s="1">
        <v>244</v>
      </c>
      <c r="AT417" s="1">
        <v>1</v>
      </c>
      <c r="AU417" s="1" t="s">
        <v>126</v>
      </c>
      <c r="AV417" s="1" t="s">
        <v>115</v>
      </c>
      <c r="AW417" s="1">
        <v>0</v>
      </c>
      <c r="AX417" s="1">
        <v>1</v>
      </c>
      <c r="AY417" s="1">
        <v>0</v>
      </c>
      <c r="AZ417" s="1">
        <v>0</v>
      </c>
      <c r="BA417" s="1">
        <v>1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 t="s">
        <v>117</v>
      </c>
      <c r="BJ417" s="1" t="s">
        <v>880</v>
      </c>
      <c r="BK417" s="1" t="s">
        <v>854</v>
      </c>
      <c r="BL417" s="1"/>
      <c r="BM417" s="1" t="s">
        <v>548</v>
      </c>
      <c r="BN417" s="1" t="s">
        <v>349</v>
      </c>
      <c r="BO417" s="1" t="s">
        <v>419</v>
      </c>
      <c r="BP417" s="1" t="s">
        <v>884</v>
      </c>
      <c r="BQ417" s="1" t="s">
        <v>888</v>
      </c>
      <c r="BR417" s="1" t="s">
        <v>108</v>
      </c>
      <c r="BS417" s="1"/>
      <c r="BT417" s="1"/>
      <c r="BU417" s="1">
        <f t="shared" si="10"/>
        <v>0.43603749556575938</v>
      </c>
      <c r="BV417" s="1" t="s">
        <v>900</v>
      </c>
      <c r="BW417" s="1">
        <v>1.2070000000000001</v>
      </c>
      <c r="BX417" s="1"/>
      <c r="BY417" s="1"/>
      <c r="BZ417" s="1"/>
      <c r="CA417" s="1"/>
      <c r="CB417" s="1"/>
      <c r="CC417" s="1">
        <v>1.651</v>
      </c>
      <c r="CD417" s="1" t="s">
        <v>236</v>
      </c>
      <c r="CE417" s="1"/>
      <c r="CF417" s="1"/>
      <c r="CG417" s="1"/>
      <c r="CH417" s="1"/>
      <c r="CI417" s="1">
        <v>0.1</v>
      </c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>
        <v>40170.35</v>
      </c>
      <c r="CY417" s="1">
        <v>14511.83</v>
      </c>
      <c r="CZ417" s="1"/>
      <c r="DA417" s="1"/>
      <c r="DB417" s="1"/>
    </row>
    <row r="418" spans="1:106" hidden="1" x14ac:dyDescent="0.35">
      <c r="A418" s="21">
        <v>186</v>
      </c>
      <c r="B418" s="3" t="s">
        <v>105</v>
      </c>
      <c r="C418" s="1">
        <v>186.1</v>
      </c>
      <c r="D418" s="1" t="s">
        <v>740</v>
      </c>
      <c r="E418" s="1" t="s">
        <v>835</v>
      </c>
      <c r="F418" s="1" t="s">
        <v>115</v>
      </c>
      <c r="G418" s="1" t="s">
        <v>369</v>
      </c>
      <c r="H418" s="1" t="s">
        <v>115</v>
      </c>
      <c r="I418" s="1" t="s">
        <v>146</v>
      </c>
      <c r="J418" s="1" t="s">
        <v>848</v>
      </c>
      <c r="K418" s="1" t="s">
        <v>139</v>
      </c>
      <c r="L418" s="1" t="s">
        <v>109</v>
      </c>
      <c r="M418" s="1" t="s">
        <v>122</v>
      </c>
      <c r="N418" s="1" t="s">
        <v>978</v>
      </c>
      <c r="O418" s="1" t="s">
        <v>979</v>
      </c>
      <c r="P418" s="1" t="s">
        <v>48</v>
      </c>
      <c r="Q418" s="1"/>
      <c r="R418" s="1"/>
      <c r="S418" s="1"/>
      <c r="T418" s="1"/>
      <c r="U418" s="1"/>
      <c r="V418" s="1"/>
      <c r="W418" s="1">
        <v>1</v>
      </c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>
        <v>1</v>
      </c>
      <c r="AK418" s="1"/>
      <c r="AL418" s="1" t="s">
        <v>35</v>
      </c>
      <c r="AM418" s="1" t="s">
        <v>6</v>
      </c>
      <c r="AN418" s="1"/>
      <c r="AO418" s="1"/>
      <c r="AP418" s="1" t="s">
        <v>819</v>
      </c>
      <c r="AQ418" s="1">
        <v>2015</v>
      </c>
      <c r="AR418" s="1"/>
      <c r="AS418" s="1">
        <v>244</v>
      </c>
      <c r="AT418" s="1">
        <v>1</v>
      </c>
      <c r="AU418" s="1" t="s">
        <v>126</v>
      </c>
      <c r="AV418" s="1" t="s">
        <v>115</v>
      </c>
      <c r="AW418" s="1">
        <v>0</v>
      </c>
      <c r="AX418" s="1">
        <v>1</v>
      </c>
      <c r="AY418" s="1">
        <v>0</v>
      </c>
      <c r="AZ418" s="1">
        <v>0</v>
      </c>
      <c r="BA418" s="1">
        <v>1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 t="s">
        <v>117</v>
      </c>
      <c r="BJ418" s="1" t="s">
        <v>880</v>
      </c>
      <c r="BK418" s="1" t="s">
        <v>849</v>
      </c>
      <c r="BL418" s="1">
        <v>1</v>
      </c>
      <c r="BM418" s="1" t="s">
        <v>409</v>
      </c>
      <c r="BN418" s="1" t="s">
        <v>410</v>
      </c>
      <c r="BO418" s="1" t="s">
        <v>419</v>
      </c>
      <c r="BP418" s="1" t="s">
        <v>893</v>
      </c>
      <c r="BQ418" s="1" t="s">
        <v>500</v>
      </c>
      <c r="BR418" s="1" t="s">
        <v>108</v>
      </c>
      <c r="BS418" s="1"/>
      <c r="BT418" s="1"/>
      <c r="BU418" s="1">
        <f t="shared" si="10"/>
        <v>7.6628986055635562E-2</v>
      </c>
      <c r="BV418" s="1" t="s">
        <v>900</v>
      </c>
      <c r="BW418" s="1">
        <v>23678.562999999998</v>
      </c>
      <c r="BX418" s="1"/>
      <c r="BY418" s="1"/>
      <c r="BZ418" s="1"/>
      <c r="CA418" s="1"/>
      <c r="CB418" s="1"/>
      <c r="CC418" s="1">
        <v>3.3479999999999999</v>
      </c>
      <c r="CD418" s="1" t="s">
        <v>236</v>
      </c>
      <c r="CE418" s="1"/>
      <c r="CF418" s="1"/>
      <c r="CG418" s="1"/>
      <c r="CH418" s="1"/>
      <c r="CI418" s="1">
        <v>1E-3</v>
      </c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>
        <v>40170.35</v>
      </c>
      <c r="CY418" s="1">
        <v>0.13</v>
      </c>
      <c r="CZ418" s="1"/>
      <c r="DA418" s="1"/>
      <c r="DB418" s="1"/>
    </row>
    <row r="419" spans="1:106" hidden="1" x14ac:dyDescent="0.35">
      <c r="A419" s="21">
        <v>186</v>
      </c>
      <c r="B419" s="3" t="s">
        <v>105</v>
      </c>
      <c r="C419" s="1">
        <v>186.1</v>
      </c>
      <c r="D419" s="1" t="s">
        <v>743</v>
      </c>
      <c r="E419" s="1" t="s">
        <v>835</v>
      </c>
      <c r="F419" s="1" t="s">
        <v>115</v>
      </c>
      <c r="G419" s="1" t="s">
        <v>369</v>
      </c>
      <c r="H419" s="1" t="s">
        <v>115</v>
      </c>
      <c r="I419" s="1" t="s">
        <v>146</v>
      </c>
      <c r="J419" s="1" t="s">
        <v>848</v>
      </c>
      <c r="K419" s="1" t="s">
        <v>139</v>
      </c>
      <c r="L419" s="1" t="s">
        <v>109</v>
      </c>
      <c r="M419" s="1" t="s">
        <v>122</v>
      </c>
      <c r="N419" s="1" t="s">
        <v>978</v>
      </c>
      <c r="O419" s="1" t="s">
        <v>979</v>
      </c>
      <c r="P419" s="1" t="s">
        <v>48</v>
      </c>
      <c r="Q419" s="1"/>
      <c r="R419" s="1"/>
      <c r="S419" s="1"/>
      <c r="T419" s="1"/>
      <c r="U419" s="1"/>
      <c r="V419" s="1"/>
      <c r="W419" s="1">
        <v>1</v>
      </c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>
        <v>1</v>
      </c>
      <c r="AK419" s="1"/>
      <c r="AL419" s="1" t="s">
        <v>35</v>
      </c>
      <c r="AM419" s="1" t="s">
        <v>6</v>
      </c>
      <c r="AN419" s="1"/>
      <c r="AO419" s="1"/>
      <c r="AP419" s="1" t="s">
        <v>819</v>
      </c>
      <c r="AQ419" s="1">
        <v>2015</v>
      </c>
      <c r="AR419" s="1"/>
      <c r="AS419" s="1">
        <v>244</v>
      </c>
      <c r="AT419" s="1">
        <v>1</v>
      </c>
      <c r="AU419" s="1" t="s">
        <v>126</v>
      </c>
      <c r="AV419" s="1" t="s">
        <v>115</v>
      </c>
      <c r="AW419" s="1">
        <v>0</v>
      </c>
      <c r="AX419" s="1">
        <v>1</v>
      </c>
      <c r="AY419" s="1">
        <v>0</v>
      </c>
      <c r="AZ419" s="1">
        <v>0</v>
      </c>
      <c r="BA419" s="1">
        <v>1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 t="s">
        <v>117</v>
      </c>
      <c r="BJ419" s="1" t="s">
        <v>880</v>
      </c>
      <c r="BK419" s="1" t="s">
        <v>850</v>
      </c>
      <c r="BL419" s="1">
        <v>1</v>
      </c>
      <c r="BM419" s="1" t="s">
        <v>409</v>
      </c>
      <c r="BN419" s="1" t="s">
        <v>410</v>
      </c>
      <c r="BO419" s="1" t="s">
        <v>419</v>
      </c>
      <c r="BP419" s="1" t="s">
        <v>893</v>
      </c>
      <c r="BQ419" s="1" t="s">
        <v>500</v>
      </c>
      <c r="BR419" s="1" t="s">
        <v>108</v>
      </c>
      <c r="BS419" s="1"/>
      <c r="BT419" s="1"/>
      <c r="BU419" s="1">
        <f t="shared" si="10"/>
        <v>7.3772026133703095E-2</v>
      </c>
      <c r="BV419" s="1" t="s">
        <v>900</v>
      </c>
      <c r="BW419" s="1">
        <v>42334.972999999998</v>
      </c>
      <c r="BX419" s="1"/>
      <c r="BY419" s="1"/>
      <c r="BZ419" s="1"/>
      <c r="CA419" s="1"/>
      <c r="CB419" s="1"/>
      <c r="CC419" s="1">
        <v>5.6870000000000003</v>
      </c>
      <c r="CD419" s="1" t="s">
        <v>236</v>
      </c>
      <c r="CE419" s="1"/>
      <c r="CF419" s="1"/>
      <c r="CG419" s="1"/>
      <c r="CH419" s="1"/>
      <c r="CI419" s="1">
        <v>1E-3</v>
      </c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>
        <v>40170.35</v>
      </c>
      <c r="CY419" s="1">
        <v>7.0000000000000007E-2</v>
      </c>
      <c r="CZ419" s="1"/>
      <c r="DA419" s="1"/>
      <c r="DB419" s="1"/>
    </row>
    <row r="420" spans="1:106" hidden="1" x14ac:dyDescent="0.35">
      <c r="A420" s="21">
        <v>186</v>
      </c>
      <c r="B420" s="3" t="s">
        <v>105</v>
      </c>
      <c r="C420" s="1">
        <v>186.1</v>
      </c>
      <c r="D420" s="1" t="s">
        <v>838</v>
      </c>
      <c r="E420" s="1" t="s">
        <v>835</v>
      </c>
      <c r="F420" s="1" t="s">
        <v>162</v>
      </c>
      <c r="G420" s="1" t="s">
        <v>369</v>
      </c>
      <c r="H420" s="1" t="s">
        <v>633</v>
      </c>
      <c r="I420" s="1" t="s">
        <v>146</v>
      </c>
      <c r="J420" s="1" t="s">
        <v>848</v>
      </c>
      <c r="K420" s="1" t="s">
        <v>139</v>
      </c>
      <c r="L420" s="1" t="s">
        <v>109</v>
      </c>
      <c r="M420" s="1" t="s">
        <v>122</v>
      </c>
      <c r="N420" s="1" t="s">
        <v>978</v>
      </c>
      <c r="O420" s="1" t="s">
        <v>979</v>
      </c>
      <c r="P420" s="1" t="s">
        <v>48</v>
      </c>
      <c r="Q420" s="1"/>
      <c r="R420" s="1"/>
      <c r="S420" s="1"/>
      <c r="T420" s="1"/>
      <c r="U420" s="1"/>
      <c r="V420" s="1"/>
      <c r="W420" s="1">
        <v>1</v>
      </c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>
        <v>1</v>
      </c>
      <c r="AK420" s="1"/>
      <c r="AL420" s="1" t="s">
        <v>35</v>
      </c>
      <c r="AM420" s="1" t="s">
        <v>6</v>
      </c>
      <c r="AN420" s="1"/>
      <c r="AO420" s="1"/>
      <c r="AP420" s="1" t="s">
        <v>819</v>
      </c>
      <c r="AQ420" s="1">
        <v>2015</v>
      </c>
      <c r="AR420" s="1"/>
      <c r="AS420" s="1">
        <v>244</v>
      </c>
      <c r="AT420" s="1">
        <v>1</v>
      </c>
      <c r="AU420" s="1" t="s">
        <v>126</v>
      </c>
      <c r="AV420" s="1" t="s">
        <v>115</v>
      </c>
      <c r="AW420" s="1">
        <v>0</v>
      </c>
      <c r="AX420" s="1">
        <v>1</v>
      </c>
      <c r="AY420" s="1">
        <v>0</v>
      </c>
      <c r="AZ420" s="1">
        <v>0</v>
      </c>
      <c r="BA420" s="1">
        <v>1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 t="s">
        <v>117</v>
      </c>
      <c r="BJ420" s="1" t="s">
        <v>882</v>
      </c>
      <c r="BK420" s="1" t="s">
        <v>853</v>
      </c>
      <c r="BL420" s="1"/>
      <c r="BM420" s="1" t="s">
        <v>356</v>
      </c>
      <c r="BN420" s="1" t="s">
        <v>414</v>
      </c>
      <c r="BO420" s="1" t="s">
        <v>419</v>
      </c>
      <c r="BP420" s="1" t="s">
        <v>893</v>
      </c>
      <c r="BQ420" s="1" t="s">
        <v>500</v>
      </c>
      <c r="BR420" s="1" t="s">
        <v>108</v>
      </c>
      <c r="BS420" s="1"/>
      <c r="BT420" s="1"/>
      <c r="BU420" s="1">
        <f t="shared" si="10"/>
        <v>9.3895883655482223E-2</v>
      </c>
      <c r="BV420" s="1" t="s">
        <v>900</v>
      </c>
      <c r="BW420" s="1">
        <v>356.84300000000002</v>
      </c>
      <c r="BX420" s="1"/>
      <c r="BY420" s="1"/>
      <c r="BZ420" s="1"/>
      <c r="CA420" s="1"/>
      <c r="CB420" s="1"/>
      <c r="CC420" s="1">
        <v>0.82499999999999996</v>
      </c>
      <c r="CD420" s="1" t="s">
        <v>236</v>
      </c>
      <c r="CE420" s="1"/>
      <c r="CF420" s="1"/>
      <c r="CG420" s="1"/>
      <c r="CH420" s="1"/>
      <c r="CI420" s="1">
        <v>0.41</v>
      </c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>
        <v>40170.35</v>
      </c>
      <c r="CY420" s="1">
        <v>10.57</v>
      </c>
      <c r="CZ420" s="1"/>
      <c r="DA420" s="1"/>
      <c r="DB420" s="1"/>
    </row>
    <row r="421" spans="1:106" hidden="1" x14ac:dyDescent="0.35">
      <c r="A421" s="21">
        <v>186</v>
      </c>
      <c r="B421" s="3" t="s">
        <v>105</v>
      </c>
      <c r="C421" s="1">
        <v>186.2</v>
      </c>
      <c r="D421" s="1" t="s">
        <v>844</v>
      </c>
      <c r="E421" s="1" t="s">
        <v>836</v>
      </c>
      <c r="F421" s="1" t="s">
        <v>115</v>
      </c>
      <c r="G421" s="1" t="s">
        <v>369</v>
      </c>
      <c r="H421" s="1" t="s">
        <v>115</v>
      </c>
      <c r="I421" s="1" t="s">
        <v>146</v>
      </c>
      <c r="J421" s="1" t="s">
        <v>848</v>
      </c>
      <c r="K421" s="1" t="s">
        <v>139</v>
      </c>
      <c r="L421" s="1" t="s">
        <v>109</v>
      </c>
      <c r="M421" s="1" t="s">
        <v>122</v>
      </c>
      <c r="N421" s="1" t="s">
        <v>978</v>
      </c>
      <c r="O421" s="1" t="s">
        <v>979</v>
      </c>
      <c r="P421" s="1" t="s">
        <v>48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>
        <v>1</v>
      </c>
      <c r="AF421" s="1"/>
      <c r="AG421" s="1"/>
      <c r="AH421" s="1"/>
      <c r="AI421" s="1"/>
      <c r="AJ421" s="1"/>
      <c r="AK421" s="1"/>
      <c r="AL421" s="1" t="s">
        <v>35</v>
      </c>
      <c r="AM421" s="1" t="s">
        <v>6</v>
      </c>
      <c r="AN421" s="1"/>
      <c r="AO421" s="1"/>
      <c r="AP421" s="1" t="s">
        <v>819</v>
      </c>
      <c r="AQ421" s="1">
        <v>2015</v>
      </c>
      <c r="AR421" s="1"/>
      <c r="AS421" s="1">
        <v>244</v>
      </c>
      <c r="AT421" s="1">
        <v>1</v>
      </c>
      <c r="AU421" s="1" t="s">
        <v>126</v>
      </c>
      <c r="AV421" s="1" t="s">
        <v>115</v>
      </c>
      <c r="AW421" s="1">
        <v>0</v>
      </c>
      <c r="AX421" s="1">
        <v>1</v>
      </c>
      <c r="AY421" s="1">
        <v>0</v>
      </c>
      <c r="AZ421" s="1">
        <v>0</v>
      </c>
      <c r="BA421" s="1">
        <v>1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 t="s">
        <v>112</v>
      </c>
      <c r="BJ421" s="1" t="s">
        <v>112</v>
      </c>
      <c r="BK421" s="1" t="s">
        <v>435</v>
      </c>
      <c r="BL421" s="1"/>
      <c r="BM421" s="1" t="s">
        <v>366</v>
      </c>
      <c r="BN421" s="1" t="s">
        <v>113</v>
      </c>
      <c r="BO421" s="1" t="s">
        <v>419</v>
      </c>
      <c r="BP421" s="1" t="s">
        <v>884</v>
      </c>
      <c r="BQ421" s="1" t="s">
        <v>888</v>
      </c>
      <c r="BR421" s="1" t="s">
        <v>108</v>
      </c>
      <c r="BS421" s="1"/>
      <c r="BT421" s="1"/>
      <c r="BU421" s="1">
        <f t="shared" si="10"/>
        <v>0.43634600395565382</v>
      </c>
      <c r="BV421" s="1" t="s">
        <v>900</v>
      </c>
      <c r="BW421" s="1">
        <v>21.398</v>
      </c>
      <c r="BX421" s="1"/>
      <c r="BY421" s="1"/>
      <c r="BZ421" s="1"/>
      <c r="CA421" s="1"/>
      <c r="CB421" s="1"/>
      <c r="CC421" s="1">
        <v>2.9159999999999999</v>
      </c>
      <c r="CD421" s="1" t="s">
        <v>236</v>
      </c>
      <c r="CE421" s="1"/>
      <c r="CF421" s="1"/>
      <c r="CG421" s="1"/>
      <c r="CH421" s="1"/>
      <c r="CI421" s="1">
        <v>4.0000000000000001E-3</v>
      </c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>
        <v>40170.35</v>
      </c>
      <c r="CY421" s="1">
        <v>819.15</v>
      </c>
      <c r="CZ421" s="1"/>
      <c r="DA421" s="1"/>
      <c r="DB421" s="1"/>
    </row>
    <row r="422" spans="1:106" hidden="1" x14ac:dyDescent="0.35">
      <c r="A422" s="21">
        <v>186</v>
      </c>
      <c r="B422" s="3" t="s">
        <v>105</v>
      </c>
      <c r="C422" s="1">
        <v>186.2</v>
      </c>
      <c r="D422" s="1" t="s">
        <v>843</v>
      </c>
      <c r="E422" s="1" t="s">
        <v>836</v>
      </c>
      <c r="F422" s="1" t="s">
        <v>162</v>
      </c>
      <c r="G422" s="1" t="s">
        <v>403</v>
      </c>
      <c r="H422" s="1" t="s">
        <v>633</v>
      </c>
      <c r="I422" s="1" t="s">
        <v>146</v>
      </c>
      <c r="J422" s="1" t="s">
        <v>848</v>
      </c>
      <c r="K422" s="1" t="s">
        <v>139</v>
      </c>
      <c r="L422" s="1" t="s">
        <v>109</v>
      </c>
      <c r="M422" s="1" t="s">
        <v>122</v>
      </c>
      <c r="N422" s="1" t="s">
        <v>978</v>
      </c>
      <c r="O422" s="1" t="s">
        <v>979</v>
      </c>
      <c r="P422" s="1" t="s">
        <v>48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>
        <v>1</v>
      </c>
      <c r="AF422" s="1"/>
      <c r="AG422" s="1"/>
      <c r="AH422" s="1"/>
      <c r="AI422" s="1"/>
      <c r="AJ422" s="1"/>
      <c r="AK422" s="1"/>
      <c r="AL422" s="1" t="s">
        <v>35</v>
      </c>
      <c r="AM422" s="1" t="s">
        <v>6</v>
      </c>
      <c r="AN422" s="1"/>
      <c r="AO422" s="1"/>
      <c r="AP422" s="1" t="s">
        <v>819</v>
      </c>
      <c r="AQ422" s="1">
        <v>2015</v>
      </c>
      <c r="AR422" s="1"/>
      <c r="AS422" s="1">
        <v>244</v>
      </c>
      <c r="AT422" s="1">
        <v>1</v>
      </c>
      <c r="AU422" s="1" t="s">
        <v>126</v>
      </c>
      <c r="AV422" s="1" t="s">
        <v>115</v>
      </c>
      <c r="AW422" s="1">
        <v>0</v>
      </c>
      <c r="AX422" s="1">
        <v>1</v>
      </c>
      <c r="AY422" s="1">
        <v>0</v>
      </c>
      <c r="AZ422" s="1">
        <v>0</v>
      </c>
      <c r="BA422" s="1">
        <v>1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 t="s">
        <v>112</v>
      </c>
      <c r="BJ422" s="1" t="s">
        <v>112</v>
      </c>
      <c r="BK422" s="1" t="s">
        <v>461</v>
      </c>
      <c r="BL422" s="1"/>
      <c r="BM422" s="1" t="s">
        <v>370</v>
      </c>
      <c r="BN422" s="1" t="s">
        <v>177</v>
      </c>
      <c r="BO422" s="1" t="s">
        <v>419</v>
      </c>
      <c r="BP422" s="1" t="s">
        <v>884</v>
      </c>
      <c r="BQ422" s="1" t="s">
        <v>888</v>
      </c>
      <c r="BR422" s="1" t="s">
        <v>108</v>
      </c>
      <c r="BS422" s="1"/>
      <c r="BT422" s="1"/>
      <c r="BU422" s="1">
        <f t="shared" si="10"/>
        <v>-9.5842279691364385E-2</v>
      </c>
      <c r="BV422" s="1" t="s">
        <v>900</v>
      </c>
      <c r="BW422" s="1">
        <v>-2.5059999999999998</v>
      </c>
      <c r="BX422" s="1"/>
      <c r="BY422" s="1"/>
      <c r="BZ422" s="1"/>
      <c r="CA422" s="1"/>
      <c r="CB422" s="1"/>
      <c r="CC422" s="1">
        <v>-0.17</v>
      </c>
      <c r="CD422" s="1" t="s">
        <v>236</v>
      </c>
      <c r="CE422" s="1"/>
      <c r="CF422" s="1"/>
      <c r="CG422" s="1"/>
      <c r="CH422" s="1"/>
      <c r="CI422" s="1">
        <v>0.86499999999999999</v>
      </c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>
        <v>40170.35</v>
      </c>
      <c r="CY422" s="1">
        <v>1536.32</v>
      </c>
      <c r="CZ422" s="1"/>
      <c r="DA422" s="1"/>
      <c r="DB422" s="1"/>
    </row>
    <row r="423" spans="1:106" hidden="1" x14ac:dyDescent="0.35">
      <c r="A423" s="21">
        <v>186</v>
      </c>
      <c r="B423" s="3" t="s">
        <v>105</v>
      </c>
      <c r="C423" s="1">
        <v>186.2</v>
      </c>
      <c r="D423" s="1" t="s">
        <v>841</v>
      </c>
      <c r="E423" s="1" t="s">
        <v>836</v>
      </c>
      <c r="F423" s="1" t="s">
        <v>115</v>
      </c>
      <c r="G423" s="1" t="s">
        <v>369</v>
      </c>
      <c r="H423" s="1" t="s">
        <v>115</v>
      </c>
      <c r="I423" s="1" t="s">
        <v>146</v>
      </c>
      <c r="J423" s="1" t="s">
        <v>848</v>
      </c>
      <c r="K423" s="1" t="s">
        <v>139</v>
      </c>
      <c r="L423" s="1" t="s">
        <v>109</v>
      </c>
      <c r="M423" s="1" t="s">
        <v>122</v>
      </c>
      <c r="N423" s="1" t="s">
        <v>978</v>
      </c>
      <c r="O423" s="1" t="s">
        <v>979</v>
      </c>
      <c r="P423" s="1" t="s">
        <v>48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>
        <v>1</v>
      </c>
      <c r="AF423" s="1"/>
      <c r="AG423" s="1"/>
      <c r="AH423" s="1"/>
      <c r="AI423" s="1"/>
      <c r="AJ423" s="1"/>
      <c r="AK423" s="1"/>
      <c r="AL423" s="1" t="s">
        <v>35</v>
      </c>
      <c r="AM423" s="1" t="s">
        <v>6</v>
      </c>
      <c r="AN423" s="1"/>
      <c r="AO423" s="1"/>
      <c r="AP423" s="1" t="s">
        <v>819</v>
      </c>
      <c r="AQ423" s="1">
        <v>2015</v>
      </c>
      <c r="AR423" s="1"/>
      <c r="AS423" s="1">
        <v>244</v>
      </c>
      <c r="AT423" s="1">
        <v>1</v>
      </c>
      <c r="AU423" s="1" t="s">
        <v>126</v>
      </c>
      <c r="AV423" s="1" t="s">
        <v>115</v>
      </c>
      <c r="AW423" s="1">
        <v>0</v>
      </c>
      <c r="AX423" s="1">
        <v>1</v>
      </c>
      <c r="AY423" s="1">
        <v>0</v>
      </c>
      <c r="AZ423" s="1">
        <v>0</v>
      </c>
      <c r="BA423" s="1">
        <v>1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 t="s">
        <v>117</v>
      </c>
      <c r="BJ423" s="1" t="s">
        <v>880</v>
      </c>
      <c r="BK423" s="1" t="s">
        <v>849</v>
      </c>
      <c r="BL423" s="1">
        <v>1</v>
      </c>
      <c r="BM423" s="1" t="s">
        <v>409</v>
      </c>
      <c r="BN423" s="1" t="s">
        <v>410</v>
      </c>
      <c r="BO423" s="1" t="s">
        <v>419</v>
      </c>
      <c r="BP423" s="1" t="s">
        <v>893</v>
      </c>
      <c r="BQ423" s="1" t="s">
        <v>500</v>
      </c>
      <c r="BR423" s="1" t="s">
        <v>108</v>
      </c>
      <c r="BS423" s="1"/>
      <c r="BT423" s="1"/>
      <c r="BU423" s="1">
        <f t="shared" si="10"/>
        <v>7.0180388520388798E-2</v>
      </c>
      <c r="BV423" s="1" t="s">
        <v>900</v>
      </c>
      <c r="BW423" s="1">
        <v>21685.929</v>
      </c>
      <c r="BX423" s="1"/>
      <c r="BY423" s="1"/>
      <c r="BZ423" s="1"/>
      <c r="CA423" s="1"/>
      <c r="CB423" s="1"/>
      <c r="CC423" s="1">
        <v>3.0470000000000002</v>
      </c>
      <c r="CD423" s="1" t="s">
        <v>236</v>
      </c>
      <c r="CE423" s="1"/>
      <c r="CF423" s="1"/>
      <c r="CG423" s="1"/>
      <c r="CH423" s="1"/>
      <c r="CI423" s="1">
        <v>3.0000000000000001E-3</v>
      </c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>
        <v>40170.35</v>
      </c>
      <c r="CY423" s="1">
        <v>0.13</v>
      </c>
      <c r="CZ423" s="1"/>
      <c r="DA423" s="1"/>
      <c r="DB423" s="1"/>
    </row>
    <row r="424" spans="1:106" hidden="1" x14ac:dyDescent="0.35">
      <c r="A424" s="33">
        <v>186</v>
      </c>
      <c r="B424" s="3" t="s">
        <v>105</v>
      </c>
      <c r="C424" s="1">
        <v>186.2</v>
      </c>
      <c r="D424" s="1" t="s">
        <v>847</v>
      </c>
      <c r="E424" s="1" t="s">
        <v>836</v>
      </c>
      <c r="F424" s="1" t="s">
        <v>162</v>
      </c>
      <c r="G424" s="1" t="s">
        <v>256</v>
      </c>
      <c r="H424" s="1" t="s">
        <v>633</v>
      </c>
      <c r="I424" s="1" t="s">
        <v>146</v>
      </c>
      <c r="J424" s="1" t="s">
        <v>848</v>
      </c>
      <c r="K424" s="1" t="s">
        <v>139</v>
      </c>
      <c r="L424" s="1" t="s">
        <v>109</v>
      </c>
      <c r="M424" s="1" t="s">
        <v>122</v>
      </c>
      <c r="N424" s="1" t="s">
        <v>123</v>
      </c>
      <c r="O424" s="1" t="s">
        <v>136</v>
      </c>
      <c r="P424" s="1" t="s">
        <v>48</v>
      </c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>
        <v>1</v>
      </c>
      <c r="AF424" s="1"/>
      <c r="AG424" s="1"/>
      <c r="AH424" s="1"/>
      <c r="AI424" s="1"/>
      <c r="AJ424" s="1"/>
      <c r="AK424" s="1"/>
      <c r="AL424" s="1" t="s">
        <v>35</v>
      </c>
      <c r="AM424" s="1" t="s">
        <v>6</v>
      </c>
      <c r="AN424" s="1"/>
      <c r="AO424" s="1"/>
      <c r="AP424" s="1" t="s">
        <v>819</v>
      </c>
      <c r="AQ424" s="1">
        <v>2015</v>
      </c>
      <c r="AR424" s="1"/>
      <c r="AS424" s="1">
        <v>244</v>
      </c>
      <c r="AT424" s="1">
        <v>1</v>
      </c>
      <c r="AU424" s="1" t="s">
        <v>126</v>
      </c>
      <c r="AV424" s="1" t="s">
        <v>115</v>
      </c>
      <c r="AW424" s="1">
        <v>0</v>
      </c>
      <c r="AX424" s="1">
        <v>1</v>
      </c>
      <c r="AY424" s="1">
        <v>0</v>
      </c>
      <c r="AZ424" s="1">
        <v>0</v>
      </c>
      <c r="BA424" s="1">
        <v>1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 t="s">
        <v>117</v>
      </c>
      <c r="BJ424" s="1" t="s">
        <v>880</v>
      </c>
      <c r="BK424" s="1" t="s">
        <v>854</v>
      </c>
      <c r="BL424" s="1"/>
      <c r="BM424" s="1" t="s">
        <v>548</v>
      </c>
      <c r="BN424" s="1" t="s">
        <v>349</v>
      </c>
      <c r="BO424" s="1" t="s">
        <v>419</v>
      </c>
      <c r="BP424" s="1" t="s">
        <v>884</v>
      </c>
      <c r="BQ424" s="1" t="s">
        <v>888</v>
      </c>
      <c r="BR424" s="1" t="s">
        <v>108</v>
      </c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>
        <v>40170.35</v>
      </c>
      <c r="CY424" s="1">
        <v>14511.83</v>
      </c>
      <c r="CZ424" s="1"/>
      <c r="DA424" s="1"/>
      <c r="DB424" s="1"/>
    </row>
    <row r="425" spans="1:106" hidden="1" x14ac:dyDescent="0.35">
      <c r="A425" s="33">
        <v>186</v>
      </c>
      <c r="B425" s="3" t="s">
        <v>105</v>
      </c>
      <c r="C425" s="1">
        <v>186.2</v>
      </c>
      <c r="D425" s="1" t="s">
        <v>842</v>
      </c>
      <c r="E425" s="1" t="s">
        <v>836</v>
      </c>
      <c r="F425" s="1" t="s">
        <v>162</v>
      </c>
      <c r="G425" s="1" t="s">
        <v>256</v>
      </c>
      <c r="H425" s="1" t="s">
        <v>633</v>
      </c>
      <c r="I425" s="1" t="s">
        <v>146</v>
      </c>
      <c r="J425" s="1" t="s">
        <v>848</v>
      </c>
      <c r="K425" s="1" t="s">
        <v>139</v>
      </c>
      <c r="L425" s="1" t="s">
        <v>109</v>
      </c>
      <c r="M425" s="1" t="s">
        <v>122</v>
      </c>
      <c r="N425" s="1" t="s">
        <v>123</v>
      </c>
      <c r="O425" s="1" t="s">
        <v>136</v>
      </c>
      <c r="P425" s="1" t="s">
        <v>48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>
        <v>1</v>
      </c>
      <c r="AF425" s="1"/>
      <c r="AG425" s="1"/>
      <c r="AH425" s="1"/>
      <c r="AI425" s="1"/>
      <c r="AJ425" s="1"/>
      <c r="AK425" s="1"/>
      <c r="AL425" s="1" t="s">
        <v>35</v>
      </c>
      <c r="AM425" s="1" t="s">
        <v>6</v>
      </c>
      <c r="AN425" s="1"/>
      <c r="AO425" s="1"/>
      <c r="AP425" s="1" t="s">
        <v>819</v>
      </c>
      <c r="AQ425" s="1">
        <v>2015</v>
      </c>
      <c r="AR425" s="1"/>
      <c r="AS425" s="1">
        <v>244</v>
      </c>
      <c r="AT425" s="1">
        <v>1</v>
      </c>
      <c r="AU425" s="1" t="s">
        <v>126</v>
      </c>
      <c r="AV425" s="1" t="s">
        <v>115</v>
      </c>
      <c r="AW425" s="1">
        <v>0</v>
      </c>
      <c r="AX425" s="1">
        <v>1</v>
      </c>
      <c r="AY425" s="1">
        <v>0</v>
      </c>
      <c r="AZ425" s="1">
        <v>0</v>
      </c>
      <c r="BA425" s="1">
        <v>1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 t="s">
        <v>117</v>
      </c>
      <c r="BJ425" s="1" t="s">
        <v>880</v>
      </c>
      <c r="BK425" s="1" t="s">
        <v>850</v>
      </c>
      <c r="BL425" s="1">
        <v>1</v>
      </c>
      <c r="BM425" s="1" t="s">
        <v>409</v>
      </c>
      <c r="BN425" s="1" t="s">
        <v>410</v>
      </c>
      <c r="BO425" s="1" t="s">
        <v>419</v>
      </c>
      <c r="BP425" s="1" t="s">
        <v>893</v>
      </c>
      <c r="BQ425" s="1" t="s">
        <v>500</v>
      </c>
      <c r="BR425" s="1" t="s">
        <v>108</v>
      </c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>
        <v>40170.35</v>
      </c>
      <c r="CY425" s="1">
        <v>7.0000000000000007E-2</v>
      </c>
      <c r="CZ425" s="1"/>
      <c r="DA425" s="1"/>
      <c r="DB425" s="1"/>
    </row>
    <row r="426" spans="1:106" hidden="1" x14ac:dyDescent="0.35">
      <c r="A426" s="33">
        <v>186</v>
      </c>
      <c r="B426" s="3" t="s">
        <v>105</v>
      </c>
      <c r="C426" s="1">
        <v>186.1</v>
      </c>
      <c r="D426" s="1" t="s">
        <v>839</v>
      </c>
      <c r="E426" s="1" t="s">
        <v>835</v>
      </c>
      <c r="F426" s="1" t="s">
        <v>162</v>
      </c>
      <c r="G426" s="1" t="s">
        <v>256</v>
      </c>
      <c r="H426" s="1" t="s">
        <v>633</v>
      </c>
      <c r="I426" s="1" t="s">
        <v>146</v>
      </c>
      <c r="J426" s="1" t="s">
        <v>848</v>
      </c>
      <c r="K426" s="1" t="s">
        <v>139</v>
      </c>
      <c r="L426" s="1" t="s">
        <v>109</v>
      </c>
      <c r="M426" s="1" t="s">
        <v>122</v>
      </c>
      <c r="N426" s="1" t="s">
        <v>123</v>
      </c>
      <c r="O426" s="1" t="s">
        <v>136</v>
      </c>
      <c r="P426" s="1" t="s">
        <v>48</v>
      </c>
      <c r="Q426" s="1"/>
      <c r="R426" s="1"/>
      <c r="S426" s="1"/>
      <c r="T426" s="1"/>
      <c r="U426" s="1"/>
      <c r="V426" s="1"/>
      <c r="W426" s="1">
        <v>1</v>
      </c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>
        <v>1</v>
      </c>
      <c r="AK426" s="1"/>
      <c r="AL426" s="1" t="s">
        <v>35</v>
      </c>
      <c r="AM426" s="1" t="s">
        <v>6</v>
      </c>
      <c r="AN426" s="1"/>
      <c r="AO426" s="1"/>
      <c r="AP426" s="1" t="s">
        <v>819</v>
      </c>
      <c r="AQ426" s="1">
        <v>2015</v>
      </c>
      <c r="AR426" s="1"/>
      <c r="AS426" s="1">
        <v>244</v>
      </c>
      <c r="AT426" s="1">
        <v>1</v>
      </c>
      <c r="AU426" s="1" t="s">
        <v>126</v>
      </c>
      <c r="AV426" s="1" t="s">
        <v>115</v>
      </c>
      <c r="AW426" s="1">
        <v>0</v>
      </c>
      <c r="AX426" s="1">
        <v>1</v>
      </c>
      <c r="AY426" s="1">
        <v>0</v>
      </c>
      <c r="AZ426" s="1">
        <v>0</v>
      </c>
      <c r="BA426" s="1">
        <v>1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 t="s">
        <v>117</v>
      </c>
      <c r="BJ426" s="1" t="s">
        <v>882</v>
      </c>
      <c r="BK426" s="1" t="s">
        <v>852</v>
      </c>
      <c r="BL426" s="1"/>
      <c r="BM426" s="1" t="s">
        <v>356</v>
      </c>
      <c r="BN426" s="1" t="s">
        <v>414</v>
      </c>
      <c r="BO426" s="1" t="s">
        <v>419</v>
      </c>
      <c r="BP426" s="1" t="s">
        <v>893</v>
      </c>
      <c r="BQ426" s="1" t="s">
        <v>500</v>
      </c>
      <c r="BR426" s="1" t="s">
        <v>108</v>
      </c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>
        <v>40170.35</v>
      </c>
      <c r="CY426" s="1">
        <v>6.28</v>
      </c>
      <c r="CZ426" s="1"/>
      <c r="DA426" s="1"/>
      <c r="DB426" s="1"/>
    </row>
    <row r="427" spans="1:106" hidden="1" x14ac:dyDescent="0.35">
      <c r="A427" s="33">
        <v>186</v>
      </c>
      <c r="B427" s="3" t="s">
        <v>105</v>
      </c>
      <c r="C427" s="1">
        <v>186.2</v>
      </c>
      <c r="D427" s="1" t="s">
        <v>845</v>
      </c>
      <c r="E427" s="1" t="s">
        <v>836</v>
      </c>
      <c r="F427" s="1" t="s">
        <v>162</v>
      </c>
      <c r="G427" s="1" t="s">
        <v>256</v>
      </c>
      <c r="H427" s="1" t="s">
        <v>633</v>
      </c>
      <c r="I427" s="1" t="s">
        <v>146</v>
      </c>
      <c r="J427" s="1" t="s">
        <v>848</v>
      </c>
      <c r="K427" s="1" t="s">
        <v>139</v>
      </c>
      <c r="L427" s="1" t="s">
        <v>109</v>
      </c>
      <c r="M427" s="1" t="s">
        <v>122</v>
      </c>
      <c r="N427" s="1" t="s">
        <v>123</v>
      </c>
      <c r="O427" s="1" t="s">
        <v>136</v>
      </c>
      <c r="P427" s="1" t="s">
        <v>48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>
        <v>1</v>
      </c>
      <c r="AF427" s="1"/>
      <c r="AG427" s="1"/>
      <c r="AH427" s="1"/>
      <c r="AI427" s="1"/>
      <c r="AJ427" s="1"/>
      <c r="AK427" s="1"/>
      <c r="AL427" s="1" t="s">
        <v>35</v>
      </c>
      <c r="AM427" s="1" t="s">
        <v>6</v>
      </c>
      <c r="AN427" s="1"/>
      <c r="AO427" s="1"/>
      <c r="AP427" s="1" t="s">
        <v>819</v>
      </c>
      <c r="AQ427" s="1">
        <v>2015</v>
      </c>
      <c r="AR427" s="1"/>
      <c r="AS427" s="1">
        <v>244</v>
      </c>
      <c r="AT427" s="1">
        <v>1</v>
      </c>
      <c r="AU427" s="1" t="s">
        <v>126</v>
      </c>
      <c r="AV427" s="1" t="s">
        <v>115</v>
      </c>
      <c r="AW427" s="1">
        <v>0</v>
      </c>
      <c r="AX427" s="1">
        <v>1</v>
      </c>
      <c r="AY427" s="1">
        <v>0</v>
      </c>
      <c r="AZ427" s="1">
        <v>0</v>
      </c>
      <c r="BA427" s="1">
        <v>1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 t="s">
        <v>117</v>
      </c>
      <c r="BJ427" s="1" t="s">
        <v>882</v>
      </c>
      <c r="BK427" s="1" t="s">
        <v>851</v>
      </c>
      <c r="BL427" s="1"/>
      <c r="BM427" s="1" t="s">
        <v>356</v>
      </c>
      <c r="BN427" s="1" t="s">
        <v>414</v>
      </c>
      <c r="BO427" s="1" t="s">
        <v>419</v>
      </c>
      <c r="BP427" s="1" t="s">
        <v>893</v>
      </c>
      <c r="BQ427" s="1" t="s">
        <v>500</v>
      </c>
      <c r="BR427" s="1" t="s">
        <v>108</v>
      </c>
      <c r="BS427" s="1"/>
      <c r="BT427" s="1"/>
      <c r="BU427" s="1"/>
      <c r="BV427" s="1"/>
      <c r="BW427" s="1"/>
      <c r="BX427" s="1"/>
      <c r="BY427" s="1"/>
      <c r="BZ427" s="1">
        <v>2.9159999999999999</v>
      </c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>
        <v>40170.35</v>
      </c>
      <c r="CY427" s="1">
        <v>10.57</v>
      </c>
      <c r="CZ427" s="1"/>
      <c r="DA427" s="1"/>
      <c r="DB427" s="1"/>
    </row>
    <row r="428" spans="1:106" hidden="1" x14ac:dyDescent="0.35">
      <c r="A428" s="33">
        <v>186</v>
      </c>
      <c r="B428" s="3" t="s">
        <v>105</v>
      </c>
      <c r="C428" s="1">
        <v>186.2</v>
      </c>
      <c r="D428" s="1" t="s">
        <v>846</v>
      </c>
      <c r="E428" s="1" t="s">
        <v>836</v>
      </c>
      <c r="F428" s="1" t="s">
        <v>162</v>
      </c>
      <c r="G428" s="1" t="s">
        <v>256</v>
      </c>
      <c r="H428" s="1" t="s">
        <v>633</v>
      </c>
      <c r="I428" s="1" t="s">
        <v>146</v>
      </c>
      <c r="J428" s="1" t="s">
        <v>848</v>
      </c>
      <c r="K428" s="1" t="s">
        <v>139</v>
      </c>
      <c r="L428" s="1" t="s">
        <v>109</v>
      </c>
      <c r="M428" s="1" t="s">
        <v>122</v>
      </c>
      <c r="N428" s="1" t="s">
        <v>123</v>
      </c>
      <c r="O428" s="1" t="s">
        <v>136</v>
      </c>
      <c r="P428" s="1" t="s">
        <v>48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>
        <v>1</v>
      </c>
      <c r="AF428" s="1"/>
      <c r="AG428" s="1"/>
      <c r="AH428" s="1"/>
      <c r="AI428" s="1"/>
      <c r="AJ428" s="1"/>
      <c r="AK428" s="1"/>
      <c r="AL428" s="1" t="s">
        <v>35</v>
      </c>
      <c r="AM428" s="1" t="s">
        <v>6</v>
      </c>
      <c r="AN428" s="1"/>
      <c r="AO428" s="1"/>
      <c r="AP428" s="1" t="s">
        <v>819</v>
      </c>
      <c r="AQ428" s="1">
        <v>2015</v>
      </c>
      <c r="AR428" s="1"/>
      <c r="AS428" s="1">
        <v>244</v>
      </c>
      <c r="AT428" s="1">
        <v>1</v>
      </c>
      <c r="AU428" s="1" t="s">
        <v>126</v>
      </c>
      <c r="AV428" s="1" t="s">
        <v>115</v>
      </c>
      <c r="AW428" s="1">
        <v>0</v>
      </c>
      <c r="AX428" s="1">
        <v>1</v>
      </c>
      <c r="AY428" s="1">
        <v>0</v>
      </c>
      <c r="AZ428" s="1">
        <v>0</v>
      </c>
      <c r="BA428" s="1">
        <v>1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 t="s">
        <v>117</v>
      </c>
      <c r="BJ428" s="1" t="s">
        <v>882</v>
      </c>
      <c r="BK428" s="1" t="s">
        <v>852</v>
      </c>
      <c r="BL428" s="1"/>
      <c r="BM428" s="1" t="s">
        <v>356</v>
      </c>
      <c r="BN428" s="1" t="s">
        <v>414</v>
      </c>
      <c r="BO428" s="1" t="s">
        <v>419</v>
      </c>
      <c r="BP428" s="1" t="s">
        <v>893</v>
      </c>
      <c r="BQ428" s="1" t="s">
        <v>500</v>
      </c>
      <c r="BR428" s="1" t="s">
        <v>108</v>
      </c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>
        <v>40170.35</v>
      </c>
      <c r="CY428" s="1">
        <v>6.28</v>
      </c>
      <c r="CZ428" s="1"/>
      <c r="DA428" s="1"/>
      <c r="DB428" s="1"/>
    </row>
    <row r="429" spans="1:106" hidden="1" x14ac:dyDescent="0.35">
      <c r="A429" s="17">
        <v>187</v>
      </c>
      <c r="B429" s="2" t="s">
        <v>1003</v>
      </c>
      <c r="C429" s="1">
        <v>188.1</v>
      </c>
      <c r="D429" s="1" t="s">
        <v>997</v>
      </c>
      <c r="E429" s="1" t="s">
        <v>1004</v>
      </c>
      <c r="F429" s="1" t="s">
        <v>115</v>
      </c>
      <c r="G429" s="1" t="s">
        <v>369</v>
      </c>
      <c r="H429" s="1" t="s">
        <v>115</v>
      </c>
      <c r="I429" s="1" t="s">
        <v>860</v>
      </c>
      <c r="J429" s="1" t="s">
        <v>986</v>
      </c>
      <c r="K429" s="1" t="s">
        <v>984</v>
      </c>
      <c r="L429" s="1" t="s">
        <v>135</v>
      </c>
      <c r="M429" s="1" t="s">
        <v>985</v>
      </c>
      <c r="N429" s="1" t="s">
        <v>123</v>
      </c>
      <c r="O429" s="1" t="s">
        <v>457</v>
      </c>
      <c r="P429" s="1" t="s">
        <v>488</v>
      </c>
      <c r="Q429" s="1"/>
      <c r="R429" s="1"/>
      <c r="S429" s="1">
        <v>1</v>
      </c>
      <c r="T429" s="1"/>
      <c r="U429" s="1"/>
      <c r="V429" s="1"/>
      <c r="W429" s="1"/>
      <c r="X429" s="1"/>
      <c r="Y429" s="1"/>
      <c r="Z429" s="1">
        <v>1</v>
      </c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 t="s">
        <v>875</v>
      </c>
      <c r="AM429" s="1" t="s">
        <v>5</v>
      </c>
      <c r="AN429" s="1"/>
      <c r="AO429" s="1"/>
      <c r="AP429" s="1" t="s">
        <v>987</v>
      </c>
      <c r="AQ429" s="1">
        <v>1997</v>
      </c>
      <c r="AR429" s="1"/>
      <c r="AS429" s="1">
        <v>509</v>
      </c>
      <c r="AT429" s="1">
        <v>1</v>
      </c>
      <c r="AU429" s="1" t="s">
        <v>126</v>
      </c>
      <c r="AV429" s="1" t="s">
        <v>162</v>
      </c>
      <c r="AW429" s="1">
        <v>1</v>
      </c>
      <c r="AX429" s="1">
        <v>1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1</v>
      </c>
      <c r="BH429" s="1">
        <v>0</v>
      </c>
      <c r="BI429" s="1" t="s">
        <v>141</v>
      </c>
      <c r="BJ429" s="1" t="s">
        <v>877</v>
      </c>
      <c r="BK429" s="1" t="s">
        <v>983</v>
      </c>
      <c r="BL429" s="1"/>
      <c r="BM429" s="1" t="s">
        <v>244</v>
      </c>
      <c r="BN429" s="1"/>
      <c r="BO429" s="1" t="s">
        <v>106</v>
      </c>
      <c r="BP429" s="1" t="s">
        <v>145</v>
      </c>
      <c r="BQ429" s="1" t="s">
        <v>991</v>
      </c>
      <c r="BR429" s="1" t="s">
        <v>992</v>
      </c>
      <c r="BS429" s="58" t="s">
        <v>1006</v>
      </c>
      <c r="BT429" s="1"/>
      <c r="BU429" s="1">
        <v>0.251</v>
      </c>
      <c r="BV429" s="1" t="s">
        <v>236</v>
      </c>
      <c r="BW429" s="1">
        <v>4.9489999999999998</v>
      </c>
      <c r="BX429" s="1"/>
      <c r="BY429" s="1"/>
      <c r="BZ429" s="1"/>
      <c r="CA429" s="1"/>
      <c r="CB429" s="1"/>
      <c r="CC429" s="1">
        <f t="shared" ref="CC429:CC434" si="11">BW429/CJ429</f>
        <v>2.5224260958205913</v>
      </c>
      <c r="CD429" s="1" t="s">
        <v>996</v>
      </c>
      <c r="CE429" s="1"/>
      <c r="CF429" s="1"/>
      <c r="CG429" s="1"/>
      <c r="CH429" s="1"/>
      <c r="CI429" s="1">
        <v>0.05</v>
      </c>
      <c r="CJ429" s="1">
        <v>1.962</v>
      </c>
      <c r="CK429" s="1" t="s">
        <v>236</v>
      </c>
      <c r="CL429" s="1">
        <f>ABS(BU429/CC429)</f>
        <v>9.9507375227318645E-2</v>
      </c>
      <c r="CM429" s="1" t="s">
        <v>1007</v>
      </c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</row>
    <row r="430" spans="1:106" hidden="1" x14ac:dyDescent="0.35">
      <c r="A430" s="17">
        <v>187</v>
      </c>
      <c r="B430" s="2" t="s">
        <v>1003</v>
      </c>
      <c r="C430" s="1">
        <v>188.1</v>
      </c>
      <c r="D430" s="1" t="s">
        <v>1000</v>
      </c>
      <c r="E430" s="1" t="s">
        <v>1004</v>
      </c>
      <c r="F430" s="1" t="s">
        <v>115</v>
      </c>
      <c r="G430" s="1" t="s">
        <v>403</v>
      </c>
      <c r="H430" s="1" t="s">
        <v>162</v>
      </c>
      <c r="I430" s="1" t="s">
        <v>860</v>
      </c>
      <c r="J430" s="1" t="s">
        <v>986</v>
      </c>
      <c r="K430" s="1" t="s">
        <v>984</v>
      </c>
      <c r="L430" s="1" t="s">
        <v>135</v>
      </c>
      <c r="M430" s="1" t="s">
        <v>985</v>
      </c>
      <c r="N430" s="1" t="s">
        <v>123</v>
      </c>
      <c r="O430" s="1" t="s">
        <v>457</v>
      </c>
      <c r="P430" s="1" t="s">
        <v>488</v>
      </c>
      <c r="Q430" s="1"/>
      <c r="R430" s="1"/>
      <c r="S430" s="1">
        <v>1</v>
      </c>
      <c r="T430" s="1"/>
      <c r="U430" s="1"/>
      <c r="V430" s="1"/>
      <c r="W430" s="1"/>
      <c r="X430" s="1"/>
      <c r="Y430" s="1"/>
      <c r="Z430" s="1">
        <v>1</v>
      </c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 t="s">
        <v>875</v>
      </c>
      <c r="AM430" s="1" t="s">
        <v>5</v>
      </c>
      <c r="AN430" s="1"/>
      <c r="AO430" s="1"/>
      <c r="AP430" s="1" t="s">
        <v>987</v>
      </c>
      <c r="AQ430" s="1">
        <v>1997</v>
      </c>
      <c r="AR430" s="1"/>
      <c r="AS430" s="1">
        <v>509</v>
      </c>
      <c r="AT430" s="1">
        <v>1</v>
      </c>
      <c r="AU430" s="1" t="s">
        <v>126</v>
      </c>
      <c r="AV430" s="1" t="s">
        <v>162</v>
      </c>
      <c r="AW430" s="1">
        <v>1</v>
      </c>
      <c r="AX430" s="1">
        <v>1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1</v>
      </c>
      <c r="BF430" s="1">
        <v>0</v>
      </c>
      <c r="BG430" s="1">
        <v>1</v>
      </c>
      <c r="BH430" s="1">
        <v>0</v>
      </c>
      <c r="BI430" s="1" t="s">
        <v>112</v>
      </c>
      <c r="BJ430" s="1" t="s">
        <v>112</v>
      </c>
      <c r="BK430" s="1" t="s">
        <v>988</v>
      </c>
      <c r="BL430" s="1"/>
      <c r="BM430" s="1" t="s">
        <v>989</v>
      </c>
      <c r="BN430" s="1"/>
      <c r="BO430" s="1" t="s">
        <v>106</v>
      </c>
      <c r="BP430" s="1" t="s">
        <v>990</v>
      </c>
      <c r="BQ430" s="1" t="s">
        <v>887</v>
      </c>
      <c r="BR430" s="1" t="s">
        <v>992</v>
      </c>
      <c r="BS430" s="58" t="s">
        <v>1006</v>
      </c>
      <c r="BT430" s="1"/>
      <c r="BU430" s="1">
        <v>-0.35599999999999998</v>
      </c>
      <c r="BV430" s="1" t="s">
        <v>236</v>
      </c>
      <c r="BW430" s="1">
        <v>-1E-3</v>
      </c>
      <c r="BX430" s="1"/>
      <c r="BY430" s="1"/>
      <c r="BZ430" s="1"/>
      <c r="CA430" s="1"/>
      <c r="CB430" s="1"/>
      <c r="CC430" s="1">
        <f t="shared" si="11"/>
        <v>-1</v>
      </c>
      <c r="CD430" s="1" t="s">
        <v>996</v>
      </c>
      <c r="CE430" s="1"/>
      <c r="CF430" s="1"/>
      <c r="CG430" s="1"/>
      <c r="CH430" s="1"/>
      <c r="CI430" s="1">
        <v>0.01</v>
      </c>
      <c r="CJ430" s="1">
        <v>1E-3</v>
      </c>
      <c r="CK430" s="1" t="s">
        <v>995</v>
      </c>
      <c r="CL430" s="1">
        <f>ABS(BU430/CC430)</f>
        <v>0.35599999999999998</v>
      </c>
      <c r="CM430" s="1" t="s">
        <v>1005</v>
      </c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</row>
    <row r="431" spans="1:106" hidden="1" x14ac:dyDescent="0.35">
      <c r="A431" s="17">
        <v>187</v>
      </c>
      <c r="B431" s="2" t="s">
        <v>1003</v>
      </c>
      <c r="C431" s="1">
        <v>188.2</v>
      </c>
      <c r="D431" s="1" t="s">
        <v>998</v>
      </c>
      <c r="E431" s="1" t="s">
        <v>1004</v>
      </c>
      <c r="F431" s="1" t="s">
        <v>162</v>
      </c>
      <c r="G431" s="1" t="s">
        <v>369</v>
      </c>
      <c r="H431" s="1" t="s">
        <v>633</v>
      </c>
      <c r="I431" s="1" t="s">
        <v>860</v>
      </c>
      <c r="J431" s="1" t="s">
        <v>986</v>
      </c>
      <c r="K431" s="1" t="s">
        <v>984</v>
      </c>
      <c r="L431" s="1" t="s">
        <v>135</v>
      </c>
      <c r="M431" s="1" t="s">
        <v>985</v>
      </c>
      <c r="N431" s="1" t="s">
        <v>123</v>
      </c>
      <c r="O431" s="1" t="s">
        <v>457</v>
      </c>
      <c r="P431" s="1" t="s">
        <v>488</v>
      </c>
      <c r="Q431" s="1"/>
      <c r="R431" s="1"/>
      <c r="S431" s="1">
        <v>1</v>
      </c>
      <c r="T431" s="1"/>
      <c r="U431" s="1"/>
      <c r="V431" s="1"/>
      <c r="W431" s="1"/>
      <c r="X431" s="1"/>
      <c r="Y431" s="1"/>
      <c r="Z431" s="1">
        <v>1</v>
      </c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 t="s">
        <v>875</v>
      </c>
      <c r="AM431" s="1" t="s">
        <v>5</v>
      </c>
      <c r="AN431" s="1"/>
      <c r="AO431" s="1"/>
      <c r="AP431" s="1" t="s">
        <v>987</v>
      </c>
      <c r="AQ431" s="1">
        <v>1997</v>
      </c>
      <c r="AR431" s="1"/>
      <c r="AS431" s="1">
        <v>509</v>
      </c>
      <c r="AT431" s="1">
        <v>1</v>
      </c>
      <c r="AU431" s="1" t="s">
        <v>126</v>
      </c>
      <c r="AV431" s="1" t="s">
        <v>162</v>
      </c>
      <c r="AW431" s="1">
        <v>1</v>
      </c>
      <c r="AX431" s="1">
        <v>1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1</v>
      </c>
      <c r="BF431" s="1">
        <v>0</v>
      </c>
      <c r="BG431" s="1">
        <v>1</v>
      </c>
      <c r="BH431" s="1">
        <v>0</v>
      </c>
      <c r="BI431" s="1" t="s">
        <v>141</v>
      </c>
      <c r="BJ431" s="1" t="s">
        <v>877</v>
      </c>
      <c r="BK431" s="1" t="s">
        <v>983</v>
      </c>
      <c r="BL431" s="1"/>
      <c r="BM431" s="1" t="s">
        <v>244</v>
      </c>
      <c r="BN431" s="1"/>
      <c r="BO431" s="1" t="s">
        <v>106</v>
      </c>
      <c r="BP431" s="1" t="s">
        <v>145</v>
      </c>
      <c r="BQ431" s="1" t="s">
        <v>991</v>
      </c>
      <c r="BR431" s="1" t="s">
        <v>993</v>
      </c>
      <c r="BS431" s="58" t="s">
        <v>1006</v>
      </c>
      <c r="BT431" s="1"/>
      <c r="BU431" s="1">
        <v>2.762</v>
      </c>
      <c r="BV431" s="1" t="s">
        <v>236</v>
      </c>
      <c r="BW431" s="1">
        <v>6.4290000000000003</v>
      </c>
      <c r="BX431" s="1"/>
      <c r="BY431" s="1"/>
      <c r="BZ431" s="1"/>
      <c r="CA431" s="1"/>
      <c r="CB431" s="1"/>
      <c r="CC431" s="1">
        <f t="shared" si="11"/>
        <v>4.0433962264150942</v>
      </c>
      <c r="CD431" s="1" t="s">
        <v>996</v>
      </c>
      <c r="CE431" s="1"/>
      <c r="CF431" s="1"/>
      <c r="CG431" s="1"/>
      <c r="CH431" s="1"/>
      <c r="CI431" s="1">
        <v>0.1</v>
      </c>
      <c r="CJ431" s="1">
        <v>1.59</v>
      </c>
      <c r="CK431" s="1" t="s">
        <v>236</v>
      </c>
      <c r="CL431" s="1">
        <f>ABS(BU431/CC431)</f>
        <v>0.68308912739150729</v>
      </c>
      <c r="CM431" s="1" t="s">
        <v>1007</v>
      </c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</row>
    <row r="432" spans="1:106" hidden="1" x14ac:dyDescent="0.35">
      <c r="A432" s="17">
        <v>187</v>
      </c>
      <c r="B432" s="2" t="s">
        <v>1003</v>
      </c>
      <c r="C432" s="1">
        <v>188.2</v>
      </c>
      <c r="D432" s="1" t="s">
        <v>1001</v>
      </c>
      <c r="E432" s="1" t="s">
        <v>1004</v>
      </c>
      <c r="F432" s="1" t="s">
        <v>115</v>
      </c>
      <c r="G432" s="1" t="s">
        <v>403</v>
      </c>
      <c r="H432" s="1" t="s">
        <v>162</v>
      </c>
      <c r="I432" s="1" t="s">
        <v>860</v>
      </c>
      <c r="J432" s="1" t="s">
        <v>986</v>
      </c>
      <c r="K432" s="1" t="s">
        <v>984</v>
      </c>
      <c r="L432" s="1" t="s">
        <v>135</v>
      </c>
      <c r="M432" s="1" t="s">
        <v>985</v>
      </c>
      <c r="N432" s="1" t="s">
        <v>123</v>
      </c>
      <c r="O432" s="1" t="s">
        <v>457</v>
      </c>
      <c r="P432" s="1" t="s">
        <v>488</v>
      </c>
      <c r="Q432" s="1"/>
      <c r="R432" s="1"/>
      <c r="S432" s="1">
        <v>1</v>
      </c>
      <c r="T432" s="1"/>
      <c r="U432" s="1"/>
      <c r="V432" s="1"/>
      <c r="W432" s="1"/>
      <c r="X432" s="1"/>
      <c r="Y432" s="1"/>
      <c r="Z432" s="1">
        <v>1</v>
      </c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 t="s">
        <v>875</v>
      </c>
      <c r="AM432" s="1" t="s">
        <v>5</v>
      </c>
      <c r="AN432" s="1"/>
      <c r="AO432" s="1"/>
      <c r="AP432" s="1" t="s">
        <v>987</v>
      </c>
      <c r="AQ432" s="1">
        <v>1997</v>
      </c>
      <c r="AR432" s="1"/>
      <c r="AS432" s="1">
        <v>509</v>
      </c>
      <c r="AT432" s="1">
        <v>1</v>
      </c>
      <c r="AU432" s="1" t="s">
        <v>126</v>
      </c>
      <c r="AV432" s="1" t="s">
        <v>162</v>
      </c>
      <c r="AW432" s="1">
        <v>1</v>
      </c>
      <c r="AX432" s="1">
        <v>1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1</v>
      </c>
      <c r="BF432" s="1">
        <v>0</v>
      </c>
      <c r="BG432" s="1">
        <v>1</v>
      </c>
      <c r="BH432" s="1">
        <v>0</v>
      </c>
      <c r="BI432" s="1" t="s">
        <v>112</v>
      </c>
      <c r="BJ432" s="1" t="s">
        <v>112</v>
      </c>
      <c r="BK432" s="1" t="s">
        <v>988</v>
      </c>
      <c r="BL432" s="1"/>
      <c r="BM432" s="1" t="s">
        <v>989</v>
      </c>
      <c r="BN432" s="1"/>
      <c r="BO432" s="1" t="s">
        <v>106</v>
      </c>
      <c r="BP432" s="1" t="s">
        <v>990</v>
      </c>
      <c r="BQ432" s="1" t="s">
        <v>887</v>
      </c>
      <c r="BR432" s="1" t="s">
        <v>993</v>
      </c>
      <c r="BS432" s="58" t="s">
        <v>1006</v>
      </c>
      <c r="BT432" s="1"/>
      <c r="BU432" s="1">
        <v>-0.53700000000000003</v>
      </c>
      <c r="BV432" s="1" t="s">
        <v>236</v>
      </c>
      <c r="BW432" s="1">
        <v>-1E-3</v>
      </c>
      <c r="BX432" s="1"/>
      <c r="BY432" s="1"/>
      <c r="BZ432" s="1"/>
      <c r="CA432" s="1"/>
      <c r="CB432" s="1"/>
      <c r="CC432" s="1">
        <f t="shared" si="11"/>
        <v>-1</v>
      </c>
      <c r="CD432" s="1" t="s">
        <v>996</v>
      </c>
      <c r="CE432" s="1"/>
      <c r="CF432" s="1"/>
      <c r="CG432" s="1"/>
      <c r="CH432" s="1"/>
      <c r="CI432" s="1">
        <v>0.01</v>
      </c>
      <c r="CJ432" s="1">
        <v>1E-3</v>
      </c>
      <c r="CK432" s="1" t="s">
        <v>995</v>
      </c>
      <c r="CL432" s="1">
        <f>ABS(BU432/CC432)</f>
        <v>0.53700000000000003</v>
      </c>
      <c r="CM432" s="1" t="s">
        <v>1005</v>
      </c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</row>
    <row r="433" spans="1:106" hidden="1" x14ac:dyDescent="0.35">
      <c r="A433" s="17">
        <v>187</v>
      </c>
      <c r="B433" s="2" t="s">
        <v>1003</v>
      </c>
      <c r="C433" s="1">
        <v>188.3</v>
      </c>
      <c r="D433" s="1" t="s">
        <v>999</v>
      </c>
      <c r="E433" s="1" t="s">
        <v>1004</v>
      </c>
      <c r="F433" s="1" t="s">
        <v>115</v>
      </c>
      <c r="G433" s="1" t="s">
        <v>369</v>
      </c>
      <c r="H433" s="1" t="s">
        <v>115</v>
      </c>
      <c r="I433" s="1" t="s">
        <v>860</v>
      </c>
      <c r="J433" s="1" t="s">
        <v>986</v>
      </c>
      <c r="K433" s="1" t="s">
        <v>984</v>
      </c>
      <c r="L433" s="1" t="s">
        <v>135</v>
      </c>
      <c r="M433" s="1" t="s">
        <v>985</v>
      </c>
      <c r="N433" s="1" t="s">
        <v>123</v>
      </c>
      <c r="O433" s="1" t="s">
        <v>457</v>
      </c>
      <c r="P433" s="1" t="s">
        <v>488</v>
      </c>
      <c r="Q433" s="1"/>
      <c r="R433" s="1"/>
      <c r="S433" s="1">
        <v>1</v>
      </c>
      <c r="T433" s="1"/>
      <c r="U433" s="1"/>
      <c r="V433" s="1"/>
      <c r="W433" s="1"/>
      <c r="X433" s="1"/>
      <c r="Y433" s="1"/>
      <c r="Z433" s="1">
        <v>1</v>
      </c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 t="s">
        <v>875</v>
      </c>
      <c r="AM433" s="1" t="s">
        <v>5</v>
      </c>
      <c r="AN433" s="1"/>
      <c r="AO433" s="1"/>
      <c r="AP433" s="1" t="s">
        <v>987</v>
      </c>
      <c r="AQ433" s="1">
        <v>1997</v>
      </c>
      <c r="AR433" s="1"/>
      <c r="AS433" s="1">
        <v>509</v>
      </c>
      <c r="AT433" s="1">
        <v>1</v>
      </c>
      <c r="AU433" s="1" t="s">
        <v>126</v>
      </c>
      <c r="AV433" s="1" t="s">
        <v>162</v>
      </c>
      <c r="AW433" s="1">
        <v>1</v>
      </c>
      <c r="AX433" s="1">
        <v>1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1</v>
      </c>
      <c r="BF433" s="1">
        <v>0</v>
      </c>
      <c r="BG433" s="1">
        <v>1</v>
      </c>
      <c r="BH433" s="1">
        <v>0</v>
      </c>
      <c r="BI433" s="1" t="s">
        <v>141</v>
      </c>
      <c r="BJ433" s="1" t="s">
        <v>877</v>
      </c>
      <c r="BK433" s="1" t="s">
        <v>983</v>
      </c>
      <c r="BL433" s="1"/>
      <c r="BM433" s="1" t="s">
        <v>244</v>
      </c>
      <c r="BN433" s="1"/>
      <c r="BO433" s="1" t="s">
        <v>106</v>
      </c>
      <c r="BP433" s="1" t="s">
        <v>145</v>
      </c>
      <c r="BQ433" s="1" t="s">
        <v>991</v>
      </c>
      <c r="BR433" s="1" t="s">
        <v>994</v>
      </c>
      <c r="BS433" s="58" t="s">
        <v>1006</v>
      </c>
      <c r="BT433" s="1"/>
      <c r="BU433" s="1">
        <v>0.27500000000000002</v>
      </c>
      <c r="BV433" s="1" t="s">
        <v>236</v>
      </c>
      <c r="BW433" s="1">
        <v>4.3570000000000002</v>
      </c>
      <c r="BX433" s="1"/>
      <c r="BY433" s="1"/>
      <c r="BZ433" s="1"/>
      <c r="CA433" s="1"/>
      <c r="CB433" s="1"/>
      <c r="CC433" s="1">
        <f t="shared" si="11"/>
        <v>2.1916498993963782</v>
      </c>
      <c r="CD433" s="1" t="s">
        <v>996</v>
      </c>
      <c r="CE433" s="1"/>
      <c r="CF433" s="1"/>
      <c r="CG433" s="1"/>
      <c r="CH433" s="1"/>
      <c r="CI433" s="1">
        <v>0.05</v>
      </c>
      <c r="CJ433" s="1">
        <v>1.988</v>
      </c>
      <c r="CK433" s="1" t="s">
        <v>236</v>
      </c>
      <c r="CL433" s="1">
        <f>ABS(BU433/CC433)</f>
        <v>0.12547624512279093</v>
      </c>
      <c r="CM433" s="1" t="s">
        <v>1008</v>
      </c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</row>
    <row r="434" spans="1:106" hidden="1" x14ac:dyDescent="0.35">
      <c r="A434" s="17">
        <v>187</v>
      </c>
      <c r="B434" s="2" t="s">
        <v>1003</v>
      </c>
      <c r="C434" s="1">
        <v>18.3</v>
      </c>
      <c r="D434" s="1" t="s">
        <v>1002</v>
      </c>
      <c r="E434" s="1" t="s">
        <v>1004</v>
      </c>
      <c r="F434" s="1" t="s">
        <v>162</v>
      </c>
      <c r="G434" s="1" t="s">
        <v>369</v>
      </c>
      <c r="H434" s="1" t="s">
        <v>633</v>
      </c>
      <c r="I434" s="1" t="s">
        <v>860</v>
      </c>
      <c r="J434" s="1" t="s">
        <v>986</v>
      </c>
      <c r="K434" s="1" t="s">
        <v>984</v>
      </c>
      <c r="L434" s="1" t="s">
        <v>135</v>
      </c>
      <c r="M434" s="1" t="s">
        <v>985</v>
      </c>
      <c r="N434" s="1" t="s">
        <v>123</v>
      </c>
      <c r="O434" s="1" t="s">
        <v>457</v>
      </c>
      <c r="P434" s="1" t="s">
        <v>488</v>
      </c>
      <c r="Q434" s="1"/>
      <c r="R434" s="1"/>
      <c r="S434" s="1">
        <v>1</v>
      </c>
      <c r="T434" s="1"/>
      <c r="U434" s="1"/>
      <c r="V434" s="1"/>
      <c r="W434" s="1"/>
      <c r="X434" s="1"/>
      <c r="Y434" s="1"/>
      <c r="Z434" s="1">
        <v>1</v>
      </c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 t="s">
        <v>875</v>
      </c>
      <c r="AM434" s="1" t="s">
        <v>5</v>
      </c>
      <c r="AN434" s="1"/>
      <c r="AO434" s="1"/>
      <c r="AP434" s="1" t="s">
        <v>987</v>
      </c>
      <c r="AQ434" s="1">
        <v>1997</v>
      </c>
      <c r="AR434" s="1"/>
      <c r="AS434" s="1">
        <v>509</v>
      </c>
      <c r="AT434" s="1">
        <v>1</v>
      </c>
      <c r="AU434" s="1" t="s">
        <v>126</v>
      </c>
      <c r="AV434" s="1" t="s">
        <v>162</v>
      </c>
      <c r="AW434" s="1">
        <v>1</v>
      </c>
      <c r="AX434" s="1">
        <v>1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1</v>
      </c>
      <c r="BF434" s="1">
        <v>0</v>
      </c>
      <c r="BG434" s="1">
        <v>1</v>
      </c>
      <c r="BH434" s="1">
        <v>0</v>
      </c>
      <c r="BI434" s="1" t="s">
        <v>112</v>
      </c>
      <c r="BJ434" s="1" t="s">
        <v>112</v>
      </c>
      <c r="BK434" s="1" t="s">
        <v>988</v>
      </c>
      <c r="BL434" s="1"/>
      <c r="BM434" s="1" t="s">
        <v>989</v>
      </c>
      <c r="BN434" s="1"/>
      <c r="BO434" s="1" t="s">
        <v>106</v>
      </c>
      <c r="BP434" s="1" t="s">
        <v>990</v>
      </c>
      <c r="BQ434" s="1" t="s">
        <v>887</v>
      </c>
      <c r="BR434" s="1" t="s">
        <v>994</v>
      </c>
      <c r="BS434" s="58" t="s">
        <v>1006</v>
      </c>
      <c r="BT434" s="1"/>
      <c r="BU434" s="1">
        <v>-0.20399999999999999</v>
      </c>
      <c r="BV434" s="1" t="s">
        <v>236</v>
      </c>
      <c r="BW434" s="1">
        <v>0</v>
      </c>
      <c r="BX434" s="1"/>
      <c r="BY434" s="1"/>
      <c r="BZ434" s="1"/>
      <c r="CA434" s="1"/>
      <c r="CB434" s="1"/>
      <c r="CC434" s="1">
        <f t="shared" si="11"/>
        <v>0</v>
      </c>
      <c r="CD434" s="1" t="s">
        <v>996</v>
      </c>
      <c r="CE434" s="1"/>
      <c r="CF434" s="1"/>
      <c r="CG434" s="1"/>
      <c r="CH434" s="1"/>
      <c r="CI434" s="1"/>
      <c r="CJ434" s="1">
        <v>1E-3</v>
      </c>
      <c r="CK434" s="1" t="s">
        <v>995</v>
      </c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</row>
    <row r="435" spans="1:10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</row>
    <row r="436" spans="1:10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</row>
    <row r="437" spans="1:10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</row>
    <row r="438" spans="1:10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</row>
    <row r="439" spans="1:10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</row>
    <row r="440" spans="1:10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</row>
    <row r="441" spans="1:10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</row>
    <row r="442" spans="1:10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</row>
    <row r="443" spans="1:10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</row>
    <row r="444" spans="1:10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</row>
    <row r="445" spans="1:10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</row>
    <row r="446" spans="1:10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</row>
    <row r="447" spans="1:10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</row>
    <row r="448" spans="1:10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</row>
    <row r="449" spans="1:10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</row>
    <row r="450" spans="1:10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</row>
    <row r="451" spans="1:10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</row>
    <row r="452" spans="1:10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</row>
    <row r="453" spans="1:10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</row>
    <row r="454" spans="1:10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</row>
    <row r="455" spans="1:10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</row>
    <row r="456" spans="1:10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</row>
    <row r="457" spans="1:10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</row>
    <row r="458" spans="1:10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</row>
    <row r="459" spans="1:10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</row>
    <row r="460" spans="1:10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</row>
    <row r="461" spans="1:10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</row>
    <row r="462" spans="1:10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</row>
    <row r="463" spans="1:10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</row>
    <row r="464" spans="1:10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</row>
    <row r="465" spans="1:10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</row>
    <row r="466" spans="1:10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</row>
    <row r="467" spans="1:10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</row>
    <row r="468" spans="1:10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</row>
    <row r="469" spans="1:10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</row>
    <row r="470" spans="1:10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</row>
    <row r="471" spans="1:10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</row>
    <row r="472" spans="1:10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</row>
    <row r="473" spans="1:10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</row>
    <row r="474" spans="1:10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</row>
    <row r="475" spans="1:10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</row>
    <row r="476" spans="1:10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</row>
    <row r="477" spans="1:10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</row>
    <row r="478" spans="1:10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</row>
    <row r="479" spans="1:10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</row>
    <row r="480" spans="1:10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</row>
    <row r="481" spans="1:10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</row>
    <row r="482" spans="1:10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</row>
    <row r="483" spans="1:10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</row>
    <row r="484" spans="1:10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</row>
    <row r="485" spans="1:10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</row>
    <row r="486" spans="1:10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</row>
    <row r="487" spans="1:10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</row>
    <row r="488" spans="1:10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</row>
    <row r="489" spans="1:10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</row>
    <row r="490" spans="1:10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</row>
    <row r="491" spans="1:10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</row>
    <row r="492" spans="1:10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</row>
    <row r="493" spans="1:10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</row>
    <row r="494" spans="1:10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</row>
    <row r="495" spans="1:10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</row>
    <row r="496" spans="1:10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</row>
    <row r="497" spans="1:10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</row>
    <row r="498" spans="1:10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</row>
    <row r="499" spans="1:10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</row>
    <row r="500" spans="1:10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</row>
    <row r="501" spans="1:10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</row>
    <row r="502" spans="1:10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</row>
    <row r="503" spans="1:10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</row>
    <row r="504" spans="1:10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</row>
    <row r="505" spans="1:10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</row>
    <row r="506" spans="1:10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</row>
    <row r="507" spans="1:10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</row>
    <row r="508" spans="1:10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</row>
    <row r="509" spans="1:10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</row>
    <row r="510" spans="1:10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</row>
    <row r="511" spans="1:10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</row>
    <row r="512" spans="1:10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</row>
    <row r="513" spans="1:10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</row>
    <row r="514" spans="1:10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</row>
    <row r="515" spans="1:10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</row>
    <row r="516" spans="1:10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</row>
    <row r="517" spans="1:10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</row>
    <row r="518" spans="1:10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</row>
    <row r="519" spans="1:10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</row>
    <row r="520" spans="1:10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</row>
    <row r="521" spans="1:10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</row>
    <row r="522" spans="1:10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</row>
    <row r="523" spans="1:10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</row>
    <row r="524" spans="1:10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</row>
    <row r="525" spans="1:10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</row>
    <row r="526" spans="1:10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</row>
    <row r="527" spans="1:10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</row>
    <row r="528" spans="1:10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</row>
    <row r="529" spans="1:10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</row>
    <row r="530" spans="1:10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</row>
    <row r="531" spans="1:10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</row>
    <row r="532" spans="1:10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</row>
    <row r="533" spans="1:10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</row>
    <row r="534" spans="1:10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</row>
    <row r="535" spans="1:10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</row>
    <row r="536" spans="1:10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</row>
    <row r="537" spans="1:10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</row>
    <row r="538" spans="1:10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</row>
    <row r="539" spans="1:10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</row>
    <row r="540" spans="1:10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</row>
    <row r="541" spans="1:10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</row>
    <row r="542" spans="1:10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</row>
    <row r="543" spans="1:10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</row>
    <row r="544" spans="1:10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</row>
    <row r="545" spans="1:10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</row>
    <row r="546" spans="1:10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</row>
    <row r="547" spans="1:10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</row>
    <row r="548" spans="1:10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</row>
    <row r="549" spans="1:10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</row>
    <row r="550" spans="1:10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</row>
    <row r="551" spans="1:10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</row>
    <row r="552" spans="1:10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</row>
    <row r="553" spans="1:10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</row>
    <row r="554" spans="1:10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</row>
    <row r="555" spans="1:10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</row>
    <row r="556" spans="1:10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</row>
    <row r="557" spans="1:10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</row>
    <row r="558" spans="1:10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</row>
    <row r="559" spans="1:10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</row>
    <row r="560" spans="1:10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</row>
    <row r="561" spans="1:10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</row>
    <row r="562" spans="1:10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</row>
    <row r="563" spans="1:10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</row>
    <row r="564" spans="1:10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</row>
    <row r="565" spans="1:10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</row>
    <row r="566" spans="1:10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</row>
    <row r="567" spans="1:10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</row>
    <row r="568" spans="1:10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</row>
    <row r="569" spans="1:10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</row>
    <row r="570" spans="1:10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</row>
    <row r="571" spans="1:10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</row>
    <row r="572" spans="1:10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</row>
    <row r="573" spans="1:10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</row>
    <row r="574" spans="1:10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</row>
    <row r="575" spans="1:10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</row>
    <row r="576" spans="1:10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</row>
    <row r="577" spans="1:10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</row>
    <row r="578" spans="1:10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</row>
    <row r="579" spans="1:10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</row>
    <row r="580" spans="1:10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</row>
    <row r="581" spans="1:10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</row>
    <row r="582" spans="1:10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</row>
    <row r="583" spans="1:10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</row>
    <row r="584" spans="1:10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</row>
    <row r="585" spans="1:10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</row>
    <row r="586" spans="1:10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</row>
    <row r="587" spans="1:10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</row>
    <row r="588" spans="1:10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</row>
    <row r="589" spans="1:10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</row>
    <row r="590" spans="1:10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</row>
    <row r="591" spans="1:10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</row>
    <row r="592" spans="1:10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</row>
    <row r="593" spans="1:10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</row>
    <row r="594" spans="1:10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</row>
    <row r="595" spans="1:10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</row>
    <row r="596" spans="1:10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</row>
    <row r="597" spans="1:10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</row>
    <row r="598" spans="1:10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</row>
    <row r="599" spans="1:10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</row>
    <row r="600" spans="1:10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</row>
    <row r="601" spans="1:10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</row>
    <row r="602" spans="1:10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</row>
    <row r="603" spans="1:10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</row>
    <row r="604" spans="1:10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</row>
    <row r="605" spans="1:10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</row>
    <row r="606" spans="1:10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</row>
    <row r="607" spans="1:10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</row>
    <row r="608" spans="1:10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</row>
    <row r="609" spans="1:10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</row>
    <row r="610" spans="1:10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</row>
    <row r="611" spans="1:10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</row>
    <row r="612" spans="1:10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</row>
    <row r="613" spans="1:10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</row>
    <row r="614" spans="1:10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</row>
    <row r="615" spans="1:10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</row>
    <row r="616" spans="1:10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</row>
    <row r="617" spans="1:10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</row>
    <row r="618" spans="1:10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</row>
    <row r="619" spans="1:10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</row>
    <row r="620" spans="1:10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</row>
    <row r="621" spans="1:10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</row>
    <row r="622" spans="1:10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</row>
    <row r="623" spans="1:10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</row>
    <row r="624" spans="1:10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</row>
    <row r="625" spans="1:10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</row>
    <row r="626" spans="1:10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</row>
    <row r="627" spans="1:10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</row>
    <row r="628" spans="1:10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</row>
    <row r="629" spans="1:10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</row>
    <row r="630" spans="1:10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</row>
    <row r="631" spans="1:10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</row>
    <row r="632" spans="1:10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</row>
    <row r="633" spans="1:10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</row>
    <row r="634" spans="1:10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</row>
    <row r="635" spans="1:10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</row>
    <row r="636" spans="1:10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</row>
    <row r="637" spans="1:10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</row>
    <row r="638" spans="1:10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</row>
    <row r="639" spans="1:10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</row>
    <row r="640" spans="1:10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</row>
    <row r="641" spans="1:10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</row>
    <row r="642" spans="1:10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</row>
    <row r="643" spans="1:10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</row>
    <row r="644" spans="1:10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</row>
    <row r="645" spans="1:10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</row>
  </sheetData>
  <autoFilter ref="A5:DB434" xr:uid="{C31B28BB-2DC0-4451-8AB6-A1C9C990410F}">
    <filterColumn colId="0">
      <filters>
        <filter val="176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95DD-F732-48B7-944E-7E2F02573B8B}">
  <dimension ref="A1"/>
  <sheetViews>
    <sheetView workbookViewId="0">
      <selection activeCell="K16" sqref="K16"/>
    </sheetView>
  </sheetViews>
  <sheetFormatPr defaultRowHeight="14.5" x14ac:dyDescent="0.3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1</xdr:col>
                <xdr:colOff>95250</xdr:colOff>
                <xdr:row>2</xdr:row>
                <xdr:rowOff>171450</xdr:rowOff>
              </from>
              <to>
                <xdr:col>6</xdr:col>
                <xdr:colOff>400050</xdr:colOff>
                <xdr:row>21</xdr:row>
                <xdr:rowOff>69850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A021-93F7-46E6-B844-1C6A76F34C80}">
  <dimension ref="A1:H20"/>
  <sheetViews>
    <sheetView workbookViewId="0">
      <selection activeCell="F13" sqref="F13"/>
    </sheetView>
  </sheetViews>
  <sheetFormatPr defaultRowHeight="14.5" x14ac:dyDescent="0.35"/>
  <cols>
    <col min="1" max="1" width="12" customWidth="1"/>
    <col min="2" max="2" width="14" bestFit="1" customWidth="1"/>
    <col min="3" max="3" width="14.7265625" customWidth="1"/>
    <col min="4" max="4" width="18.81640625" customWidth="1"/>
    <col min="5" max="5" width="17.1796875" customWidth="1"/>
    <col min="6" max="6" width="84.26953125" customWidth="1"/>
    <col min="7" max="7" width="24.81640625" customWidth="1"/>
  </cols>
  <sheetData>
    <row r="1" spans="1:8" ht="26" x14ac:dyDescent="0.35">
      <c r="A1" s="23" t="s">
        <v>357</v>
      </c>
      <c r="B1" s="23" t="s">
        <v>358</v>
      </c>
      <c r="C1" s="24" t="s">
        <v>359</v>
      </c>
      <c r="D1" s="25" t="s">
        <v>360</v>
      </c>
      <c r="E1" s="24" t="s">
        <v>361</v>
      </c>
      <c r="F1" s="25" t="s">
        <v>362</v>
      </c>
      <c r="G1" s="24" t="s">
        <v>363</v>
      </c>
      <c r="H1" s="23" t="s">
        <v>364</v>
      </c>
    </row>
    <row r="2" spans="1:8" x14ac:dyDescent="0.35">
      <c r="A2" s="26" t="s">
        <v>112</v>
      </c>
      <c r="B2" s="26" t="s">
        <v>365</v>
      </c>
      <c r="C2" s="27" t="s">
        <v>366</v>
      </c>
      <c r="D2" s="28" t="s">
        <v>113</v>
      </c>
      <c r="E2" s="29" t="s">
        <v>139</v>
      </c>
      <c r="F2" s="28" t="s">
        <v>367</v>
      </c>
      <c r="G2" s="28" t="s">
        <v>368</v>
      </c>
      <c r="H2" s="29" t="s">
        <v>369</v>
      </c>
    </row>
    <row r="3" spans="1:8" x14ac:dyDescent="0.35">
      <c r="A3" s="26" t="s">
        <v>112</v>
      </c>
      <c r="B3" s="26" t="s">
        <v>365</v>
      </c>
      <c r="C3" s="27" t="s">
        <v>370</v>
      </c>
      <c r="D3" s="28" t="s">
        <v>177</v>
      </c>
      <c r="E3" s="29" t="s">
        <v>139</v>
      </c>
      <c r="F3" s="28" t="s">
        <v>371</v>
      </c>
      <c r="G3" s="28" t="s">
        <v>368</v>
      </c>
      <c r="H3" s="29" t="s">
        <v>369</v>
      </c>
    </row>
    <row r="4" spans="1:8" x14ac:dyDescent="0.35">
      <c r="A4" s="26" t="s">
        <v>112</v>
      </c>
      <c r="B4" s="26" t="s">
        <v>365</v>
      </c>
      <c r="C4" s="27" t="s">
        <v>372</v>
      </c>
      <c r="D4" s="28" t="s">
        <v>373</v>
      </c>
      <c r="E4" s="29" t="s">
        <v>139</v>
      </c>
      <c r="F4" s="28" t="s">
        <v>374</v>
      </c>
      <c r="G4" s="28" t="s">
        <v>368</v>
      </c>
      <c r="H4" s="29" t="s">
        <v>369</v>
      </c>
    </row>
    <row r="5" spans="1:8" x14ac:dyDescent="0.35">
      <c r="A5" s="26" t="s">
        <v>112</v>
      </c>
      <c r="B5" s="26" t="s">
        <v>365</v>
      </c>
      <c r="C5" s="27" t="s">
        <v>375</v>
      </c>
      <c r="D5" s="28" t="s">
        <v>376</v>
      </c>
      <c r="E5" s="29" t="s">
        <v>139</v>
      </c>
      <c r="F5" s="28" t="s">
        <v>377</v>
      </c>
      <c r="G5" s="28" t="s">
        <v>368</v>
      </c>
      <c r="H5" s="29" t="s">
        <v>369</v>
      </c>
    </row>
    <row r="6" spans="1:8" ht="26" x14ac:dyDescent="0.35">
      <c r="A6" s="26" t="s">
        <v>348</v>
      </c>
      <c r="B6" s="26" t="s">
        <v>365</v>
      </c>
      <c r="C6" s="27" t="s">
        <v>378</v>
      </c>
      <c r="D6" s="28" t="s">
        <v>379</v>
      </c>
      <c r="E6" s="29" t="s">
        <v>139</v>
      </c>
      <c r="F6" s="28" t="s">
        <v>380</v>
      </c>
      <c r="G6" s="28" t="s">
        <v>368</v>
      </c>
      <c r="H6" s="29" t="s">
        <v>369</v>
      </c>
    </row>
    <row r="7" spans="1:8" x14ac:dyDescent="0.35">
      <c r="A7" s="26" t="s">
        <v>348</v>
      </c>
      <c r="B7" s="26" t="s">
        <v>365</v>
      </c>
      <c r="C7" s="27" t="s">
        <v>381</v>
      </c>
      <c r="D7" s="28" t="s">
        <v>382</v>
      </c>
      <c r="E7" s="29" t="s">
        <v>139</v>
      </c>
      <c r="F7" s="28" t="s">
        <v>383</v>
      </c>
      <c r="G7" s="28" t="s">
        <v>368</v>
      </c>
      <c r="H7" s="29" t="s">
        <v>369</v>
      </c>
    </row>
    <row r="8" spans="1:8" ht="26" x14ac:dyDescent="0.35">
      <c r="A8" s="26" t="s">
        <v>348</v>
      </c>
      <c r="B8" s="26" t="s">
        <v>365</v>
      </c>
      <c r="C8" s="27" t="s">
        <v>384</v>
      </c>
      <c r="D8" s="28" t="s">
        <v>385</v>
      </c>
      <c r="E8" s="29" t="s">
        <v>139</v>
      </c>
      <c r="F8" s="28" t="s">
        <v>386</v>
      </c>
      <c r="G8" s="28" t="s">
        <v>368</v>
      </c>
      <c r="H8" s="29" t="s">
        <v>369</v>
      </c>
    </row>
    <row r="9" spans="1:8" ht="26" x14ac:dyDescent="0.35">
      <c r="A9" s="26" t="s">
        <v>141</v>
      </c>
      <c r="B9" s="26" t="s">
        <v>387</v>
      </c>
      <c r="C9" s="27" t="s">
        <v>388</v>
      </c>
      <c r="D9" s="28" t="s">
        <v>389</v>
      </c>
      <c r="E9" s="29" t="s">
        <v>390</v>
      </c>
      <c r="F9" s="28" t="s">
        <v>391</v>
      </c>
      <c r="G9" s="28" t="s">
        <v>368</v>
      </c>
      <c r="H9" s="29" t="s">
        <v>369</v>
      </c>
    </row>
    <row r="10" spans="1:8" ht="26" x14ac:dyDescent="0.35">
      <c r="A10" s="26" t="s">
        <v>141</v>
      </c>
      <c r="B10" s="26" t="s">
        <v>387</v>
      </c>
      <c r="C10" s="27" t="s">
        <v>392</v>
      </c>
      <c r="D10" s="28" t="s">
        <v>393</v>
      </c>
      <c r="E10" s="29" t="s">
        <v>12</v>
      </c>
      <c r="F10" s="28" t="s">
        <v>394</v>
      </c>
      <c r="G10" s="28" t="s">
        <v>368</v>
      </c>
      <c r="H10" s="29" t="s">
        <v>369</v>
      </c>
    </row>
    <row r="11" spans="1:8" ht="26" x14ac:dyDescent="0.35">
      <c r="A11" s="26" t="s">
        <v>141</v>
      </c>
      <c r="B11" s="26" t="s">
        <v>365</v>
      </c>
      <c r="C11" s="27" t="s">
        <v>395</v>
      </c>
      <c r="D11" s="28" t="s">
        <v>396</v>
      </c>
      <c r="E11" s="29" t="s">
        <v>390</v>
      </c>
      <c r="F11" s="28" t="s">
        <v>397</v>
      </c>
      <c r="G11" s="28" t="s">
        <v>368</v>
      </c>
      <c r="H11" s="29" t="s">
        <v>369</v>
      </c>
    </row>
    <row r="12" spans="1:8" ht="26" x14ac:dyDescent="0.35">
      <c r="A12" s="26" t="s">
        <v>141</v>
      </c>
      <c r="B12" s="26" t="s">
        <v>365</v>
      </c>
      <c r="C12" s="27" t="s">
        <v>244</v>
      </c>
      <c r="D12" s="28" t="s">
        <v>398</v>
      </c>
      <c r="E12" s="29" t="s">
        <v>390</v>
      </c>
      <c r="F12" s="28" t="s">
        <v>399</v>
      </c>
      <c r="G12" s="28" t="s">
        <v>368</v>
      </c>
      <c r="H12" s="29" t="s">
        <v>369</v>
      </c>
    </row>
    <row r="13" spans="1:8" ht="26" x14ac:dyDescent="0.35">
      <c r="A13" s="26" t="s">
        <v>141</v>
      </c>
      <c r="B13" s="26" t="s">
        <v>365</v>
      </c>
      <c r="C13" s="27" t="s">
        <v>400</v>
      </c>
      <c r="D13" s="28" t="s">
        <v>401</v>
      </c>
      <c r="E13" s="29" t="s">
        <v>390</v>
      </c>
      <c r="F13" s="28" t="s">
        <v>855</v>
      </c>
      <c r="G13" s="28" t="s">
        <v>402</v>
      </c>
      <c r="H13" s="29" t="s">
        <v>403</v>
      </c>
    </row>
    <row r="14" spans="1:8" ht="39" x14ac:dyDescent="0.35">
      <c r="A14" s="26" t="s">
        <v>141</v>
      </c>
      <c r="B14" s="26" t="s">
        <v>404</v>
      </c>
      <c r="C14" s="27" t="s">
        <v>666</v>
      </c>
      <c r="D14" s="28" t="s">
        <v>405</v>
      </c>
      <c r="E14" s="29" t="s">
        <v>12</v>
      </c>
      <c r="F14" s="28" t="s">
        <v>665</v>
      </c>
      <c r="G14" s="28" t="s">
        <v>402</v>
      </c>
      <c r="H14" s="29" t="s">
        <v>403</v>
      </c>
    </row>
    <row r="15" spans="1:8" ht="26" x14ac:dyDescent="0.35">
      <c r="A15" s="26" t="s">
        <v>117</v>
      </c>
      <c r="B15" s="26" t="s">
        <v>365</v>
      </c>
      <c r="C15" s="27" t="s">
        <v>406</v>
      </c>
      <c r="D15" s="28" t="s">
        <v>407</v>
      </c>
      <c r="E15" s="29" t="s">
        <v>390</v>
      </c>
      <c r="F15" s="28" t="s">
        <v>408</v>
      </c>
      <c r="G15" s="28" t="s">
        <v>368</v>
      </c>
      <c r="H15" s="29" t="s">
        <v>369</v>
      </c>
    </row>
    <row r="16" spans="1:8" ht="39" x14ac:dyDescent="0.35">
      <c r="A16" s="26" t="s">
        <v>117</v>
      </c>
      <c r="B16" s="26" t="s">
        <v>520</v>
      </c>
      <c r="C16" s="27" t="s">
        <v>409</v>
      </c>
      <c r="D16" s="28" t="s">
        <v>410</v>
      </c>
      <c r="E16" s="29" t="s">
        <v>12</v>
      </c>
      <c r="F16" s="28" t="s">
        <v>411</v>
      </c>
      <c r="G16" s="28" t="s">
        <v>368</v>
      </c>
      <c r="H16" s="29" t="s">
        <v>369</v>
      </c>
    </row>
    <row r="17" spans="1:8" x14ac:dyDescent="0.35">
      <c r="A17" s="26" t="s">
        <v>117</v>
      </c>
      <c r="B17" s="37" t="s">
        <v>519</v>
      </c>
      <c r="C17" s="30" t="s">
        <v>412</v>
      </c>
      <c r="D17" s="28" t="s">
        <v>412</v>
      </c>
      <c r="E17" s="29" t="s">
        <v>139</v>
      </c>
      <c r="F17" s="28" t="s">
        <v>436</v>
      </c>
      <c r="G17" s="28" t="s">
        <v>413</v>
      </c>
      <c r="H17" s="29" t="s">
        <v>369</v>
      </c>
    </row>
    <row r="18" spans="1:8" x14ac:dyDescent="0.35">
      <c r="A18" s="26" t="s">
        <v>117</v>
      </c>
      <c r="B18" s="37" t="s">
        <v>519</v>
      </c>
      <c r="C18" s="30" t="s">
        <v>356</v>
      </c>
      <c r="D18" s="28" t="s">
        <v>414</v>
      </c>
      <c r="E18" s="29" t="s">
        <v>139</v>
      </c>
      <c r="F18" s="28" t="s">
        <v>415</v>
      </c>
      <c r="G18" s="28" t="s">
        <v>402</v>
      </c>
      <c r="H18" s="29" t="s">
        <v>403</v>
      </c>
    </row>
    <row r="19" spans="1:8" ht="26" x14ac:dyDescent="0.35">
      <c r="A19" s="46" t="s">
        <v>117</v>
      </c>
      <c r="B19" s="46" t="s">
        <v>365</v>
      </c>
      <c r="C19" s="47" t="s">
        <v>416</v>
      </c>
      <c r="D19" s="48" t="s">
        <v>417</v>
      </c>
      <c r="E19" s="49" t="s">
        <v>12</v>
      </c>
      <c r="F19" s="48" t="s">
        <v>418</v>
      </c>
      <c r="G19" s="48" t="s">
        <v>402</v>
      </c>
      <c r="H19" s="49" t="s">
        <v>403</v>
      </c>
    </row>
    <row r="20" spans="1:8" x14ac:dyDescent="0.35">
      <c r="A20" s="38" t="s">
        <v>117</v>
      </c>
      <c r="B20" s="38" t="s">
        <v>519</v>
      </c>
      <c r="C20" s="39" t="s">
        <v>548</v>
      </c>
      <c r="D20" s="40" t="s">
        <v>349</v>
      </c>
      <c r="E20" s="38" t="s">
        <v>139</v>
      </c>
      <c r="F20" s="41" t="s">
        <v>549</v>
      </c>
      <c r="G20" s="42" t="s">
        <v>368</v>
      </c>
      <c r="H20" s="42" t="s">
        <v>369</v>
      </c>
    </row>
  </sheetData>
  <conditionalFormatting sqref="G1 H1:H3">
    <cfRule type="containsText" dxfId="14" priority="5" operator="containsText" text="neg">
      <formula>NOT(ISERROR(SEARCH("neg",G1)))</formula>
    </cfRule>
  </conditionalFormatting>
  <conditionalFormatting sqref="H4:H5">
    <cfRule type="containsText" dxfId="13" priority="4" operator="containsText" text="neg">
      <formula>NOT(ISERROR(SEARCH("neg",H4)))</formula>
    </cfRule>
  </conditionalFormatting>
  <conditionalFormatting sqref="H6">
    <cfRule type="containsText" dxfId="12" priority="3" operator="containsText" text="neg">
      <formula>NOT(ISERROR(SEARCH("neg",H6)))</formula>
    </cfRule>
  </conditionalFormatting>
  <conditionalFormatting sqref="H7 H9 H11 H13 H15 H17 H19">
    <cfRule type="containsText" dxfId="11" priority="2" operator="containsText" text="neg">
      <formula>NOT(ISERROR(SEARCH("neg",H7)))</formula>
    </cfRule>
  </conditionalFormatting>
  <conditionalFormatting sqref="H8 H10 H12 H14 H16 H18">
    <cfRule type="containsText" dxfId="10" priority="1" operator="containsText" text="neg">
      <formula>NOT(ISERROR(SEARCH("neg",H8)))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BE-TU.30Oc19.database</vt:lpstr>
      <vt:lpstr>Sheet2</vt:lpstr>
      <vt:lpstr>3. Metadata_BE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Aston</cp:lastModifiedBy>
  <dcterms:created xsi:type="dcterms:W3CDTF">2019-11-04T15:48:39Z</dcterms:created>
  <dcterms:modified xsi:type="dcterms:W3CDTF">2020-02-27T01:50:48Z</dcterms:modified>
</cp:coreProperties>
</file>