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30Dec19\Results\Cluster solution\"/>
    </mc:Choice>
  </mc:AlternateContent>
  <xr:revisionPtr revIDLastSave="0" documentId="8_{AAF5D253-B473-4527-B6BD-294A00B5F4BE}" xr6:coauthVersionLast="36" xr6:coauthVersionMax="36" xr10:uidLastSave="{00000000-0000-0000-0000-000000000000}"/>
  <bookViews>
    <workbookView xWindow="0" yWindow="0" windowWidth="19200" windowHeight="8250" xr2:uid="{41582402-FDA3-4143-9721-5883E471C988}"/>
  </bookViews>
  <sheets>
    <sheet name="Sheet1" sheetId="1" r:id="rId1"/>
    <sheet name="Cluster sample" sheetId="2" r:id="rId2"/>
  </sheets>
  <definedNames>
    <definedName name="_Hlk24632115" localSheetId="0">Sheet1!$B$3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Q7" i="1"/>
  <c r="P7" i="1"/>
  <c r="O7" i="1"/>
  <c r="Q38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</calcChain>
</file>

<file path=xl/sharedStrings.xml><?xml version="1.0" encoding="utf-8"?>
<sst xmlns="http://schemas.openxmlformats.org/spreadsheetml/2006/main" count="114" uniqueCount="54">
  <si>
    <t>Bus</t>
  </si>
  <si>
    <t>Tram</t>
  </si>
  <si>
    <t>Train</t>
  </si>
  <si>
    <t>Mean difference</t>
  </si>
  <si>
    <t>Sample size (clusters)</t>
  </si>
  <si>
    <t>Train:tram</t>
  </si>
  <si>
    <t>Train:Bus</t>
  </si>
  <si>
    <t>Tram:Bus</t>
  </si>
  <si>
    <t>Min</t>
  </si>
  <si>
    <t>Max</t>
  </si>
  <si>
    <t>Ave</t>
  </si>
  <si>
    <t>SD</t>
  </si>
  <si>
    <t>d</t>
  </si>
  <si>
    <t>Ridership</t>
  </si>
  <si>
    <t>Ln(Ridership)</t>
  </si>
  <si>
    <t xml:space="preserve">Employment density </t>
  </si>
  <si>
    <t xml:space="preserve">Population density </t>
  </si>
  <si>
    <t xml:space="preserve">Dwelling Density </t>
  </si>
  <si>
    <t xml:space="preserve">Commercial density </t>
  </si>
  <si>
    <t xml:space="preserve">Retail worker density </t>
  </si>
  <si>
    <t>Land use balance</t>
  </si>
  <si>
    <t xml:space="preserve">Land use diversity </t>
  </si>
  <si>
    <t>Housing diversity</t>
  </si>
  <si>
    <t>Cycle connectivity</t>
  </si>
  <si>
    <t>Bicycle facilities</t>
  </si>
  <si>
    <t xml:space="preserve">Destination score </t>
  </si>
  <si>
    <t xml:space="preserve">Destination count </t>
  </si>
  <si>
    <t>Distance. to CBD</t>
  </si>
  <si>
    <t xml:space="preserve">Dist. to nearest Activity Center </t>
  </si>
  <si>
    <t xml:space="preserve">Count of Activity Centers </t>
  </si>
  <si>
    <t>Access to employment</t>
  </si>
  <si>
    <t>Proportion ‘urban’</t>
  </si>
  <si>
    <t>Proportion ‘rural’</t>
  </si>
  <si>
    <t>Car parking</t>
  </si>
  <si>
    <t>Level of service (LOS)</t>
  </si>
  <si>
    <t>Overlapping LOS (bus)</t>
  </si>
  <si>
    <t>Overlapping LOS (tram)</t>
  </si>
  <si>
    <t>Overlapping LOS (train)</t>
  </si>
  <si>
    <t>Overlapping LOS (total)</t>
  </si>
  <si>
    <t>Proportion FTE</t>
  </si>
  <si>
    <t xml:space="preserve">Median income </t>
  </si>
  <si>
    <t xml:space="preserve">Median size </t>
  </si>
  <si>
    <t>Proportion overseas born</t>
  </si>
  <si>
    <t>Proportion tertiary educated</t>
  </si>
  <si>
    <t>Catchment radius (m)</t>
  </si>
  <si>
    <t>ln(ridership)</t>
  </si>
  <si>
    <r>
      <t>Pedestrian connectivity</t>
    </r>
    <r>
      <rPr>
        <vertAlign val="superscript"/>
        <sz val="10"/>
        <color rgb="FF000000"/>
        <rFont val="Times New Roman"/>
        <family val="1"/>
      </rPr>
      <t>1</t>
    </r>
  </si>
  <si>
    <t>Intersection density</t>
  </si>
  <si>
    <t>Cycle facilities</t>
  </si>
  <si>
    <t xml:space="preserve">Distance. to CBD </t>
  </si>
  <si>
    <t>Count of Activity Centers</t>
  </si>
  <si>
    <t>Car Parking</t>
  </si>
  <si>
    <t>Tram:bus</t>
  </si>
  <si>
    <t>Train:bus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</si>
</sst>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2AE05-A188-4A6E-B8BC-3F0D0D7CD422}">
  <sheetPr codeName="Sheet1"/>
  <dimension ref="B3:Q39"/>
  <sheetViews>
    <sheetView tabSelected="1" workbookViewId="0">
      <selection activeCell="O7" sqref="O7:Q39"/>
    </sheetView>
  </sheetViews>
  <sheetFormatPr defaultRowHeight="14.5" x14ac:dyDescent="0.35"/>
  <sheetData>
    <row r="3" spans="2:17" ht="15" customHeight="1" thickBot="1" x14ac:dyDescent="0.4">
      <c r="B3" s="1"/>
      <c r="C3" s="11" t="s">
        <v>0</v>
      </c>
      <c r="D3" s="11"/>
      <c r="E3" s="11"/>
      <c r="F3" s="12"/>
      <c r="G3" s="13" t="s">
        <v>1</v>
      </c>
      <c r="H3" s="11"/>
      <c r="I3" s="11"/>
      <c r="J3" s="12"/>
      <c r="K3" s="13" t="s">
        <v>2</v>
      </c>
      <c r="L3" s="11"/>
      <c r="M3" s="11"/>
      <c r="N3" s="12"/>
      <c r="O3" s="13" t="s">
        <v>3</v>
      </c>
      <c r="P3" s="11"/>
      <c r="Q3" s="11"/>
    </row>
    <row r="4" spans="2:17" ht="39.5" thickBot="1" x14ac:dyDescent="0.4">
      <c r="B4" s="6" t="s">
        <v>4</v>
      </c>
      <c r="C4" s="35">
        <v>9484</v>
      </c>
      <c r="D4" s="35"/>
      <c r="E4" s="35"/>
      <c r="F4" s="36"/>
      <c r="G4" s="37">
        <v>925</v>
      </c>
      <c r="H4" s="38"/>
      <c r="I4" s="38"/>
      <c r="J4" s="39"/>
      <c r="K4" s="37">
        <v>220</v>
      </c>
      <c r="L4" s="38"/>
      <c r="M4" s="38"/>
      <c r="N4" s="39"/>
      <c r="O4" s="29" t="s">
        <v>7</v>
      </c>
      <c r="P4" s="29" t="s">
        <v>6</v>
      </c>
      <c r="Q4" s="30" t="s">
        <v>5</v>
      </c>
    </row>
    <row r="5" spans="2:17" ht="26.5" thickBot="1" x14ac:dyDescent="0.4">
      <c r="B5" s="6" t="s">
        <v>44</v>
      </c>
      <c r="C5" s="38">
        <v>400</v>
      </c>
      <c r="D5" s="38"/>
      <c r="E5" s="38"/>
      <c r="F5" s="39"/>
      <c r="G5" s="37">
        <v>600</v>
      </c>
      <c r="H5" s="38"/>
      <c r="I5" s="38"/>
      <c r="J5" s="39"/>
      <c r="K5" s="37">
        <v>800</v>
      </c>
      <c r="L5" s="38"/>
      <c r="M5" s="38"/>
      <c r="N5" s="39"/>
      <c r="O5" s="29"/>
      <c r="P5" s="29"/>
      <c r="Q5" s="30"/>
    </row>
    <row r="6" spans="2:17" ht="15" thickBot="1" x14ac:dyDescent="0.4">
      <c r="B6" s="28"/>
      <c r="C6" s="31" t="s">
        <v>8</v>
      </c>
      <c r="D6" s="31" t="s">
        <v>9</v>
      </c>
      <c r="E6" s="31" t="s">
        <v>10</v>
      </c>
      <c r="F6" s="32" t="s">
        <v>11</v>
      </c>
      <c r="G6" s="31" t="s">
        <v>8</v>
      </c>
      <c r="H6" s="31" t="s">
        <v>9</v>
      </c>
      <c r="I6" s="31" t="s">
        <v>10</v>
      </c>
      <c r="J6" s="32" t="s">
        <v>11</v>
      </c>
      <c r="K6" s="31" t="s">
        <v>8</v>
      </c>
      <c r="L6" s="31" t="s">
        <v>9</v>
      </c>
      <c r="M6" s="31" t="s">
        <v>10</v>
      </c>
      <c r="N6" s="32" t="s">
        <v>11</v>
      </c>
      <c r="O6" s="32" t="s">
        <v>12</v>
      </c>
      <c r="P6" s="32" t="s">
        <v>12</v>
      </c>
      <c r="Q6" s="31" t="s">
        <v>12</v>
      </c>
    </row>
    <row r="7" spans="2:17" ht="15" thickBot="1" x14ac:dyDescent="0.4">
      <c r="B7" s="6" t="s">
        <v>13</v>
      </c>
      <c r="C7" s="2">
        <v>0</v>
      </c>
      <c r="D7" s="3">
        <v>5851</v>
      </c>
      <c r="E7" s="2">
        <v>28.11</v>
      </c>
      <c r="F7" s="4">
        <v>148</v>
      </c>
      <c r="G7" s="2">
        <v>0</v>
      </c>
      <c r="H7" s="3">
        <v>93711</v>
      </c>
      <c r="I7" s="2">
        <v>696.93</v>
      </c>
      <c r="J7" s="5">
        <v>2300</v>
      </c>
      <c r="K7" s="2">
        <v>10.18</v>
      </c>
      <c r="L7" s="3">
        <v>29583</v>
      </c>
      <c r="M7" s="33">
        <v>3647.48</v>
      </c>
      <c r="N7" s="5">
        <v>9051</v>
      </c>
      <c r="O7" s="34">
        <f>I7-E7</f>
        <v>668.81999999999994</v>
      </c>
      <c r="P7" s="40">
        <f>M7-E7</f>
        <v>3619.37</v>
      </c>
      <c r="Q7" s="41">
        <f>-M7-I7</f>
        <v>-4344.41</v>
      </c>
    </row>
    <row r="8" spans="2:17" ht="26.5" thickBot="1" x14ac:dyDescent="0.4">
      <c r="B8" s="6" t="s">
        <v>14</v>
      </c>
      <c r="C8" s="2">
        <v>-0.92</v>
      </c>
      <c r="D8" s="2">
        <v>9</v>
      </c>
      <c r="E8" s="2">
        <v>2.0499999999999998</v>
      </c>
      <c r="F8" s="4">
        <v>1</v>
      </c>
      <c r="G8" s="2">
        <v>4.2300000000000004</v>
      </c>
      <c r="H8" s="2">
        <v>11</v>
      </c>
      <c r="I8" s="2">
        <v>5.64</v>
      </c>
      <c r="J8" s="4">
        <v>1</v>
      </c>
      <c r="K8" s="2">
        <v>2.3199999999999998</v>
      </c>
      <c r="L8" s="2">
        <v>10</v>
      </c>
      <c r="M8" s="2">
        <v>7.45</v>
      </c>
      <c r="N8" s="4">
        <v>1</v>
      </c>
      <c r="O8" s="34">
        <f t="shared" ref="O8:O39" si="0">I8-E8</f>
        <v>3.59</v>
      </c>
      <c r="P8" s="40">
        <f t="shared" ref="P8:P39" si="1">M8-E8</f>
        <v>5.4</v>
      </c>
      <c r="Q8" s="41">
        <f t="shared" ref="Q8:Q39" si="2">-M8-I8</f>
        <v>-13.09</v>
      </c>
    </row>
    <row r="9" spans="2:17" ht="26.5" thickBot="1" x14ac:dyDescent="0.4">
      <c r="B9" s="6" t="s">
        <v>15</v>
      </c>
      <c r="C9" s="7">
        <v>2.16</v>
      </c>
      <c r="D9" s="3">
        <v>93362</v>
      </c>
      <c r="E9" s="2">
        <v>898.28</v>
      </c>
      <c r="F9" s="5">
        <v>3465</v>
      </c>
      <c r="G9" s="2">
        <v>343.51</v>
      </c>
      <c r="H9" s="3">
        <v>73334</v>
      </c>
      <c r="I9" s="33">
        <v>7400.8</v>
      </c>
      <c r="J9" s="5">
        <v>16175</v>
      </c>
      <c r="K9" s="2">
        <v>33.54</v>
      </c>
      <c r="L9" s="3">
        <v>93362</v>
      </c>
      <c r="M9" s="33">
        <v>2447.7600000000002</v>
      </c>
      <c r="N9" s="5">
        <v>8187</v>
      </c>
      <c r="O9" s="34">
        <f t="shared" si="0"/>
        <v>6502.52</v>
      </c>
      <c r="P9" s="40">
        <f t="shared" si="1"/>
        <v>1549.4800000000002</v>
      </c>
      <c r="Q9" s="41">
        <f t="shared" si="2"/>
        <v>-9848.5600000000013</v>
      </c>
    </row>
    <row r="10" spans="2:17" ht="26.5" thickBot="1" x14ac:dyDescent="0.4">
      <c r="B10" s="6" t="s">
        <v>16</v>
      </c>
      <c r="C10" s="2">
        <v>0.4</v>
      </c>
      <c r="D10" s="3">
        <v>21982</v>
      </c>
      <c r="E10" s="33">
        <v>2445.2600000000002</v>
      </c>
      <c r="F10" s="5">
        <v>1461</v>
      </c>
      <c r="G10" s="2">
        <v>39.96</v>
      </c>
      <c r="H10" s="3">
        <v>17423</v>
      </c>
      <c r="I10" s="33">
        <v>4977.46</v>
      </c>
      <c r="J10" s="5">
        <v>2869</v>
      </c>
      <c r="K10" s="2">
        <v>130.44</v>
      </c>
      <c r="L10" s="3">
        <v>21554</v>
      </c>
      <c r="M10" s="33">
        <v>3020.43</v>
      </c>
      <c r="N10" s="5">
        <v>2020</v>
      </c>
      <c r="O10" s="34">
        <f t="shared" si="0"/>
        <v>2532.1999999999998</v>
      </c>
      <c r="P10" s="40">
        <f t="shared" si="1"/>
        <v>575.16999999999962</v>
      </c>
      <c r="Q10" s="41">
        <f t="shared" si="2"/>
        <v>-7997.8899999999994</v>
      </c>
    </row>
    <row r="11" spans="2:17" ht="26.5" thickBot="1" x14ac:dyDescent="0.4">
      <c r="B11" s="6" t="s">
        <v>17</v>
      </c>
      <c r="C11" s="2">
        <v>0</v>
      </c>
      <c r="D11" s="3">
        <v>10105</v>
      </c>
      <c r="E11" s="2">
        <v>874.91</v>
      </c>
      <c r="F11" s="4">
        <v>609</v>
      </c>
      <c r="G11" s="2">
        <v>5.78</v>
      </c>
      <c r="H11" s="3">
        <v>7789</v>
      </c>
      <c r="I11" s="33">
        <v>2067.06</v>
      </c>
      <c r="J11" s="5">
        <v>1335</v>
      </c>
      <c r="K11" s="2">
        <v>52.71</v>
      </c>
      <c r="L11" s="3">
        <v>9806</v>
      </c>
      <c r="M11" s="33">
        <v>1183.42</v>
      </c>
      <c r="N11" s="4">
        <v>907</v>
      </c>
      <c r="O11" s="34">
        <f t="shared" si="0"/>
        <v>1192.1500000000001</v>
      </c>
      <c r="P11" s="40">
        <f t="shared" si="1"/>
        <v>308.5100000000001</v>
      </c>
      <c r="Q11" s="41">
        <f t="shared" si="2"/>
        <v>-3250.48</v>
      </c>
    </row>
    <row r="12" spans="2:17" ht="26.5" thickBot="1" x14ac:dyDescent="0.4">
      <c r="B12" s="6" t="s">
        <v>18</v>
      </c>
      <c r="C12" s="2">
        <v>0</v>
      </c>
      <c r="D12" s="2">
        <v>1</v>
      </c>
      <c r="E12" s="2">
        <v>8.7999999999999995E-2</v>
      </c>
      <c r="F12" s="4">
        <v>0.17599999999999999</v>
      </c>
      <c r="G12" s="2">
        <v>0</v>
      </c>
      <c r="H12" s="2">
        <v>0.86299999999999999</v>
      </c>
      <c r="I12" s="2">
        <v>0.20100000000000001</v>
      </c>
      <c r="J12" s="4">
        <v>0.22800000000000001</v>
      </c>
      <c r="K12" s="2">
        <v>0</v>
      </c>
      <c r="L12" s="2">
        <v>0.996</v>
      </c>
      <c r="M12" s="2">
        <v>0.153</v>
      </c>
      <c r="N12" s="4">
        <v>0.16400000000000001</v>
      </c>
      <c r="O12" s="34">
        <f t="shared" si="0"/>
        <v>0.11300000000000002</v>
      </c>
      <c r="P12" s="40">
        <f t="shared" si="1"/>
        <v>6.5000000000000002E-2</v>
      </c>
      <c r="Q12" s="41">
        <f t="shared" si="2"/>
        <v>-0.35399999999999998</v>
      </c>
    </row>
    <row r="13" spans="2:17" ht="39.5" thickBot="1" x14ac:dyDescent="0.4">
      <c r="B13" s="6" t="s">
        <v>19</v>
      </c>
      <c r="C13" s="2">
        <v>0.11</v>
      </c>
      <c r="D13" s="33">
        <v>4908.3999999999996</v>
      </c>
      <c r="E13" s="2">
        <v>94.406000000000006</v>
      </c>
      <c r="F13" s="4">
        <v>198</v>
      </c>
      <c r="G13" s="2">
        <v>24.420999999999999</v>
      </c>
      <c r="H13" s="3">
        <v>3839</v>
      </c>
      <c r="I13" s="2">
        <v>479.91800000000001</v>
      </c>
      <c r="J13" s="4">
        <v>824</v>
      </c>
      <c r="K13" s="2">
        <v>3.694</v>
      </c>
      <c r="L13" s="3">
        <v>4908</v>
      </c>
      <c r="M13" s="2">
        <v>199.327</v>
      </c>
      <c r="N13" s="4">
        <v>430</v>
      </c>
      <c r="O13" s="34">
        <f t="shared" si="0"/>
        <v>385.512</v>
      </c>
      <c r="P13" s="40">
        <f t="shared" si="1"/>
        <v>104.92099999999999</v>
      </c>
      <c r="Q13" s="41">
        <f t="shared" si="2"/>
        <v>-679.245</v>
      </c>
    </row>
    <row r="14" spans="2:17" ht="26.5" thickBot="1" x14ac:dyDescent="0.4">
      <c r="B14" s="6" t="s">
        <v>20</v>
      </c>
      <c r="C14" s="2">
        <v>0</v>
      </c>
      <c r="D14" s="2">
        <v>0.99199999999999999</v>
      </c>
      <c r="E14" s="2">
        <v>8.2000000000000003E-2</v>
      </c>
      <c r="F14" s="4">
        <v>0.11899999999999999</v>
      </c>
      <c r="G14" s="2">
        <v>1.7000000000000001E-2</v>
      </c>
      <c r="H14" s="2">
        <v>0.63400000000000001</v>
      </c>
      <c r="I14" s="2">
        <v>0.14599999999999999</v>
      </c>
      <c r="J14" s="4">
        <v>0.14799999999999999</v>
      </c>
      <c r="K14" s="2">
        <v>8.0000000000000002E-3</v>
      </c>
      <c r="L14" s="2">
        <v>0.96899999999999997</v>
      </c>
      <c r="M14" s="2">
        <v>9.8000000000000004E-2</v>
      </c>
      <c r="N14" s="4">
        <v>9.4E-2</v>
      </c>
      <c r="O14" s="34">
        <f t="shared" si="0"/>
        <v>6.3999999999999987E-2</v>
      </c>
      <c r="P14" s="40">
        <f t="shared" si="1"/>
        <v>1.6E-2</v>
      </c>
      <c r="Q14" s="41">
        <f t="shared" si="2"/>
        <v>-0.24399999999999999</v>
      </c>
    </row>
    <row r="15" spans="2:17" ht="26.5" thickBot="1" x14ac:dyDescent="0.4">
      <c r="B15" s="6" t="s">
        <v>21</v>
      </c>
      <c r="C15" s="2">
        <v>0</v>
      </c>
      <c r="D15" s="2">
        <v>0.86199999999999999</v>
      </c>
      <c r="E15" s="2">
        <v>0.32300000000000001</v>
      </c>
      <c r="F15" s="4">
        <v>0.16800000000000001</v>
      </c>
      <c r="G15" s="2">
        <v>1.2999999999999999E-2</v>
      </c>
      <c r="H15" s="2">
        <v>0.746</v>
      </c>
      <c r="I15" s="2">
        <v>0.44</v>
      </c>
      <c r="J15" s="4">
        <v>0.159</v>
      </c>
      <c r="K15" s="2">
        <v>9.2999999999999999E-2</v>
      </c>
      <c r="L15" s="2">
        <v>0.83099999999999996</v>
      </c>
      <c r="M15" s="2">
        <v>0.47399999999999998</v>
      </c>
      <c r="N15" s="4">
        <v>0.13</v>
      </c>
      <c r="O15" s="34">
        <f t="shared" si="0"/>
        <v>0.11699999999999999</v>
      </c>
      <c r="P15" s="40">
        <f t="shared" si="1"/>
        <v>0.15099999999999997</v>
      </c>
      <c r="Q15" s="41">
        <f t="shared" si="2"/>
        <v>-0.91399999999999992</v>
      </c>
    </row>
    <row r="16" spans="2:17" ht="26.5" thickBot="1" x14ac:dyDescent="0.4">
      <c r="B16" s="6" t="s">
        <v>22</v>
      </c>
      <c r="C16" s="2">
        <v>1</v>
      </c>
      <c r="D16" s="2">
        <v>8</v>
      </c>
      <c r="E16" s="2">
        <v>5.1100000000000003</v>
      </c>
      <c r="F16" s="4">
        <v>1.6</v>
      </c>
      <c r="G16" s="2">
        <v>3</v>
      </c>
      <c r="H16" s="2">
        <v>8</v>
      </c>
      <c r="I16" s="2">
        <v>7.56</v>
      </c>
      <c r="J16" s="4">
        <v>0.76</v>
      </c>
      <c r="K16" s="2">
        <v>2</v>
      </c>
      <c r="L16" s="2">
        <v>8</v>
      </c>
      <c r="M16" s="2">
        <v>6.88</v>
      </c>
      <c r="N16" s="4">
        <v>1.33</v>
      </c>
      <c r="O16" s="34">
        <f t="shared" si="0"/>
        <v>2.4499999999999993</v>
      </c>
      <c r="P16" s="40">
        <f t="shared" si="1"/>
        <v>1.7699999999999996</v>
      </c>
      <c r="Q16" s="41">
        <f t="shared" si="2"/>
        <v>-14.44</v>
      </c>
    </row>
    <row r="17" spans="2:17" ht="42" thickBot="1" x14ac:dyDescent="0.4">
      <c r="B17" s="6" t="s">
        <v>46</v>
      </c>
      <c r="C17" s="2">
        <v>0</v>
      </c>
      <c r="D17" s="2">
        <v>133</v>
      </c>
      <c r="E17" s="2">
        <v>25.381</v>
      </c>
      <c r="F17" s="4">
        <v>13.4</v>
      </c>
      <c r="G17" s="2">
        <v>6</v>
      </c>
      <c r="H17" s="2">
        <v>364</v>
      </c>
      <c r="I17" s="2">
        <v>91.492999999999995</v>
      </c>
      <c r="J17" s="4">
        <v>48</v>
      </c>
      <c r="K17" s="2">
        <v>12</v>
      </c>
      <c r="L17" s="2">
        <v>245</v>
      </c>
      <c r="M17" s="2">
        <v>107.655</v>
      </c>
      <c r="N17" s="4">
        <v>56</v>
      </c>
      <c r="O17" s="34">
        <f t="shared" si="0"/>
        <v>66.111999999999995</v>
      </c>
      <c r="P17" s="40">
        <f t="shared" si="1"/>
        <v>82.274000000000001</v>
      </c>
      <c r="Q17" s="41">
        <f t="shared" si="2"/>
        <v>-199.148</v>
      </c>
    </row>
    <row r="18" spans="2:17" ht="26.5" thickBot="1" x14ac:dyDescent="0.4">
      <c r="B18" s="6" t="s">
        <v>47</v>
      </c>
      <c r="C18" s="2">
        <v>0</v>
      </c>
      <c r="D18" s="2">
        <v>381</v>
      </c>
      <c r="E18" s="2">
        <v>81.221000000000004</v>
      </c>
      <c r="F18" s="4">
        <v>34.159999999999997</v>
      </c>
      <c r="G18" s="2">
        <v>37.411000000000001</v>
      </c>
      <c r="H18" s="2">
        <v>242</v>
      </c>
      <c r="I18" s="2">
        <v>114.80200000000001</v>
      </c>
      <c r="J18" s="4">
        <v>52.26</v>
      </c>
      <c r="K18" s="2">
        <v>32.406999999999996</v>
      </c>
      <c r="L18" s="2">
        <v>280</v>
      </c>
      <c r="M18" s="2">
        <v>89.662999999999997</v>
      </c>
      <c r="N18" s="4">
        <v>35.340000000000003</v>
      </c>
      <c r="O18" s="34">
        <f t="shared" si="0"/>
        <v>33.581000000000003</v>
      </c>
      <c r="P18" s="40">
        <f t="shared" si="1"/>
        <v>8.4419999999999931</v>
      </c>
      <c r="Q18" s="41">
        <f t="shared" si="2"/>
        <v>-204.465</v>
      </c>
    </row>
    <row r="19" spans="2:17" ht="39.5" thickBot="1" x14ac:dyDescent="0.4">
      <c r="B19" s="6" t="s">
        <v>23</v>
      </c>
      <c r="C19" s="2">
        <v>0</v>
      </c>
      <c r="D19" s="2">
        <v>0.89</v>
      </c>
      <c r="E19" s="2">
        <v>0.08</v>
      </c>
      <c r="F19" s="4">
        <v>0.15</v>
      </c>
      <c r="G19" s="2">
        <v>0</v>
      </c>
      <c r="H19" s="2">
        <v>0.97</v>
      </c>
      <c r="I19" s="2">
        <v>0.21</v>
      </c>
      <c r="J19" s="4">
        <v>0.22</v>
      </c>
      <c r="K19" s="2">
        <v>0</v>
      </c>
      <c r="L19" s="2">
        <v>1.1200000000000001</v>
      </c>
      <c r="M19" s="2">
        <v>0.15</v>
      </c>
      <c r="N19" s="4">
        <v>0.19</v>
      </c>
      <c r="O19" s="34">
        <f t="shared" si="0"/>
        <v>0.13</v>
      </c>
      <c r="P19" s="40">
        <f t="shared" si="1"/>
        <v>6.9999999999999993E-2</v>
      </c>
      <c r="Q19" s="41">
        <f t="shared" si="2"/>
        <v>-0.36</v>
      </c>
    </row>
    <row r="20" spans="2:17" ht="26.5" thickBot="1" x14ac:dyDescent="0.4">
      <c r="B20" s="6" t="s">
        <v>24</v>
      </c>
      <c r="C20" s="2">
        <v>0</v>
      </c>
      <c r="D20" s="2">
        <v>1</v>
      </c>
      <c r="E20" s="2">
        <v>8.0000000000000002E-3</v>
      </c>
      <c r="F20" s="4">
        <v>8.6999999999999994E-2</v>
      </c>
      <c r="G20" s="2">
        <v>0</v>
      </c>
      <c r="H20" s="2">
        <v>1</v>
      </c>
      <c r="I20" s="2">
        <v>2E-3</v>
      </c>
      <c r="J20" s="4">
        <v>4.5999999999999999E-2</v>
      </c>
      <c r="K20" s="2">
        <v>0</v>
      </c>
      <c r="L20" s="2">
        <v>1</v>
      </c>
      <c r="M20" s="2">
        <v>0.33200000000000002</v>
      </c>
      <c r="N20" s="4">
        <v>0.47199999999999998</v>
      </c>
      <c r="O20" s="34">
        <f t="shared" si="0"/>
        <v>-6.0000000000000001E-3</v>
      </c>
      <c r="P20" s="40">
        <f t="shared" si="1"/>
        <v>0.32400000000000001</v>
      </c>
      <c r="Q20" s="41">
        <f t="shared" si="2"/>
        <v>-0.33400000000000002</v>
      </c>
    </row>
    <row r="21" spans="2:17" ht="26.5" thickBot="1" x14ac:dyDescent="0.4">
      <c r="B21" s="6" t="s">
        <v>25</v>
      </c>
      <c r="C21" s="2">
        <v>1</v>
      </c>
      <c r="D21" s="2">
        <v>8</v>
      </c>
      <c r="E21" s="2">
        <v>2.62</v>
      </c>
      <c r="F21" s="4">
        <v>1.54</v>
      </c>
      <c r="G21" s="2">
        <v>1</v>
      </c>
      <c r="H21" s="2">
        <v>7</v>
      </c>
      <c r="I21" s="2">
        <v>5.39</v>
      </c>
      <c r="J21" s="4">
        <v>1.4</v>
      </c>
      <c r="K21" s="2">
        <v>1</v>
      </c>
      <c r="L21" s="2">
        <v>7</v>
      </c>
      <c r="M21" s="2">
        <v>5.44</v>
      </c>
      <c r="N21" s="4">
        <v>1.42</v>
      </c>
      <c r="O21" s="34">
        <f t="shared" si="0"/>
        <v>2.7699999999999996</v>
      </c>
      <c r="P21" s="40">
        <f t="shared" si="1"/>
        <v>2.8200000000000003</v>
      </c>
      <c r="Q21" s="41">
        <f t="shared" si="2"/>
        <v>-10.83</v>
      </c>
    </row>
    <row r="22" spans="2:17" ht="26.5" thickBot="1" x14ac:dyDescent="0.4">
      <c r="B22" s="6" t="s">
        <v>26</v>
      </c>
      <c r="C22" s="2">
        <v>0</v>
      </c>
      <c r="D22" s="2">
        <v>74</v>
      </c>
      <c r="E22" s="2">
        <v>10.435</v>
      </c>
      <c r="F22" s="4">
        <v>6.9</v>
      </c>
      <c r="G22" s="2">
        <v>6</v>
      </c>
      <c r="H22" s="2">
        <v>234</v>
      </c>
      <c r="I22" s="2">
        <v>53.097000000000001</v>
      </c>
      <c r="J22" s="4">
        <v>28.5</v>
      </c>
      <c r="K22" s="2">
        <v>2</v>
      </c>
      <c r="L22" s="2">
        <v>208</v>
      </c>
      <c r="M22" s="2">
        <v>50.923000000000002</v>
      </c>
      <c r="N22" s="4">
        <v>33</v>
      </c>
      <c r="O22" s="34">
        <f t="shared" si="0"/>
        <v>42.661999999999999</v>
      </c>
      <c r="P22" s="40">
        <f t="shared" si="1"/>
        <v>40.488</v>
      </c>
      <c r="Q22" s="41">
        <f t="shared" si="2"/>
        <v>-104.02000000000001</v>
      </c>
    </row>
    <row r="23" spans="2:17" ht="26.5" thickBot="1" x14ac:dyDescent="0.4">
      <c r="B23" s="6" t="s">
        <v>27</v>
      </c>
      <c r="C23" s="2">
        <v>0.20200000000000001</v>
      </c>
      <c r="D23" s="2">
        <v>73.400000000000006</v>
      </c>
      <c r="E23" s="2">
        <v>22.936</v>
      </c>
      <c r="F23" s="4">
        <v>12.9</v>
      </c>
      <c r="G23" s="2">
        <v>2.7E-2</v>
      </c>
      <c r="H23" s="2">
        <v>66.2</v>
      </c>
      <c r="I23" s="2">
        <v>6.2610000000000001</v>
      </c>
      <c r="J23" s="4">
        <v>3.66</v>
      </c>
      <c r="K23" s="2">
        <v>0.44400000000000001</v>
      </c>
      <c r="L23" s="2">
        <v>19.829999999999998</v>
      </c>
      <c r="M23" s="2">
        <v>16.907</v>
      </c>
      <c r="N23" s="4">
        <v>13.3</v>
      </c>
      <c r="O23" s="34">
        <f t="shared" si="0"/>
        <v>-16.675000000000001</v>
      </c>
      <c r="P23" s="40">
        <f t="shared" si="1"/>
        <v>-6.0289999999999999</v>
      </c>
      <c r="Q23" s="41">
        <f t="shared" si="2"/>
        <v>-23.167999999999999</v>
      </c>
    </row>
    <row r="24" spans="2:17" ht="52.5" thickBot="1" x14ac:dyDescent="0.4">
      <c r="B24" s="6" t="s">
        <v>28</v>
      </c>
      <c r="C24" s="2">
        <v>2.8E-3</v>
      </c>
      <c r="D24" s="2">
        <v>36.270000000000003</v>
      </c>
      <c r="E24" s="2">
        <v>2.3898000000000001</v>
      </c>
      <c r="F24" s="4">
        <v>2.72</v>
      </c>
      <c r="G24" s="2">
        <v>2.3999999999999998E-3</v>
      </c>
      <c r="H24" s="2">
        <v>8.08</v>
      </c>
      <c r="I24" s="2">
        <v>1.1157999999999999</v>
      </c>
      <c r="J24" s="4">
        <v>0.76</v>
      </c>
      <c r="K24" s="2">
        <v>1.66E-2</v>
      </c>
      <c r="L24" s="2">
        <v>4.22</v>
      </c>
      <c r="M24" s="2">
        <v>1.4247000000000001</v>
      </c>
      <c r="N24" s="4">
        <v>1.42</v>
      </c>
      <c r="O24" s="34">
        <f t="shared" si="0"/>
        <v>-1.2740000000000002</v>
      </c>
      <c r="P24" s="40">
        <f t="shared" si="1"/>
        <v>-0.96510000000000007</v>
      </c>
      <c r="Q24" s="41">
        <f t="shared" si="2"/>
        <v>-2.5404999999999998</v>
      </c>
    </row>
    <row r="25" spans="2:17" ht="39.5" thickBot="1" x14ac:dyDescent="0.4">
      <c r="B25" s="6" t="s">
        <v>29</v>
      </c>
      <c r="C25" s="2">
        <v>0</v>
      </c>
      <c r="D25" s="2">
        <v>1</v>
      </c>
      <c r="E25" s="2">
        <v>3.5000000000000003E-2</v>
      </c>
      <c r="F25" s="4">
        <v>0.184</v>
      </c>
      <c r="G25" s="2">
        <v>0</v>
      </c>
      <c r="H25" s="2">
        <v>1</v>
      </c>
      <c r="I25" s="2">
        <v>0.246</v>
      </c>
      <c r="J25" s="4">
        <v>0.44600000000000001</v>
      </c>
      <c r="K25" s="2">
        <v>0</v>
      </c>
      <c r="L25" s="2">
        <v>2</v>
      </c>
      <c r="M25" s="2">
        <v>0.34499999999999997</v>
      </c>
      <c r="N25" s="4">
        <v>0.47699999999999998</v>
      </c>
      <c r="O25" s="34">
        <f t="shared" si="0"/>
        <v>0.21099999999999999</v>
      </c>
      <c r="P25" s="40">
        <f t="shared" si="1"/>
        <v>0.30999999999999994</v>
      </c>
      <c r="Q25" s="41">
        <f t="shared" si="2"/>
        <v>-0.59099999999999997</v>
      </c>
    </row>
    <row r="26" spans="2:17" ht="39.5" thickBot="1" x14ac:dyDescent="0.4">
      <c r="B26" s="6" t="s">
        <v>30</v>
      </c>
      <c r="C26" s="2">
        <v>0</v>
      </c>
      <c r="D26" s="3">
        <v>465292</v>
      </c>
      <c r="E26" s="33">
        <v>23885.981</v>
      </c>
      <c r="F26" s="5">
        <v>53119</v>
      </c>
      <c r="G26" s="3">
        <v>20126</v>
      </c>
      <c r="H26" s="3">
        <v>683719</v>
      </c>
      <c r="I26" s="3">
        <v>229575</v>
      </c>
      <c r="J26" s="5">
        <v>175785</v>
      </c>
      <c r="K26" s="2">
        <v>84</v>
      </c>
      <c r="L26" s="3">
        <v>619302</v>
      </c>
      <c r="M26" s="3">
        <v>177321</v>
      </c>
      <c r="N26" s="5">
        <v>193585</v>
      </c>
      <c r="O26" s="34">
        <f t="shared" si="0"/>
        <v>205689.019</v>
      </c>
      <c r="P26" s="40">
        <f t="shared" si="1"/>
        <v>153435.019</v>
      </c>
      <c r="Q26" s="41">
        <f t="shared" si="2"/>
        <v>-406896</v>
      </c>
    </row>
    <row r="27" spans="2:17" ht="26.5" thickBot="1" x14ac:dyDescent="0.4">
      <c r="B27" s="6" t="s">
        <v>31</v>
      </c>
      <c r="C27" s="2">
        <v>0</v>
      </c>
      <c r="D27" s="2">
        <v>1</v>
      </c>
      <c r="E27" s="2">
        <v>0.78100000000000003</v>
      </c>
      <c r="F27" s="4">
        <v>0.24</v>
      </c>
      <c r="G27" s="2">
        <v>0</v>
      </c>
      <c r="H27" s="2">
        <v>0.99399999999999999</v>
      </c>
      <c r="I27" s="2">
        <v>0.80300000000000005</v>
      </c>
      <c r="J27" s="4">
        <v>0.16300000000000001</v>
      </c>
      <c r="K27" s="2">
        <v>6.8000000000000005E-2</v>
      </c>
      <c r="L27" s="2">
        <v>0.999</v>
      </c>
      <c r="M27" s="2">
        <v>0.80300000000000005</v>
      </c>
      <c r="N27" s="4">
        <v>0.14499999999999999</v>
      </c>
      <c r="O27" s="34">
        <f t="shared" si="0"/>
        <v>2.200000000000002E-2</v>
      </c>
      <c r="P27" s="40">
        <f t="shared" si="1"/>
        <v>2.200000000000002E-2</v>
      </c>
      <c r="Q27" s="41">
        <f t="shared" si="2"/>
        <v>-1.6060000000000001</v>
      </c>
    </row>
    <row r="28" spans="2:17" ht="26.5" thickBot="1" x14ac:dyDescent="0.4">
      <c r="B28" s="6" t="s">
        <v>32</v>
      </c>
      <c r="C28" s="2">
        <v>0</v>
      </c>
      <c r="D28" s="2">
        <v>1</v>
      </c>
      <c r="E28" s="2">
        <v>1.9E-2</v>
      </c>
      <c r="F28" s="4">
        <v>0.1</v>
      </c>
      <c r="G28" s="2">
        <v>0</v>
      </c>
      <c r="H28" s="2">
        <v>0.41299999999999998</v>
      </c>
      <c r="I28" s="2">
        <v>0</v>
      </c>
      <c r="J28" s="4">
        <v>0</v>
      </c>
      <c r="K28" s="2">
        <v>0</v>
      </c>
      <c r="L28" s="2">
        <v>0</v>
      </c>
      <c r="M28" s="2">
        <v>5.0000000000000001E-3</v>
      </c>
      <c r="N28" s="4">
        <v>3.5999999999999997E-2</v>
      </c>
      <c r="O28" s="34">
        <f t="shared" si="0"/>
        <v>-1.9E-2</v>
      </c>
      <c r="P28" s="40">
        <f t="shared" si="1"/>
        <v>-1.3999999999999999E-2</v>
      </c>
      <c r="Q28" s="41">
        <f t="shared" si="2"/>
        <v>-5.0000000000000001E-3</v>
      </c>
    </row>
    <row r="29" spans="2:17" ht="26.5" thickBot="1" x14ac:dyDescent="0.4">
      <c r="B29" s="8" t="s">
        <v>33</v>
      </c>
      <c r="C29" s="2">
        <v>0</v>
      </c>
      <c r="D29" s="2">
        <v>2.1999999999999999E-2</v>
      </c>
      <c r="E29" s="2">
        <v>0</v>
      </c>
      <c r="F29" s="4">
        <v>1E-3</v>
      </c>
      <c r="G29" s="2">
        <v>0</v>
      </c>
      <c r="H29" s="2">
        <v>1.6E-2</v>
      </c>
      <c r="I29" s="2">
        <v>0</v>
      </c>
      <c r="J29" s="4">
        <v>0</v>
      </c>
      <c r="K29" s="2">
        <v>0</v>
      </c>
      <c r="L29" s="2">
        <v>0.01</v>
      </c>
      <c r="M29" s="2">
        <v>3.0000000000000001E-3</v>
      </c>
      <c r="N29" s="4">
        <v>4.0000000000000001E-3</v>
      </c>
      <c r="O29" s="34">
        <f t="shared" si="0"/>
        <v>0</v>
      </c>
      <c r="P29" s="40">
        <f t="shared" si="1"/>
        <v>3.0000000000000001E-3</v>
      </c>
      <c r="Q29" s="41">
        <f t="shared" si="2"/>
        <v>-3.0000000000000001E-3</v>
      </c>
    </row>
    <row r="30" spans="2:17" ht="39.5" thickBot="1" x14ac:dyDescent="0.4">
      <c r="B30" s="6" t="s">
        <v>34</v>
      </c>
      <c r="C30" s="2">
        <v>0</v>
      </c>
      <c r="D30" s="2">
        <v>716.8</v>
      </c>
      <c r="E30" s="2">
        <v>22.963000000000001</v>
      </c>
      <c r="F30" s="4">
        <v>22.5</v>
      </c>
      <c r="G30" s="2">
        <v>9.8460000000000001</v>
      </c>
      <c r="H30" s="2">
        <v>447.2</v>
      </c>
      <c r="I30" s="2">
        <v>67.361999999999995</v>
      </c>
      <c r="J30" s="4">
        <v>49.8</v>
      </c>
      <c r="K30" s="2">
        <v>0</v>
      </c>
      <c r="L30" s="2">
        <v>511.4</v>
      </c>
      <c r="M30" s="2">
        <v>107.54300000000001</v>
      </c>
      <c r="N30" s="4">
        <v>61.5</v>
      </c>
      <c r="O30" s="34">
        <f t="shared" si="0"/>
        <v>44.398999999999994</v>
      </c>
      <c r="P30" s="40">
        <f t="shared" si="1"/>
        <v>84.580000000000013</v>
      </c>
      <c r="Q30" s="41">
        <f t="shared" si="2"/>
        <v>-174.905</v>
      </c>
    </row>
    <row r="31" spans="2:17" ht="39.5" thickBot="1" x14ac:dyDescent="0.4">
      <c r="B31" s="6" t="s">
        <v>35</v>
      </c>
      <c r="C31" s="2">
        <v>0</v>
      </c>
      <c r="D31" s="2">
        <v>232.69</v>
      </c>
      <c r="E31" s="2">
        <v>6.0069999999999997</v>
      </c>
      <c r="F31" s="4">
        <v>13.13</v>
      </c>
      <c r="G31" s="2">
        <v>0</v>
      </c>
      <c r="H31" s="2">
        <v>309.89999999999998</v>
      </c>
      <c r="I31" s="2">
        <v>17.172000000000001</v>
      </c>
      <c r="J31" s="4">
        <v>36.299999999999997</v>
      </c>
      <c r="K31" s="2">
        <v>0</v>
      </c>
      <c r="L31" s="2">
        <v>350.8</v>
      </c>
      <c r="M31" s="2">
        <v>45.881</v>
      </c>
      <c r="N31" s="4">
        <v>61.3</v>
      </c>
      <c r="O31" s="34">
        <f t="shared" si="0"/>
        <v>11.165000000000001</v>
      </c>
      <c r="P31" s="40">
        <f t="shared" si="1"/>
        <v>39.874000000000002</v>
      </c>
      <c r="Q31" s="41">
        <f t="shared" si="2"/>
        <v>-63.052999999999997</v>
      </c>
    </row>
    <row r="32" spans="2:17" ht="39.5" thickBot="1" x14ac:dyDescent="0.4">
      <c r="B32" s="6" t="s">
        <v>36</v>
      </c>
      <c r="C32" s="2">
        <v>0</v>
      </c>
      <c r="D32" s="2">
        <v>401.08</v>
      </c>
      <c r="E32" s="2">
        <v>2.7309999999999999</v>
      </c>
      <c r="F32" s="4">
        <v>16.600000000000001</v>
      </c>
      <c r="G32" s="2">
        <v>0</v>
      </c>
      <c r="H32" s="2">
        <v>707.5</v>
      </c>
      <c r="I32" s="2">
        <v>27.989000000000001</v>
      </c>
      <c r="J32" s="4">
        <v>61.6</v>
      </c>
      <c r="K32" s="2">
        <v>0</v>
      </c>
      <c r="L32" s="2">
        <v>580.4</v>
      </c>
      <c r="M32" s="2">
        <v>14.747</v>
      </c>
      <c r="N32" s="4">
        <v>65.7</v>
      </c>
      <c r="O32" s="34">
        <f t="shared" si="0"/>
        <v>25.258000000000003</v>
      </c>
      <c r="P32" s="40">
        <f t="shared" si="1"/>
        <v>12.016</v>
      </c>
      <c r="Q32" s="41">
        <f t="shared" si="2"/>
        <v>-42.736000000000004</v>
      </c>
    </row>
    <row r="33" spans="2:17" ht="39.5" thickBot="1" x14ac:dyDescent="0.4">
      <c r="B33" s="6" t="s">
        <v>37</v>
      </c>
      <c r="C33" s="2">
        <v>0</v>
      </c>
      <c r="D33" s="2">
        <v>404.46</v>
      </c>
      <c r="E33" s="2">
        <v>2.016</v>
      </c>
      <c r="F33" s="4">
        <v>16.239999999999998</v>
      </c>
      <c r="G33" s="2">
        <v>0</v>
      </c>
      <c r="H33" s="2">
        <v>0</v>
      </c>
      <c r="I33" s="2">
        <v>5.0910000000000002</v>
      </c>
      <c r="J33" s="4">
        <v>31.55</v>
      </c>
      <c r="K33" s="2">
        <v>0</v>
      </c>
      <c r="L33" s="2">
        <v>447.23</v>
      </c>
      <c r="M33" s="2">
        <v>0</v>
      </c>
      <c r="N33" s="4">
        <v>0</v>
      </c>
      <c r="O33" s="34">
        <f t="shared" si="0"/>
        <v>3.0750000000000002</v>
      </c>
      <c r="P33" s="40">
        <f t="shared" si="1"/>
        <v>-2.016</v>
      </c>
      <c r="Q33" s="41">
        <f t="shared" si="2"/>
        <v>-5.0910000000000002</v>
      </c>
    </row>
    <row r="34" spans="2:17" ht="39.5" thickBot="1" x14ac:dyDescent="0.4">
      <c r="B34" s="6" t="s">
        <v>38</v>
      </c>
      <c r="C34" s="2">
        <v>0</v>
      </c>
      <c r="D34" s="2">
        <v>462.3</v>
      </c>
      <c r="E34" s="2">
        <v>10.8</v>
      </c>
      <c r="F34" s="4">
        <v>27.9</v>
      </c>
      <c r="G34" s="2">
        <v>25</v>
      </c>
      <c r="H34" s="2">
        <v>707</v>
      </c>
      <c r="I34" s="2">
        <v>100</v>
      </c>
      <c r="J34" s="4">
        <v>92</v>
      </c>
      <c r="K34" s="2">
        <v>0</v>
      </c>
      <c r="L34" s="2">
        <v>752</v>
      </c>
      <c r="M34" s="2">
        <v>122</v>
      </c>
      <c r="N34" s="4">
        <v>84</v>
      </c>
      <c r="O34" s="34">
        <f t="shared" si="0"/>
        <v>89.2</v>
      </c>
      <c r="P34" s="40">
        <f t="shared" si="1"/>
        <v>111.2</v>
      </c>
      <c r="Q34" s="41">
        <f t="shared" si="2"/>
        <v>-222</v>
      </c>
    </row>
    <row r="35" spans="2:17" ht="26.5" thickBot="1" x14ac:dyDescent="0.4">
      <c r="B35" s="6" t="s">
        <v>39</v>
      </c>
      <c r="C35" s="2">
        <v>0</v>
      </c>
      <c r="D35" s="2">
        <v>27.73</v>
      </c>
      <c r="E35" s="2">
        <v>0.56999999999999995</v>
      </c>
      <c r="F35" s="4">
        <v>0.3</v>
      </c>
      <c r="G35" s="2">
        <v>0.21</v>
      </c>
      <c r="H35" s="2">
        <v>0.74</v>
      </c>
      <c r="I35" s="2">
        <v>0.6</v>
      </c>
      <c r="J35" s="4">
        <v>7.0000000000000007E-2</v>
      </c>
      <c r="K35" s="2">
        <v>0.45</v>
      </c>
      <c r="L35" s="2">
        <v>0.76</v>
      </c>
      <c r="M35" s="2">
        <v>0.57999999999999996</v>
      </c>
      <c r="N35" s="4">
        <v>0.05</v>
      </c>
      <c r="O35" s="34">
        <f t="shared" si="0"/>
        <v>3.0000000000000027E-2</v>
      </c>
      <c r="P35" s="40">
        <f t="shared" si="1"/>
        <v>1.0000000000000009E-2</v>
      </c>
      <c r="Q35" s="41">
        <f t="shared" si="2"/>
        <v>-1.18</v>
      </c>
    </row>
    <row r="36" spans="2:17" ht="26.5" thickBot="1" x14ac:dyDescent="0.4">
      <c r="B36" s="6" t="s">
        <v>40</v>
      </c>
      <c r="C36" s="2">
        <v>1</v>
      </c>
      <c r="D36" s="33">
        <v>6742.34</v>
      </c>
      <c r="E36" s="2">
        <v>3.85</v>
      </c>
      <c r="F36" s="4">
        <v>70.180000000000007</v>
      </c>
      <c r="G36" s="2">
        <v>1.94</v>
      </c>
      <c r="H36" s="2">
        <v>3.74</v>
      </c>
      <c r="I36" s="2">
        <v>2.52</v>
      </c>
      <c r="J36" s="4">
        <v>0.34</v>
      </c>
      <c r="K36" s="2">
        <v>2</v>
      </c>
      <c r="L36" s="2">
        <v>6.91</v>
      </c>
      <c r="M36" s="2">
        <v>2.66</v>
      </c>
      <c r="N36" s="4">
        <v>0.31</v>
      </c>
      <c r="O36" s="34">
        <f t="shared" si="0"/>
        <v>-1.33</v>
      </c>
      <c r="P36" s="40">
        <f t="shared" si="1"/>
        <v>-1.19</v>
      </c>
      <c r="Q36" s="41">
        <f t="shared" si="2"/>
        <v>-5.18</v>
      </c>
    </row>
    <row r="37" spans="2:17" ht="26.5" thickBot="1" x14ac:dyDescent="0.4">
      <c r="B37" s="6" t="s">
        <v>41</v>
      </c>
      <c r="C37" s="2">
        <v>1</v>
      </c>
      <c r="D37" s="3">
        <v>2000</v>
      </c>
      <c r="E37" s="2">
        <v>408</v>
      </c>
      <c r="F37" s="4">
        <v>186</v>
      </c>
      <c r="G37" s="2">
        <v>1</v>
      </c>
      <c r="H37" s="3">
        <v>1000</v>
      </c>
      <c r="I37" s="2">
        <v>588</v>
      </c>
      <c r="J37" s="4">
        <v>227</v>
      </c>
      <c r="K37" s="2">
        <v>100</v>
      </c>
      <c r="L37" s="3">
        <v>1250</v>
      </c>
      <c r="M37" s="2">
        <v>488</v>
      </c>
      <c r="N37" s="4">
        <v>208</v>
      </c>
      <c r="O37" s="34">
        <f t="shared" si="0"/>
        <v>180</v>
      </c>
      <c r="P37" s="40">
        <f t="shared" si="1"/>
        <v>80</v>
      </c>
      <c r="Q37" s="41">
        <f t="shared" si="2"/>
        <v>-1076</v>
      </c>
    </row>
    <row r="38" spans="2:17" ht="39.5" thickBot="1" x14ac:dyDescent="0.4">
      <c r="B38" s="6" t="s">
        <v>42</v>
      </c>
      <c r="C38" s="2">
        <v>0</v>
      </c>
      <c r="D38" s="2">
        <v>0.26</v>
      </c>
      <c r="E38" s="2">
        <v>0.04</v>
      </c>
      <c r="F38" s="4">
        <v>0.02</v>
      </c>
      <c r="G38" s="2">
        <v>0</v>
      </c>
      <c r="H38" s="2">
        <v>0.18</v>
      </c>
      <c r="I38" s="2">
        <v>0.04</v>
      </c>
      <c r="J38" s="4">
        <v>0.02</v>
      </c>
      <c r="K38" s="2">
        <v>0</v>
      </c>
      <c r="L38" s="2">
        <v>0.17</v>
      </c>
      <c r="M38" s="2">
        <v>0.04</v>
      </c>
      <c r="N38" s="4">
        <v>0.02</v>
      </c>
      <c r="O38" s="34">
        <f t="shared" si="0"/>
        <v>0</v>
      </c>
      <c r="P38" s="40">
        <f t="shared" si="1"/>
        <v>0</v>
      </c>
      <c r="Q38" s="41">
        <f t="shared" si="2"/>
        <v>-0.08</v>
      </c>
    </row>
    <row r="39" spans="2:17" ht="39.5" thickBot="1" x14ac:dyDescent="0.4">
      <c r="B39" s="6" t="s">
        <v>43</v>
      </c>
      <c r="C39" s="2">
        <v>0</v>
      </c>
      <c r="D39" s="2">
        <v>0.74</v>
      </c>
      <c r="E39" s="2">
        <v>0.4</v>
      </c>
      <c r="F39" s="4">
        <v>0.15</v>
      </c>
      <c r="G39" s="2">
        <v>0.23</v>
      </c>
      <c r="H39" s="2">
        <v>0.72</v>
      </c>
      <c r="I39" s="2">
        <v>0.61</v>
      </c>
      <c r="J39" s="4">
        <v>7.0000000000000007E-2</v>
      </c>
      <c r="K39" s="9">
        <v>0.13</v>
      </c>
      <c r="L39" s="9">
        <v>0.74</v>
      </c>
      <c r="M39" s="9">
        <v>0.5</v>
      </c>
      <c r="N39" s="10">
        <v>0.15</v>
      </c>
      <c r="O39" s="34">
        <f t="shared" si="0"/>
        <v>0.20999999999999996</v>
      </c>
      <c r="P39" s="40">
        <f t="shared" si="1"/>
        <v>9.9999999999999978E-2</v>
      </c>
      <c r="Q39" s="41">
        <f t="shared" si="2"/>
        <v>-1.1099999999999999</v>
      </c>
    </row>
  </sheetData>
  <mergeCells count="10">
    <mergeCell ref="C5:F5"/>
    <mergeCell ref="G5:J5"/>
    <mergeCell ref="K5:N5"/>
    <mergeCell ref="C3:F3"/>
    <mergeCell ref="G3:J3"/>
    <mergeCell ref="K3:N3"/>
    <mergeCell ref="O3:Q3"/>
    <mergeCell ref="C4:F4"/>
    <mergeCell ref="G4:J4"/>
    <mergeCell ref="K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E9CE-F475-41E6-A989-1D024872CC41}">
  <sheetPr codeName="Sheet2"/>
  <dimension ref="B1:Q38"/>
  <sheetViews>
    <sheetView workbookViewId="0">
      <selection activeCell="O6" sqref="O6:Q38"/>
    </sheetView>
  </sheetViews>
  <sheetFormatPr defaultRowHeight="14.5" x14ac:dyDescent="0.35"/>
  <cols>
    <col min="16" max="17" width="8.90625" bestFit="1" customWidth="1"/>
  </cols>
  <sheetData>
    <row r="1" spans="2:17" ht="15" thickBot="1" x14ac:dyDescent="0.4"/>
    <row r="2" spans="2:17" ht="15" thickBot="1" x14ac:dyDescent="0.4">
      <c r="B2" s="17"/>
      <c r="C2" s="25" t="s">
        <v>0</v>
      </c>
      <c r="D2" s="24"/>
      <c r="E2" s="24"/>
      <c r="F2" s="26"/>
      <c r="G2" s="25" t="s">
        <v>1</v>
      </c>
      <c r="H2" s="24"/>
      <c r="I2" s="24"/>
      <c r="J2" s="26"/>
      <c r="K2" s="25" t="s">
        <v>2</v>
      </c>
      <c r="L2" s="24"/>
      <c r="M2" s="24"/>
      <c r="N2" s="26"/>
      <c r="O2" s="25" t="s">
        <v>3</v>
      </c>
      <c r="P2" s="24"/>
      <c r="Q2" s="26"/>
    </row>
    <row r="3" spans="2:17" ht="38" thickBot="1" x14ac:dyDescent="0.4">
      <c r="B3" s="18" t="s">
        <v>4</v>
      </c>
      <c r="C3" s="16">
        <v>212</v>
      </c>
      <c r="D3" s="14"/>
      <c r="E3" s="14"/>
      <c r="F3" s="15"/>
      <c r="G3" s="16">
        <v>212</v>
      </c>
      <c r="H3" s="14"/>
      <c r="I3" s="14"/>
      <c r="J3" s="15"/>
      <c r="K3" s="16">
        <v>212</v>
      </c>
      <c r="L3" s="14"/>
      <c r="M3" s="14"/>
      <c r="N3" s="15"/>
      <c r="O3" s="19" t="s">
        <v>52</v>
      </c>
      <c r="P3" s="19" t="s">
        <v>53</v>
      </c>
      <c r="Q3" s="19" t="s">
        <v>5</v>
      </c>
    </row>
    <row r="4" spans="2:17" ht="38" thickBot="1" x14ac:dyDescent="0.4">
      <c r="B4" s="18" t="s">
        <v>44</v>
      </c>
      <c r="C4" s="16">
        <v>400</v>
      </c>
      <c r="D4" s="14"/>
      <c r="E4" s="14"/>
      <c r="F4" s="15"/>
      <c r="G4" s="16">
        <v>600</v>
      </c>
      <c r="H4" s="14"/>
      <c r="I4" s="14"/>
      <c r="J4" s="15"/>
      <c r="K4" s="16">
        <v>800</v>
      </c>
      <c r="L4" s="14"/>
      <c r="M4" s="14"/>
      <c r="N4" s="15"/>
      <c r="O4" s="19"/>
      <c r="P4" s="19"/>
      <c r="Q4" s="19"/>
    </row>
    <row r="5" spans="2:17" ht="15" thickBot="1" x14ac:dyDescent="0.4">
      <c r="B5" s="20"/>
      <c r="C5" s="19" t="s">
        <v>8</v>
      </c>
      <c r="D5" s="19" t="s">
        <v>9</v>
      </c>
      <c r="E5" s="19" t="s">
        <v>10</v>
      </c>
      <c r="F5" s="19" t="s">
        <v>11</v>
      </c>
      <c r="G5" s="19" t="s">
        <v>8</v>
      </c>
      <c r="H5" s="19" t="s">
        <v>9</v>
      </c>
      <c r="I5" s="19" t="s">
        <v>10</v>
      </c>
      <c r="J5" s="19" t="s">
        <v>11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P5" s="19" t="s">
        <v>12</v>
      </c>
      <c r="Q5" s="19" t="s">
        <v>12</v>
      </c>
    </row>
    <row r="6" spans="2:17" ht="15" thickBot="1" x14ac:dyDescent="0.4">
      <c r="B6" s="18" t="s">
        <v>13</v>
      </c>
      <c r="C6" s="4">
        <v>0</v>
      </c>
      <c r="D6" s="21">
        <v>5851.3</v>
      </c>
      <c r="E6" s="4">
        <v>80</v>
      </c>
      <c r="F6" s="4">
        <v>455.51</v>
      </c>
      <c r="G6" s="4">
        <v>19.260000000000002</v>
      </c>
      <c r="H6" s="21">
        <v>9875.9</v>
      </c>
      <c r="I6" s="4">
        <v>379.01</v>
      </c>
      <c r="J6" s="21">
        <v>8873.01</v>
      </c>
      <c r="K6" s="4">
        <v>12.11</v>
      </c>
      <c r="L6" s="21">
        <v>93711.08</v>
      </c>
      <c r="M6" s="21">
        <v>3542.41</v>
      </c>
      <c r="N6" s="4">
        <v>768.62</v>
      </c>
      <c r="O6" s="19">
        <f>I6-E6</f>
        <v>299.01</v>
      </c>
      <c r="P6" s="27">
        <f>-M6-E6</f>
        <v>-3622.41</v>
      </c>
      <c r="Q6" s="27">
        <f>-M6-I6</f>
        <v>-3921.42</v>
      </c>
    </row>
    <row r="7" spans="2:17" ht="25.5" thickBot="1" x14ac:dyDescent="0.4">
      <c r="B7" s="18" t="s">
        <v>45</v>
      </c>
      <c r="C7" s="4">
        <v>-0.92</v>
      </c>
      <c r="D7" s="4">
        <v>8.67</v>
      </c>
      <c r="E7" s="4">
        <v>2.5299999999999998</v>
      </c>
      <c r="F7" s="4">
        <v>1.58</v>
      </c>
      <c r="G7" s="4">
        <v>4.2300000000000004</v>
      </c>
      <c r="H7" s="4">
        <v>9.1999999999999993</v>
      </c>
      <c r="I7" s="4">
        <v>5.49</v>
      </c>
      <c r="J7" s="4">
        <v>1.1499999999999999</v>
      </c>
      <c r="K7" s="4">
        <v>2.4900000000000002</v>
      </c>
      <c r="L7" s="4">
        <v>11.45</v>
      </c>
      <c r="M7" s="4">
        <v>7.48</v>
      </c>
      <c r="N7" s="4">
        <v>0.81</v>
      </c>
      <c r="O7" s="19">
        <f t="shared" ref="O7:O38" si="0">I7-E7</f>
        <v>2.9600000000000004</v>
      </c>
      <c r="P7" s="27">
        <f t="shared" ref="P7:P38" si="1">-M7-E7</f>
        <v>-10.01</v>
      </c>
      <c r="Q7" s="27">
        <f t="shared" ref="Q7:Q38" si="2">-M7-I7</f>
        <v>-12.97</v>
      </c>
    </row>
    <row r="8" spans="2:17" ht="26.5" thickBot="1" x14ac:dyDescent="0.4">
      <c r="B8" s="22" t="s">
        <v>15</v>
      </c>
      <c r="C8" s="23">
        <v>6.18</v>
      </c>
      <c r="D8" s="21">
        <v>93361.91</v>
      </c>
      <c r="E8" s="21">
        <v>3027.9</v>
      </c>
      <c r="F8" s="21">
        <v>11046.29</v>
      </c>
      <c r="G8" s="4">
        <v>343.51</v>
      </c>
      <c r="H8" s="21">
        <v>92762.98</v>
      </c>
      <c r="I8" s="21">
        <v>3413.64</v>
      </c>
      <c r="J8" s="21">
        <v>7849.2</v>
      </c>
      <c r="K8" s="4">
        <v>36.909999999999997</v>
      </c>
      <c r="L8" s="21">
        <v>73334.080000000002</v>
      </c>
      <c r="M8" s="21">
        <v>2315.75</v>
      </c>
      <c r="N8" s="21">
        <v>9722.94</v>
      </c>
      <c r="O8" s="19">
        <f t="shared" si="0"/>
        <v>385.73999999999978</v>
      </c>
      <c r="P8" s="27">
        <f t="shared" si="1"/>
        <v>-5343.65</v>
      </c>
      <c r="Q8" s="27">
        <f t="shared" si="2"/>
        <v>-5729.3899999999994</v>
      </c>
    </row>
    <row r="9" spans="2:17" ht="26.5" thickBot="1" x14ac:dyDescent="0.4">
      <c r="B9" s="22" t="s">
        <v>16</v>
      </c>
      <c r="C9" s="4">
        <v>433</v>
      </c>
      <c r="D9" s="5">
        <v>21222</v>
      </c>
      <c r="E9" s="5">
        <v>3684</v>
      </c>
      <c r="F9" s="5">
        <v>2517</v>
      </c>
      <c r="G9" s="4">
        <v>40</v>
      </c>
      <c r="H9" s="5">
        <v>16899</v>
      </c>
      <c r="I9" s="5">
        <v>3913</v>
      </c>
      <c r="J9" s="5">
        <v>2006</v>
      </c>
      <c r="K9" s="4">
        <v>243</v>
      </c>
      <c r="L9" s="5">
        <v>17423</v>
      </c>
      <c r="M9" s="5">
        <v>3068</v>
      </c>
      <c r="N9" s="5">
        <v>1827</v>
      </c>
      <c r="O9" s="19">
        <f t="shared" si="0"/>
        <v>229</v>
      </c>
      <c r="P9" s="27">
        <f t="shared" si="1"/>
        <v>-6752</v>
      </c>
      <c r="Q9" s="27">
        <f t="shared" si="2"/>
        <v>-6981</v>
      </c>
    </row>
    <row r="10" spans="2:17" ht="26.5" thickBot="1" x14ac:dyDescent="0.4">
      <c r="B10" s="22" t="s">
        <v>17</v>
      </c>
      <c r="C10" s="4">
        <v>151</v>
      </c>
      <c r="D10" s="5">
        <v>8805</v>
      </c>
      <c r="E10" s="5">
        <v>1443</v>
      </c>
      <c r="F10" s="5">
        <v>1138</v>
      </c>
      <c r="G10" s="4">
        <v>6</v>
      </c>
      <c r="H10" s="5">
        <v>7464</v>
      </c>
      <c r="I10" s="5">
        <v>1554</v>
      </c>
      <c r="J10" s="4">
        <v>906</v>
      </c>
      <c r="K10" s="4">
        <v>73</v>
      </c>
      <c r="L10" s="5">
        <v>7789</v>
      </c>
      <c r="M10" s="5">
        <v>1202</v>
      </c>
      <c r="N10" s="4">
        <v>853</v>
      </c>
      <c r="O10" s="19">
        <f t="shared" si="0"/>
        <v>111</v>
      </c>
      <c r="P10" s="27">
        <f t="shared" si="1"/>
        <v>-2645</v>
      </c>
      <c r="Q10" s="27">
        <f t="shared" si="2"/>
        <v>-2756</v>
      </c>
    </row>
    <row r="11" spans="2:17" ht="26.5" thickBot="1" x14ac:dyDescent="0.4">
      <c r="B11" s="22" t="s">
        <v>18</v>
      </c>
      <c r="C11" s="4">
        <v>0</v>
      </c>
      <c r="D11" s="4">
        <v>1</v>
      </c>
      <c r="E11" s="4">
        <v>0.13400000000000001</v>
      </c>
      <c r="F11" s="4">
        <v>0.193</v>
      </c>
      <c r="G11" s="4">
        <v>0</v>
      </c>
      <c r="H11" s="4">
        <v>0.996</v>
      </c>
      <c r="I11" s="4">
        <v>0.14099999999999999</v>
      </c>
      <c r="J11" s="4">
        <v>0.159</v>
      </c>
      <c r="K11" s="4">
        <v>0</v>
      </c>
      <c r="L11" s="4">
        <v>0.86299999999999999</v>
      </c>
      <c r="M11" s="4">
        <v>0.14599999999999999</v>
      </c>
      <c r="N11" s="4">
        <v>0.17100000000000001</v>
      </c>
      <c r="O11" s="19">
        <f t="shared" si="0"/>
        <v>6.9999999999999785E-3</v>
      </c>
      <c r="P11" s="27">
        <f t="shared" si="1"/>
        <v>-0.28000000000000003</v>
      </c>
      <c r="Q11" s="27">
        <f t="shared" si="2"/>
        <v>-0.28699999999999998</v>
      </c>
    </row>
    <row r="12" spans="2:17" ht="39.5" thickBot="1" x14ac:dyDescent="0.4">
      <c r="B12" s="22" t="s">
        <v>19</v>
      </c>
      <c r="C12" s="4">
        <v>0.32400000000000001</v>
      </c>
      <c r="D12" s="21">
        <v>4908.3630000000003</v>
      </c>
      <c r="E12" s="4">
        <v>220.97800000000001</v>
      </c>
      <c r="F12" s="4">
        <v>579.78200000000004</v>
      </c>
      <c r="G12" s="4">
        <v>24.420999999999999</v>
      </c>
      <c r="H12" s="21">
        <v>4874.7030000000004</v>
      </c>
      <c r="I12" s="4">
        <v>266.10500000000002</v>
      </c>
      <c r="J12" s="4">
        <v>414.99400000000003</v>
      </c>
      <c r="K12" s="4">
        <v>3.7250000000000001</v>
      </c>
      <c r="L12" s="21">
        <v>3838.8530000000001</v>
      </c>
      <c r="M12" s="4">
        <v>193.34700000000001</v>
      </c>
      <c r="N12" s="4">
        <v>510.42099999999999</v>
      </c>
      <c r="O12" s="19">
        <f t="shared" si="0"/>
        <v>45.12700000000001</v>
      </c>
      <c r="P12" s="27">
        <f t="shared" si="1"/>
        <v>-414.32500000000005</v>
      </c>
      <c r="Q12" s="27">
        <f t="shared" si="2"/>
        <v>-459.452</v>
      </c>
    </row>
    <row r="13" spans="2:17" ht="26.5" thickBot="1" x14ac:dyDescent="0.4">
      <c r="B13" s="22" t="s">
        <v>20</v>
      </c>
      <c r="C13" s="4">
        <v>1E-3</v>
      </c>
      <c r="D13" s="4">
        <v>0.78</v>
      </c>
      <c r="E13" s="4">
        <v>8.6999999999999994E-2</v>
      </c>
      <c r="F13" s="4">
        <v>9.9000000000000005E-2</v>
      </c>
      <c r="G13" s="4">
        <v>1.7000000000000001E-2</v>
      </c>
      <c r="H13" s="4">
        <v>0.96899999999999997</v>
      </c>
      <c r="I13" s="4">
        <v>0.11600000000000001</v>
      </c>
      <c r="J13" s="4">
        <v>8.7999999999999995E-2</v>
      </c>
      <c r="K13" s="4">
        <v>8.9999999999999993E-3</v>
      </c>
      <c r="L13" s="4">
        <v>0.63400000000000001</v>
      </c>
      <c r="M13" s="4">
        <v>9.5000000000000001E-2</v>
      </c>
      <c r="N13" s="4">
        <v>0.13100000000000001</v>
      </c>
      <c r="O13" s="19">
        <f t="shared" si="0"/>
        <v>2.9000000000000012E-2</v>
      </c>
      <c r="P13" s="27">
        <f t="shared" si="1"/>
        <v>-0.182</v>
      </c>
      <c r="Q13" s="27">
        <f t="shared" si="2"/>
        <v>-0.21100000000000002</v>
      </c>
    </row>
    <row r="14" spans="2:17" ht="26.5" thickBot="1" x14ac:dyDescent="0.4">
      <c r="B14" s="22" t="s">
        <v>21</v>
      </c>
      <c r="C14" s="4">
        <v>0</v>
      </c>
      <c r="D14" s="4">
        <v>0.73599999999999999</v>
      </c>
      <c r="E14" s="4">
        <v>0.36499999999999999</v>
      </c>
      <c r="F14" s="4">
        <v>0.18</v>
      </c>
      <c r="G14" s="4">
        <v>1.4E-2</v>
      </c>
      <c r="H14" s="4">
        <v>0.73499999999999999</v>
      </c>
      <c r="I14" s="4">
        <v>0.42299999999999999</v>
      </c>
      <c r="J14" s="4">
        <v>0.129</v>
      </c>
      <c r="K14" s="4">
        <v>9.2999999999999999E-2</v>
      </c>
      <c r="L14" s="4">
        <v>0.72399999999999998</v>
      </c>
      <c r="M14" s="4">
        <v>0.46899999999999997</v>
      </c>
      <c r="N14" s="4">
        <v>0.157</v>
      </c>
      <c r="O14" s="19">
        <f t="shared" si="0"/>
        <v>5.7999999999999996E-2</v>
      </c>
      <c r="P14" s="27">
        <f t="shared" si="1"/>
        <v>-0.83399999999999996</v>
      </c>
      <c r="Q14" s="27">
        <f t="shared" si="2"/>
        <v>-0.8919999999999999</v>
      </c>
    </row>
    <row r="15" spans="2:17" ht="26.5" thickBot="1" x14ac:dyDescent="0.4">
      <c r="B15" s="22" t="s">
        <v>22</v>
      </c>
      <c r="C15" s="4">
        <v>2</v>
      </c>
      <c r="D15" s="4">
        <v>8</v>
      </c>
      <c r="E15" s="4">
        <v>6.04</v>
      </c>
      <c r="F15" s="4">
        <v>1.77</v>
      </c>
      <c r="G15" s="4">
        <v>3</v>
      </c>
      <c r="H15" s="4">
        <v>8</v>
      </c>
      <c r="I15" s="4">
        <v>7.3</v>
      </c>
      <c r="J15" s="4">
        <v>1.31</v>
      </c>
      <c r="K15" s="4">
        <v>2</v>
      </c>
      <c r="L15" s="4">
        <v>8</v>
      </c>
      <c r="M15" s="4">
        <v>6.92</v>
      </c>
      <c r="N15" s="4">
        <v>1</v>
      </c>
      <c r="O15" s="19">
        <f t="shared" si="0"/>
        <v>1.2599999999999998</v>
      </c>
      <c r="P15" s="27">
        <f t="shared" si="1"/>
        <v>-12.96</v>
      </c>
      <c r="Q15" s="27">
        <f t="shared" si="2"/>
        <v>-14.219999999999999</v>
      </c>
    </row>
    <row r="16" spans="2:17" ht="42" thickBot="1" x14ac:dyDescent="0.4">
      <c r="B16" s="22" t="s">
        <v>46</v>
      </c>
      <c r="C16" s="4">
        <v>5</v>
      </c>
      <c r="D16" s="4">
        <v>109</v>
      </c>
      <c r="E16" s="4">
        <v>35.909999999999997</v>
      </c>
      <c r="F16" s="4">
        <v>20.763999999999999</v>
      </c>
      <c r="G16" s="4">
        <v>8</v>
      </c>
      <c r="H16" s="4">
        <v>222</v>
      </c>
      <c r="I16" s="4">
        <v>73.08</v>
      </c>
      <c r="J16" s="4">
        <v>54.256</v>
      </c>
      <c r="K16" s="4">
        <v>13</v>
      </c>
      <c r="L16" s="4">
        <v>364</v>
      </c>
      <c r="M16" s="4">
        <v>108.396</v>
      </c>
      <c r="N16" s="4">
        <v>35.896999999999998</v>
      </c>
      <c r="O16" s="19">
        <f t="shared" si="0"/>
        <v>37.17</v>
      </c>
      <c r="P16" s="27">
        <f t="shared" si="1"/>
        <v>-144.30599999999998</v>
      </c>
      <c r="Q16" s="27">
        <f t="shared" si="2"/>
        <v>-181.476</v>
      </c>
    </row>
    <row r="17" spans="2:17" ht="26.5" thickBot="1" x14ac:dyDescent="0.4">
      <c r="B17" s="22" t="s">
        <v>47</v>
      </c>
      <c r="C17" s="4">
        <v>25.579000000000001</v>
      </c>
      <c r="D17" s="4">
        <v>262.58600000000001</v>
      </c>
      <c r="E17" s="4">
        <v>101.679</v>
      </c>
      <c r="F17" s="4">
        <v>46.667000000000002</v>
      </c>
      <c r="G17" s="4">
        <v>44.82</v>
      </c>
      <c r="H17" s="4">
        <v>275.32299999999998</v>
      </c>
      <c r="I17" s="4">
        <v>96.546000000000006</v>
      </c>
      <c r="J17" s="4">
        <v>34.484000000000002</v>
      </c>
      <c r="K17" s="4">
        <v>32.406999999999996</v>
      </c>
      <c r="L17" s="4">
        <v>241.60900000000001</v>
      </c>
      <c r="M17" s="4">
        <v>89.956000000000003</v>
      </c>
      <c r="N17" s="4">
        <v>40.856999999999999</v>
      </c>
      <c r="O17" s="19">
        <f t="shared" si="0"/>
        <v>-5.1329999999999956</v>
      </c>
      <c r="P17" s="27">
        <f t="shared" si="1"/>
        <v>-191.63499999999999</v>
      </c>
      <c r="Q17" s="27">
        <f t="shared" si="2"/>
        <v>-186.50200000000001</v>
      </c>
    </row>
    <row r="18" spans="2:17" ht="39.5" thickBot="1" x14ac:dyDescent="0.4">
      <c r="B18" s="22" t="s">
        <v>23</v>
      </c>
      <c r="C18" s="4">
        <v>0</v>
      </c>
      <c r="D18" s="4">
        <v>0.65</v>
      </c>
      <c r="E18" s="4">
        <v>0.11</v>
      </c>
      <c r="F18" s="4">
        <v>0.17</v>
      </c>
      <c r="G18" s="4">
        <v>0</v>
      </c>
      <c r="H18" s="4">
        <v>0.8</v>
      </c>
      <c r="I18" s="4">
        <v>0.16</v>
      </c>
      <c r="J18" s="4">
        <v>0.19</v>
      </c>
      <c r="K18" s="4">
        <v>0</v>
      </c>
      <c r="L18" s="4">
        <v>0.97</v>
      </c>
      <c r="M18" s="4">
        <v>0.15</v>
      </c>
      <c r="N18" s="4">
        <v>0.2</v>
      </c>
      <c r="O18" s="19">
        <f t="shared" si="0"/>
        <v>0.05</v>
      </c>
      <c r="P18" s="27">
        <f t="shared" si="1"/>
        <v>-0.26</v>
      </c>
      <c r="Q18" s="27">
        <f t="shared" si="2"/>
        <v>-0.31</v>
      </c>
    </row>
    <row r="19" spans="2:17" ht="26.5" thickBot="1" x14ac:dyDescent="0.4">
      <c r="B19" s="22" t="s">
        <v>48</v>
      </c>
      <c r="C19" s="4">
        <v>0</v>
      </c>
      <c r="D19" s="4">
        <v>1</v>
      </c>
      <c r="E19" s="4">
        <v>1.4E-2</v>
      </c>
      <c r="F19" s="4">
        <v>0.11799999999999999</v>
      </c>
      <c r="G19" s="4">
        <v>0</v>
      </c>
      <c r="H19" s="4">
        <v>0</v>
      </c>
      <c r="I19" s="4">
        <v>0</v>
      </c>
      <c r="J19" s="4">
        <v>0.47099999999999997</v>
      </c>
      <c r="K19" s="4">
        <v>0</v>
      </c>
      <c r="L19" s="4">
        <v>1</v>
      </c>
      <c r="M19" s="4">
        <v>0.33</v>
      </c>
      <c r="N19" s="4">
        <v>0</v>
      </c>
      <c r="O19" s="19">
        <f t="shared" si="0"/>
        <v>-1.4E-2</v>
      </c>
      <c r="P19" s="27">
        <f t="shared" si="1"/>
        <v>-0.34400000000000003</v>
      </c>
      <c r="Q19" s="27">
        <f t="shared" si="2"/>
        <v>-0.33</v>
      </c>
    </row>
    <row r="20" spans="2:17" ht="26.5" thickBot="1" x14ac:dyDescent="0.4">
      <c r="B20" s="22" t="s">
        <v>25</v>
      </c>
      <c r="C20" s="4">
        <v>1</v>
      </c>
      <c r="D20" s="4">
        <v>8</v>
      </c>
      <c r="E20" s="4">
        <v>3.72</v>
      </c>
      <c r="F20" s="4">
        <v>1.93</v>
      </c>
      <c r="G20" s="4">
        <v>1</v>
      </c>
      <c r="H20" s="4">
        <v>7</v>
      </c>
      <c r="I20" s="4">
        <v>5.04</v>
      </c>
      <c r="J20" s="4">
        <v>1.42</v>
      </c>
      <c r="K20" s="4">
        <v>1</v>
      </c>
      <c r="L20" s="4">
        <v>7</v>
      </c>
      <c r="M20" s="4">
        <v>5.43</v>
      </c>
      <c r="N20" s="4">
        <v>1.52</v>
      </c>
      <c r="O20" s="19">
        <f t="shared" si="0"/>
        <v>1.3199999999999998</v>
      </c>
      <c r="P20" s="27">
        <f t="shared" si="1"/>
        <v>-9.15</v>
      </c>
      <c r="Q20" s="27">
        <f t="shared" si="2"/>
        <v>-10.469999999999999</v>
      </c>
    </row>
    <row r="21" spans="2:17" ht="26.5" thickBot="1" x14ac:dyDescent="0.4">
      <c r="B21" s="22" t="s">
        <v>26</v>
      </c>
      <c r="C21" s="4">
        <v>2</v>
      </c>
      <c r="D21" s="4">
        <v>74</v>
      </c>
      <c r="E21" s="4">
        <v>16.178999999999998</v>
      </c>
      <c r="F21" s="4">
        <v>11.537000000000001</v>
      </c>
      <c r="G21" s="4">
        <v>6</v>
      </c>
      <c r="H21" s="4">
        <v>170</v>
      </c>
      <c r="I21" s="4">
        <v>45.557000000000002</v>
      </c>
      <c r="J21" s="4">
        <v>32.04</v>
      </c>
      <c r="K21" s="4">
        <v>3</v>
      </c>
      <c r="L21" s="4">
        <v>234</v>
      </c>
      <c r="M21" s="4">
        <v>51.225999999999999</v>
      </c>
      <c r="N21" s="4">
        <v>22.169</v>
      </c>
      <c r="O21" s="19">
        <f t="shared" si="0"/>
        <v>29.378000000000004</v>
      </c>
      <c r="P21" s="27">
        <f t="shared" si="1"/>
        <v>-67.405000000000001</v>
      </c>
      <c r="Q21" s="27">
        <f t="shared" si="2"/>
        <v>-96.783000000000001</v>
      </c>
    </row>
    <row r="22" spans="2:17" ht="26.5" thickBot="1" x14ac:dyDescent="0.4">
      <c r="B22" s="22" t="s">
        <v>49</v>
      </c>
      <c r="C22" s="4">
        <v>0.26</v>
      </c>
      <c r="D22" s="4">
        <v>61.194000000000003</v>
      </c>
      <c r="E22" s="4">
        <v>15.815</v>
      </c>
      <c r="F22" s="4">
        <v>12.56</v>
      </c>
      <c r="G22" s="4">
        <v>0.16700000000000001</v>
      </c>
      <c r="H22" s="4">
        <v>19.832999999999998</v>
      </c>
      <c r="I22" s="4">
        <v>8.0670000000000002</v>
      </c>
      <c r="J22" s="4">
        <v>12.739000000000001</v>
      </c>
      <c r="K22" s="4">
        <v>0.44400000000000001</v>
      </c>
      <c r="L22" s="4">
        <v>64.828999999999994</v>
      </c>
      <c r="M22" s="4">
        <v>16.395</v>
      </c>
      <c r="N22" s="4">
        <v>3.798</v>
      </c>
      <c r="O22" s="19">
        <f t="shared" si="0"/>
        <v>-7.7479999999999993</v>
      </c>
      <c r="P22" s="27">
        <f t="shared" si="1"/>
        <v>-32.21</v>
      </c>
      <c r="Q22" s="27">
        <f t="shared" si="2"/>
        <v>-24.462</v>
      </c>
    </row>
    <row r="23" spans="2:17" ht="52.5" thickBot="1" x14ac:dyDescent="0.4">
      <c r="B23" s="22" t="s">
        <v>28</v>
      </c>
      <c r="C23" s="4">
        <v>0.05</v>
      </c>
      <c r="D23" s="4">
        <v>10.32</v>
      </c>
      <c r="E23" s="4">
        <v>1.53</v>
      </c>
      <c r="F23" s="4">
        <v>1.3</v>
      </c>
      <c r="G23" s="4">
        <v>0.02</v>
      </c>
      <c r="H23" s="4">
        <v>4.16</v>
      </c>
      <c r="I23" s="4">
        <v>1.36</v>
      </c>
      <c r="J23" s="4">
        <v>1.32</v>
      </c>
      <c r="K23" s="4">
        <v>0.02</v>
      </c>
      <c r="L23" s="4">
        <v>8.08</v>
      </c>
      <c r="M23" s="4">
        <v>1.37</v>
      </c>
      <c r="N23" s="4">
        <v>0.98</v>
      </c>
      <c r="O23" s="19">
        <f t="shared" si="0"/>
        <v>-0.16999999999999993</v>
      </c>
      <c r="P23" s="27">
        <f t="shared" si="1"/>
        <v>-2.9000000000000004</v>
      </c>
      <c r="Q23" s="27">
        <f t="shared" si="2"/>
        <v>-2.7300000000000004</v>
      </c>
    </row>
    <row r="24" spans="2:17" ht="39.5" thickBot="1" x14ac:dyDescent="0.4">
      <c r="B24" s="22" t="s">
        <v>50</v>
      </c>
      <c r="C24" s="4">
        <v>0</v>
      </c>
      <c r="D24" s="4">
        <v>1</v>
      </c>
      <c r="E24" s="4">
        <v>0.08</v>
      </c>
      <c r="F24" s="4">
        <v>0.27200000000000002</v>
      </c>
      <c r="G24" s="4">
        <v>0</v>
      </c>
      <c r="H24" s="4">
        <v>1</v>
      </c>
      <c r="I24" s="4">
        <v>0.17499999999999999</v>
      </c>
      <c r="J24" s="4">
        <v>0.47899999999999998</v>
      </c>
      <c r="K24" s="4">
        <v>0</v>
      </c>
      <c r="L24" s="4">
        <v>1</v>
      </c>
      <c r="M24" s="4">
        <v>0.35399999999999998</v>
      </c>
      <c r="N24" s="4">
        <v>0.38</v>
      </c>
      <c r="O24" s="19">
        <f t="shared" si="0"/>
        <v>9.4999999999999987E-2</v>
      </c>
      <c r="P24" s="27">
        <f t="shared" si="1"/>
        <v>-0.434</v>
      </c>
      <c r="Q24" s="27">
        <f t="shared" si="2"/>
        <v>-0.52899999999999991</v>
      </c>
    </row>
    <row r="25" spans="2:17" ht="39.5" thickBot="1" x14ac:dyDescent="0.4">
      <c r="B25" s="22" t="s">
        <v>30</v>
      </c>
      <c r="C25" s="4">
        <v>7.75</v>
      </c>
      <c r="D25" s="21">
        <v>421560.96</v>
      </c>
      <c r="E25" s="21">
        <v>88462.77</v>
      </c>
      <c r="F25" s="21">
        <v>119410.45</v>
      </c>
      <c r="G25" s="5">
        <v>20267</v>
      </c>
      <c r="H25" s="5">
        <v>613050</v>
      </c>
      <c r="I25" s="5">
        <v>152471</v>
      </c>
      <c r="J25" s="5">
        <v>192963</v>
      </c>
      <c r="K25" s="4">
        <v>695</v>
      </c>
      <c r="L25" s="5">
        <v>683719</v>
      </c>
      <c r="M25" s="5">
        <v>179692</v>
      </c>
      <c r="N25" s="5">
        <v>151783</v>
      </c>
      <c r="O25" s="19">
        <f t="shared" si="0"/>
        <v>64008.229999999996</v>
      </c>
      <c r="P25" s="27">
        <f t="shared" si="1"/>
        <v>-268154.77</v>
      </c>
      <c r="Q25" s="27">
        <f t="shared" si="2"/>
        <v>-332163</v>
      </c>
    </row>
    <row r="26" spans="2:17" ht="26.5" thickBot="1" x14ac:dyDescent="0.4">
      <c r="B26" s="22" t="s">
        <v>31</v>
      </c>
      <c r="C26" s="4">
        <v>6.0000000000000001E-3</v>
      </c>
      <c r="D26" s="4">
        <v>1</v>
      </c>
      <c r="E26" s="4">
        <v>0.83499999999999996</v>
      </c>
      <c r="F26" s="4">
        <v>0.155</v>
      </c>
      <c r="G26" s="4">
        <v>2.1999999999999999E-2</v>
      </c>
      <c r="H26" s="4">
        <v>0.996</v>
      </c>
      <c r="I26" s="4">
        <v>0.81100000000000005</v>
      </c>
      <c r="J26" s="4">
        <v>0.13700000000000001</v>
      </c>
      <c r="K26" s="4">
        <v>6.8000000000000005E-2</v>
      </c>
      <c r="L26" s="4">
        <v>0.99399999999999999</v>
      </c>
      <c r="M26" s="4">
        <v>0.81299999999999994</v>
      </c>
      <c r="N26" s="4">
        <v>0.159</v>
      </c>
      <c r="O26" s="19">
        <f t="shared" si="0"/>
        <v>-2.399999999999991E-2</v>
      </c>
      <c r="P26" s="27">
        <f t="shared" si="1"/>
        <v>-1.6479999999999999</v>
      </c>
      <c r="Q26" s="27">
        <f t="shared" si="2"/>
        <v>-1.6240000000000001</v>
      </c>
    </row>
    <row r="27" spans="2:17" ht="26.5" thickBot="1" x14ac:dyDescent="0.4">
      <c r="B27" s="22" t="s">
        <v>32</v>
      </c>
      <c r="C27" s="4">
        <v>0</v>
      </c>
      <c r="D27" s="4">
        <v>0.92700000000000005</v>
      </c>
      <c r="E27" s="4">
        <v>1.2999999999999999E-2</v>
      </c>
      <c r="F27" s="4">
        <v>7.6999999999999999E-2</v>
      </c>
      <c r="G27" s="4">
        <v>0</v>
      </c>
      <c r="H27" s="4">
        <v>0</v>
      </c>
      <c r="I27" s="4">
        <v>0</v>
      </c>
      <c r="J27" s="4">
        <v>3.5999999999999997E-2</v>
      </c>
      <c r="K27" s="4">
        <v>0</v>
      </c>
      <c r="L27" s="4">
        <v>0.41299999999999998</v>
      </c>
      <c r="M27" s="4">
        <v>5.0000000000000001E-3</v>
      </c>
      <c r="N27" s="4">
        <v>0</v>
      </c>
      <c r="O27" s="19">
        <f t="shared" si="0"/>
        <v>-1.2999999999999999E-2</v>
      </c>
      <c r="P27" s="27">
        <f t="shared" si="1"/>
        <v>-1.7999999999999999E-2</v>
      </c>
      <c r="Q27" s="27">
        <f t="shared" si="2"/>
        <v>-5.0000000000000001E-3</v>
      </c>
    </row>
    <row r="28" spans="2:17" ht="26.5" thickBot="1" x14ac:dyDescent="0.4">
      <c r="B28" s="22" t="s">
        <v>51</v>
      </c>
      <c r="C28" s="4">
        <v>0</v>
      </c>
      <c r="D28" s="4">
        <v>6.0000000000000001E-3</v>
      </c>
      <c r="E28" s="4">
        <v>0</v>
      </c>
      <c r="F28" s="4">
        <v>1E-3</v>
      </c>
      <c r="G28" s="4">
        <v>0</v>
      </c>
      <c r="H28" s="4">
        <v>0.01</v>
      </c>
      <c r="I28" s="4">
        <v>0</v>
      </c>
      <c r="J28" s="4">
        <v>4.0000000000000001E-3</v>
      </c>
      <c r="K28" s="4">
        <v>0</v>
      </c>
      <c r="L28" s="4">
        <v>1.6E-2</v>
      </c>
      <c r="M28" s="4">
        <v>3.0000000000000001E-3</v>
      </c>
      <c r="N28" s="4">
        <v>1E-3</v>
      </c>
      <c r="O28" s="19">
        <f t="shared" si="0"/>
        <v>0</v>
      </c>
      <c r="P28" s="27">
        <f t="shared" si="1"/>
        <v>-3.0000000000000001E-3</v>
      </c>
      <c r="Q28" s="27">
        <f t="shared" si="2"/>
        <v>-3.0000000000000001E-3</v>
      </c>
    </row>
    <row r="29" spans="2:17" ht="39.5" thickBot="1" x14ac:dyDescent="0.4">
      <c r="B29" s="22" t="s">
        <v>34</v>
      </c>
      <c r="C29" s="4">
        <v>0.61499999999999999</v>
      </c>
      <c r="D29" s="4">
        <v>716.76900000000001</v>
      </c>
      <c r="E29" s="4">
        <v>33.792000000000002</v>
      </c>
      <c r="F29" s="4">
        <v>58.307000000000002</v>
      </c>
      <c r="G29" s="4">
        <v>19.5</v>
      </c>
      <c r="H29" s="4">
        <v>231.2</v>
      </c>
      <c r="I29" s="4">
        <v>58.4</v>
      </c>
      <c r="J29" s="4">
        <v>61.177</v>
      </c>
      <c r="K29" s="4">
        <v>0</v>
      </c>
      <c r="L29" s="4">
        <v>447.23099999999999</v>
      </c>
      <c r="M29" s="4">
        <v>109.21299999999999</v>
      </c>
      <c r="N29" s="4">
        <v>31.4</v>
      </c>
      <c r="O29" s="19">
        <f t="shared" si="0"/>
        <v>24.607999999999997</v>
      </c>
      <c r="P29" s="27">
        <f t="shared" si="1"/>
        <v>-143.005</v>
      </c>
      <c r="Q29" s="27">
        <f t="shared" si="2"/>
        <v>-167.613</v>
      </c>
    </row>
    <row r="30" spans="2:17" ht="39.5" thickBot="1" x14ac:dyDescent="0.4">
      <c r="B30" s="22" t="s">
        <v>35</v>
      </c>
      <c r="C30" s="4">
        <v>0</v>
      </c>
      <c r="D30" s="4">
        <v>80.31</v>
      </c>
      <c r="E30" s="4">
        <v>5.95</v>
      </c>
      <c r="F30" s="4">
        <v>12.38</v>
      </c>
      <c r="G30" s="4">
        <v>0</v>
      </c>
      <c r="H30" s="4">
        <v>326.3</v>
      </c>
      <c r="I30" s="4">
        <v>21.4</v>
      </c>
      <c r="J30" s="4">
        <v>61.9</v>
      </c>
      <c r="K30" s="4">
        <v>0</v>
      </c>
      <c r="L30" s="4">
        <v>309.89999999999998</v>
      </c>
      <c r="M30" s="4">
        <v>46.2</v>
      </c>
      <c r="N30" s="4">
        <v>38.799999999999997</v>
      </c>
      <c r="O30" s="19">
        <f t="shared" si="0"/>
        <v>15.45</v>
      </c>
      <c r="P30" s="27">
        <f t="shared" si="1"/>
        <v>-52.150000000000006</v>
      </c>
      <c r="Q30" s="27">
        <f t="shared" si="2"/>
        <v>-67.599999999999994</v>
      </c>
    </row>
    <row r="31" spans="2:17" ht="39.5" thickBot="1" x14ac:dyDescent="0.4">
      <c r="B31" s="22" t="s">
        <v>36</v>
      </c>
      <c r="C31" s="4">
        <v>0</v>
      </c>
      <c r="D31" s="4">
        <v>229.23</v>
      </c>
      <c r="E31" s="4">
        <v>13.34</v>
      </c>
      <c r="F31" s="4">
        <v>34.35</v>
      </c>
      <c r="G31" s="4">
        <v>0</v>
      </c>
      <c r="H31" s="4">
        <v>558</v>
      </c>
      <c r="I31" s="4">
        <v>21.8</v>
      </c>
      <c r="J31" s="4">
        <v>66.099999999999994</v>
      </c>
      <c r="K31" s="4">
        <v>0</v>
      </c>
      <c r="L31" s="4">
        <v>707.5</v>
      </c>
      <c r="M31" s="4">
        <v>14.5</v>
      </c>
      <c r="N31" s="4">
        <v>52</v>
      </c>
      <c r="O31" s="19">
        <f t="shared" si="0"/>
        <v>8.4600000000000009</v>
      </c>
      <c r="P31" s="27">
        <f t="shared" si="1"/>
        <v>-27.84</v>
      </c>
      <c r="Q31" s="27">
        <f t="shared" si="2"/>
        <v>-36.299999999999997</v>
      </c>
    </row>
    <row r="32" spans="2:17" ht="39.5" thickBot="1" x14ac:dyDescent="0.4">
      <c r="B32" s="22" t="s">
        <v>37</v>
      </c>
      <c r="C32" s="4">
        <v>0</v>
      </c>
      <c r="D32" s="4">
        <v>177.69</v>
      </c>
      <c r="E32" s="4">
        <v>3.36</v>
      </c>
      <c r="F32" s="4">
        <v>18.84</v>
      </c>
      <c r="G32" s="4">
        <v>0</v>
      </c>
      <c r="H32" s="4">
        <v>404.46</v>
      </c>
      <c r="I32" s="4">
        <v>7.26</v>
      </c>
      <c r="J32" s="4">
        <v>0</v>
      </c>
      <c r="K32" s="4">
        <v>0</v>
      </c>
      <c r="L32" s="4">
        <v>0</v>
      </c>
      <c r="M32" s="4">
        <v>0</v>
      </c>
      <c r="N32" s="4">
        <v>42.54</v>
      </c>
      <c r="O32" s="19">
        <f t="shared" si="0"/>
        <v>3.9</v>
      </c>
      <c r="P32" s="27">
        <f t="shared" si="1"/>
        <v>-3.36</v>
      </c>
      <c r="Q32" s="27">
        <f t="shared" si="2"/>
        <v>-7.26</v>
      </c>
    </row>
    <row r="33" spans="2:17" ht="39.5" thickBot="1" x14ac:dyDescent="0.4">
      <c r="B33" s="22" t="s">
        <v>38</v>
      </c>
      <c r="C33" s="4">
        <v>0</v>
      </c>
      <c r="D33" s="4">
        <v>229.23</v>
      </c>
      <c r="E33" s="4">
        <v>22.66</v>
      </c>
      <c r="F33" s="4">
        <v>40.56</v>
      </c>
      <c r="G33" s="4">
        <v>25.15</v>
      </c>
      <c r="H33" s="4">
        <v>661.31</v>
      </c>
      <c r="I33" s="4">
        <v>87.4</v>
      </c>
      <c r="J33" s="4">
        <v>84.7</v>
      </c>
      <c r="K33" s="4">
        <v>0</v>
      </c>
      <c r="L33" s="4">
        <v>707.46</v>
      </c>
      <c r="M33" s="4">
        <v>123.75</v>
      </c>
      <c r="N33" s="4">
        <v>78.53</v>
      </c>
      <c r="O33" s="19">
        <f t="shared" si="0"/>
        <v>64.740000000000009</v>
      </c>
      <c r="P33" s="27">
        <f t="shared" si="1"/>
        <v>-146.41</v>
      </c>
      <c r="Q33" s="27">
        <f t="shared" si="2"/>
        <v>-211.15</v>
      </c>
    </row>
    <row r="34" spans="2:17" ht="26.5" thickBot="1" x14ac:dyDescent="0.4">
      <c r="B34" s="22" t="s">
        <v>39</v>
      </c>
      <c r="C34" s="4">
        <v>0.38</v>
      </c>
      <c r="D34" s="4">
        <v>0.75</v>
      </c>
      <c r="E34" s="4">
        <v>0.57999999999999996</v>
      </c>
      <c r="F34" s="4">
        <v>0.05</v>
      </c>
      <c r="G34" s="4">
        <v>0.21</v>
      </c>
      <c r="H34" s="4">
        <v>0.75</v>
      </c>
      <c r="I34" s="4">
        <v>0.56999999999999995</v>
      </c>
      <c r="J34" s="4">
        <v>0.05</v>
      </c>
      <c r="K34" s="4">
        <v>0.45</v>
      </c>
      <c r="L34" s="4">
        <v>0.74</v>
      </c>
      <c r="M34" s="4">
        <v>0.57999999999999996</v>
      </c>
      <c r="N34" s="4">
        <v>7.0000000000000007E-2</v>
      </c>
      <c r="O34" s="19">
        <f t="shared" si="0"/>
        <v>-1.0000000000000009E-2</v>
      </c>
      <c r="P34" s="27">
        <f t="shared" si="1"/>
        <v>-1.1599999999999999</v>
      </c>
      <c r="Q34" s="27">
        <f t="shared" si="2"/>
        <v>-1.1499999999999999</v>
      </c>
    </row>
    <row r="35" spans="2:17" ht="26.5" thickBot="1" x14ac:dyDescent="0.4">
      <c r="B35" s="22" t="s">
        <v>40</v>
      </c>
      <c r="C35" s="4">
        <v>1.92</v>
      </c>
      <c r="D35" s="4">
        <v>4.1399999999999997</v>
      </c>
      <c r="E35" s="4">
        <v>2.71</v>
      </c>
      <c r="F35" s="4">
        <v>0.38</v>
      </c>
      <c r="G35" s="4">
        <v>2.09</v>
      </c>
      <c r="H35" s="4">
        <v>6.91</v>
      </c>
      <c r="I35" s="4">
        <v>2.64</v>
      </c>
      <c r="J35" s="4">
        <v>0.31</v>
      </c>
      <c r="K35" s="4">
        <v>2</v>
      </c>
      <c r="L35" s="4">
        <v>3.74</v>
      </c>
      <c r="M35" s="4">
        <v>2.66</v>
      </c>
      <c r="N35" s="4">
        <v>0.43</v>
      </c>
      <c r="O35" s="19">
        <f t="shared" si="0"/>
        <v>-6.999999999999984E-2</v>
      </c>
      <c r="P35" s="27">
        <f t="shared" si="1"/>
        <v>-5.37</v>
      </c>
      <c r="Q35" s="27">
        <f t="shared" si="2"/>
        <v>-5.3000000000000007</v>
      </c>
    </row>
    <row r="36" spans="2:17" ht="26.5" thickBot="1" x14ac:dyDescent="0.4">
      <c r="B36" s="22" t="s">
        <v>41</v>
      </c>
      <c r="C36" s="4">
        <v>100</v>
      </c>
      <c r="D36" s="5">
        <v>1000</v>
      </c>
      <c r="E36" s="4">
        <v>488</v>
      </c>
      <c r="F36" s="4">
        <v>203</v>
      </c>
      <c r="G36" s="4">
        <v>1</v>
      </c>
      <c r="H36" s="5">
        <v>1000</v>
      </c>
      <c r="I36" s="4">
        <v>502.36</v>
      </c>
      <c r="J36" s="4">
        <v>210</v>
      </c>
      <c r="K36" s="4">
        <v>100</v>
      </c>
      <c r="L36" s="5">
        <v>1000</v>
      </c>
      <c r="M36" s="4">
        <v>493</v>
      </c>
      <c r="N36" s="4">
        <v>238.06</v>
      </c>
      <c r="O36" s="19">
        <f t="shared" si="0"/>
        <v>14.360000000000014</v>
      </c>
      <c r="P36" s="27">
        <f t="shared" si="1"/>
        <v>-981</v>
      </c>
      <c r="Q36" s="27">
        <f t="shared" si="2"/>
        <v>-995.36</v>
      </c>
    </row>
    <row r="37" spans="2:17" ht="39.5" thickBot="1" x14ac:dyDescent="0.4">
      <c r="B37" s="22" t="s">
        <v>42</v>
      </c>
      <c r="C37" s="4">
        <v>0</v>
      </c>
      <c r="D37" s="4">
        <v>0.11</v>
      </c>
      <c r="E37" s="4">
        <v>0.04</v>
      </c>
      <c r="F37" s="4">
        <v>0.02</v>
      </c>
      <c r="G37" s="4">
        <v>0</v>
      </c>
      <c r="H37" s="4">
        <v>0.11</v>
      </c>
      <c r="I37" s="4">
        <v>0.04</v>
      </c>
      <c r="J37" s="4">
        <v>0.02</v>
      </c>
      <c r="K37" s="4">
        <v>0</v>
      </c>
      <c r="L37" s="4">
        <v>0.18</v>
      </c>
      <c r="M37" s="4">
        <v>0.04</v>
      </c>
      <c r="N37" s="4">
        <v>0.02</v>
      </c>
      <c r="O37" s="19">
        <f t="shared" si="0"/>
        <v>0</v>
      </c>
      <c r="P37" s="27">
        <f t="shared" si="1"/>
        <v>-0.08</v>
      </c>
      <c r="Q37" s="27">
        <f t="shared" si="2"/>
        <v>-0.08</v>
      </c>
    </row>
    <row r="38" spans="2:17" ht="39.5" thickBot="1" x14ac:dyDescent="0.4">
      <c r="B38" s="22" t="s">
        <v>43</v>
      </c>
      <c r="C38" s="4">
        <v>0.12</v>
      </c>
      <c r="D38" s="4">
        <v>0.73</v>
      </c>
      <c r="E38" s="4">
        <v>0.49</v>
      </c>
      <c r="F38" s="4">
        <v>0.15</v>
      </c>
      <c r="G38" s="4">
        <v>0.23</v>
      </c>
      <c r="H38" s="4">
        <v>0.72</v>
      </c>
      <c r="I38" s="4">
        <v>0.57999999999999996</v>
      </c>
      <c r="J38" s="4">
        <v>0.15</v>
      </c>
      <c r="K38" s="4">
        <v>0.13</v>
      </c>
      <c r="L38" s="4">
        <v>0.72</v>
      </c>
      <c r="M38" s="4">
        <v>0.5</v>
      </c>
      <c r="N38" s="4">
        <v>0.08</v>
      </c>
      <c r="O38" s="19">
        <f t="shared" si="0"/>
        <v>8.9999999999999969E-2</v>
      </c>
      <c r="P38" s="27">
        <f t="shared" si="1"/>
        <v>-0.99</v>
      </c>
      <c r="Q38" s="27">
        <f t="shared" si="2"/>
        <v>-1.08</v>
      </c>
    </row>
  </sheetData>
  <mergeCells count="10">
    <mergeCell ref="C4:F4"/>
    <mergeCell ref="G4:J4"/>
    <mergeCell ref="K4:N4"/>
    <mergeCell ref="C2:F2"/>
    <mergeCell ref="G2:J2"/>
    <mergeCell ref="K2:N2"/>
    <mergeCell ref="O2:Q2"/>
    <mergeCell ref="C3:F3"/>
    <mergeCell ref="G3:J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Cluster sample</vt:lpstr>
      <vt:lpstr>Sheet1!_Hlk24632115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2019-12-31T18:11:37Z</dcterms:created>
  <dcterms:modified xsi:type="dcterms:W3CDTF">2019-12-31T21:11:03Z</dcterms:modified>
</cp:coreProperties>
</file>