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035" activeTab="1"/>
  </bookViews>
  <sheets>
    <sheet name="Sheet1" sheetId="1" r:id="rId1"/>
    <sheet name="Sheet2" sheetId="2" r:id="rId2"/>
  </sheets>
  <definedNames>
    <definedName name="_xlchart.0" hidden="1">Sheet2!$H$4</definedName>
    <definedName name="_xlchart.1" hidden="1">Sheet2!$H$5:$H$24</definedName>
    <definedName name="_xlchart.2" hidden="1">Sheet2!$I$4</definedName>
    <definedName name="_xlchart.3" hidden="1">Sheet2!$I$5:$I$24</definedName>
    <definedName name="_xlchart.4" hidden="1">Sheet2!$J$4</definedName>
    <definedName name="_xlchart.5" hidden="1">Sheet2!$J$5:$J$24</definedName>
  </definedName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2" l="1"/>
  <c r="H24" i="2"/>
  <c r="H22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5" i="2"/>
  <c r="J6" i="2"/>
  <c r="J8" i="2"/>
  <c r="J10" i="2"/>
  <c r="J12" i="2"/>
  <c r="J14" i="2"/>
  <c r="J16" i="2"/>
  <c r="J18" i="2"/>
  <c r="J20" i="2"/>
  <c r="J22" i="2"/>
  <c r="J24" i="2"/>
  <c r="J7" i="2"/>
  <c r="J9" i="2"/>
  <c r="J11" i="2"/>
  <c r="J13" i="2"/>
  <c r="J15" i="2"/>
  <c r="J17" i="2"/>
  <c r="J19" i="2"/>
  <c r="J21" i="2"/>
  <c r="J23" i="2"/>
  <c r="J5" i="2"/>
  <c r="I7" i="2"/>
  <c r="I9" i="2"/>
  <c r="I11" i="2"/>
  <c r="I13" i="2"/>
  <c r="I15" i="2"/>
  <c r="I17" i="2"/>
  <c r="I19" i="2"/>
  <c r="I21" i="2"/>
  <c r="I23" i="2"/>
  <c r="I6" i="2"/>
  <c r="I8" i="2"/>
  <c r="I10" i="2"/>
  <c r="I12" i="2"/>
  <c r="I14" i="2"/>
  <c r="I16" i="2"/>
  <c r="I18" i="2"/>
  <c r="I20" i="2"/>
  <c r="I22" i="2"/>
  <c r="I24" i="2"/>
  <c r="I5" i="2"/>
</calcChain>
</file>

<file path=xl/sharedStrings.xml><?xml version="1.0" encoding="utf-8"?>
<sst xmlns="http://schemas.openxmlformats.org/spreadsheetml/2006/main" count="46" uniqueCount="38">
  <si>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</si>
  <si>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</si>
  <si>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</si>
  <si>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</si>
  <si>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</si>
  <si>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</si>
  <si>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</si>
  <si>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</si>
  <si>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</si>
  <si>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</si>
  <si>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</si>
  <si>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</si>
  <si>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</si>
  <si>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</si>
  <si>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</si>
  <si>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</si>
  <si>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</si>
  <si>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</si>
  <si>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</si>
  <si>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</si>
  <si>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</si>
  <si>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</si>
  <si>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</si>
  <si>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</si>
  <si>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NIGERIA SUICIDE RATE - HISTORICAL DATA</t>
  </si>
  <si>
    <t>MALE</t>
  </si>
  <si>
    <t>FEMALE</t>
  </si>
  <si>
    <t>TOTAL</t>
  </si>
  <si>
    <t>YEAR</t>
  </si>
  <si>
    <t>Row Labels</t>
  </si>
  <si>
    <t>Grand Total</t>
  </si>
  <si>
    <t>Sum of MALE</t>
  </si>
  <si>
    <t>Sum of FEMALE</t>
  </si>
  <si>
    <t>I</t>
  </si>
  <si>
    <t>(All)</t>
  </si>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</sst>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8" tint="-0.249977111117893"/>
      <name val="Algerian"/>
      <family val="5"/>
    </font>
    <font>
      <sz val="12"/>
      <color theme="1"/>
      <name val="Algerian"/>
      <family val="5"/>
    </font>
    <font>
      <sz val="11"/>
      <name val="Calibri"/>
      <family val="2"/>
      <scheme val="minor"/>
    </font>
    <font>
      <sz val="11"/>
      <color rgb="FF00B0F0"/>
      <name val="Algerian"/>
      <family val="5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3" xfId="0" applyBorder="1"/>
    <xf numFmtId="0" fontId="4" fillId="0" borderId="3" xfId="0" applyFont="1" applyBorder="1"/>
    <xf numFmtId="0" fontId="5" fillId="0" borderId="3" xfId="0" applyFont="1" applyBorder="1"/>
    <xf numFmtId="2" fontId="5" fillId="0" borderId="3" xfId="0" applyNumberFormat="1" applyFont="1" applyBorder="1"/>
    <xf numFmtId="10" fontId="5" fillId="0" borderId="3" xfId="0" applyNumberFormat="1" applyFont="1" applyBorder="1"/>
    <xf numFmtId="0" fontId="0" fillId="0" borderId="3" xfId="0" applyFont="1" applyBorder="1"/>
    <xf numFmtId="2" fontId="0" fillId="0" borderId="3" xfId="0" applyNumberFormat="1" applyFont="1" applyBorder="1"/>
    <xf numFmtId="1" fontId="0" fillId="0" borderId="3" xfId="0" applyNumberFormat="1" applyFont="1" applyBorder="1"/>
    <xf numFmtId="10" fontId="0" fillId="0" borderId="3" xfId="0" applyNumberFormat="1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5">
                    <a:lumMod val="75000"/>
                  </a:schemeClr>
                </a:solidFill>
                <a:latin typeface="Algerian" panose="04020705040A02060702" pitchFamily="82" charset="0"/>
              </a:rPr>
              <a:t>SUICIDE</a:t>
            </a:r>
            <a:r>
              <a:rPr lang="en-US" baseline="0">
                <a:solidFill>
                  <a:schemeClr val="accent5">
                    <a:lumMod val="75000"/>
                  </a:schemeClr>
                </a:solidFill>
                <a:latin typeface="Algerian" panose="04020705040A02060702" pitchFamily="82" charset="0"/>
              </a:rPr>
              <a:t> RATE IN NIGERIA  2000- 2019</a:t>
            </a:r>
            <a:endParaRPr lang="en-US">
              <a:solidFill>
                <a:schemeClr val="accent5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Sheet2!$I$4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Sheet2!$H$5:$H$24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Sheet2!$I$5:$I$24</c:f>
              <c:numCache>
                <c:formatCode>General</c:formatCode>
                <c:ptCount val="20"/>
                <c:pt idx="0">
                  <c:v>5</c:v>
                </c:pt>
                <c:pt idx="1">
                  <c:v>5.0999999999999996</c:v>
                </c:pt>
                <c:pt idx="2">
                  <c:v>5.2</c:v>
                </c:pt>
                <c:pt idx="3">
                  <c:v>5.3</c:v>
                </c:pt>
                <c:pt idx="4">
                  <c:v>5.3</c:v>
                </c:pt>
                <c:pt idx="5">
                  <c:v>5.6</c:v>
                </c:pt>
                <c:pt idx="6">
                  <c:v>5.9</c:v>
                </c:pt>
                <c:pt idx="7">
                  <c:v>6.1</c:v>
                </c:pt>
                <c:pt idx="8">
                  <c:v>6.3</c:v>
                </c:pt>
                <c:pt idx="9">
                  <c:v>6.4</c:v>
                </c:pt>
                <c:pt idx="10">
                  <c:v>6.5</c:v>
                </c:pt>
                <c:pt idx="11">
                  <c:v>6.6</c:v>
                </c:pt>
                <c:pt idx="12">
                  <c:v>6.7</c:v>
                </c:pt>
                <c:pt idx="13">
                  <c:v>6.6</c:v>
                </c:pt>
                <c:pt idx="14">
                  <c:v>6.7</c:v>
                </c:pt>
                <c:pt idx="15">
                  <c:v>6.8</c:v>
                </c:pt>
                <c:pt idx="16">
                  <c:v>6.7</c:v>
                </c:pt>
                <c:pt idx="17">
                  <c:v>6.8</c:v>
                </c:pt>
                <c:pt idx="18">
                  <c:v>6.9</c:v>
                </c:pt>
                <c:pt idx="1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A-4A97-8CB6-88708E06C8EC}"/>
            </c:ext>
          </c:extLst>
        </c:ser>
        <c:ser>
          <c:idx val="1"/>
          <c:order val="1"/>
          <c:tx>
            <c:strRef>
              <c:f>Sheet2!$J$4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Sheet2!$H$5:$H$24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Sheet2!$J$5:$J$24</c:f>
              <c:numCache>
                <c:formatCode>General</c:formatCode>
                <c:ptCount val="20"/>
                <c:pt idx="0">
                  <c:v>0.19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2.1000000000000001E-2</c:v>
                </c:pt>
                <c:pt idx="6">
                  <c:v>2.2000000000000002E-2</c:v>
                </c:pt>
                <c:pt idx="7">
                  <c:v>2.2000000000000002E-2</c:v>
                </c:pt>
                <c:pt idx="8">
                  <c:v>2.3E-2</c:v>
                </c:pt>
                <c:pt idx="9">
                  <c:v>2.4E-2</c:v>
                </c:pt>
                <c:pt idx="10">
                  <c:v>2.5000000000000001E-2</c:v>
                </c:pt>
                <c:pt idx="11">
                  <c:v>2.6000000000000002E-2</c:v>
                </c:pt>
                <c:pt idx="12">
                  <c:v>2.7000000000000003E-2</c:v>
                </c:pt>
                <c:pt idx="13">
                  <c:v>2.7999999999999997E-2</c:v>
                </c:pt>
                <c:pt idx="14">
                  <c:v>2.7999999999999997E-2</c:v>
                </c:pt>
                <c:pt idx="15">
                  <c:v>2.8999999999999998E-2</c:v>
                </c:pt>
                <c:pt idx="16">
                  <c:v>2.7999999999999997E-2</c:v>
                </c:pt>
                <c:pt idx="17">
                  <c:v>2.8999999999999998E-2</c:v>
                </c:pt>
                <c:pt idx="18">
                  <c:v>2.8999999999999998E-2</c:v>
                </c:pt>
                <c:pt idx="19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A-4A97-8CB6-88708E06C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020175"/>
        <c:axId val="1615021007"/>
      </c:lineChart>
      <c:catAx>
        <c:axId val="161502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021007"/>
        <c:crosses val="autoZero"/>
        <c:auto val="1"/>
        <c:lblAlgn val="ctr"/>
        <c:lblOffset val="100"/>
        <c:noMultiLvlLbl val="0"/>
      </c:catAx>
      <c:valAx>
        <c:axId val="161502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02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809624</xdr:colOff>
      <xdr:row>26</xdr:row>
      <xdr:rowOff>138112</xdr:rowOff>
    </xdr:from>
    <xdr:to>
      <xdr:col>7</xdr:col>
      <xdr:colOff>381000</xdr:colOff>
      <xdr:row>41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69.693567361108" createdVersion="6" refreshedVersion="6" minRefreshableVersion="3" recordCount="20">
  <cacheSource type="worksheet">
    <worksheetSource ref="C3:F23" sheet="Sheet1"/>
  </cacheSource>
  <cacheFields count="4">
    <cacheField name="YEAR" numFmtId="0">
      <sharedItems containsSemiMixedTypes="0" containsString="0" containsNumber="1" containsInteger="1" minValue="2000" maxValue="2019" count="20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TOTAL" numFmtId="0">
      <sharedItems containsSemiMixedTypes="0" containsString="0" containsNumber="1" minValue="3.5" maxValue="4.9000000000000004"/>
    </cacheField>
    <cacheField name="MALE" numFmtId="2">
      <sharedItems containsSemiMixedTypes="0" containsString="0" containsNumber="1" minValue="5" maxValue="6.9" count="14">
        <n v="5"/>
        <n v="5.0999999999999996"/>
        <n v="5.2"/>
        <n v="5.3"/>
        <n v="5.6"/>
        <n v="5.9"/>
        <n v="6.1"/>
        <n v="6.3"/>
        <n v="6.4"/>
        <n v="6.5"/>
        <n v="6.6"/>
        <n v="6.7"/>
        <n v="6.8"/>
        <n v="6.9"/>
      </sharedItems>
    </cacheField>
    <cacheField name="FEMALE" numFmtId="0">
      <sharedItems containsSemiMixedTypes="0" containsString="0" containsNumber="1" minValue="0.02" maxValue="0.19" count="12">
        <n v="0.19"/>
        <n v="0.02"/>
        <n v="2.1000000000000001E-2"/>
        <n v="2.2000000000000002E-2"/>
        <n v="2.3E-2"/>
        <n v="2.4E-2"/>
        <n v="2.5000000000000001E-2"/>
        <n v="2.6000000000000002E-2"/>
        <n v="2.7000000000000003E-2"/>
        <n v="2.7999999999999997E-2"/>
        <n v="2.8999999999999998E-2"/>
        <n v="2.9000000000000001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n v="3.5"/>
    <x v="0"/>
    <x v="0"/>
  </r>
  <r>
    <x v="1"/>
    <n v="3.5"/>
    <x v="1"/>
    <x v="1"/>
  </r>
  <r>
    <x v="2"/>
    <n v="3.6"/>
    <x v="2"/>
    <x v="1"/>
  </r>
  <r>
    <x v="3"/>
    <n v="3.7"/>
    <x v="3"/>
    <x v="1"/>
  </r>
  <r>
    <x v="4"/>
    <n v="3.7"/>
    <x v="3"/>
    <x v="1"/>
  </r>
  <r>
    <x v="5"/>
    <n v="3.9"/>
    <x v="4"/>
    <x v="2"/>
  </r>
  <r>
    <x v="6"/>
    <n v="4.0999999999999996"/>
    <x v="5"/>
    <x v="3"/>
  </r>
  <r>
    <x v="7"/>
    <n v="4.2"/>
    <x v="6"/>
    <x v="3"/>
  </r>
  <r>
    <x v="8"/>
    <n v="4.4000000000000004"/>
    <x v="7"/>
    <x v="4"/>
  </r>
  <r>
    <x v="9"/>
    <n v="4.4000000000000004"/>
    <x v="8"/>
    <x v="5"/>
  </r>
  <r>
    <x v="10"/>
    <n v="4.5"/>
    <x v="9"/>
    <x v="6"/>
  </r>
  <r>
    <x v="11"/>
    <n v="4.5999999999999996"/>
    <x v="10"/>
    <x v="7"/>
  </r>
  <r>
    <x v="12"/>
    <n v="4.7"/>
    <x v="11"/>
    <x v="8"/>
  </r>
  <r>
    <x v="13"/>
    <n v="4.7"/>
    <x v="10"/>
    <x v="9"/>
  </r>
  <r>
    <x v="14"/>
    <n v="4.8"/>
    <x v="11"/>
    <x v="9"/>
  </r>
  <r>
    <x v="15"/>
    <n v="4.8"/>
    <x v="12"/>
    <x v="10"/>
  </r>
  <r>
    <x v="16"/>
    <n v="4.8"/>
    <x v="11"/>
    <x v="9"/>
  </r>
  <r>
    <x v="17"/>
    <n v="4.8"/>
    <x v="12"/>
    <x v="10"/>
  </r>
  <r>
    <x v="18"/>
    <n v="4.9000000000000004"/>
    <x v="13"/>
    <x v="10"/>
  </r>
  <r>
    <x v="19"/>
    <n v="4.9000000000000004"/>
    <x v="12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4:F25" firstHeaderRow="1" firstDataRow="1" firstDataCol="1" rowPageCount="1" colPageCount="1"/>
  <pivotFields count="4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numFmtId="2" showAll="0"/>
    <pivotField axis="axisPage" dataField="1" showAll="0">
      <items count="13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3" hier="-1"/>
  </pageFields>
  <dataFields count="1">
    <dataField name="Sum of FEMAL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B4:C25" firstHeaderRow="1" firstDataRow="1" firstDataCol="1" rowPageCount="1" colPageCount="1"/>
  <pivotFields count="4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axis="axisPage" dataField="1" numFmtId="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multipleItemSelectionAllowed="1" showAll="0">
      <items count="13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hier="-1"/>
  </pageFields>
  <dataFields count="1">
    <dataField name="Sum of MALE" fld="2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opLeftCell="A13" zoomScaleNormal="100" workbookViewId="0">
      <selection activeCell="G20" sqref="G20"/>
    </sheetView>
  </sheetViews>
  <sheetFormatPr defaultRowHeight="15" x14ac:dyDescent="0.25"/>
  <cols>
    <col min="7" max="7" width="15" customWidth="1"/>
    <col min="8" max="8" width="11.42578125" customWidth="1"/>
    <col min="9" max="9" width="18" bestFit="1" customWidth="1"/>
  </cols>
  <sheetData>
    <row r="2" spans="2:13" ht="21.75" x14ac:dyDescent="0.35">
      <c r="B2" s="8" t="s">
        <v>24</v>
      </c>
      <c r="C2" s="9"/>
      <c r="D2" s="9"/>
      <c r="E2" s="9"/>
      <c r="F2" s="9"/>
      <c r="G2" s="9"/>
    </row>
    <row r="3" spans="2:13" ht="15.75" x14ac:dyDescent="0.25">
      <c r="C3" s="19" t="s">
        <v>28</v>
      </c>
      <c r="D3" s="19" t="s">
        <v>27</v>
      </c>
      <c r="E3" s="19" t="s">
        <v>25</v>
      </c>
      <c r="F3" s="19" t="s">
        <v>26</v>
      </c>
      <c r="H3" t="s">
        <v>0</v>
      </c>
    </row>
    <row r="4" spans="2:13" ht="15.75" thickBot="1" x14ac:dyDescent="0.3">
      <c r="C4" s="15">
        <v>2000</v>
      </c>
      <c r="D4" s="15">
        <v>3.5</v>
      </c>
      <c r="E4" s="16">
        <v>5</v>
      </c>
      <c r="F4" s="17">
        <v>0.19</v>
      </c>
    </row>
    <row r="5" spans="2:13" x14ac:dyDescent="0.25">
      <c r="C5" s="15">
        <v>2001</v>
      </c>
      <c r="D5" s="15">
        <v>3.5</v>
      </c>
      <c r="E5" s="16">
        <v>5.0999999999999996</v>
      </c>
      <c r="F5" s="18">
        <v>0.02</v>
      </c>
      <c r="H5" s="4" t="s">
        <v>1</v>
      </c>
      <c r="I5" s="4"/>
    </row>
    <row r="6" spans="2:13" x14ac:dyDescent="0.25">
      <c r="C6" s="15">
        <v>2002</v>
      </c>
      <c r="D6" s="15">
        <v>3.6</v>
      </c>
      <c r="E6" s="16">
        <v>5.2</v>
      </c>
      <c r="F6" s="18">
        <v>0.02</v>
      </c>
      <c r="H6" s="1" t="s">
        <v>2</v>
      </c>
      <c r="I6" s="1">
        <v>0.99486619255784769</v>
      </c>
    </row>
    <row r="7" spans="2:13" x14ac:dyDescent="0.25">
      <c r="C7" s="15">
        <v>2003</v>
      </c>
      <c r="D7" s="15">
        <v>3.7</v>
      </c>
      <c r="E7" s="16">
        <v>5.3</v>
      </c>
      <c r="F7" s="18">
        <v>0.02</v>
      </c>
      <c r="H7" s="1" t="s">
        <v>3</v>
      </c>
      <c r="I7" s="1">
        <v>0.98975874109454853</v>
      </c>
    </row>
    <row r="8" spans="2:13" x14ac:dyDescent="0.25">
      <c r="C8" s="15">
        <v>2004</v>
      </c>
      <c r="D8" s="15">
        <v>3.7</v>
      </c>
      <c r="E8" s="16">
        <v>5.3</v>
      </c>
      <c r="F8" s="18">
        <v>0.02</v>
      </c>
      <c r="H8" s="1" t="s">
        <v>4</v>
      </c>
      <c r="I8" s="1">
        <v>0.98855388710567194</v>
      </c>
    </row>
    <row r="9" spans="2:13" x14ac:dyDescent="0.25">
      <c r="C9" s="15">
        <v>2005</v>
      </c>
      <c r="D9" s="15">
        <v>3.9</v>
      </c>
      <c r="E9" s="16">
        <v>5.6</v>
      </c>
      <c r="F9" s="18">
        <v>2.1000000000000001E-2</v>
      </c>
      <c r="H9" s="1" t="s">
        <v>5</v>
      </c>
      <c r="I9" s="1">
        <v>5.420643564534465E-2</v>
      </c>
    </row>
    <row r="10" spans="2:13" ht="15.75" thickBot="1" x14ac:dyDescent="0.3">
      <c r="C10" s="15">
        <v>2006</v>
      </c>
      <c r="D10" s="15">
        <v>4.0999999999999996</v>
      </c>
      <c r="E10" s="16">
        <v>5.9</v>
      </c>
      <c r="F10" s="18">
        <v>2.2000000000000002E-2</v>
      </c>
      <c r="H10" s="2" t="s">
        <v>6</v>
      </c>
      <c r="I10" s="2">
        <v>20</v>
      </c>
    </row>
    <row r="11" spans="2:13" x14ac:dyDescent="0.25">
      <c r="C11" s="15">
        <v>2007</v>
      </c>
      <c r="D11" s="15">
        <v>4.2</v>
      </c>
      <c r="E11" s="16">
        <v>6.1</v>
      </c>
      <c r="F11" s="18">
        <v>2.2000000000000002E-2</v>
      </c>
    </row>
    <row r="12" spans="2:13" ht="15.75" thickBot="1" x14ac:dyDescent="0.3">
      <c r="C12" s="15">
        <v>2008</v>
      </c>
      <c r="D12" s="15">
        <v>4.4000000000000004</v>
      </c>
      <c r="E12" s="16">
        <v>6.3</v>
      </c>
      <c r="F12" s="18">
        <v>2.3E-2</v>
      </c>
      <c r="H12" t="s">
        <v>7</v>
      </c>
    </row>
    <row r="13" spans="2:13" x14ac:dyDescent="0.25">
      <c r="C13" s="15">
        <v>2009</v>
      </c>
      <c r="D13" s="15">
        <v>4.4000000000000004</v>
      </c>
      <c r="E13" s="16">
        <v>6.4</v>
      </c>
      <c r="F13" s="18">
        <v>2.4E-2</v>
      </c>
      <c r="H13" s="3"/>
      <c r="I13" s="3" t="s">
        <v>12</v>
      </c>
      <c r="J13" s="3" t="s">
        <v>13</v>
      </c>
      <c r="K13" s="3" t="s">
        <v>14</v>
      </c>
      <c r="L13" s="3" t="s">
        <v>15</v>
      </c>
      <c r="M13" s="3" t="s">
        <v>16</v>
      </c>
    </row>
    <row r="14" spans="2:13" x14ac:dyDescent="0.25">
      <c r="C14" s="15">
        <v>2010</v>
      </c>
      <c r="D14" s="15">
        <v>4.5</v>
      </c>
      <c r="E14" s="16">
        <v>6.5</v>
      </c>
      <c r="F14" s="18">
        <v>2.5000000000000001E-2</v>
      </c>
      <c r="H14" s="1" t="s">
        <v>8</v>
      </c>
      <c r="I14" s="1">
        <v>2</v>
      </c>
      <c r="J14" s="1">
        <v>4.8275482596886601</v>
      </c>
      <c r="K14" s="1">
        <v>2.41377412984433</v>
      </c>
      <c r="L14" s="1">
        <v>821.47608775181698</v>
      </c>
      <c r="M14" s="1">
        <v>1.224625890560976E-17</v>
      </c>
    </row>
    <row r="15" spans="2:13" x14ac:dyDescent="0.25">
      <c r="C15" s="15">
        <v>2011</v>
      </c>
      <c r="D15" s="15">
        <v>4.5999999999999996</v>
      </c>
      <c r="E15" s="16">
        <v>6.6</v>
      </c>
      <c r="F15" s="18">
        <v>2.6000000000000002E-2</v>
      </c>
      <c r="H15" s="1" t="s">
        <v>9</v>
      </c>
      <c r="I15" s="1">
        <v>17</v>
      </c>
      <c r="J15" s="1">
        <v>4.9951740311339143E-2</v>
      </c>
      <c r="K15" s="1">
        <v>2.938337665372891E-3</v>
      </c>
      <c r="L15" s="1"/>
      <c r="M15" s="1"/>
    </row>
    <row r="16" spans="2:13" ht="15.75" thickBot="1" x14ac:dyDescent="0.3">
      <c r="C16" s="15">
        <v>2012</v>
      </c>
      <c r="D16" s="15">
        <v>4.7</v>
      </c>
      <c r="E16" s="16">
        <v>6.7</v>
      </c>
      <c r="F16" s="18">
        <v>2.7000000000000003E-2</v>
      </c>
      <c r="H16" s="2" t="s">
        <v>10</v>
      </c>
      <c r="I16" s="2">
        <v>19</v>
      </c>
      <c r="J16" s="2">
        <v>4.8774999999999995</v>
      </c>
      <c r="K16" s="2"/>
      <c r="L16" s="2"/>
      <c r="M16" s="2"/>
    </row>
    <row r="17" spans="3:16" ht="15.75" thickBot="1" x14ac:dyDescent="0.3">
      <c r="C17" s="15">
        <v>2013</v>
      </c>
      <c r="D17" s="15">
        <v>4.7</v>
      </c>
      <c r="E17" s="16">
        <v>6.6</v>
      </c>
      <c r="F17" s="18">
        <v>2.7999999999999997E-2</v>
      </c>
    </row>
    <row r="18" spans="3:16" x14ac:dyDescent="0.25">
      <c r="C18" s="15">
        <v>2014</v>
      </c>
      <c r="D18" s="15">
        <v>4.8</v>
      </c>
      <c r="E18" s="16">
        <v>6.7</v>
      </c>
      <c r="F18" s="18">
        <v>2.7999999999999997E-2</v>
      </c>
      <c r="H18" s="3"/>
      <c r="I18" s="3" t="s">
        <v>17</v>
      </c>
      <c r="J18" s="3" t="s">
        <v>5</v>
      </c>
      <c r="K18" s="3" t="s">
        <v>18</v>
      </c>
      <c r="L18" s="3" t="s">
        <v>19</v>
      </c>
      <c r="M18" s="3" t="s">
        <v>20</v>
      </c>
      <c r="N18" s="3" t="s">
        <v>21</v>
      </c>
      <c r="O18" s="3" t="s">
        <v>22</v>
      </c>
      <c r="P18" s="3" t="s">
        <v>23</v>
      </c>
    </row>
    <row r="19" spans="3:16" x14ac:dyDescent="0.25">
      <c r="C19" s="15">
        <v>2015</v>
      </c>
      <c r="D19" s="15">
        <v>4.8</v>
      </c>
      <c r="E19" s="16">
        <v>6.8</v>
      </c>
      <c r="F19" s="18">
        <v>2.8999999999999998E-2</v>
      </c>
      <c r="H19" s="1" t="s">
        <v>11</v>
      </c>
      <c r="I19" s="1">
        <v>-0.38487816802498998</v>
      </c>
      <c r="J19" s="1">
        <v>0.12628801340043774</v>
      </c>
      <c r="K19" s="1">
        <v>-3.0476223171284431</v>
      </c>
      <c r="L19" s="1">
        <v>7.27609833767651E-3</v>
      </c>
      <c r="M19" s="1">
        <v>-0.65132258599085624</v>
      </c>
      <c r="N19" s="1">
        <v>-0.11843375005912377</v>
      </c>
      <c r="O19" s="1">
        <v>-0.65132258599085624</v>
      </c>
      <c r="P19" s="1">
        <v>-0.11843375005912377</v>
      </c>
    </row>
    <row r="20" spans="3:16" x14ac:dyDescent="0.25">
      <c r="C20" s="15">
        <v>2016</v>
      </c>
      <c r="D20" s="15">
        <v>4.8</v>
      </c>
      <c r="E20" s="16">
        <v>6.7</v>
      </c>
      <c r="F20" s="18">
        <v>2.7999999999999997E-2</v>
      </c>
      <c r="H20" s="1" t="s">
        <v>25</v>
      </c>
      <c r="I20" s="1">
        <v>0.76168549982817835</v>
      </c>
      <c r="J20" s="1">
        <v>1.9690689325672861E-2</v>
      </c>
      <c r="K20" s="1">
        <v>38.682520821406051</v>
      </c>
      <c r="L20" s="1">
        <v>5.1509596092992818E-18</v>
      </c>
      <c r="M20" s="1">
        <v>0.72014177675059754</v>
      </c>
      <c r="N20" s="1">
        <v>0.80322922290575915</v>
      </c>
      <c r="O20" s="1">
        <v>0.72014177675059754</v>
      </c>
      <c r="P20" s="1">
        <v>0.80322922290575915</v>
      </c>
    </row>
    <row r="21" spans="3:16" ht="15.75" thickBot="1" x14ac:dyDescent="0.3">
      <c r="C21" s="15">
        <v>2017</v>
      </c>
      <c r="D21" s="15">
        <v>4.8</v>
      </c>
      <c r="E21" s="16">
        <v>6.8</v>
      </c>
      <c r="F21" s="18">
        <v>2.8999999999999998E-2</v>
      </c>
      <c r="H21" s="2" t="s">
        <v>26</v>
      </c>
      <c r="I21" s="2">
        <v>0.42688065406884351</v>
      </c>
      <c r="J21" s="2">
        <v>0.3544988395364963</v>
      </c>
      <c r="K21" s="2">
        <v>1.2041806811751083</v>
      </c>
      <c r="L21" s="2">
        <v>0.24501865589861258</v>
      </c>
      <c r="M21" s="2">
        <v>-0.32104651990908978</v>
      </c>
      <c r="N21" s="2">
        <v>1.1748078280467769</v>
      </c>
      <c r="O21" s="2">
        <v>-0.32104651990908978</v>
      </c>
      <c r="P21" s="2">
        <v>1.1748078280467769</v>
      </c>
    </row>
    <row r="22" spans="3:16" x14ac:dyDescent="0.25">
      <c r="C22" s="15">
        <v>2018</v>
      </c>
      <c r="D22" s="15">
        <v>4.9000000000000004</v>
      </c>
      <c r="E22" s="16">
        <v>6.9</v>
      </c>
      <c r="F22" s="18">
        <v>2.8999999999999998E-2</v>
      </c>
    </row>
    <row r="23" spans="3:16" x14ac:dyDescent="0.25">
      <c r="C23" s="12">
        <v>2019</v>
      </c>
      <c r="D23" s="12">
        <v>4.9000000000000004</v>
      </c>
      <c r="E23" s="13">
        <v>6.8</v>
      </c>
      <c r="F23" s="14">
        <v>2.9000000000000001E-2</v>
      </c>
    </row>
  </sheetData>
  <mergeCells count="1">
    <mergeCell ref="B2:G2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abSelected="1" topLeftCell="A22" zoomScaleNormal="100" workbookViewId="0">
      <selection activeCell="J36" sqref="J36"/>
    </sheetView>
  </sheetViews>
  <sheetFormatPr defaultRowHeight="15" x14ac:dyDescent="0.25"/>
  <cols>
    <col min="2" max="2" width="13.140625" bestFit="1" customWidth="1"/>
    <col min="3" max="3" width="12.5703125" customWidth="1"/>
    <col min="4" max="4" width="14.7109375" customWidth="1"/>
    <col min="5" max="5" width="13.140625" customWidth="1"/>
    <col min="6" max="7" width="14.7109375" bestFit="1" customWidth="1"/>
    <col min="10" max="10" width="10.42578125" customWidth="1"/>
  </cols>
  <sheetData>
    <row r="2" spans="2:10" x14ac:dyDescent="0.25">
      <c r="B2" s="5" t="s">
        <v>25</v>
      </c>
      <c r="C2" t="s">
        <v>34</v>
      </c>
      <c r="E2" s="5" t="s">
        <v>26</v>
      </c>
      <c r="F2" t="s">
        <v>34</v>
      </c>
    </row>
    <row r="4" spans="2:10" ht="17.25" x14ac:dyDescent="0.3">
      <c r="B4" s="5" t="s">
        <v>29</v>
      </c>
      <c r="C4" t="s">
        <v>31</v>
      </c>
      <c r="E4" s="5" t="s">
        <v>29</v>
      </c>
      <c r="F4" t="s">
        <v>32</v>
      </c>
      <c r="H4" s="11" t="s">
        <v>35</v>
      </c>
      <c r="I4" s="11" t="s">
        <v>36</v>
      </c>
      <c r="J4" s="11" t="s">
        <v>37</v>
      </c>
    </row>
    <row r="5" spans="2:10" x14ac:dyDescent="0.25">
      <c r="B5" s="6">
        <v>2000</v>
      </c>
      <c r="C5" s="7">
        <v>5</v>
      </c>
      <c r="E5" s="6">
        <v>2000</v>
      </c>
      <c r="F5" s="7">
        <v>0.19</v>
      </c>
      <c r="H5" s="10">
        <f>B5</f>
        <v>2000</v>
      </c>
      <c r="I5" s="10">
        <f>GETPIVOTDATA("MALE",$B$4,"YEAR",B5)</f>
        <v>5</v>
      </c>
      <c r="J5" s="10">
        <f>GETPIVOTDATA("FEMALE",$E$4,"YEAR",E5)</f>
        <v>0.19</v>
      </c>
    </row>
    <row r="6" spans="2:10" x14ac:dyDescent="0.25">
      <c r="B6" s="6">
        <v>2001</v>
      </c>
      <c r="C6" s="7">
        <v>5.0999999999999996</v>
      </c>
      <c r="E6" s="6">
        <v>2001</v>
      </c>
      <c r="F6" s="7">
        <v>0.02</v>
      </c>
      <c r="H6" s="10">
        <f t="shared" ref="H6:H21" si="0">B6</f>
        <v>2001</v>
      </c>
      <c r="I6" s="10">
        <f t="shared" ref="I6:I24" si="1">GETPIVOTDATA("MALE",$B$4,"YEAR",B6)</f>
        <v>5.0999999999999996</v>
      </c>
      <c r="J6" s="10">
        <f t="shared" ref="J6:J24" si="2">GETPIVOTDATA("FEMALE",$E$4,"YEAR",E6)</f>
        <v>0.02</v>
      </c>
    </row>
    <row r="7" spans="2:10" x14ac:dyDescent="0.25">
      <c r="B7" s="6">
        <v>2002</v>
      </c>
      <c r="C7" s="7">
        <v>5.2</v>
      </c>
      <c r="E7" s="6">
        <v>2002</v>
      </c>
      <c r="F7" s="7">
        <v>0.02</v>
      </c>
      <c r="H7" s="10">
        <f t="shared" si="0"/>
        <v>2002</v>
      </c>
      <c r="I7" s="10">
        <f t="shared" si="1"/>
        <v>5.2</v>
      </c>
      <c r="J7" s="10">
        <f t="shared" si="2"/>
        <v>0.02</v>
      </c>
    </row>
    <row r="8" spans="2:10" x14ac:dyDescent="0.25">
      <c r="B8" s="6">
        <v>2003</v>
      </c>
      <c r="C8" s="7">
        <v>5.3</v>
      </c>
      <c r="E8" s="6">
        <v>2003</v>
      </c>
      <c r="F8" s="7">
        <v>0.02</v>
      </c>
      <c r="H8" s="10">
        <f t="shared" si="0"/>
        <v>2003</v>
      </c>
      <c r="I8" s="10">
        <f t="shared" si="1"/>
        <v>5.3</v>
      </c>
      <c r="J8" s="10">
        <f t="shared" si="2"/>
        <v>0.02</v>
      </c>
    </row>
    <row r="9" spans="2:10" x14ac:dyDescent="0.25">
      <c r="B9" s="6">
        <v>2004</v>
      </c>
      <c r="C9" s="7">
        <v>5.3</v>
      </c>
      <c r="E9" s="6">
        <v>2004</v>
      </c>
      <c r="F9" s="7">
        <v>0.02</v>
      </c>
      <c r="H9" s="10">
        <f t="shared" si="0"/>
        <v>2004</v>
      </c>
      <c r="I9" s="10">
        <f t="shared" si="1"/>
        <v>5.3</v>
      </c>
      <c r="J9" s="10">
        <f t="shared" si="2"/>
        <v>0.02</v>
      </c>
    </row>
    <row r="10" spans="2:10" x14ac:dyDescent="0.25">
      <c r="B10" s="6">
        <v>2005</v>
      </c>
      <c r="C10" s="7">
        <v>5.6</v>
      </c>
      <c r="E10" s="6">
        <v>2005</v>
      </c>
      <c r="F10" s="7">
        <v>2.1000000000000001E-2</v>
      </c>
      <c r="H10" s="10">
        <f t="shared" si="0"/>
        <v>2005</v>
      </c>
      <c r="I10" s="10">
        <f t="shared" si="1"/>
        <v>5.6</v>
      </c>
      <c r="J10" s="10">
        <f t="shared" si="2"/>
        <v>2.1000000000000001E-2</v>
      </c>
    </row>
    <row r="11" spans="2:10" x14ac:dyDescent="0.25">
      <c r="B11" s="6">
        <v>2006</v>
      </c>
      <c r="C11" s="7">
        <v>5.9</v>
      </c>
      <c r="E11" s="6">
        <v>2006</v>
      </c>
      <c r="F11" s="7">
        <v>2.2000000000000002E-2</v>
      </c>
      <c r="H11" s="10">
        <f t="shared" si="0"/>
        <v>2006</v>
      </c>
      <c r="I11" s="10">
        <f t="shared" si="1"/>
        <v>5.9</v>
      </c>
      <c r="J11" s="10">
        <f t="shared" si="2"/>
        <v>2.2000000000000002E-2</v>
      </c>
    </row>
    <row r="12" spans="2:10" x14ac:dyDescent="0.25">
      <c r="B12" s="6">
        <v>2007</v>
      </c>
      <c r="C12" s="7">
        <v>6.1</v>
      </c>
      <c r="E12" s="6">
        <v>2007</v>
      </c>
      <c r="F12" s="7">
        <v>2.2000000000000002E-2</v>
      </c>
      <c r="H12" s="10">
        <f t="shared" si="0"/>
        <v>2007</v>
      </c>
      <c r="I12" s="10">
        <f t="shared" si="1"/>
        <v>6.1</v>
      </c>
      <c r="J12" s="10">
        <f t="shared" si="2"/>
        <v>2.2000000000000002E-2</v>
      </c>
    </row>
    <row r="13" spans="2:10" x14ac:dyDescent="0.25">
      <c r="B13" s="6">
        <v>2008</v>
      </c>
      <c r="C13" s="7">
        <v>6.3</v>
      </c>
      <c r="E13" s="6">
        <v>2008</v>
      </c>
      <c r="F13" s="7">
        <v>2.3E-2</v>
      </c>
      <c r="H13" s="10">
        <f t="shared" si="0"/>
        <v>2008</v>
      </c>
      <c r="I13" s="10">
        <f t="shared" si="1"/>
        <v>6.3</v>
      </c>
      <c r="J13" s="10">
        <f t="shared" si="2"/>
        <v>2.3E-2</v>
      </c>
    </row>
    <row r="14" spans="2:10" x14ac:dyDescent="0.25">
      <c r="B14" s="6">
        <v>2009</v>
      </c>
      <c r="C14" s="7">
        <v>6.4</v>
      </c>
      <c r="E14" s="6">
        <v>2009</v>
      </c>
      <c r="F14" s="7">
        <v>2.4E-2</v>
      </c>
      <c r="H14" s="10">
        <f t="shared" si="0"/>
        <v>2009</v>
      </c>
      <c r="I14" s="10">
        <f t="shared" si="1"/>
        <v>6.4</v>
      </c>
      <c r="J14" s="10">
        <f t="shared" si="2"/>
        <v>2.4E-2</v>
      </c>
    </row>
    <row r="15" spans="2:10" x14ac:dyDescent="0.25">
      <c r="B15" s="6">
        <v>2010</v>
      </c>
      <c r="C15" s="7">
        <v>6.5</v>
      </c>
      <c r="E15" s="6">
        <v>2010</v>
      </c>
      <c r="F15" s="7">
        <v>2.5000000000000001E-2</v>
      </c>
      <c r="H15" s="10">
        <f t="shared" si="0"/>
        <v>2010</v>
      </c>
      <c r="I15" s="10">
        <f t="shared" si="1"/>
        <v>6.5</v>
      </c>
      <c r="J15" s="10">
        <f t="shared" si="2"/>
        <v>2.5000000000000001E-2</v>
      </c>
    </row>
    <row r="16" spans="2:10" x14ac:dyDescent="0.25">
      <c r="B16" s="6">
        <v>2011</v>
      </c>
      <c r="C16" s="7">
        <v>6.6</v>
      </c>
      <c r="E16" s="6">
        <v>2011</v>
      </c>
      <c r="F16" s="7">
        <v>2.6000000000000002E-2</v>
      </c>
      <c r="H16" s="10">
        <f t="shared" si="0"/>
        <v>2011</v>
      </c>
      <c r="I16" s="10">
        <f t="shared" si="1"/>
        <v>6.6</v>
      </c>
      <c r="J16" s="10">
        <f t="shared" si="2"/>
        <v>2.6000000000000002E-2</v>
      </c>
    </row>
    <row r="17" spans="2:15" x14ac:dyDescent="0.25">
      <c r="B17" s="6">
        <v>2012</v>
      </c>
      <c r="C17" s="7">
        <v>6.7</v>
      </c>
      <c r="E17" s="6">
        <v>2012</v>
      </c>
      <c r="F17" s="7">
        <v>2.7000000000000003E-2</v>
      </c>
      <c r="H17" s="10">
        <f t="shared" si="0"/>
        <v>2012</v>
      </c>
      <c r="I17" s="10">
        <f t="shared" si="1"/>
        <v>6.7</v>
      </c>
      <c r="J17" s="10">
        <f t="shared" si="2"/>
        <v>2.7000000000000003E-2</v>
      </c>
    </row>
    <row r="18" spans="2:15" x14ac:dyDescent="0.25">
      <c r="B18" s="6">
        <v>2013</v>
      </c>
      <c r="C18" s="7">
        <v>6.6</v>
      </c>
      <c r="E18" s="6">
        <v>2013</v>
      </c>
      <c r="F18" s="7">
        <v>2.7999999999999997E-2</v>
      </c>
      <c r="H18" s="10">
        <f t="shared" si="0"/>
        <v>2013</v>
      </c>
      <c r="I18" s="10">
        <f t="shared" si="1"/>
        <v>6.6</v>
      </c>
      <c r="J18" s="10">
        <f t="shared" si="2"/>
        <v>2.7999999999999997E-2</v>
      </c>
    </row>
    <row r="19" spans="2:15" x14ac:dyDescent="0.25">
      <c r="B19" s="6">
        <v>2014</v>
      </c>
      <c r="C19" s="7">
        <v>6.7</v>
      </c>
      <c r="E19" s="6">
        <v>2014</v>
      </c>
      <c r="F19" s="7">
        <v>2.7999999999999997E-2</v>
      </c>
      <c r="H19" s="10">
        <f t="shared" si="0"/>
        <v>2014</v>
      </c>
      <c r="I19" s="10">
        <f t="shared" si="1"/>
        <v>6.7</v>
      </c>
      <c r="J19" s="10">
        <f t="shared" si="2"/>
        <v>2.7999999999999997E-2</v>
      </c>
    </row>
    <row r="20" spans="2:15" x14ac:dyDescent="0.25">
      <c r="B20" s="6">
        <v>2015</v>
      </c>
      <c r="C20" s="7">
        <v>6.8</v>
      </c>
      <c r="E20" s="6">
        <v>2015</v>
      </c>
      <c r="F20" s="7">
        <v>2.8999999999999998E-2</v>
      </c>
      <c r="H20" s="10">
        <f t="shared" si="0"/>
        <v>2015</v>
      </c>
      <c r="I20" s="10">
        <f t="shared" si="1"/>
        <v>6.8</v>
      </c>
      <c r="J20" s="10">
        <f t="shared" si="2"/>
        <v>2.8999999999999998E-2</v>
      </c>
      <c r="O20" t="s">
        <v>33</v>
      </c>
    </row>
    <row r="21" spans="2:15" x14ac:dyDescent="0.25">
      <c r="B21" s="6">
        <v>2016</v>
      </c>
      <c r="C21" s="7">
        <v>6.7</v>
      </c>
      <c r="E21" s="6">
        <v>2016</v>
      </c>
      <c r="F21" s="7">
        <v>2.7999999999999997E-2</v>
      </c>
      <c r="H21" s="10">
        <f t="shared" si="0"/>
        <v>2016</v>
      </c>
      <c r="I21" s="10">
        <f t="shared" si="1"/>
        <v>6.7</v>
      </c>
      <c r="J21" s="10">
        <f t="shared" si="2"/>
        <v>2.7999999999999997E-2</v>
      </c>
    </row>
    <row r="22" spans="2:15" x14ac:dyDescent="0.25">
      <c r="B22" s="6">
        <v>2017</v>
      </c>
      <c r="C22" s="7">
        <v>6.8</v>
      </c>
      <c r="E22" s="6">
        <v>2017</v>
      </c>
      <c r="F22" s="7">
        <v>2.8999999999999998E-2</v>
      </c>
      <c r="H22" s="10">
        <f>B22</f>
        <v>2017</v>
      </c>
      <c r="I22" s="10">
        <f t="shared" si="1"/>
        <v>6.8</v>
      </c>
      <c r="J22" s="10">
        <f t="shared" si="2"/>
        <v>2.8999999999999998E-2</v>
      </c>
    </row>
    <row r="23" spans="2:15" x14ac:dyDescent="0.25">
      <c r="B23" s="6">
        <v>2018</v>
      </c>
      <c r="C23" s="7">
        <v>6.9</v>
      </c>
      <c r="E23" s="6">
        <v>2018</v>
      </c>
      <c r="F23" s="7">
        <v>2.8999999999999998E-2</v>
      </c>
      <c r="H23" s="10">
        <f>B23</f>
        <v>2018</v>
      </c>
      <c r="I23" s="10">
        <f t="shared" si="1"/>
        <v>6.9</v>
      </c>
      <c r="J23" s="10">
        <f t="shared" si="2"/>
        <v>2.8999999999999998E-2</v>
      </c>
    </row>
    <row r="24" spans="2:15" x14ac:dyDescent="0.25">
      <c r="B24" s="6">
        <v>2019</v>
      </c>
      <c r="C24" s="7">
        <v>6.8</v>
      </c>
      <c r="E24" s="6">
        <v>2019</v>
      </c>
      <c r="F24" s="7">
        <v>2.9000000000000001E-2</v>
      </c>
      <c r="H24" s="10">
        <f t="shared" ref="H24" si="3">B24</f>
        <v>2019</v>
      </c>
      <c r="I24" s="10">
        <f t="shared" si="1"/>
        <v>6.8</v>
      </c>
      <c r="J24" s="10">
        <f t="shared" si="2"/>
        <v>2.9000000000000001E-2</v>
      </c>
    </row>
    <row r="25" spans="2:15" x14ac:dyDescent="0.25">
      <c r="B25" s="6" t="s">
        <v>30</v>
      </c>
      <c r="C25" s="7">
        <v>123.3</v>
      </c>
      <c r="E25" s="6" t="s">
        <v>30</v>
      </c>
      <c r="F25" s="7">
        <v>0.66000000000000025</v>
      </c>
    </row>
  </sheetData>
  <pageMargins left="0.7" right="0.7" top="0.75" bottom="0.75" header="0.3" footer="0.3"/>
  <pageSetup paperSize="8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2023-05-07T10:13:03Z</dcterms:created>
  <dcterms:modified xsi:type="dcterms:W3CDTF">2023-05-24T16:24:41Z</dcterms:modified>
</cp:coreProperties>
</file>