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ooperadoravial-my.sharepoint.com/personal/lauracardona_operadoravial_com/Documents/Documentos/UNIVERSIDAD/GESTIÓN DEL PROCESO DE DESARROLLO DE SOFTWARE/SEGUNDO PARCIAL/"/>
    </mc:Choice>
  </mc:AlternateContent>
  <xr:revisionPtr revIDLastSave="8" documentId="13_ncr:1_{5C71112C-BBF6-4A88-B8C2-75699A665B01}" xr6:coauthVersionLast="47" xr6:coauthVersionMax="47" xr10:uidLastSave="{52EB2FD6-8041-433C-B3AE-5A6143E30F2A}"/>
  <bookViews>
    <workbookView xWindow="-120" yWindow="-120" windowWidth="29040" windowHeight="15720" activeTab="1" xr2:uid="{EC2672B6-AC1B-4333-BBAB-2F07098D012C}"/>
  </bookViews>
  <sheets>
    <sheet name="Información Sprints" sheetId="3" r:id="rId1"/>
    <sheet name="Backlog" sheetId="1" r:id="rId2"/>
    <sheet name="Backlog Bas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F4" i="3"/>
  <c r="G4" i="3" s="1"/>
  <c r="F5" i="3"/>
  <c r="G5" i="3" s="1"/>
  <c r="F6" i="3"/>
  <c r="G6" i="3" s="1"/>
  <c r="F7" i="3"/>
  <c r="G7" i="3" s="1"/>
  <c r="F8" i="3"/>
  <c r="G8" i="3" s="1"/>
  <c r="F3" i="3"/>
  <c r="G3" i="3" s="1"/>
  <c r="C9" i="1"/>
  <c r="E4" i="3"/>
  <c r="E5" i="3"/>
  <c r="E6" i="3"/>
  <c r="E7" i="3"/>
  <c r="E8" i="3"/>
  <c r="E3" i="3"/>
  <c r="D4" i="3"/>
  <c r="D5" i="3" s="1"/>
  <c r="D6" i="3" s="1"/>
  <c r="D7" i="3" s="1"/>
  <c r="D8" i="3" s="1"/>
  <c r="C4" i="3"/>
  <c r="C5" i="3" s="1"/>
  <c r="C6" i="3" s="1"/>
  <c r="C7" i="3" s="1"/>
  <c r="C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306D4CC4-74AD-4336-ACBB-9957C95B1084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350209AB-F9BF-4486-AFE6-9958BD36BB79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4C5FD7DD-F30C-4842-868E-97A4748C79E8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70275B6F-C0A9-42D0-AD40-1D0BF5848624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D4B316A8-325F-4494-846D-7AED36B20858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861C182A-858F-4734-A398-4435412734E8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8FAABCF5-0705-436C-985F-475508E9A0C7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78FADF53-7938-4901-8E96-5EAE5E9FA902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<sst xmlns="http://schemas.openxmlformats.org/spreadsheetml/2006/main" count="151" uniqueCount="73">
  <si>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</si>
  <si>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</si>
  <si>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</si>
  <si>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</si>
  <si>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</si>
  <si>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</si>
  <si>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</si>
  <si>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</si>
  <si>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</si>
  <si>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</si>
  <si>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</si>
  <si>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</si>
  <si>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</si>
  <si>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</si>
  <si>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</si>
  <si>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</si>
  <si>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</si>
  <si>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</si>
  <si>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</si>
  <si>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</si>
  <si>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</si>
  <si>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</si>
  <si>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</si>
  <si>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</si>
  <si>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</si>
  <si>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>Juan</t>
  </si>
  <si>
    <t>Pedro</t>
  </si>
  <si>
    <t>Luis</t>
  </si>
  <si>
    <t xml:space="preserve">Nombre del proyecto/app: </t>
  </si>
  <si>
    <t>Pantalla de Login con perfiles de admin y de usuario normal</t>
  </si>
  <si>
    <t>Req 03</t>
  </si>
  <si>
    <t>Req 04</t>
  </si>
  <si>
    <t>Req 05</t>
  </si>
  <si>
    <t>Req 06</t>
  </si>
  <si>
    <t>Por definir</t>
  </si>
  <si>
    <t>Menu Principal</t>
  </si>
  <si>
    <t>Alta</t>
  </si>
  <si>
    <t>Alexander</t>
  </si>
  <si>
    <t>Mario</t>
  </si>
  <si>
    <t>Laura</t>
  </si>
  <si>
    <t>Hugo</t>
  </si>
  <si>
    <t>WEB DONANTES</t>
  </si>
  <si>
    <t>Media</t>
  </si>
  <si>
    <t>Terminado</t>
  </si>
  <si>
    <t>REQ01</t>
  </si>
  <si>
    <t>REQ02</t>
  </si>
  <si>
    <t>REQ03</t>
  </si>
  <si>
    <t>REQ04</t>
  </si>
  <si>
    <t>REQ05</t>
  </si>
  <si>
    <t>REQ06</t>
  </si>
  <si>
    <t>Definición de tecnologías base (HTML, CSS, JS Vanilla, Bootstrap)</t>
  </si>
  <si>
    <t>Desarrollo de interfaz de autenticación (Login con roles)</t>
  </si>
  <si>
    <t>Implementación de formulario de registro con validaciones</t>
  </si>
  <si>
    <t>Encriptación de contraseñas y seguridad de datos</t>
  </si>
  <si>
    <t>Modelado de base de datos en Firebase (usuarios, donaciones)</t>
  </si>
  <si>
    <t>Configuración de manifiesto y service worker</t>
  </si>
  <si>
    <t>Desarrollo de App Shell y página principal (Home)</t>
  </si>
  <si>
    <t>Autenticación con tokens y persistencia de sesión</t>
  </si>
  <si>
    <t>Desarrollo de perfil de usuario editable</t>
  </si>
  <si>
    <t>Integración con módulo IoT y geolocalización</t>
  </si>
  <si>
    <t>Registro de bitácoras y minutas del desarrollo</t>
  </si>
  <si>
    <t>REQ07</t>
  </si>
  <si>
    <t>REQ08</t>
  </si>
  <si>
    <t>REQ09</t>
  </si>
  <si>
    <t>REQ10</t>
  </si>
  <si>
    <t>REQ11</t>
  </si>
  <si>
    <t>REQ12</t>
  </si>
  <si>
    <t>Desarrollo de módulo de gestión de donaciones con mapa interactivo</t>
  </si>
  <si>
    <t>En Progreso</t>
  </si>
  <si>
    <t>Pruebas unitarias y de integración</t>
  </si>
  <si>
    <t>Pruebas funcionales y de rendimiento</t>
  </si>
  <si>
    <t>REQ13</t>
  </si>
  <si>
    <t>REQ14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</si>
</sst>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  <font>
      <b/>
      <sz val="12"/>
      <color theme="1"/>
      <name val="72 Black"/>
      <family val="2"/>
    </font>
    <font>
      <b/>
      <sz val="12"/>
      <name val="72 Black"/>
      <family val="2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Display"/>
      <family val="2"/>
    </font>
    <font>
      <b/>
      <sz val="12"/>
      <color theme="1"/>
      <name val="Aptos Display"/>
      <family val="2"/>
    </font>
    <font>
      <sz val="12"/>
      <color theme="1"/>
      <name val="Aptos Display"/>
      <family val="2"/>
    </font>
    <font>
      <b/>
      <sz val="12"/>
      <color rgb="FFFF0000"/>
      <name val="Aptos Display"/>
      <family val="2"/>
    </font>
    <font>
      <b/>
      <sz val="12"/>
      <color rgb="FFCC0066"/>
      <name val="Aptos Display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0" borderId="0" xfId="0" applyFont="1"/>
    <xf numFmtId="0" fontId="5" fillId="3" borderId="1" xfId="0" applyFont="1" applyFill="1" applyBorder="1"/>
    <xf numFmtId="0" fontId="5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5" fillId="3" borderId="1" xfId="1" applyNumberFormat="1" applyFont="1" applyFill="1" applyBorder="1"/>
    <xf numFmtId="0" fontId="7" fillId="0" borderId="0" xfId="0" applyFont="1"/>
    <xf numFmtId="0" fontId="8" fillId="5" borderId="1" xfId="0" applyFont="1" applyFill="1" applyBorder="1"/>
    <xf numFmtId="0" fontId="10" fillId="0" borderId="0" xfId="0" applyFont="1"/>
    <xf numFmtId="0" fontId="8" fillId="5" borderId="13" xfId="0" applyFont="1" applyFill="1" applyBorder="1"/>
    <xf numFmtId="0" fontId="11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2" fillId="5" borderId="14" xfId="0" applyFont="1" applyFill="1" applyBorder="1"/>
    <xf numFmtId="0" fontId="11" fillId="0" borderId="8" xfId="0" applyFont="1" applyBorder="1"/>
    <xf numFmtId="0" fontId="10" fillId="0" borderId="9" xfId="0" applyFont="1" applyBorder="1"/>
    <xf numFmtId="0" fontId="10" fillId="0" borderId="8" xfId="0" applyFont="1" applyBorder="1"/>
    <xf numFmtId="0" fontId="12" fillId="5" borderId="15" xfId="0" applyFont="1" applyFill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7" fillId="5" borderId="1" xfId="0" applyFont="1" applyFill="1" applyBorder="1"/>
    <xf numFmtId="10" fontId="7" fillId="5" borderId="1" xfId="1" applyNumberFormat="1" applyFont="1" applyFill="1" applyBorder="1"/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top" wrapText="1"/>
    </xf>
    <xf numFmtId="0" fontId="15" fillId="0" borderId="0" xfId="0" applyFont="1"/>
    <xf numFmtId="0" fontId="14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5" fontId="14" fillId="4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FF"/>
      <color rgb="FFCCECFF"/>
      <color rgb="FFFFFFCC"/>
      <color rgb="FFCCCCFF"/>
      <color rgb="FFCCFFCC"/>
      <color rgb="FFCC0066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B2:G8"/>
  <sheetViews>
    <sheetView workbookViewId="0">
      <selection activeCell="D24" sqref="D24"/>
    </sheetView>
  </sheetViews>
  <sheetFormatPr baseColWidth="10" defaultColWidth="14.28515625" defaultRowHeight="15.75"/>
  <cols>
    <col min="1" max="1" width="14.28515625" style="44"/>
    <col min="2" max="2" width="15.28515625" style="44" bestFit="1" customWidth="1"/>
    <col min="3" max="3" width="15.7109375" style="44" bestFit="1" customWidth="1"/>
    <col min="4" max="4" width="11.7109375" style="44" bestFit="1" customWidth="1"/>
    <col min="5" max="5" width="22.140625" style="44" bestFit="1" customWidth="1"/>
    <col min="6" max="6" width="18.5703125" style="44" bestFit="1" customWidth="1"/>
    <col min="7" max="7" width="27.140625" style="44" bestFit="1" customWidth="1"/>
    <col min="8" max="16384" width="14.28515625" style="44"/>
  </cols>
  <sheetData>
    <row r="2" spans="2:7">
      <c r="B2" s="50" t="s">
        <v>8</v>
      </c>
      <c r="C2" s="50" t="s">
        <v>9</v>
      </c>
      <c r="D2" s="50" t="s">
        <v>10</v>
      </c>
      <c r="E2" s="53" t="s">
        <v>11</v>
      </c>
      <c r="F2" s="53" t="s">
        <v>23</v>
      </c>
      <c r="G2" s="53" t="s">
        <v>24</v>
      </c>
    </row>
    <row r="3" spans="2:7">
      <c r="B3" s="45" t="s">
        <v>12</v>
      </c>
      <c r="C3" s="46">
        <v>45929</v>
      </c>
      <c r="D3" s="46">
        <v>45940</v>
      </c>
      <c r="E3" s="51">
        <f>COUNTIF(Backlog!$E$12:$E$54,'Información Sprints'!B3)</f>
        <v>3</v>
      </c>
      <c r="F3" s="52">
        <f>SUMIF(Backlog!$E$12:$E$54,'Información Sprints'!B3,Backlog!$D$12:$D$54)</f>
        <v>20</v>
      </c>
      <c r="G3" s="47">
        <f>IF(COUNTA(Backlog!$C$2:$C$7)=0,0,F3/COUNTA(Backlog!$C$2:$C$7))</f>
        <v>5</v>
      </c>
    </row>
    <row r="4" spans="2:7">
      <c r="B4" s="45" t="s">
        <v>13</v>
      </c>
      <c r="C4" s="46">
        <f>C3+14</f>
        <v>45943</v>
      </c>
      <c r="D4" s="46">
        <f>D3+14</f>
        <v>45954</v>
      </c>
      <c r="E4" s="51">
        <f>COUNTIF(Backlog!$E$12:$E$54,'Información Sprints'!B4)</f>
        <v>4</v>
      </c>
      <c r="F4" s="52">
        <f>SUMIF(Backlog!$E$12:$E$54,'Información Sprints'!B4,Backlog!$D$12:$D$54)</f>
        <v>28</v>
      </c>
      <c r="G4" s="47">
        <f>IF(COUNTA(Backlog!$C$2:$C$7)=0,0,F4/COUNTA(Backlog!$C$2:$C$7))</f>
        <v>7</v>
      </c>
    </row>
    <row r="5" spans="2:7">
      <c r="B5" s="45" t="s">
        <v>14</v>
      </c>
      <c r="C5" s="46">
        <f t="shared" ref="C5:C7" si="0">C4+14</f>
        <v>45957</v>
      </c>
      <c r="D5" s="46">
        <f t="shared" ref="D5:D7" si="1">D4+14</f>
        <v>45968</v>
      </c>
      <c r="E5" s="51">
        <f>COUNTIF(Backlog!$E$12:$E$54,'Información Sprints'!B5)</f>
        <v>1</v>
      </c>
      <c r="F5" s="52">
        <f>SUMIF(Backlog!$E$12:$E$54,'Información Sprints'!B5,Backlog!$D$12:$D$54)</f>
        <v>10</v>
      </c>
      <c r="G5" s="47">
        <f>IF(COUNTA(Backlog!$C$2:$C$7)=0,0,F5/COUNTA(Backlog!$C$2:$C$7))</f>
        <v>2.5</v>
      </c>
    </row>
    <row r="6" spans="2:7">
      <c r="B6" s="48" t="s">
        <v>15</v>
      </c>
      <c r="C6" s="49">
        <f t="shared" si="0"/>
        <v>45971</v>
      </c>
      <c r="D6" s="49">
        <f t="shared" si="1"/>
        <v>45982</v>
      </c>
      <c r="E6" s="51">
        <f>COUNTIF(Backlog!$E$12:$E$54,'Información Sprints'!B6)</f>
        <v>2</v>
      </c>
      <c r="F6" s="52">
        <f>SUMIF(Backlog!$E$12:$E$54,'Información Sprints'!B6,Backlog!$D$12:$D$54)</f>
        <v>14</v>
      </c>
      <c r="G6" s="47">
        <f>IF(COUNTA(Backlog!$C$2:$C$7)=0,0,F6/COUNTA(Backlog!$C$2:$C$7))</f>
        <v>3.5</v>
      </c>
    </row>
    <row r="7" spans="2:7">
      <c r="B7" s="45" t="s">
        <v>16</v>
      </c>
      <c r="C7" s="46">
        <f t="shared" si="0"/>
        <v>45985</v>
      </c>
      <c r="D7" s="46">
        <f t="shared" si="1"/>
        <v>45996</v>
      </c>
      <c r="E7" s="51">
        <f>COUNTIF(Backlog!$E$12:$E$54,'Información Sprints'!B7)</f>
        <v>1</v>
      </c>
      <c r="F7" s="52">
        <f>SUMIF(Backlog!$E$12:$E$54,'Información Sprints'!B7,Backlog!$D$12:$D$54)</f>
        <v>8</v>
      </c>
      <c r="G7" s="47">
        <f>IF(COUNTA(Backlog!$C$2:$C$7)=0,0,F7/COUNTA(Backlog!$C$2:$C$7))</f>
        <v>2</v>
      </c>
    </row>
    <row r="8" spans="2:7">
      <c r="B8" s="45" t="s">
        <v>17</v>
      </c>
      <c r="C8" s="46">
        <f t="shared" ref="C8" si="2">C7+14</f>
        <v>45999</v>
      </c>
      <c r="D8" s="46">
        <f t="shared" ref="D8" si="3">D7+14</f>
        <v>46010</v>
      </c>
      <c r="E8" s="51">
        <f>COUNTIF(Backlog!$E$12:$E$54,'Información Sprints'!B8)</f>
        <v>3</v>
      </c>
      <c r="F8" s="52">
        <f>SUMIF(Backlog!$E$12:$E$54,'Información Sprints'!B8,Backlog!$D$12:$D$54)</f>
        <v>16</v>
      </c>
      <c r="G8" s="47">
        <f>IF(COUNTA(Backlog!$C$2:$C$7)=0,0,F8/COUNTA(Backlog!$C$2:$C$7))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A14" workbookViewId="0">
      <selection activeCell="D18" sqref="D18"/>
    </sheetView>
  </sheetViews>
  <sheetFormatPr baseColWidth="10" defaultColWidth="9.140625" defaultRowHeight="15.75"/>
  <cols>
    <col min="1" max="1" width="15.7109375" style="22" customWidth="1"/>
    <col min="2" max="2" width="32.140625" style="22" customWidth="1"/>
    <col min="3" max="3" width="11.7109375" style="22" customWidth="1"/>
    <col min="4" max="4" width="25.140625" style="22" customWidth="1"/>
    <col min="5" max="5" width="18.5703125" style="22" customWidth="1"/>
    <col min="6" max="6" width="13.5703125" style="22" customWidth="1"/>
    <col min="7" max="7" width="13.7109375" style="22" customWidth="1"/>
    <col min="8" max="8" width="32.5703125" style="22" customWidth="1"/>
    <col min="9" max="16384" width="9.140625" style="22"/>
  </cols>
  <sheetData>
    <row r="1" spans="1:8">
      <c r="A1" s="20"/>
      <c r="B1" s="21" t="s">
        <v>28</v>
      </c>
      <c r="C1" s="54" t="s">
        <v>41</v>
      </c>
      <c r="D1" s="55"/>
      <c r="E1" s="55"/>
      <c r="F1" s="56"/>
    </row>
    <row r="2" spans="1:8">
      <c r="A2" s="20"/>
      <c r="B2" s="23" t="s">
        <v>19</v>
      </c>
      <c r="C2" s="24" t="s">
        <v>37</v>
      </c>
      <c r="D2" s="25"/>
      <c r="E2" s="25"/>
      <c r="F2" s="26"/>
    </row>
    <row r="3" spans="1:8">
      <c r="B3" s="27"/>
      <c r="C3" s="28" t="s">
        <v>38</v>
      </c>
      <c r="F3" s="29"/>
    </row>
    <row r="4" spans="1:8">
      <c r="B4" s="27"/>
      <c r="C4" s="28" t="s">
        <v>39</v>
      </c>
      <c r="F4" s="29"/>
    </row>
    <row r="5" spans="1:8">
      <c r="B5" s="27"/>
      <c r="C5" s="28" t="s">
        <v>40</v>
      </c>
      <c r="F5" s="29"/>
    </row>
    <row r="6" spans="1:8">
      <c r="B6" s="27"/>
      <c r="C6" s="30"/>
      <c r="F6" s="29"/>
    </row>
    <row r="7" spans="1:8">
      <c r="B7" s="31"/>
      <c r="C7" s="32"/>
      <c r="D7" s="33"/>
      <c r="E7" s="33"/>
      <c r="F7" s="34"/>
    </row>
    <row r="9" spans="1:8">
      <c r="A9" s="20"/>
      <c r="B9" s="35" t="s">
        <v>18</v>
      </c>
      <c r="C9" s="36">
        <f>IF(SUM(D12:D54)=0,0,SUMIF(C12:C54,"Terminado",D12:D54)/SUM(D12:D54))</f>
        <v>0.4375</v>
      </c>
    </row>
    <row r="11" spans="1:8" ht="31.5">
      <c r="A11" s="37" t="s">
        <v>0</v>
      </c>
      <c r="B11" s="37" t="s">
        <v>1</v>
      </c>
      <c r="C11" s="37" t="s">
        <v>2</v>
      </c>
      <c r="D11" s="37" t="s">
        <v>3</v>
      </c>
      <c r="E11" s="37" t="s">
        <v>4</v>
      </c>
      <c r="F11" s="37" t="s">
        <v>5</v>
      </c>
      <c r="G11" s="37" t="s">
        <v>6</v>
      </c>
      <c r="H11" s="37" t="s">
        <v>7</v>
      </c>
    </row>
    <row r="12" spans="1:8" ht="47.25">
      <c r="A12" s="38" t="s">
        <v>44</v>
      </c>
      <c r="B12" s="42" t="s">
        <v>50</v>
      </c>
      <c r="C12" s="39" t="s">
        <v>43</v>
      </c>
      <c r="D12" s="40">
        <v>4</v>
      </c>
      <c r="E12" s="39" t="s">
        <v>12</v>
      </c>
      <c r="F12" s="39" t="s">
        <v>36</v>
      </c>
      <c r="G12" s="39" t="s">
        <v>39</v>
      </c>
      <c r="H12" s="38"/>
    </row>
    <row r="13" spans="1:8" ht="31.5">
      <c r="A13" s="38" t="s">
        <v>45</v>
      </c>
      <c r="B13" s="42" t="s">
        <v>51</v>
      </c>
      <c r="C13" s="39" t="s">
        <v>43</v>
      </c>
      <c r="D13" s="40">
        <v>10</v>
      </c>
      <c r="E13" s="39" t="s">
        <v>12</v>
      </c>
      <c r="F13" s="39" t="s">
        <v>36</v>
      </c>
      <c r="G13" s="39" t="s">
        <v>37</v>
      </c>
      <c r="H13" s="38"/>
    </row>
    <row r="14" spans="1:8" ht="31.5">
      <c r="A14" s="38" t="s">
        <v>46</v>
      </c>
      <c r="B14" s="42" t="s">
        <v>52</v>
      </c>
      <c r="C14" s="39" t="s">
        <v>43</v>
      </c>
      <c r="D14" s="40">
        <v>8</v>
      </c>
      <c r="E14" s="39" t="s">
        <v>13</v>
      </c>
      <c r="F14" s="39" t="s">
        <v>36</v>
      </c>
      <c r="G14" s="39" t="s">
        <v>37</v>
      </c>
      <c r="H14" s="38"/>
    </row>
    <row r="15" spans="1:8" ht="31.5">
      <c r="A15" s="38" t="s">
        <v>47</v>
      </c>
      <c r="B15" s="42" t="s">
        <v>53</v>
      </c>
      <c r="C15" s="39" t="s">
        <v>68</v>
      </c>
      <c r="D15" s="40">
        <v>6</v>
      </c>
      <c r="E15" s="39" t="s">
        <v>13</v>
      </c>
      <c r="F15" s="39" t="s">
        <v>36</v>
      </c>
      <c r="G15" s="39" t="s">
        <v>38</v>
      </c>
      <c r="H15" s="38"/>
    </row>
    <row r="16" spans="1:8" ht="47.25">
      <c r="A16" s="38" t="s">
        <v>48</v>
      </c>
      <c r="B16" s="42" t="s">
        <v>54</v>
      </c>
      <c r="C16" s="39" t="s">
        <v>43</v>
      </c>
      <c r="D16" s="40">
        <v>6</v>
      </c>
      <c r="E16" s="39" t="s">
        <v>12</v>
      </c>
      <c r="F16" s="39" t="s">
        <v>36</v>
      </c>
      <c r="G16" s="39" t="s">
        <v>38</v>
      </c>
      <c r="H16" s="38"/>
    </row>
    <row r="17" spans="1:8" ht="31.5">
      <c r="A17" s="38" t="s">
        <v>49</v>
      </c>
      <c r="B17" s="42" t="s">
        <v>55</v>
      </c>
      <c r="C17" s="39" t="s">
        <v>43</v>
      </c>
      <c r="D17" s="40">
        <v>6</v>
      </c>
      <c r="E17" s="39" t="s">
        <v>13</v>
      </c>
      <c r="F17" s="39" t="s">
        <v>42</v>
      </c>
      <c r="G17" s="39" t="s">
        <v>39</v>
      </c>
      <c r="H17" s="38"/>
    </row>
    <row r="18" spans="1:8" ht="31.5">
      <c r="A18" s="38" t="s">
        <v>61</v>
      </c>
      <c r="B18" s="42" t="s">
        <v>56</v>
      </c>
      <c r="C18" s="39" t="s">
        <v>43</v>
      </c>
      <c r="D18" s="40">
        <v>8</v>
      </c>
      <c r="E18" s="39" t="s">
        <v>13</v>
      </c>
      <c r="F18" s="39" t="s">
        <v>36</v>
      </c>
      <c r="G18" s="39" t="s">
        <v>39</v>
      </c>
      <c r="H18" s="41"/>
    </row>
    <row r="19" spans="1:8" ht="47.25">
      <c r="A19" s="38" t="s">
        <v>62</v>
      </c>
      <c r="B19" s="42" t="s">
        <v>67</v>
      </c>
      <c r="C19" s="39" t="s">
        <v>68</v>
      </c>
      <c r="D19" s="40">
        <v>10</v>
      </c>
      <c r="E19" s="39" t="s">
        <v>14</v>
      </c>
      <c r="F19" s="39" t="s">
        <v>36</v>
      </c>
      <c r="G19" s="39" t="s">
        <v>38</v>
      </c>
      <c r="H19" s="41"/>
    </row>
    <row r="20" spans="1:8" ht="31.5">
      <c r="A20" s="38" t="s">
        <v>63</v>
      </c>
      <c r="B20" s="42" t="s">
        <v>57</v>
      </c>
      <c r="C20" s="39" t="s">
        <v>68</v>
      </c>
      <c r="D20" s="40">
        <v>8</v>
      </c>
      <c r="E20" s="39" t="s">
        <v>15</v>
      </c>
      <c r="F20" s="39" t="s">
        <v>36</v>
      </c>
      <c r="G20" s="39" t="s">
        <v>39</v>
      </c>
      <c r="H20" s="41"/>
    </row>
    <row r="21" spans="1:8" ht="31.5">
      <c r="A21" s="38" t="s">
        <v>64</v>
      </c>
      <c r="B21" s="42" t="s">
        <v>58</v>
      </c>
      <c r="C21" s="39" t="s">
        <v>21</v>
      </c>
      <c r="D21" s="40">
        <v>6</v>
      </c>
      <c r="E21" s="39" t="s">
        <v>15</v>
      </c>
      <c r="F21" s="39" t="s">
        <v>42</v>
      </c>
      <c r="G21" s="39" t="s">
        <v>38</v>
      </c>
      <c r="H21" s="41"/>
    </row>
    <row r="22" spans="1:8" ht="31.5">
      <c r="A22" s="38" t="s">
        <v>65</v>
      </c>
      <c r="B22" s="42" t="s">
        <v>59</v>
      </c>
      <c r="C22" s="39" t="s">
        <v>21</v>
      </c>
      <c r="D22" s="40">
        <v>8</v>
      </c>
      <c r="E22" s="39" t="s">
        <v>16</v>
      </c>
      <c r="F22" s="39" t="s">
        <v>36</v>
      </c>
      <c r="G22" s="39" t="s">
        <v>38</v>
      </c>
      <c r="H22" s="41"/>
    </row>
    <row r="23" spans="1:8" ht="31.5">
      <c r="A23" s="38" t="s">
        <v>66</v>
      </c>
      <c r="B23" s="42" t="s">
        <v>60</v>
      </c>
      <c r="C23" s="39" t="s">
        <v>68</v>
      </c>
      <c r="D23" s="40">
        <v>4</v>
      </c>
      <c r="E23" s="39" t="s">
        <v>17</v>
      </c>
      <c r="F23" s="39" t="s">
        <v>42</v>
      </c>
      <c r="G23" s="39" t="s">
        <v>39</v>
      </c>
      <c r="H23" s="41"/>
    </row>
    <row r="24" spans="1:8" ht="31.5">
      <c r="A24" s="38" t="s">
        <v>71</v>
      </c>
      <c r="B24" s="43" t="s">
        <v>69</v>
      </c>
      <c r="C24" s="39" t="s">
        <v>21</v>
      </c>
      <c r="D24" s="40">
        <v>6</v>
      </c>
      <c r="E24" s="39" t="s">
        <v>17</v>
      </c>
      <c r="F24" s="39" t="s">
        <v>36</v>
      </c>
      <c r="G24" s="39" t="s">
        <v>40</v>
      </c>
      <c r="H24" s="41"/>
    </row>
    <row r="25" spans="1:8" ht="31.5">
      <c r="A25" s="38" t="s">
        <v>72</v>
      </c>
      <c r="B25" s="43" t="s">
        <v>70</v>
      </c>
      <c r="C25" s="39" t="s">
        <v>21</v>
      </c>
      <c r="D25" s="40">
        <v>6</v>
      </c>
      <c r="E25" s="39" t="s">
        <v>17</v>
      </c>
      <c r="F25" s="39" t="s">
        <v>36</v>
      </c>
      <c r="G25" s="39" t="s">
        <v>40</v>
      </c>
      <c r="H25" s="41"/>
    </row>
    <row r="26" spans="1:8">
      <c r="A26" s="41"/>
      <c r="B26" s="41"/>
      <c r="C26" s="41"/>
      <c r="D26" s="41"/>
      <c r="E26" s="41"/>
      <c r="F26" s="41"/>
      <c r="G26" s="39"/>
      <c r="H26" s="41"/>
    </row>
    <row r="27" spans="1:8">
      <c r="A27" s="41"/>
      <c r="B27" s="41"/>
      <c r="C27" s="41"/>
      <c r="D27" s="41"/>
      <c r="E27" s="41"/>
      <c r="F27" s="41"/>
      <c r="G27" s="39"/>
      <c r="H27" s="41"/>
    </row>
    <row r="28" spans="1:8">
      <c r="A28" s="41"/>
      <c r="B28" s="41"/>
      <c r="C28" s="41"/>
      <c r="D28" s="41"/>
      <c r="E28" s="41"/>
      <c r="F28" s="41"/>
      <c r="G28" s="39"/>
      <c r="H28" s="41"/>
    </row>
    <row r="29" spans="1:8">
      <c r="A29" s="41"/>
      <c r="B29" s="41"/>
      <c r="C29" s="41"/>
      <c r="D29" s="41"/>
      <c r="E29" s="41"/>
      <c r="F29" s="41"/>
      <c r="G29" s="39"/>
      <c r="H29" s="41"/>
    </row>
    <row r="30" spans="1:8">
      <c r="A30" s="41"/>
      <c r="B30" s="41"/>
      <c r="C30" s="41"/>
      <c r="D30" s="41"/>
      <c r="E30" s="41"/>
      <c r="F30" s="41"/>
      <c r="G30" s="39"/>
      <c r="H30" s="41"/>
    </row>
    <row r="31" spans="1:8">
      <c r="A31" s="41"/>
      <c r="B31" s="41"/>
      <c r="C31" s="41"/>
      <c r="D31" s="41"/>
      <c r="E31" s="41"/>
      <c r="F31" s="41"/>
      <c r="G31" s="39"/>
      <c r="H31" s="41"/>
    </row>
    <row r="32" spans="1:8">
      <c r="A32" s="41"/>
      <c r="B32" s="41"/>
      <c r="C32" s="41"/>
      <c r="D32" s="41"/>
      <c r="E32" s="41"/>
      <c r="F32" s="41"/>
      <c r="G32" s="39"/>
      <c r="H32" s="41"/>
    </row>
    <row r="33" spans="1:8">
      <c r="A33" s="41"/>
      <c r="B33" s="41"/>
      <c r="C33" s="41"/>
      <c r="D33" s="41"/>
      <c r="E33" s="41"/>
      <c r="F33" s="41"/>
      <c r="G33" s="39"/>
      <c r="H33" s="41"/>
    </row>
    <row r="34" spans="1:8">
      <c r="A34" s="41"/>
      <c r="B34" s="41"/>
      <c r="C34" s="41"/>
      <c r="D34" s="41"/>
      <c r="E34" s="41"/>
      <c r="F34" s="41"/>
      <c r="G34" s="39"/>
      <c r="H34" s="41"/>
    </row>
    <row r="35" spans="1:8">
      <c r="A35" s="41"/>
      <c r="B35" s="41"/>
      <c r="C35" s="41"/>
      <c r="D35" s="41"/>
      <c r="E35" s="41"/>
      <c r="F35" s="41"/>
      <c r="G35" s="39"/>
      <c r="H35" s="41"/>
    </row>
    <row r="36" spans="1:8">
      <c r="A36" s="41"/>
      <c r="B36" s="41"/>
      <c r="C36" s="41"/>
      <c r="D36" s="41"/>
      <c r="E36" s="41"/>
      <c r="F36" s="41"/>
      <c r="G36" s="39"/>
      <c r="H36" s="41"/>
    </row>
    <row r="37" spans="1:8">
      <c r="A37" s="41"/>
      <c r="B37" s="41"/>
      <c r="C37" s="41"/>
      <c r="D37" s="41"/>
      <c r="E37" s="41"/>
      <c r="F37" s="41"/>
      <c r="G37" s="39"/>
      <c r="H37" s="41"/>
    </row>
    <row r="38" spans="1:8">
      <c r="A38" s="41"/>
      <c r="B38" s="41"/>
      <c r="C38" s="41"/>
      <c r="D38" s="41"/>
      <c r="E38" s="41"/>
      <c r="F38" s="41"/>
      <c r="G38" s="39"/>
      <c r="H38" s="41"/>
    </row>
    <row r="39" spans="1:8">
      <c r="A39" s="41"/>
      <c r="B39" s="41"/>
      <c r="C39" s="41"/>
      <c r="D39" s="41"/>
      <c r="E39" s="41"/>
      <c r="F39" s="41"/>
      <c r="G39" s="39"/>
      <c r="H39" s="41"/>
    </row>
    <row r="40" spans="1:8">
      <c r="A40" s="41"/>
      <c r="B40" s="41"/>
      <c r="C40" s="41"/>
      <c r="D40" s="41"/>
      <c r="E40" s="41"/>
      <c r="F40" s="41"/>
      <c r="G40" s="39"/>
      <c r="H40" s="41"/>
    </row>
    <row r="41" spans="1:8">
      <c r="A41" s="41"/>
      <c r="B41" s="41"/>
      <c r="C41" s="41"/>
      <c r="D41" s="41"/>
      <c r="E41" s="41"/>
      <c r="F41" s="41"/>
      <c r="G41" s="39"/>
      <c r="H41" s="41"/>
    </row>
    <row r="42" spans="1:8">
      <c r="A42" s="41"/>
      <c r="B42" s="41"/>
      <c r="C42" s="41"/>
      <c r="D42" s="41"/>
      <c r="E42" s="41"/>
      <c r="F42" s="41"/>
      <c r="G42" s="39"/>
      <c r="H42" s="41"/>
    </row>
    <row r="43" spans="1:8">
      <c r="A43" s="41"/>
      <c r="B43" s="41"/>
      <c r="C43" s="41"/>
      <c r="D43" s="41"/>
      <c r="E43" s="41"/>
      <c r="F43" s="41"/>
      <c r="G43" s="39"/>
      <c r="H43" s="41"/>
    </row>
    <row r="44" spans="1:8">
      <c r="A44" s="41"/>
      <c r="B44" s="41"/>
      <c r="C44" s="41"/>
      <c r="D44" s="41"/>
      <c r="E44" s="41"/>
      <c r="F44" s="41"/>
      <c r="G44" s="39"/>
      <c r="H44" s="41"/>
    </row>
    <row r="45" spans="1:8">
      <c r="A45" s="41"/>
      <c r="B45" s="41"/>
      <c r="C45" s="41"/>
      <c r="D45" s="41"/>
      <c r="E45" s="41"/>
      <c r="F45" s="41"/>
      <c r="G45" s="39"/>
      <c r="H45" s="41"/>
    </row>
    <row r="46" spans="1:8">
      <c r="A46" s="41"/>
      <c r="B46" s="41"/>
      <c r="C46" s="41"/>
      <c r="D46" s="41"/>
      <c r="E46" s="41"/>
      <c r="F46" s="41"/>
      <c r="G46" s="39"/>
      <c r="H46" s="41"/>
    </row>
    <row r="47" spans="1:8">
      <c r="A47" s="41"/>
      <c r="B47" s="41"/>
      <c r="C47" s="41"/>
      <c r="D47" s="41"/>
      <c r="E47" s="41"/>
      <c r="F47" s="41"/>
      <c r="G47" s="39"/>
      <c r="H47" s="41"/>
    </row>
    <row r="48" spans="1:8">
      <c r="A48" s="41"/>
      <c r="B48" s="41"/>
      <c r="C48" s="41"/>
      <c r="D48" s="41"/>
      <c r="E48" s="41"/>
      <c r="F48" s="41"/>
      <c r="G48" s="39"/>
      <c r="H48" s="41"/>
    </row>
    <row r="49" spans="1:8">
      <c r="A49" s="41"/>
      <c r="B49" s="41"/>
      <c r="C49" s="41"/>
      <c r="D49" s="41"/>
      <c r="E49" s="41"/>
      <c r="F49" s="41"/>
      <c r="G49" s="39"/>
      <c r="H49" s="41"/>
    </row>
    <row r="50" spans="1:8">
      <c r="A50" s="41"/>
      <c r="B50" s="41"/>
      <c r="C50" s="41"/>
      <c r="D50" s="41"/>
      <c r="E50" s="41"/>
      <c r="F50" s="41"/>
      <c r="G50" s="39"/>
      <c r="H50" s="41"/>
    </row>
    <row r="51" spans="1:8">
      <c r="A51" s="41"/>
      <c r="B51" s="41"/>
      <c r="C51" s="41"/>
      <c r="D51" s="41"/>
      <c r="E51" s="41"/>
      <c r="F51" s="41"/>
      <c r="G51" s="39"/>
      <c r="H51" s="41"/>
    </row>
    <row r="52" spans="1:8">
      <c r="A52" s="41"/>
      <c r="B52" s="41"/>
      <c r="C52" s="41"/>
      <c r="D52" s="41"/>
      <c r="E52" s="41"/>
      <c r="F52" s="41"/>
      <c r="G52" s="39"/>
      <c r="H52" s="41"/>
    </row>
    <row r="53" spans="1:8">
      <c r="A53" s="41"/>
      <c r="B53" s="41"/>
      <c r="C53" s="41"/>
      <c r="D53" s="41"/>
      <c r="E53" s="41"/>
      <c r="F53" s="41"/>
      <c r="G53" s="39"/>
      <c r="H53" s="41"/>
    </row>
    <row r="54" spans="1:8">
      <c r="A54" s="41"/>
      <c r="B54" s="41"/>
      <c r="C54" s="41"/>
      <c r="D54" s="41"/>
      <c r="E54" s="41"/>
      <c r="F54" s="41"/>
      <c r="G54" s="39"/>
      <c r="H54" s="41"/>
    </row>
  </sheetData>
  <dataConsolidate/>
  <mergeCells count="1">
    <mergeCell ref="C1:F1"/>
  </mergeCells>
  <phoneticPr fontId="6" type="noConversion"/>
  <dataValidations count="3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  <dataValidation type="list" allowBlank="1" showInputMessage="1" showErrorMessage="1" sqref="G12:G54" xr:uid="{8E71B816-7D36-46A0-9378-16E94608B107}">
      <formula1>$C$2:$C$5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Sprints'!$B$3:$B$8</xm:f>
          </x14:formula1>
          <xm:sqref>E12:E54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9674-2B32-47AC-8325-4EF413A05087}">
  <dimension ref="A1:H54"/>
  <sheetViews>
    <sheetView showGridLines="0" workbookViewId="0">
      <selection activeCell="D25" sqref="D25"/>
    </sheetView>
  </sheetViews>
  <sheetFormatPr baseColWidth="10" defaultColWidth="9.140625" defaultRowHeight="15"/>
  <cols>
    <col min="1" max="1" width="11.5703125" bestFit="1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>
      <c r="A1" s="3"/>
      <c r="B1" s="4" t="s">
        <v>28</v>
      </c>
      <c r="C1" s="8"/>
      <c r="D1" s="9"/>
      <c r="E1" s="9"/>
      <c r="F1" s="10"/>
    </row>
    <row r="2" spans="1:8">
      <c r="A2" s="3"/>
      <c r="B2" s="5" t="s">
        <v>19</v>
      </c>
      <c r="C2" s="11" t="s">
        <v>25</v>
      </c>
      <c r="D2" s="12"/>
      <c r="E2" s="12"/>
      <c r="F2" s="13"/>
    </row>
    <row r="3" spans="1:8">
      <c r="B3" s="6"/>
      <c r="C3" s="14" t="s">
        <v>26</v>
      </c>
      <c r="F3" s="15"/>
    </row>
    <row r="4" spans="1:8">
      <c r="B4" s="6"/>
      <c r="C4" s="14" t="s">
        <v>27</v>
      </c>
      <c r="F4" s="15"/>
    </row>
    <row r="5" spans="1:8">
      <c r="B5" s="6"/>
      <c r="C5" s="14"/>
      <c r="F5" s="15"/>
    </row>
    <row r="6" spans="1:8">
      <c r="B6" s="6"/>
      <c r="C6" s="14"/>
      <c r="F6" s="15"/>
    </row>
    <row r="7" spans="1:8">
      <c r="B7" s="7"/>
      <c r="C7" s="16"/>
      <c r="D7" s="17"/>
      <c r="E7" s="17"/>
      <c r="F7" s="18"/>
    </row>
    <row r="9" spans="1:8">
      <c r="A9" s="3"/>
      <c r="B9" s="4" t="s">
        <v>18</v>
      </c>
      <c r="C9" s="19">
        <f>IF(SUM(D12:D54)=0,0,SUMIF(C12:C54,"Terminado",D12:D54)/SUM(D12:D54))</f>
        <v>0</v>
      </c>
    </row>
    <row r="11" spans="1:8" ht="30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30">
      <c r="A12" s="2" t="s">
        <v>20</v>
      </c>
      <c r="B12" s="2" t="s">
        <v>29</v>
      </c>
      <c r="C12" s="2" t="s">
        <v>21</v>
      </c>
      <c r="D12" s="2">
        <v>10</v>
      </c>
      <c r="E12" s="2" t="s">
        <v>12</v>
      </c>
      <c r="F12" s="2" t="s">
        <v>36</v>
      </c>
      <c r="G12" s="2" t="s">
        <v>25</v>
      </c>
      <c r="H12" s="2"/>
    </row>
    <row r="13" spans="1:8">
      <c r="A13" s="2" t="s">
        <v>22</v>
      </c>
      <c r="B13" s="2" t="s">
        <v>35</v>
      </c>
      <c r="C13" s="2" t="s">
        <v>21</v>
      </c>
      <c r="D13" s="2">
        <v>20</v>
      </c>
      <c r="E13" s="2" t="s">
        <v>12</v>
      </c>
      <c r="F13" s="2" t="s">
        <v>36</v>
      </c>
      <c r="G13" s="2" t="s">
        <v>26</v>
      </c>
      <c r="H13" s="2"/>
    </row>
    <row r="14" spans="1:8">
      <c r="A14" s="2" t="s">
        <v>30</v>
      </c>
      <c r="B14" s="2" t="s">
        <v>34</v>
      </c>
      <c r="C14" s="2" t="s">
        <v>21</v>
      </c>
      <c r="D14" s="2">
        <v>8</v>
      </c>
      <c r="E14" s="2"/>
      <c r="F14" s="2"/>
      <c r="G14" s="2" t="s">
        <v>27</v>
      </c>
      <c r="H14" s="2"/>
    </row>
    <row r="15" spans="1:8">
      <c r="A15" s="2" t="s">
        <v>31</v>
      </c>
      <c r="B15" s="2" t="s">
        <v>34</v>
      </c>
      <c r="C15" s="2" t="s">
        <v>21</v>
      </c>
      <c r="D15" s="2">
        <v>12</v>
      </c>
      <c r="E15" s="2"/>
      <c r="F15" s="2"/>
      <c r="G15" s="2"/>
      <c r="H15" s="2"/>
    </row>
    <row r="16" spans="1:8">
      <c r="A16" s="2" t="s">
        <v>32</v>
      </c>
      <c r="B16" s="2" t="s">
        <v>34</v>
      </c>
      <c r="C16" s="2" t="s">
        <v>21</v>
      </c>
      <c r="D16" s="2">
        <v>15</v>
      </c>
      <c r="E16" s="2"/>
      <c r="F16" s="2"/>
      <c r="G16" s="2"/>
      <c r="H16" s="2"/>
    </row>
    <row r="17" spans="1:8">
      <c r="A17" s="2" t="s">
        <v>33</v>
      </c>
      <c r="B17" s="2" t="s">
        <v>34</v>
      </c>
      <c r="C17" s="2" t="s">
        <v>21</v>
      </c>
      <c r="D17" s="2">
        <v>4</v>
      </c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dataValidations count="2">
    <dataValidation type="list" allowBlank="1" showInputMessage="1" showErrorMessage="1" sqref="F12:F54" xr:uid="{3C8D85E7-A4F1-45F5-9160-92BFC1C1564A}">
      <formula1>"Alta, Media, Baja"</formula1>
    </dataValidation>
    <dataValidation type="list" allowBlank="1" showInputMessage="1" showErrorMessage="1" sqref="C12:C54" xr:uid="{DE54CCE1-1E94-40FE-B314-FE1E3ECDA518}">
      <formula1>"Pendiente, En Progreso, Terminado, Cancelado"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D8B21-F579-4B4B-9018-2C6A10D2E198}">
          <x14:formula1>
            <xm:f>'Información Sprints'!$B$3:$B$8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f1e41d-e518-47c2-83d0-eabbda17825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1C9EA5B1C1645A7FD1AC0B6545D93" ma:contentTypeVersion="4" ma:contentTypeDescription="Crear nuevo documento." ma:contentTypeScope="" ma:versionID="7457967f5fca5b3f6c0cf787b0de827f">
  <xsd:schema xmlns:xsd="http://www.w3.org/2001/XMLSchema" xmlns:xs="http://www.w3.org/2001/XMLSchema" xmlns:p="http://schemas.microsoft.com/office/2006/metadata/properties" xmlns:ns2="14f1e41d-e518-47c2-83d0-eabbda178252" targetNamespace="http://schemas.microsoft.com/office/2006/metadata/properties" ma:root="true" ma:fieldsID="34ef5c72f1e1ae45f05151c419a908b9" ns2:_="">
    <xsd:import namespace="14f1e41d-e518-47c2-83d0-eabbda17825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e41d-e518-47c2-83d0-eabbda1782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14f1e41d-e518-47c2-83d0-eabbda178252"/>
  </ds:schemaRefs>
</ds:datastoreItem>
</file>

<file path=customXml/itemProps2.xml><?xml version="1.0" encoding="utf-8"?>
<ds:datastoreItem xmlns:ds="http://schemas.openxmlformats.org/officeDocument/2006/customXml" ds:itemID="{79155B06-7617-456E-8FD2-268ED969E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e41d-e518-47c2-83d0-eabbda178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 Sprints</vt:lpstr>
      <vt:lpstr>Backlog</vt:lpstr>
      <vt:lpstr>Backlog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Laura Cardona Morales</cp:lastModifiedBy>
  <cp:revision/>
  <dcterms:created xsi:type="dcterms:W3CDTF">2024-06-10T23:39:25Z</dcterms:created>
  <dcterms:modified xsi:type="dcterms:W3CDTF">2025-10-23T19:31:17Z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0x010100BCE1C9EA5B1C1645A7FD1AC0B6545D93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