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Formato Evaluación" sheetId="1" r:id="rId4"/>
    <sheet state="hidden" name="Hoja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
      <text>
        <t xml:space="preserve">Registrar en este columna el Peso Porcentual de cada Item dentro del Capitulo
</t>
      </text>
    </comment>
    <comment authorId="0" ref="J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25">
      <text>
        <t xml:space="preserve">Esta celda debe ser siempre 100%</t>
      </text>
    </comment>
    <comment authorId="0" ref="J2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2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2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2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
Comentario:
    El nombre de su proyecto</t>
      </text>
    </comment>
    <comment authorId="0" ref="R2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Deben analizar las propuestas  que son tres  cual es la mas aceptable. y en cada items de los requisitos colocar si cumple o no cumple.</t>
      </text>
    </comment>
    <comment authorId="0" ref="I44">
      <text>
        <t xml:space="preserve">Esta celda debe ser siempre 100%</t>
      </text>
    </comment>
    <comment authorId="0" ref="J4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4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4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4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52">
      <text>
        <t xml:space="preserve">Esta celda debe ser siempre 100%</t>
      </text>
    </comment>
    <comment authorId="0" ref="J5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5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5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5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59">
      <text>
        <t xml:space="preserve">Esta celda debe ser siempre 100%</t>
      </text>
    </comment>
    <comment authorId="0" ref="H60">
      <text>
        <t xml:space="preserve">Esta celda debe ser siempre 100%</t>
      </text>
    </comment>
  </commentList>
</comments>
</file>

<file path=xl/sharedStrings.xml><?xml version="1.0" encoding="utf-8"?>
<sst xmlns="http://schemas.openxmlformats.org/spreadsheetml/2006/main" count="137" uniqueCount="107">
  <si>
    <t>EVALUACIÓN DE PROPUESTAS</t>
  </si>
  <si>
    <t xml:space="preserve">VERSIÓN 1.0 </t>
  </si>
  <si>
    <t>CODIGO: 01</t>
  </si>
  <si>
    <t>Pag. 1  de  1</t>
  </si>
  <si>
    <t xml:space="preserve">NOMBRE PROYECTO : </t>
  </si>
  <si>
    <t xml:space="preserve">Aplicativo web para la automatización del proceso de contratación en obras civiles </t>
  </si>
  <si>
    <r>
      <rPr>
        <rFont val="Calibri"/>
        <b/>
        <color theme="1"/>
        <sz val="12.0"/>
      </rPr>
      <t xml:space="preserve">EMPRESA:    </t>
    </r>
    <r>
      <rPr>
        <rFont val="Calibri"/>
        <b val="0"/>
        <color theme="1"/>
        <sz val="12.0"/>
      </rPr>
      <t>Disser Ingenieria S.A.S</t>
    </r>
  </si>
  <si>
    <t>I. DATOS DE LA EVALUACIÓN</t>
  </si>
  <si>
    <r>
      <rPr>
        <rFont val="Calibri"/>
        <b/>
        <color theme="1"/>
        <sz val="11.0"/>
      </rPr>
      <t xml:space="preserve">BIEN O SERVICIO A CONTRATAR: </t>
    </r>
    <r>
      <rPr>
        <rFont val="Calibri"/>
        <b val="0"/>
        <color theme="1"/>
        <sz val="11.0"/>
      </rPr>
      <t>Plataforma de contratación</t>
    </r>
  </si>
  <si>
    <r>
      <rPr>
        <rFont val="Calibri"/>
        <b/>
        <color theme="1"/>
        <sz val="11.0"/>
      </rPr>
      <t xml:space="preserve">FECHA: </t>
    </r>
    <r>
      <rPr>
        <rFont val="Calibri"/>
        <b val="0"/>
        <color theme="1"/>
        <sz val="11.0"/>
      </rPr>
      <t>23/03/2022</t>
    </r>
  </si>
  <si>
    <r>
      <rPr>
        <rFont val="Calibri"/>
        <b/>
        <color theme="1"/>
        <sz val="11.0"/>
      </rPr>
      <t xml:space="preserve">GERENTE DE PROYECTO: </t>
    </r>
    <r>
      <rPr>
        <rFont val="Calibri"/>
        <b val="0"/>
        <color theme="1"/>
        <sz val="11.0"/>
      </rPr>
      <t>Laura Tatiana Gómez Castillo</t>
    </r>
  </si>
  <si>
    <r>
      <rPr>
        <rFont val="Calibri"/>
        <b/>
        <color theme="1"/>
        <sz val="11.0"/>
      </rPr>
      <t xml:space="preserve">LÍDER TÉCNICO: </t>
    </r>
    <r>
      <rPr>
        <rFont val="Calibri"/>
        <b val="0"/>
        <color theme="1"/>
        <sz val="11.0"/>
      </rPr>
      <t>Graciela Arias Vargas</t>
    </r>
  </si>
  <si>
    <t>II. EVALUACIÓN DE LOS REQUERIMIENTOS FUNCIONALES</t>
  </si>
  <si>
    <t>Item</t>
  </si>
  <si>
    <t>% Cap.</t>
  </si>
  <si>
    <t>Peso del 
Item</t>
  </si>
  <si>
    <t xml:space="preserve">CONSTRUCTORA BOLIVAR </t>
  </si>
  <si>
    <t>AMARILO S.A.S</t>
  </si>
  <si>
    <t xml:space="preserve">CONSTRUCTORA COLPATRIA </t>
  </si>
  <si>
    <t>DISSER INGENIERIA S.A.S</t>
  </si>
  <si>
    <t>Comentarios</t>
  </si>
  <si>
    <t>Loguear usuarios</t>
  </si>
  <si>
    <t>Los proponentes número 2 y 3, quienes obtuvieron la calificación más baja, incumplen con los criterios de logueo en el sistema.</t>
  </si>
  <si>
    <t>Registrar información o datos de un usuario</t>
  </si>
  <si>
    <t>El proponente número 1, quien obtuvo la calificación más baja en el criterio de registro y validación de usuarios, no cumple con la implementación y realización de este criterio.</t>
  </si>
  <si>
    <t>Validar registro del usuario</t>
  </si>
  <si>
    <t>Los proponentes número 1 y 4, quienes obtuvieron la calificación más baja, tienen carencias en la propuesta de validación de registro de usuarios.</t>
  </si>
  <si>
    <t>Recuperación de contraseña</t>
  </si>
  <si>
    <t>El proponente número 3 quien obtuvo la calificación más baja, no cumple con el criterio de recuperación de contraseña.</t>
  </si>
  <si>
    <t>Cargar documentos</t>
  </si>
  <si>
    <t>El proponente número 4 logra interpretar correctamente lo que se quiere lograr hacer en este módulo de acuerdo a la funcionalidad prevista en el documento de términos de referencia.</t>
  </si>
  <si>
    <t>Creación de perfiles</t>
  </si>
  <si>
    <t>El proponente número 1, quien obtuvo la calificación más baja en el criterio de creación de perfiles, no cumple con la implementación y realización de este criterio.</t>
  </si>
  <si>
    <t>Listar aspirantes</t>
  </si>
  <si>
    <t>El proponente número 3, quien obtuvo la calificación más baja en el criterio de listar aspirantes carece de información para completar su funcionamiento óptimo.</t>
  </si>
  <si>
    <t>Búsqueda rápida de aspirantes</t>
  </si>
  <si>
    <t>Los proponentes número 2 y 3, quienes obtuvieron la calificación más baja, no cumplen con la implementación y realización de este criterio.</t>
  </si>
  <si>
    <t>Notificación de sistema</t>
  </si>
  <si>
    <t>Listado de obras</t>
  </si>
  <si>
    <t>Bloquear usuario</t>
  </si>
  <si>
    <t>El proponente número 3 quien obtuvo la calificación más baja, no cumple con el criterio de bloque de usuario.</t>
  </si>
  <si>
    <t>Agendación médica</t>
  </si>
  <si>
    <t>El proponente número 4, logra interpretar correctamente lo que se quiere lograr hacer en este módulo de acuerdo a la funcionalidad prevista en el documento de términos de referencia.</t>
  </si>
  <si>
    <t>Actualizar contrato</t>
  </si>
  <si>
    <t>Los proponentes número 1,2 y 3, no logran acoplarse al documento de términos de referencia y proponen algo poco convencional para el módulo de actualización de contrato.</t>
  </si>
  <si>
    <t>Generar Informes</t>
  </si>
  <si>
    <t>El proponente número 2, quien obtuvo la calificación más baja respecto a los otros proveedores, no considero que este criterio tenga tanta importancia.</t>
  </si>
  <si>
    <t>Herramienta de ayuda</t>
  </si>
  <si>
    <t>Los proponentes número 2 y 3, no colocaron buenas ideas para el desarrollo de la herramienta de ayuda, ya que mencionaron una interfaz gráfica poco amigable para los usuarios finales.</t>
  </si>
  <si>
    <t>Comunicación directa</t>
  </si>
  <si>
    <t>Sub Totales</t>
  </si>
  <si>
    <t>III. EVALUACIÓN DE LOS REQUERIMIENTOS NO FUNCIONALES</t>
  </si>
  <si>
    <t>Interfaz del sistema</t>
  </si>
  <si>
    <t xml:space="preserve">El proponente número 3 obtuvo la calificación más baja ya que no se acopla a la interfaz gráfica de la plataforma. </t>
  </si>
  <si>
    <t>Vulnerabilidad de la cuenta</t>
  </si>
  <si>
    <t>El proponente número  3 no tiene una idea concreta sobre la  Identificación de ataques de seguridad de la aplicación.</t>
  </si>
  <si>
    <t>Rendimiento</t>
  </si>
  <si>
    <t>El proponente número 3 no evalúa correctamente la obtención, identificación y verificación en los documentos.</t>
  </si>
  <si>
    <t>Privacidad</t>
  </si>
  <si>
    <r>
      <rPr>
        <rFont val="Calibri"/>
        <color rgb="FF000000"/>
        <sz val="11.0"/>
      </rPr>
      <t>El proponente número</t>
    </r>
    <r>
      <rPr>
        <rFont val="Calibri"/>
        <b/>
        <color rgb="FF000000"/>
        <sz val="11.0"/>
      </rPr>
      <t xml:space="preserve"> </t>
    </r>
    <r>
      <rPr>
        <rFont val="Calibri"/>
        <color rgb="FF000000"/>
        <sz val="11.0"/>
      </rPr>
      <t>1 incumple con garantizar  la protección de los datos y documentos de todos los usuarios.</t>
    </r>
  </si>
  <si>
    <t>Disponibilidad</t>
  </si>
  <si>
    <t>El proponente número 3  no  permite que cada usuario pueda entrar a cualquier hora o momento ya sea para realizar modificación o entrega de datos y/o documentos.</t>
  </si>
  <si>
    <t>Escalabilidad</t>
  </si>
  <si>
    <t>Los proponentes 1 y 3 no logran mantener la funcionalidad y rendimiento del aplicativo.</t>
  </si>
  <si>
    <t>Funcionalidad</t>
  </si>
  <si>
    <t>El proponente número 1 mantiene inestabilidad sobre el sistema.</t>
  </si>
  <si>
    <t>Nube</t>
  </si>
  <si>
    <t>El proponente 3 y 4 no tiene un almacenamiento correcto en la nube al momento de actualizar o cargar un dato.</t>
  </si>
  <si>
    <t>Accesibilidad</t>
  </si>
  <si>
    <t>El proponente número 2 no permite ingresar a los diferentes usuarios desde sitios diferentes.</t>
  </si>
  <si>
    <t>Compilación</t>
  </si>
  <si>
    <t>El proponente número 3 no lograr un debido compilamiento de usuarios.</t>
  </si>
  <si>
    <t>Compatibilidad</t>
  </si>
  <si>
    <t>El proponente número 3 no mantiene un funcionamiento correcto en diferentes navegadores.</t>
  </si>
  <si>
    <t>Encriptación</t>
  </si>
  <si>
    <t>El proponente número  1, inclumple normas de seguridad de acceso a sus sistemas sin un alcance severo.</t>
  </si>
  <si>
    <t>Documentación</t>
  </si>
  <si>
    <t>El proponente número 1, no dispone de gran variedad de documentación requerida sobre el sistema e idea propuesta.</t>
  </si>
  <si>
    <t>Operabilidad</t>
  </si>
  <si>
    <t>El proponente número 1, carece de estrategias de uso dentro de su mercado para el sistema informático.</t>
  </si>
  <si>
    <t>Portabilidad</t>
  </si>
  <si>
    <t>El proponente número 2, incumple con la capacidad de ejecución del sistema informático.</t>
  </si>
  <si>
    <t>Copia de seguridad</t>
  </si>
  <si>
    <t>El proponente número 3 obtuvo la calificación más baja, no se considera poseer información robusta para la implementación y realización de este criterio.</t>
  </si>
  <si>
    <t>IV. EVALUACIÓN DE ASPECTOS FINANCIEROS</t>
  </si>
  <si>
    <t>Capital de Trabajo (AC - PC)</t>
  </si>
  <si>
    <t>El proponente 2 demostró que no dispone con el capital necesario para el desarrollo y activación del sistema informático web debido a sus actuales obstáculos a la hora de adquirir tecnología necesaria para la evolución del mismo.</t>
  </si>
  <si>
    <t>Relación Precio de Venta / Ventas</t>
  </si>
  <si>
    <t>El proponente 2 propuso un precio con un riesgo de negociación bastante elevado con relación al precio de venta dentro del mercado, cuando la capacidad del sistema resultaría una herramienta demasiado aprovechable con respecto a sus necesidades empresariales.</t>
  </si>
  <si>
    <t>Indice de Endeudamiento (PT / AT)</t>
  </si>
  <si>
    <t>El proponente 1 presenta un elevado índice de endeudamiento y esto produce un riesgo económico al momento de cumplir con el desarrollo del proyecto.</t>
  </si>
  <si>
    <t>Indice de Liquidez (AC / PC)</t>
  </si>
  <si>
    <t>Los proponentes 2 tienen bajos niveles de liquidez esto puede afectar el proyecto ya que no tiene como adquirir insumos tecnológicos y personal capacitado para ejecutar actividades para el desarrollo del proyecto.</t>
  </si>
  <si>
    <t>Precio de Venta</t>
  </si>
  <si>
    <t>El proponente 1 propuso un precio bastante elevado con relación al precio de venta.</t>
  </si>
  <si>
    <t>V. EVALUACIÓN DE ASPECTOS GENERALES</t>
  </si>
  <si>
    <t>Experiencia Previa - Casos de Éxito</t>
  </si>
  <si>
    <t>El proponente 2 ha mostrado pocos casos de éxito durante la creación del proyecto de desarrollo de software.</t>
  </si>
  <si>
    <t>Equipo de Trabajo</t>
  </si>
  <si>
    <t xml:space="preserve">El proponente 1  no cuenta con un equipo de trabajo apto  para desempeñar actividades de desarrollo e implementación del software.  </t>
  </si>
  <si>
    <t>Tiempo de Garantía</t>
  </si>
  <si>
    <t>El proponente 2 ofrece un tiempo de garantía muy precario en caso de que el sistema de información presente problemas.</t>
  </si>
  <si>
    <t>Servicio de Soporte</t>
  </si>
  <si>
    <t>Los proponentes 1 no ofrecen soporte, las 24 horas del día, cosa que puede ser perjudicial en caso de que el sistema presente problemas o fallas en el sistema interno.</t>
  </si>
  <si>
    <t>TOTALES</t>
  </si>
  <si>
    <t>Orden de Eligibilidad *</t>
  </si>
  <si>
    <t>* En el caso en que varios proveedores empaten en el primer lugar, Compras seleccionará entre ellos al proveedor con quien se negocien mejores precios y/o condiciones de pago.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</si>
</sst>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 _$_-;\-* #,##0\ _$_-;_-* &quot;-&quot;??\ _$_-;_-@"/>
  </numFmts>
  <fonts count="19">
    <font>
      <sz val="11.0"/>
      <color theme="1"/>
      <name val="Calibri"/>
      <scheme val="minor"/>
    </font>
    <font>
      <sz val="11.0"/>
      <color theme="1"/>
      <name val="Calibri"/>
    </font>
    <font/>
    <font>
      <b/>
      <sz val="16.0"/>
      <color theme="1"/>
      <name val="Calibri"/>
    </font>
    <font>
      <sz val="16.0"/>
      <color theme="1"/>
      <name val="Calibri"/>
    </font>
    <font>
      <b/>
      <sz val="12.0"/>
      <color theme="1"/>
      <name val="Calibri"/>
    </font>
    <font>
      <sz val="12.0"/>
      <color theme="1"/>
      <name val="Calibri"/>
    </font>
    <font>
      <b/>
      <sz val="11.0"/>
      <color theme="0"/>
      <name val="Calibri"/>
    </font>
    <font>
      <sz val="9.0"/>
      <color theme="1"/>
      <name val="Calibri"/>
    </font>
    <font>
      <b/>
      <sz val="11.0"/>
      <color theme="1"/>
      <name val="Calibri"/>
    </font>
    <font>
      <b/>
      <sz val="14.0"/>
      <color theme="0"/>
      <name val="Calibri"/>
    </font>
    <font>
      <b/>
      <sz val="11.0"/>
      <color rgb="FFFFFFFF"/>
      <name val="Calibri"/>
    </font>
    <font>
      <sz val="11.0"/>
      <color theme="1"/>
      <name val="Arial"/>
    </font>
    <font>
      <sz val="11.0"/>
      <color rgb="FF000000"/>
      <name val="Arial"/>
    </font>
    <font>
      <sz val="11.0"/>
      <color rgb="FF000000"/>
      <name val="Calibri"/>
    </font>
    <font>
      <color rgb="FF000000"/>
      <name val="Calibri"/>
    </font>
    <font>
      <sz val="11.0"/>
      <color rgb="FF000000"/>
      <name val="Docs-Calibri"/>
    </font>
    <font>
      <b/>
      <sz val="14.0"/>
      <color theme="1"/>
      <name val="Calibri"/>
    </font>
    <font>
      <i/>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s>
  <borders count="45">
    <border/>
    <border>
      <left style="medium">
        <color rgb="FF000000"/>
      </left>
    </border>
    <border>
      <right style="thin">
        <color rgb="FF000000"/>
      </right>
    </border>
    <border>
      <left style="thin">
        <color rgb="FF000000"/>
      </left>
      <top style="medium">
        <color rgb="FF000000"/>
      </top>
      <bottom style="thin">
        <color rgb="FF000000"/>
      </bottom>
    </border>
    <border>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top/>
      <bottom/>
    </border>
    <border>
      <left style="thin">
        <color rgb="FF000000"/>
      </left>
      <right style="thin">
        <color rgb="FF000000"/>
      </right>
    </border>
    <border>
      <left style="medium">
        <color rgb="FF000000"/>
      </left>
      <right style="thin">
        <color rgb="FF000000"/>
      </right>
      <top style="thin">
        <color rgb="FF000000"/>
      </top>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top style="thin">
        <color rgb="FF000000"/>
      </top>
    </border>
    <border>
      <top style="thin">
        <color rgb="FF000000"/>
      </top>
    </border>
    <border>
      <right style="thin">
        <color rgb="FF000000"/>
      </right>
      <top style="thin">
        <color rgb="FF000000"/>
      </top>
    </border>
    <border>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top/>
      <bottom/>
    </border>
    <border>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3" numFmtId="0" xfId="0" applyAlignment="1" applyBorder="1" applyFont="1">
      <alignment horizontal="center"/>
    </xf>
    <xf borderId="4" fillId="0" fontId="2" numFmtId="0" xfId="0" applyBorder="1" applyFont="1"/>
    <xf borderId="5" fillId="0" fontId="4" numFmtId="0" xfId="0" applyAlignment="1" applyBorder="1" applyFont="1">
      <alignment horizontal="center" readingOrder="0"/>
    </xf>
    <xf borderId="6" fillId="2" fontId="1" numFmtId="0" xfId="0" applyBorder="1" applyFill="1" applyFont="1"/>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1"/>
    </xf>
    <xf borderId="11" fillId="0" fontId="2" numFmtId="0" xfId="0" applyBorder="1" applyFont="1"/>
    <xf borderId="12" fillId="0" fontId="1" numFmtId="0" xfId="0" applyAlignment="1" applyBorder="1" applyFont="1">
      <alignment horizontal="center" vertical="center"/>
    </xf>
    <xf borderId="13" fillId="0" fontId="5" numFmtId="0" xfId="0" applyBorder="1" applyFont="1"/>
    <xf borderId="14" fillId="0" fontId="5" numFmtId="0" xfId="0" applyBorder="1" applyFont="1"/>
    <xf borderId="14" fillId="0" fontId="6" numFmtId="0" xfId="0" applyAlignment="1" applyBorder="1" applyFont="1">
      <alignment horizontal="center" readingOrder="0" vertical="center"/>
    </xf>
    <xf borderId="14" fillId="0" fontId="2" numFmtId="0" xfId="0" applyBorder="1" applyFont="1"/>
    <xf borderId="14" fillId="0" fontId="5" numFmtId="0" xfId="0" applyAlignment="1" applyBorder="1" applyFont="1">
      <alignment horizontal="center" readingOrder="0" vertical="center"/>
    </xf>
    <xf borderId="15" fillId="0" fontId="2" numFmtId="0" xfId="0" applyBorder="1" applyFont="1"/>
    <xf borderId="6" fillId="2" fontId="5" numFmtId="0" xfId="0" applyBorder="1" applyFont="1"/>
    <xf borderId="16" fillId="3" fontId="7" numFmtId="0" xfId="0" applyAlignment="1" applyBorder="1" applyFill="1" applyFont="1">
      <alignment horizontal="center" shrinkToFit="0" vertical="center" wrapText="1"/>
    </xf>
    <xf borderId="17" fillId="0" fontId="2" numFmtId="0" xfId="0" applyBorder="1" applyFont="1"/>
    <xf borderId="6" fillId="2" fontId="8" numFmtId="0" xfId="0" applyAlignment="1" applyBorder="1" applyFont="1">
      <alignment horizontal="left" shrinkToFit="0" vertical="center" wrapText="1"/>
    </xf>
    <xf borderId="18" fillId="0" fontId="9" numFmtId="0" xfId="0" applyAlignment="1" applyBorder="1" applyFont="1">
      <alignment horizontal="left" readingOrder="0"/>
    </xf>
    <xf borderId="19" fillId="0" fontId="2" numFmtId="0" xfId="0" applyBorder="1" applyFont="1"/>
    <xf borderId="20" fillId="0" fontId="2" numFmtId="0" xfId="0" applyBorder="1" applyFont="1"/>
    <xf borderId="21" fillId="0" fontId="9" numFmtId="0" xfId="0" applyAlignment="1" applyBorder="1" applyFont="1">
      <alignment horizontal="left" readingOrder="0"/>
    </xf>
    <xf borderId="22" fillId="0" fontId="9" numFmtId="0" xfId="0" applyAlignment="1" applyBorder="1" applyFont="1">
      <alignment horizontal="left" readingOrder="0"/>
    </xf>
    <xf borderId="23" fillId="0" fontId="2" numFmtId="0" xfId="0" applyBorder="1" applyFont="1"/>
    <xf borderId="10" fillId="0" fontId="9" numFmtId="0" xfId="0" applyAlignment="1" applyBorder="1" applyFont="1">
      <alignment horizontal="left" readingOrder="0"/>
    </xf>
    <xf borderId="24" fillId="0" fontId="2" numFmtId="0" xfId="0" applyBorder="1" applyFont="1"/>
    <xf borderId="16" fillId="3" fontId="10" numFmtId="0" xfId="0" applyAlignment="1" applyBorder="1" applyFont="1">
      <alignment horizontal="center" shrinkToFit="0" vertical="center" wrapText="1"/>
    </xf>
    <xf borderId="18" fillId="3" fontId="7" numFmtId="0" xfId="0" applyAlignment="1" applyBorder="1" applyFont="1">
      <alignment horizontal="center" shrinkToFit="0" vertical="center" wrapText="1"/>
    </xf>
    <xf borderId="25" fillId="3" fontId="7" numFmtId="0" xfId="0" applyAlignment="1" applyBorder="1" applyFont="1">
      <alignment horizontal="center" shrinkToFit="0" vertical="center" wrapText="1"/>
    </xf>
    <xf borderId="26" fillId="3" fontId="11" numFmtId="0" xfId="0" applyAlignment="1" applyBorder="1" applyFont="1">
      <alignment horizontal="center" readingOrder="0" shrinkToFit="0" vertical="center" wrapText="1"/>
    </xf>
    <xf borderId="26" fillId="3" fontId="7" numFmtId="0" xfId="0" applyAlignment="1" applyBorder="1" applyFont="1">
      <alignment horizontal="center" readingOrder="0" shrinkToFit="0" vertical="center" wrapText="1"/>
    </xf>
    <xf borderId="21" fillId="3" fontId="7" numFmtId="17" xfId="0" applyAlignment="1" applyBorder="1" applyFont="1" applyNumberFormat="1">
      <alignment horizontal="center" shrinkToFit="0" vertical="center" wrapText="1"/>
    </xf>
    <xf borderId="27" fillId="0" fontId="12" numFmtId="0" xfId="0" applyAlignment="1" applyBorder="1" applyFont="1">
      <alignment horizontal="center" readingOrder="0" vertical="center"/>
    </xf>
    <xf borderId="28" fillId="4" fontId="13" numFmtId="0" xfId="0" applyAlignment="1" applyBorder="1" applyFill="1" applyFont="1">
      <alignment horizontal="center" readingOrder="0" vertical="center"/>
    </xf>
    <xf borderId="28" fillId="0" fontId="2" numFmtId="0" xfId="0" applyBorder="1" applyFont="1"/>
    <xf borderId="29" fillId="0" fontId="2" numFmtId="0" xfId="0" applyBorder="1" applyFont="1"/>
    <xf borderId="30" fillId="0" fontId="1" numFmtId="9" xfId="0" applyAlignment="1" applyBorder="1" applyFont="1" applyNumberFormat="1">
      <alignment horizontal="center" readingOrder="0" vertical="center"/>
    </xf>
    <xf borderId="25" fillId="0" fontId="1" numFmtId="10" xfId="0" applyAlignment="1" applyBorder="1" applyFont="1" applyNumberFormat="1">
      <alignment horizontal="center" readingOrder="0" vertical="center"/>
    </xf>
    <xf borderId="25" fillId="0" fontId="1" numFmtId="164" xfId="0" applyAlignment="1" applyBorder="1" applyFont="1" applyNumberFormat="1">
      <alignment horizontal="center" readingOrder="0" vertical="center"/>
    </xf>
    <xf borderId="25" fillId="0" fontId="14" numFmtId="0" xfId="0" applyAlignment="1" applyBorder="1" applyFont="1">
      <alignment horizontal="center" readingOrder="0" shrinkToFit="0" vertical="center" wrapText="1"/>
    </xf>
    <xf borderId="31" fillId="2" fontId="1" numFmtId="0" xfId="0" applyBorder="1" applyFont="1"/>
    <xf borderId="26" fillId="4" fontId="13" numFmtId="0" xfId="0" applyAlignment="1" applyBorder="1" applyFont="1">
      <alignment horizontal="center" readingOrder="0" vertical="center"/>
    </xf>
    <xf borderId="32" fillId="0" fontId="2" numFmtId="0" xfId="0" applyBorder="1" applyFont="1"/>
    <xf borderId="25" fillId="0" fontId="1" numFmtId="0" xfId="0" applyAlignment="1" applyBorder="1" applyFont="1">
      <alignment horizontal="center" readingOrder="0" shrinkToFit="0" vertical="center" wrapText="1"/>
    </xf>
    <xf borderId="27" fillId="0" fontId="12" numFmtId="0" xfId="0" applyAlignment="1" applyBorder="1" applyFont="1">
      <alignment horizontal="center" vertical="center"/>
    </xf>
    <xf borderId="28" fillId="0" fontId="13" numFmtId="0" xfId="0" applyAlignment="1" applyBorder="1" applyFont="1">
      <alignment horizontal="center" readingOrder="0" vertical="center"/>
    </xf>
    <xf borderId="33" fillId="0" fontId="12" numFmtId="0" xfId="0" applyAlignment="1" applyBorder="1" applyFont="1">
      <alignment horizontal="center" readingOrder="0" vertical="center"/>
    </xf>
    <xf borderId="30" fillId="0" fontId="1" numFmtId="164" xfId="0" applyAlignment="1" applyBorder="1" applyFont="1" applyNumberFormat="1">
      <alignment horizontal="center" readingOrder="0" vertical="center"/>
    </xf>
    <xf borderId="19" fillId="0" fontId="13" numFmtId="0" xfId="0" applyAlignment="1" applyBorder="1" applyFont="1">
      <alignment horizontal="center" readingOrder="0" vertical="center"/>
    </xf>
    <xf borderId="25" fillId="4" fontId="15" numFmtId="0" xfId="0" applyAlignment="1" applyBorder="1" applyFont="1">
      <alignment readingOrder="0" shrinkToFit="0" vertical="center" wrapText="1"/>
    </xf>
    <xf borderId="2" fillId="4" fontId="15" numFmtId="0" xfId="0" applyAlignment="1" applyBorder="1" applyFont="1">
      <alignment horizontal="center" readingOrder="0" shrinkToFit="0" wrapText="1"/>
    </xf>
    <xf borderId="0" fillId="0" fontId="13" numFmtId="0" xfId="0" applyAlignment="1" applyFont="1">
      <alignment horizontal="center" readingOrder="0" vertical="center"/>
    </xf>
    <xf borderId="22" fillId="0" fontId="9" numFmtId="0" xfId="0" applyAlignment="1" applyBorder="1" applyFont="1">
      <alignment horizontal="center" vertical="center"/>
    </xf>
    <xf borderId="34" fillId="0" fontId="2" numFmtId="0" xfId="0" applyBorder="1" applyFont="1"/>
    <xf borderId="35" fillId="0" fontId="9" numFmtId="10" xfId="0" applyAlignment="1" applyBorder="1" applyFont="1" applyNumberFormat="1">
      <alignment horizontal="center" vertical="center"/>
    </xf>
    <xf borderId="35" fillId="0" fontId="9" numFmtId="164" xfId="0" applyAlignment="1" applyBorder="1" applyFont="1" applyNumberFormat="1">
      <alignment horizontal="center" vertical="center"/>
    </xf>
    <xf borderId="12" fillId="0" fontId="1" numFmtId="0" xfId="0" applyAlignment="1" applyBorder="1" applyFont="1">
      <alignment horizontal="center" readingOrder="0" shrinkToFit="0" vertical="center" wrapText="1"/>
    </xf>
    <xf borderId="26" fillId="5" fontId="12" numFmtId="0" xfId="0" applyAlignment="1" applyBorder="1" applyFill="1" applyFont="1">
      <alignment horizontal="center" readingOrder="0" vertical="center"/>
    </xf>
    <xf borderId="30" fillId="0" fontId="1" numFmtId="9" xfId="0" applyAlignment="1" applyBorder="1" applyFont="1" applyNumberFormat="1">
      <alignment horizontal="center" vertical="center"/>
    </xf>
    <xf borderId="26" fillId="0" fontId="13" numFmtId="0" xfId="0" applyAlignment="1" applyBorder="1" applyFont="1">
      <alignment horizontal="center" readingOrder="0" vertical="center"/>
    </xf>
    <xf borderId="25" fillId="0" fontId="14" numFmtId="0" xfId="0" applyAlignment="1" applyBorder="1" applyFont="1">
      <alignment horizontal="center" readingOrder="0" shrinkToFit="0" vertical="center" wrapText="1"/>
    </xf>
    <xf borderId="36" fillId="0" fontId="2" numFmtId="0" xfId="0" applyBorder="1" applyFont="1"/>
    <xf borderId="25" fillId="0" fontId="9" numFmtId="10" xfId="0" applyAlignment="1" applyBorder="1" applyFont="1" applyNumberFormat="1">
      <alignment horizontal="center" vertical="center"/>
    </xf>
    <xf borderId="25" fillId="0" fontId="9" numFmtId="164" xfId="0" applyAlignment="1" applyBorder="1" applyFont="1" applyNumberFormat="1">
      <alignment horizontal="center" vertical="center"/>
    </xf>
    <xf borderId="21" fillId="0" fontId="1" numFmtId="0" xfId="0" applyAlignment="1" applyBorder="1" applyFont="1">
      <alignment horizontal="center" readingOrder="0" shrinkToFit="0" vertical="center" wrapText="1"/>
    </xf>
    <xf borderId="25" fillId="0" fontId="12" numFmtId="0" xfId="0" applyAlignment="1" applyBorder="1" applyFont="1">
      <alignment horizontal="center" shrinkToFit="0" vertical="center" wrapText="1"/>
    </xf>
    <xf borderId="26" fillId="0" fontId="12" numFmtId="0" xfId="0" applyAlignment="1" applyBorder="1" applyFont="1">
      <alignment horizontal="center" shrinkToFit="0" vertical="center" wrapText="1"/>
    </xf>
    <xf borderId="25" fillId="0" fontId="1" numFmtId="10" xfId="0" applyAlignment="1" applyBorder="1" applyFont="1" applyNumberFormat="1">
      <alignment horizontal="center" readingOrder="0" shrinkToFit="0" vertical="center" wrapText="1"/>
    </xf>
    <xf borderId="25" fillId="0" fontId="1" numFmtId="164" xfId="0" applyAlignment="1" applyBorder="1" applyFont="1" applyNumberFormat="1">
      <alignment horizontal="center" readingOrder="0" shrinkToFit="0" vertical="center" wrapText="1"/>
    </xf>
    <xf borderId="31" fillId="2" fontId="1" numFmtId="0" xfId="0" applyAlignment="1" applyBorder="1" applyFont="1">
      <alignment shrinkToFit="0" wrapText="1"/>
    </xf>
    <xf borderId="6" fillId="2" fontId="1" numFmtId="0" xfId="0" applyAlignment="1" applyBorder="1" applyFont="1">
      <alignment shrinkToFit="0" wrapText="1"/>
    </xf>
    <xf borderId="25" fillId="0" fontId="12" numFmtId="0" xfId="0" applyAlignment="1" applyBorder="1" applyFont="1">
      <alignment horizontal="center" vertical="center"/>
    </xf>
    <xf borderId="26" fillId="0" fontId="12" numFmtId="0" xfId="0" applyAlignment="1" applyBorder="1" applyFont="1">
      <alignment horizontal="center" vertical="center"/>
    </xf>
    <xf borderId="26" fillId="0" fontId="9" numFmtId="0" xfId="0" applyAlignment="1" applyBorder="1" applyFont="1">
      <alignment horizontal="center" vertical="center"/>
    </xf>
    <xf borderId="25" fillId="4" fontId="14" numFmtId="0" xfId="0" applyAlignment="1" applyBorder="1" applyFont="1">
      <alignment horizontal="center" readingOrder="0" vertical="center"/>
    </xf>
    <xf borderId="26" fillId="3" fontId="10" numFmtId="0" xfId="0" applyAlignment="1" applyBorder="1" applyFont="1">
      <alignment horizontal="center" shrinkToFit="0" vertical="center" wrapText="1"/>
    </xf>
    <xf borderId="30" fillId="0" fontId="1" numFmtId="9" xfId="0" applyAlignment="1" applyBorder="1" applyFont="1" applyNumberFormat="1">
      <alignment horizontal="center" shrinkToFit="0" vertical="center" wrapText="1"/>
    </xf>
    <xf borderId="25" fillId="0" fontId="1" numFmtId="9" xfId="0" applyAlignment="1" applyBorder="1" applyFont="1" applyNumberFormat="1">
      <alignment horizontal="center" readingOrder="0" vertical="center"/>
    </xf>
    <xf borderId="37" fillId="0" fontId="9" numFmtId="0" xfId="0" applyAlignment="1" applyBorder="1" applyFont="1">
      <alignment horizontal="center" vertical="center"/>
    </xf>
    <xf borderId="38" fillId="0" fontId="2" numFmtId="0" xfId="0" applyBorder="1" applyFont="1"/>
    <xf borderId="39" fillId="0" fontId="2" numFmtId="0" xfId="0" applyBorder="1" applyFont="1"/>
    <xf borderId="30" fillId="0" fontId="9" numFmtId="10" xfId="0" applyAlignment="1" applyBorder="1" applyFont="1" applyNumberFormat="1">
      <alignment horizontal="center" vertical="center"/>
    </xf>
    <xf borderId="30" fillId="0" fontId="9" numFmtId="164" xfId="0" applyAlignment="1" applyBorder="1" applyFont="1" applyNumberFormat="1">
      <alignment horizontal="center" vertical="center"/>
    </xf>
    <xf borderId="25" fillId="4" fontId="16" numFmtId="0" xfId="0" applyAlignment="1" applyBorder="1" applyFont="1">
      <alignment horizontal="center" readingOrder="0" vertical="center"/>
    </xf>
    <xf borderId="16" fillId="6" fontId="3" numFmtId="0" xfId="0" applyAlignment="1" applyBorder="1" applyFill="1" applyFont="1">
      <alignment horizontal="center" vertical="center"/>
    </xf>
    <xf borderId="40" fillId="0" fontId="2" numFmtId="0" xfId="0" applyBorder="1" applyFont="1"/>
    <xf borderId="3" fillId="6" fontId="3" numFmtId="9" xfId="0" applyAlignment="1" applyBorder="1" applyFont="1" applyNumberFormat="1">
      <alignment horizontal="center" vertical="center"/>
    </xf>
    <xf borderId="3" fillId="6" fontId="17" numFmtId="10" xfId="0" applyAlignment="1" applyBorder="1" applyFont="1" applyNumberFormat="1">
      <alignment horizontal="center" vertical="center"/>
    </xf>
    <xf borderId="41" fillId="2" fontId="1" numFmtId="0" xfId="0" applyBorder="1" applyFont="1"/>
    <xf borderId="22" fillId="6" fontId="3" numFmtId="0" xfId="0" applyAlignment="1" applyBorder="1" applyFont="1">
      <alignment horizontal="center" vertical="center"/>
    </xf>
    <xf borderId="10" fillId="6" fontId="17" numFmtId="0" xfId="0" applyAlignment="1" applyBorder="1" applyFont="1">
      <alignment horizontal="center" vertical="center"/>
    </xf>
    <xf borderId="42" fillId="2" fontId="1" numFmtId="0" xfId="0" applyBorder="1" applyFont="1"/>
    <xf borderId="43" fillId="2" fontId="18" numFmtId="0" xfId="0" applyAlignment="1" applyBorder="1" applyFont="1">
      <alignment horizontal="left"/>
    </xf>
    <xf borderId="44" fillId="0" fontId="2" numFmtId="0" xfId="0" applyBorder="1" applyFont="1"/>
    <xf borderId="31" fillId="0" fontId="2" numFmtId="0" xfId="0" applyBorder="1" applyFont="1"/>
    <xf borderId="6" fillId="2" fontId="1" numFmtId="0" xfId="0" applyAlignment="1" applyBorder="1" applyFont="1">
      <alignment horizontal="center"/>
    </xf>
    <xf borderId="6" fillId="2" fontId="1"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3.43"/>
    <col customWidth="1" min="5" max="5" width="7.0"/>
    <col customWidth="1" min="6" max="6" width="3.43"/>
    <col customWidth="1" min="7" max="7" width="30.57"/>
    <col customWidth="1" min="8" max="8" width="6.0"/>
    <col customWidth="1" min="9" max="9" width="8.71"/>
    <col customWidth="1" min="10" max="10" width="7.14"/>
    <col customWidth="1" min="11" max="11" width="16.29"/>
    <col customWidth="1" min="12" max="12" width="15.14"/>
    <col customWidth="1" min="13" max="13" width="8.71"/>
    <col customWidth="1" min="14" max="14" width="12.43"/>
    <col customWidth="1" min="15" max="15" width="15.86"/>
    <col customWidth="1" min="16" max="16" width="15.0"/>
    <col customWidth="1" min="17" max="17" width="8.0"/>
    <col customWidth="1" min="18" max="18" width="67.14"/>
    <col customWidth="1" min="19" max="19" width="11.43"/>
    <col customWidth="1" min="20" max="26" width="10.71"/>
  </cols>
  <sheetData>
    <row r="1" ht="42.0" customHeight="1">
      <c r="A1" s="1"/>
      <c r="G1" s="2"/>
      <c r="H1" s="3" t="s">
        <v>0</v>
      </c>
      <c r="I1" s="4"/>
      <c r="J1" s="4"/>
      <c r="K1" s="4"/>
      <c r="L1" s="4"/>
      <c r="M1" s="4"/>
      <c r="N1" s="4"/>
      <c r="O1" s="4"/>
      <c r="P1" s="4"/>
      <c r="Q1" s="4"/>
      <c r="R1" s="5" t="s">
        <v>1</v>
      </c>
      <c r="S1" s="6"/>
      <c r="T1" s="6"/>
      <c r="U1" s="6"/>
      <c r="V1" s="6"/>
      <c r="W1" s="6"/>
      <c r="X1" s="6"/>
      <c r="Y1" s="6"/>
      <c r="Z1" s="6"/>
    </row>
    <row r="2" ht="34.5" customHeight="1">
      <c r="A2" s="7"/>
      <c r="B2" s="8"/>
      <c r="C2" s="8"/>
      <c r="D2" s="8"/>
      <c r="E2" s="8"/>
      <c r="F2" s="8"/>
      <c r="G2" s="9"/>
      <c r="H2" s="10" t="s">
        <v>2</v>
      </c>
      <c r="I2" s="11"/>
      <c r="J2" s="11"/>
      <c r="K2" s="11"/>
      <c r="L2" s="11"/>
      <c r="M2" s="11"/>
      <c r="N2" s="11"/>
      <c r="O2" s="11"/>
      <c r="P2" s="11"/>
      <c r="Q2" s="11"/>
      <c r="R2" s="12" t="s">
        <v>3</v>
      </c>
      <c r="S2" s="6"/>
      <c r="T2" s="6"/>
      <c r="U2" s="6"/>
      <c r="V2" s="6"/>
      <c r="W2" s="6"/>
      <c r="X2" s="6"/>
      <c r="Y2" s="6"/>
      <c r="Z2" s="6"/>
    </row>
    <row r="3" ht="24.75" customHeight="1">
      <c r="A3" s="13" t="s">
        <v>4</v>
      </c>
      <c r="B3" s="14"/>
      <c r="C3" s="14"/>
      <c r="D3" s="14"/>
      <c r="E3" s="14"/>
      <c r="F3" s="14"/>
      <c r="G3" s="15" t="s">
        <v>5</v>
      </c>
      <c r="H3" s="16"/>
      <c r="I3" s="16"/>
      <c r="J3" s="16"/>
      <c r="K3" s="16"/>
      <c r="L3" s="16"/>
      <c r="M3" s="16"/>
      <c r="N3" s="16"/>
      <c r="O3" s="17" t="s">
        <v>6</v>
      </c>
      <c r="P3" s="16"/>
      <c r="Q3" s="16"/>
      <c r="R3" s="18"/>
      <c r="S3" s="19"/>
      <c r="T3" s="19"/>
      <c r="U3" s="19"/>
      <c r="V3" s="19"/>
      <c r="W3" s="19"/>
      <c r="X3" s="19"/>
      <c r="Y3" s="19"/>
      <c r="Z3" s="19"/>
    </row>
    <row r="4" ht="15.0" customHeight="1">
      <c r="A4" s="20" t="s">
        <v>7</v>
      </c>
      <c r="B4" s="4"/>
      <c r="C4" s="4"/>
      <c r="D4" s="4"/>
      <c r="E4" s="4"/>
      <c r="F4" s="4"/>
      <c r="G4" s="4"/>
      <c r="H4" s="4"/>
      <c r="I4" s="4"/>
      <c r="J4" s="4"/>
      <c r="K4" s="4"/>
      <c r="L4" s="4"/>
      <c r="M4" s="4"/>
      <c r="N4" s="4"/>
      <c r="O4" s="4"/>
      <c r="P4" s="4"/>
      <c r="Q4" s="4"/>
      <c r="R4" s="21"/>
      <c r="S4" s="22"/>
      <c r="T4" s="22"/>
      <c r="U4" s="22"/>
      <c r="V4" s="22"/>
      <c r="W4" s="22"/>
      <c r="X4" s="22"/>
      <c r="Y4" s="22"/>
      <c r="Z4" s="22"/>
    </row>
    <row r="5">
      <c r="A5" s="23" t="s">
        <v>8</v>
      </c>
      <c r="B5" s="24"/>
      <c r="C5" s="24"/>
      <c r="D5" s="24"/>
      <c r="E5" s="24"/>
      <c r="F5" s="24"/>
      <c r="G5" s="24"/>
      <c r="H5" s="24"/>
      <c r="I5" s="24"/>
      <c r="J5" s="24"/>
      <c r="K5" s="24"/>
      <c r="L5" s="24"/>
      <c r="M5" s="24"/>
      <c r="N5" s="24"/>
      <c r="O5" s="24"/>
      <c r="P5" s="24"/>
      <c r="Q5" s="25"/>
      <c r="R5" s="26" t="s">
        <v>9</v>
      </c>
      <c r="S5" s="6"/>
      <c r="T5" s="6"/>
      <c r="U5" s="6"/>
      <c r="V5" s="6"/>
      <c r="W5" s="6"/>
      <c r="X5" s="6"/>
      <c r="Y5" s="6"/>
      <c r="Z5" s="6"/>
    </row>
    <row r="6">
      <c r="A6" s="27" t="s">
        <v>10</v>
      </c>
      <c r="B6" s="11"/>
      <c r="C6" s="11"/>
      <c r="D6" s="11"/>
      <c r="E6" s="11"/>
      <c r="F6" s="11"/>
      <c r="G6" s="11"/>
      <c r="H6" s="11"/>
      <c r="I6" s="11"/>
      <c r="J6" s="11"/>
      <c r="K6" s="11"/>
      <c r="L6" s="28"/>
      <c r="M6" s="29" t="s">
        <v>11</v>
      </c>
      <c r="N6" s="11"/>
      <c r="O6" s="11"/>
      <c r="P6" s="11"/>
      <c r="Q6" s="11"/>
      <c r="R6" s="30"/>
      <c r="S6" s="6"/>
      <c r="T6" s="6"/>
      <c r="U6" s="6"/>
      <c r="V6" s="6"/>
      <c r="W6" s="6"/>
      <c r="X6" s="6"/>
      <c r="Y6" s="6"/>
      <c r="Z6" s="6"/>
    </row>
    <row r="7" ht="20.25" customHeight="1">
      <c r="A7" s="31" t="s">
        <v>12</v>
      </c>
      <c r="B7" s="4"/>
      <c r="C7" s="4"/>
      <c r="D7" s="4"/>
      <c r="E7" s="4"/>
      <c r="F7" s="4"/>
      <c r="G7" s="4"/>
      <c r="H7" s="4"/>
      <c r="I7" s="4"/>
      <c r="J7" s="4"/>
      <c r="K7" s="4"/>
      <c r="L7" s="4"/>
      <c r="M7" s="4"/>
      <c r="N7" s="4"/>
      <c r="O7" s="4"/>
      <c r="P7" s="4"/>
      <c r="Q7" s="4"/>
      <c r="R7" s="21"/>
      <c r="S7" s="6"/>
      <c r="T7" s="6"/>
      <c r="U7" s="6"/>
      <c r="V7" s="6"/>
      <c r="W7" s="6"/>
      <c r="X7" s="6"/>
      <c r="Y7" s="6"/>
      <c r="Z7" s="6"/>
    </row>
    <row r="8" ht="30.0" customHeight="1">
      <c r="A8" s="32" t="s">
        <v>13</v>
      </c>
      <c r="B8" s="24"/>
      <c r="C8" s="24"/>
      <c r="D8" s="24"/>
      <c r="E8" s="24"/>
      <c r="F8" s="24"/>
      <c r="G8" s="25"/>
      <c r="H8" s="33" t="s">
        <v>14</v>
      </c>
      <c r="I8" s="33" t="s">
        <v>15</v>
      </c>
      <c r="J8" s="34" t="s">
        <v>16</v>
      </c>
      <c r="K8" s="25"/>
      <c r="L8" s="35" t="s">
        <v>17</v>
      </c>
      <c r="M8" s="25"/>
      <c r="N8" s="35" t="s">
        <v>18</v>
      </c>
      <c r="O8" s="25"/>
      <c r="P8" s="34" t="s">
        <v>19</v>
      </c>
      <c r="Q8" s="25"/>
      <c r="R8" s="36" t="s">
        <v>20</v>
      </c>
      <c r="S8" s="22"/>
      <c r="T8" s="22"/>
      <c r="U8" s="22"/>
      <c r="V8" s="22"/>
      <c r="W8" s="22"/>
      <c r="X8" s="22"/>
      <c r="Y8" s="22"/>
      <c r="Z8" s="22"/>
    </row>
    <row r="9">
      <c r="A9" s="37">
        <v>1.0</v>
      </c>
      <c r="B9" s="38" t="s">
        <v>21</v>
      </c>
      <c r="C9" s="39"/>
      <c r="D9" s="39"/>
      <c r="E9" s="39"/>
      <c r="F9" s="39"/>
      <c r="G9" s="40"/>
      <c r="H9" s="41">
        <v>0.4</v>
      </c>
      <c r="I9" s="42">
        <v>0.1</v>
      </c>
      <c r="J9" s="43">
        <v>4.0</v>
      </c>
      <c r="K9" s="42">
        <v>0.09</v>
      </c>
      <c r="L9" s="43">
        <v>3.0</v>
      </c>
      <c r="M9" s="42">
        <v>0.08</v>
      </c>
      <c r="N9" s="43">
        <v>3.0</v>
      </c>
      <c r="O9" s="42">
        <v>0.08</v>
      </c>
      <c r="P9" s="43">
        <v>5.0</v>
      </c>
      <c r="Q9" s="42">
        <v>0.1</v>
      </c>
      <c r="R9" s="44" t="s">
        <v>22</v>
      </c>
      <c r="S9" s="45"/>
      <c r="T9" s="6"/>
      <c r="U9" s="6"/>
      <c r="V9" s="6"/>
      <c r="W9" s="6"/>
      <c r="X9" s="6"/>
      <c r="Y9" s="6"/>
      <c r="Z9" s="6"/>
    </row>
    <row r="10">
      <c r="A10" s="37">
        <v>2.0</v>
      </c>
      <c r="B10" s="46" t="s">
        <v>23</v>
      </c>
      <c r="C10" s="24"/>
      <c r="D10" s="24"/>
      <c r="E10" s="24"/>
      <c r="F10" s="24"/>
      <c r="G10" s="25"/>
      <c r="H10" s="47"/>
      <c r="I10" s="42">
        <v>0.08</v>
      </c>
      <c r="J10" s="43">
        <v>3.0</v>
      </c>
      <c r="K10" s="42">
        <v>0.06</v>
      </c>
      <c r="L10" s="43">
        <v>4.0</v>
      </c>
      <c r="M10" s="42">
        <v>0.07</v>
      </c>
      <c r="N10" s="43">
        <v>5.0</v>
      </c>
      <c r="O10" s="42">
        <v>0.08</v>
      </c>
      <c r="P10" s="43">
        <v>5.0</v>
      </c>
      <c r="Q10" s="42">
        <v>0.09</v>
      </c>
      <c r="R10" s="48" t="s">
        <v>24</v>
      </c>
      <c r="S10" s="45"/>
      <c r="T10" s="6"/>
      <c r="U10" s="6"/>
      <c r="V10" s="6"/>
      <c r="W10" s="6"/>
      <c r="X10" s="6"/>
      <c r="Y10" s="6"/>
      <c r="Z10" s="6"/>
    </row>
    <row r="11">
      <c r="A11" s="49">
        <v>3.0</v>
      </c>
      <c r="B11" s="50" t="s">
        <v>25</v>
      </c>
      <c r="C11" s="39"/>
      <c r="D11" s="39"/>
      <c r="E11" s="39"/>
      <c r="F11" s="39"/>
      <c r="G11" s="40"/>
      <c r="H11" s="47"/>
      <c r="I11" s="42">
        <v>0.08</v>
      </c>
      <c r="J11" s="43">
        <v>3.0</v>
      </c>
      <c r="K11" s="42">
        <v>0.05</v>
      </c>
      <c r="L11" s="43">
        <v>4.0</v>
      </c>
      <c r="M11" s="42">
        <v>0.069</v>
      </c>
      <c r="N11" s="43">
        <v>4.0</v>
      </c>
      <c r="O11" s="42">
        <v>0.06</v>
      </c>
      <c r="P11" s="43">
        <v>3.0</v>
      </c>
      <c r="Q11" s="42">
        <v>0.05</v>
      </c>
      <c r="R11" s="44" t="s">
        <v>26</v>
      </c>
      <c r="S11" s="45"/>
      <c r="T11" s="6"/>
      <c r="U11" s="6"/>
      <c r="V11" s="6"/>
      <c r="W11" s="6"/>
      <c r="X11" s="6"/>
      <c r="Y11" s="6"/>
      <c r="Z11" s="6"/>
    </row>
    <row r="12">
      <c r="A12" s="51">
        <v>4.0</v>
      </c>
      <c r="B12" s="50" t="s">
        <v>27</v>
      </c>
      <c r="C12" s="39"/>
      <c r="D12" s="39"/>
      <c r="E12" s="39"/>
      <c r="F12" s="39"/>
      <c r="G12" s="40"/>
      <c r="H12" s="47"/>
      <c r="I12" s="42">
        <v>0.035</v>
      </c>
      <c r="J12" s="52">
        <v>5.0</v>
      </c>
      <c r="K12" s="42">
        <v>0.06</v>
      </c>
      <c r="L12" s="52">
        <v>4.0</v>
      </c>
      <c r="M12" s="42">
        <v>0.054</v>
      </c>
      <c r="N12" s="52">
        <v>2.0</v>
      </c>
      <c r="O12" s="42">
        <v>0.028</v>
      </c>
      <c r="P12" s="52">
        <v>4.0</v>
      </c>
      <c r="Q12" s="42">
        <v>0.03</v>
      </c>
      <c r="R12" s="48" t="s">
        <v>28</v>
      </c>
      <c r="S12" s="45"/>
      <c r="T12" s="6"/>
      <c r="U12" s="6"/>
      <c r="V12" s="6"/>
      <c r="W12" s="6"/>
      <c r="X12" s="6"/>
      <c r="Y12" s="6"/>
      <c r="Z12" s="6"/>
    </row>
    <row r="13">
      <c r="A13" s="37">
        <v>5.0</v>
      </c>
      <c r="B13" s="53" t="s">
        <v>29</v>
      </c>
      <c r="C13" s="24"/>
      <c r="D13" s="24"/>
      <c r="E13" s="24"/>
      <c r="F13" s="24"/>
      <c r="G13" s="25"/>
      <c r="H13" s="47"/>
      <c r="I13" s="42">
        <v>0.03</v>
      </c>
      <c r="J13" s="52">
        <v>3.0</v>
      </c>
      <c r="K13" s="42">
        <v>0.06</v>
      </c>
      <c r="L13" s="52">
        <v>5.0</v>
      </c>
      <c r="M13" s="42">
        <v>0.08</v>
      </c>
      <c r="N13" s="52">
        <v>4.0</v>
      </c>
      <c r="O13" s="42">
        <v>0.065</v>
      </c>
      <c r="P13" s="52">
        <v>5.0</v>
      </c>
      <c r="Q13" s="42">
        <v>0.09</v>
      </c>
      <c r="R13" s="44" t="s">
        <v>30</v>
      </c>
      <c r="S13" s="45"/>
      <c r="T13" s="6"/>
      <c r="U13" s="6"/>
      <c r="V13" s="6"/>
      <c r="W13" s="6"/>
      <c r="X13" s="6"/>
      <c r="Y13" s="6"/>
      <c r="Z13" s="6"/>
    </row>
    <row r="14">
      <c r="A14" s="37">
        <v>6.0</v>
      </c>
      <c r="B14" s="50" t="s">
        <v>31</v>
      </c>
      <c r="C14" s="39"/>
      <c r="D14" s="39"/>
      <c r="E14" s="39"/>
      <c r="F14" s="39"/>
      <c r="G14" s="40"/>
      <c r="H14" s="47"/>
      <c r="I14" s="42">
        <v>0.04</v>
      </c>
      <c r="J14" s="52">
        <v>3.0</v>
      </c>
      <c r="K14" s="42">
        <v>0.04</v>
      </c>
      <c r="L14" s="52">
        <v>5.0</v>
      </c>
      <c r="M14" s="42">
        <v>0.07</v>
      </c>
      <c r="N14" s="52">
        <v>5.0</v>
      </c>
      <c r="O14" s="42">
        <v>0.07</v>
      </c>
      <c r="P14" s="52">
        <v>5.0</v>
      </c>
      <c r="Q14" s="42">
        <v>0.07</v>
      </c>
      <c r="R14" s="48" t="s">
        <v>32</v>
      </c>
      <c r="S14" s="45"/>
      <c r="T14" s="6"/>
      <c r="U14" s="6"/>
      <c r="V14" s="6"/>
      <c r="W14" s="6"/>
      <c r="X14" s="6"/>
      <c r="Y14" s="6"/>
      <c r="Z14" s="6"/>
    </row>
    <row r="15">
      <c r="A15" s="37">
        <v>7.0</v>
      </c>
      <c r="B15" s="50" t="s">
        <v>33</v>
      </c>
      <c r="C15" s="39"/>
      <c r="D15" s="39"/>
      <c r="E15" s="39"/>
      <c r="F15" s="39"/>
      <c r="G15" s="40"/>
      <c r="H15" s="47"/>
      <c r="I15" s="42">
        <v>0.05</v>
      </c>
      <c r="J15" s="52">
        <v>5.0</v>
      </c>
      <c r="K15" s="42">
        <v>0.08</v>
      </c>
      <c r="L15" s="52">
        <v>5.0</v>
      </c>
      <c r="M15" s="42">
        <v>0.06</v>
      </c>
      <c r="N15" s="52">
        <v>5.0</v>
      </c>
      <c r="O15" s="42">
        <v>0.04</v>
      </c>
      <c r="P15" s="52">
        <v>4.0</v>
      </c>
      <c r="Q15" s="42">
        <v>0.06</v>
      </c>
      <c r="R15" s="48" t="s">
        <v>34</v>
      </c>
      <c r="S15" s="45"/>
      <c r="T15" s="6"/>
      <c r="U15" s="6"/>
      <c r="V15" s="6"/>
      <c r="W15" s="6"/>
      <c r="X15" s="6"/>
      <c r="Y15" s="6"/>
      <c r="Z15" s="6"/>
    </row>
    <row r="16" ht="33.75" customHeight="1">
      <c r="A16" s="37">
        <v>8.0</v>
      </c>
      <c r="B16" s="50" t="s">
        <v>35</v>
      </c>
      <c r="C16" s="39"/>
      <c r="D16" s="39"/>
      <c r="E16" s="39"/>
      <c r="F16" s="39"/>
      <c r="G16" s="40"/>
      <c r="H16" s="47"/>
      <c r="I16" s="42">
        <v>0.05</v>
      </c>
      <c r="J16" s="52">
        <v>3.0</v>
      </c>
      <c r="K16" s="42">
        <v>0.03</v>
      </c>
      <c r="L16" s="52">
        <v>2.0</v>
      </c>
      <c r="M16" s="42">
        <v>0.02</v>
      </c>
      <c r="N16" s="52">
        <v>2.0</v>
      </c>
      <c r="O16" s="42">
        <v>0.02</v>
      </c>
      <c r="P16" s="52">
        <v>5.0</v>
      </c>
      <c r="Q16" s="42">
        <v>0.05</v>
      </c>
      <c r="R16" s="54" t="s">
        <v>36</v>
      </c>
      <c r="S16" s="45"/>
      <c r="T16" s="6"/>
      <c r="U16" s="6"/>
      <c r="V16" s="6"/>
      <c r="W16" s="6"/>
      <c r="X16" s="6"/>
      <c r="Y16" s="6"/>
      <c r="Z16" s="6"/>
    </row>
    <row r="17">
      <c r="A17" s="37">
        <v>9.0</v>
      </c>
      <c r="B17" s="50" t="s">
        <v>37</v>
      </c>
      <c r="C17" s="39"/>
      <c r="D17" s="39"/>
      <c r="E17" s="39"/>
      <c r="F17" s="39"/>
      <c r="G17" s="40"/>
      <c r="H17" s="47"/>
      <c r="I17" s="42">
        <v>0.09</v>
      </c>
      <c r="J17" s="52">
        <v>3.0</v>
      </c>
      <c r="K17" s="42">
        <v>0.05</v>
      </c>
      <c r="L17" s="52">
        <v>2.0</v>
      </c>
      <c r="M17" s="42">
        <v>0.02</v>
      </c>
      <c r="N17" s="52">
        <v>2.0</v>
      </c>
      <c r="O17" s="42">
        <v>0.02</v>
      </c>
      <c r="P17" s="52">
        <v>3.0</v>
      </c>
      <c r="Q17" s="42">
        <v>0.03</v>
      </c>
      <c r="R17" s="48" t="s">
        <v>36</v>
      </c>
      <c r="S17" s="45"/>
      <c r="T17" s="6"/>
      <c r="U17" s="6"/>
      <c r="V17" s="6"/>
      <c r="W17" s="6"/>
      <c r="X17" s="6"/>
      <c r="Y17" s="6"/>
      <c r="Z17" s="6"/>
    </row>
    <row r="18">
      <c r="A18" s="51">
        <v>10.0</v>
      </c>
      <c r="B18" s="50" t="s">
        <v>38</v>
      </c>
      <c r="C18" s="39"/>
      <c r="D18" s="39"/>
      <c r="E18" s="39"/>
      <c r="F18" s="39"/>
      <c r="G18" s="40"/>
      <c r="H18" s="47"/>
      <c r="I18" s="42">
        <v>0.05</v>
      </c>
      <c r="J18" s="52">
        <v>4.0</v>
      </c>
      <c r="K18" s="42">
        <v>0.02</v>
      </c>
      <c r="L18" s="52">
        <v>3.0</v>
      </c>
      <c r="M18" s="42">
        <v>0.02</v>
      </c>
      <c r="N18" s="52">
        <v>3.0</v>
      </c>
      <c r="O18" s="42">
        <v>0.03</v>
      </c>
      <c r="P18" s="52">
        <v>4.0</v>
      </c>
      <c r="Q18" s="42">
        <v>0.03</v>
      </c>
      <c r="R18" s="48" t="s">
        <v>36</v>
      </c>
      <c r="S18" s="45"/>
      <c r="T18" s="6"/>
      <c r="U18" s="6"/>
      <c r="V18" s="6"/>
      <c r="W18" s="6"/>
      <c r="X18" s="6"/>
      <c r="Y18" s="6"/>
      <c r="Z18" s="6"/>
    </row>
    <row r="19">
      <c r="A19" s="37">
        <v>11.0</v>
      </c>
      <c r="B19" s="50" t="s">
        <v>39</v>
      </c>
      <c r="C19" s="39"/>
      <c r="D19" s="39"/>
      <c r="E19" s="39"/>
      <c r="F19" s="39"/>
      <c r="G19" s="40"/>
      <c r="H19" s="47"/>
      <c r="I19" s="42">
        <v>0.07</v>
      </c>
      <c r="J19" s="52">
        <v>5.0</v>
      </c>
      <c r="K19" s="42">
        <v>0.03</v>
      </c>
      <c r="L19" s="52">
        <v>3.0</v>
      </c>
      <c r="M19" s="42">
        <v>0.016</v>
      </c>
      <c r="N19" s="52">
        <v>3.0</v>
      </c>
      <c r="O19" s="42">
        <v>0.015</v>
      </c>
      <c r="P19" s="52">
        <v>5.0</v>
      </c>
      <c r="Q19" s="42">
        <v>0.07</v>
      </c>
      <c r="R19" s="48" t="s">
        <v>40</v>
      </c>
      <c r="S19" s="45"/>
      <c r="T19" s="6"/>
      <c r="U19" s="6"/>
      <c r="V19" s="6"/>
      <c r="W19" s="6"/>
      <c r="X19" s="6"/>
      <c r="Y19" s="6"/>
      <c r="Z19" s="6"/>
    </row>
    <row r="20">
      <c r="A20" s="37">
        <v>12.0</v>
      </c>
      <c r="B20" s="50" t="s">
        <v>41</v>
      </c>
      <c r="C20" s="39"/>
      <c r="D20" s="39"/>
      <c r="E20" s="39"/>
      <c r="F20" s="39"/>
      <c r="G20" s="40"/>
      <c r="H20" s="47"/>
      <c r="I20" s="42">
        <v>0.05</v>
      </c>
      <c r="J20" s="52">
        <v>4.0</v>
      </c>
      <c r="K20" s="42">
        <v>0.032</v>
      </c>
      <c r="L20" s="52">
        <v>3.0</v>
      </c>
      <c r="M20" s="42">
        <v>0.02</v>
      </c>
      <c r="N20" s="52">
        <v>3.0</v>
      </c>
      <c r="O20" s="42">
        <v>0.02</v>
      </c>
      <c r="P20" s="52">
        <v>5.0</v>
      </c>
      <c r="Q20" s="42">
        <v>0.06</v>
      </c>
      <c r="R20" s="44" t="s">
        <v>42</v>
      </c>
      <c r="S20" s="45"/>
      <c r="T20" s="6"/>
      <c r="U20" s="6"/>
      <c r="V20" s="6"/>
      <c r="W20" s="6"/>
      <c r="X20" s="6"/>
      <c r="Y20" s="6"/>
      <c r="Z20" s="6"/>
    </row>
    <row r="21">
      <c r="A21" s="49">
        <v>13.0</v>
      </c>
      <c r="B21" s="50" t="s">
        <v>43</v>
      </c>
      <c r="C21" s="39"/>
      <c r="D21" s="39"/>
      <c r="E21" s="39"/>
      <c r="F21" s="39"/>
      <c r="G21" s="40"/>
      <c r="H21" s="47"/>
      <c r="I21" s="42">
        <v>0.09</v>
      </c>
      <c r="J21" s="52">
        <v>5.0</v>
      </c>
      <c r="K21" s="42">
        <v>0.08</v>
      </c>
      <c r="L21" s="52">
        <v>5.0</v>
      </c>
      <c r="M21" s="42">
        <v>0.08</v>
      </c>
      <c r="N21" s="52">
        <v>5.0</v>
      </c>
      <c r="O21" s="42">
        <v>0.08</v>
      </c>
      <c r="P21" s="52">
        <v>5.0</v>
      </c>
      <c r="Q21" s="42">
        <v>0.09</v>
      </c>
      <c r="R21" s="44" t="s">
        <v>44</v>
      </c>
      <c r="S21" s="45"/>
      <c r="T21" s="6"/>
      <c r="U21" s="6"/>
      <c r="V21" s="6"/>
      <c r="W21" s="6"/>
      <c r="X21" s="6"/>
      <c r="Y21" s="6"/>
      <c r="Z21" s="6"/>
    </row>
    <row r="22">
      <c r="A22" s="37">
        <v>14.0</v>
      </c>
      <c r="B22" s="50" t="s">
        <v>45</v>
      </c>
      <c r="C22" s="39"/>
      <c r="D22" s="39"/>
      <c r="E22" s="39"/>
      <c r="F22" s="39"/>
      <c r="G22" s="40"/>
      <c r="H22" s="47"/>
      <c r="I22" s="42">
        <v>0.07</v>
      </c>
      <c r="J22" s="52">
        <v>4.0</v>
      </c>
      <c r="K22" s="42">
        <v>0.07</v>
      </c>
      <c r="L22" s="52">
        <v>2.0</v>
      </c>
      <c r="M22" s="42">
        <v>0.05</v>
      </c>
      <c r="N22" s="52">
        <v>5.0</v>
      </c>
      <c r="O22" s="42">
        <v>0.08</v>
      </c>
      <c r="P22" s="52">
        <v>3.0</v>
      </c>
      <c r="Q22" s="42">
        <v>0.06</v>
      </c>
      <c r="R22" s="55" t="s">
        <v>46</v>
      </c>
      <c r="S22" s="45"/>
      <c r="T22" s="6"/>
      <c r="U22" s="6"/>
      <c r="V22" s="6"/>
      <c r="W22" s="6"/>
      <c r="X22" s="6"/>
      <c r="Y22" s="6"/>
      <c r="Z22" s="6"/>
    </row>
    <row r="23">
      <c r="A23" s="37">
        <v>15.0</v>
      </c>
      <c r="B23" s="50" t="s">
        <v>47</v>
      </c>
      <c r="C23" s="39"/>
      <c r="D23" s="39"/>
      <c r="E23" s="39"/>
      <c r="F23" s="39"/>
      <c r="G23" s="40"/>
      <c r="H23" s="47"/>
      <c r="I23" s="42">
        <v>0.05</v>
      </c>
      <c r="J23" s="52">
        <v>4.0</v>
      </c>
      <c r="K23" s="42">
        <v>0.03</v>
      </c>
      <c r="L23" s="52">
        <v>3.0</v>
      </c>
      <c r="M23" s="42">
        <v>0.015</v>
      </c>
      <c r="N23" s="52">
        <v>3.0</v>
      </c>
      <c r="O23" s="42">
        <v>0.015</v>
      </c>
      <c r="P23" s="52">
        <v>5.0</v>
      </c>
      <c r="Q23" s="42">
        <v>0.04</v>
      </c>
      <c r="R23" s="44" t="s">
        <v>48</v>
      </c>
      <c r="S23" s="45"/>
      <c r="T23" s="6"/>
      <c r="U23" s="6"/>
      <c r="V23" s="6"/>
      <c r="W23" s="6"/>
      <c r="X23" s="6"/>
      <c r="Y23" s="6"/>
      <c r="Z23" s="6"/>
    </row>
    <row r="24">
      <c r="A24" s="51">
        <v>16.0</v>
      </c>
      <c r="B24" s="56" t="s">
        <v>49</v>
      </c>
      <c r="G24" s="2"/>
      <c r="H24" s="47"/>
      <c r="I24" s="42">
        <v>0.065</v>
      </c>
      <c r="J24" s="52">
        <v>5.0</v>
      </c>
      <c r="K24" s="42">
        <v>0.06</v>
      </c>
      <c r="L24" s="52">
        <v>2.0</v>
      </c>
      <c r="M24" s="42">
        <v>0.01</v>
      </c>
      <c r="N24" s="52">
        <v>4.0</v>
      </c>
      <c r="O24" s="42">
        <v>0.045</v>
      </c>
      <c r="P24" s="52">
        <v>5.0</v>
      </c>
      <c r="Q24" s="42">
        <v>0.06</v>
      </c>
      <c r="R24" s="44" t="s">
        <v>46</v>
      </c>
      <c r="S24" s="45"/>
      <c r="T24" s="6"/>
      <c r="U24" s="6"/>
      <c r="V24" s="6"/>
      <c r="W24" s="6"/>
      <c r="X24" s="6"/>
      <c r="Y24" s="6"/>
      <c r="Z24" s="6"/>
    </row>
    <row r="25">
      <c r="A25" s="57" t="s">
        <v>50</v>
      </c>
      <c r="B25" s="11"/>
      <c r="C25" s="11"/>
      <c r="D25" s="11"/>
      <c r="E25" s="11"/>
      <c r="F25" s="11"/>
      <c r="G25" s="28"/>
      <c r="H25" s="58"/>
      <c r="I25" s="59">
        <f t="shared" ref="I25:J25" si="1">+SUM(I9:I24)</f>
        <v>1</v>
      </c>
      <c r="J25" s="60">
        <f t="shared" si="1"/>
        <v>63</v>
      </c>
      <c r="K25" s="59">
        <f>SUM(K9:K24)</f>
        <v>0.842</v>
      </c>
      <c r="L25" s="60">
        <f>+SUM(L9:L24)</f>
        <v>55</v>
      </c>
      <c r="M25" s="59">
        <f>SUM(M9:M24)</f>
        <v>0.734</v>
      </c>
      <c r="N25" s="60">
        <f>+SUM(N9:N24)</f>
        <v>58</v>
      </c>
      <c r="O25" s="59">
        <f>SUM(O9:O24)</f>
        <v>0.748</v>
      </c>
      <c r="P25" s="60">
        <f>+SUM(P9:P24)</f>
        <v>71</v>
      </c>
      <c r="Q25" s="59">
        <f>SUM(Q9:Q24)</f>
        <v>0.98</v>
      </c>
      <c r="R25" s="61"/>
      <c r="S25" s="6"/>
      <c r="T25" s="6"/>
      <c r="U25" s="6"/>
      <c r="V25" s="6"/>
      <c r="W25" s="6"/>
      <c r="X25" s="6"/>
      <c r="Y25" s="6"/>
      <c r="Z25" s="6"/>
    </row>
    <row r="26" ht="20.25" customHeight="1">
      <c r="A26" s="31" t="s">
        <v>51</v>
      </c>
      <c r="B26" s="4"/>
      <c r="C26" s="4"/>
      <c r="D26" s="4"/>
      <c r="E26" s="4"/>
      <c r="F26" s="4"/>
      <c r="G26" s="4"/>
      <c r="H26" s="4"/>
      <c r="I26" s="4"/>
      <c r="J26" s="4"/>
      <c r="K26" s="4"/>
      <c r="L26" s="4"/>
      <c r="M26" s="4"/>
      <c r="N26" s="4"/>
      <c r="O26" s="4"/>
      <c r="P26" s="4"/>
      <c r="Q26" s="4"/>
      <c r="R26" s="21"/>
      <c r="S26" s="6"/>
      <c r="T26" s="6"/>
      <c r="U26" s="6"/>
      <c r="V26" s="6"/>
      <c r="W26" s="6"/>
      <c r="X26" s="6"/>
      <c r="Y26" s="6"/>
      <c r="Z26" s="6"/>
    </row>
    <row r="27" ht="30.0" customHeight="1">
      <c r="A27" s="32" t="s">
        <v>13</v>
      </c>
      <c r="B27" s="24"/>
      <c r="C27" s="24"/>
      <c r="D27" s="24"/>
      <c r="E27" s="24"/>
      <c r="F27" s="24"/>
      <c r="G27" s="25"/>
      <c r="H27" s="33" t="s">
        <v>14</v>
      </c>
      <c r="I27" s="33" t="s">
        <v>15</v>
      </c>
      <c r="J27" s="34" t="s">
        <v>16</v>
      </c>
      <c r="K27" s="25"/>
      <c r="L27" s="35" t="s">
        <v>17</v>
      </c>
      <c r="M27" s="25"/>
      <c r="N27" s="35" t="s">
        <v>18</v>
      </c>
      <c r="O27" s="25"/>
      <c r="P27" s="34" t="s">
        <v>19</v>
      </c>
      <c r="Q27" s="25"/>
      <c r="R27" s="36" t="s">
        <v>20</v>
      </c>
      <c r="S27" s="22"/>
      <c r="T27" s="22"/>
      <c r="U27" s="22"/>
      <c r="V27" s="22"/>
      <c r="W27" s="22"/>
      <c r="X27" s="22"/>
      <c r="Y27" s="22"/>
      <c r="Z27" s="22"/>
    </row>
    <row r="28" ht="33.75" customHeight="1">
      <c r="A28" s="49">
        <v>1.0</v>
      </c>
      <c r="B28" s="62" t="s">
        <v>52</v>
      </c>
      <c r="C28" s="24"/>
      <c r="D28" s="24"/>
      <c r="E28" s="24"/>
      <c r="F28" s="24"/>
      <c r="G28" s="25"/>
      <c r="H28" s="63">
        <v>0.3</v>
      </c>
      <c r="I28" s="42">
        <v>0.085</v>
      </c>
      <c r="J28" s="43">
        <v>5.0</v>
      </c>
      <c r="K28" s="42">
        <v>0.08</v>
      </c>
      <c r="L28" s="43">
        <v>5.0</v>
      </c>
      <c r="M28" s="42">
        <v>0.09</v>
      </c>
      <c r="N28" s="43">
        <v>2.0</v>
      </c>
      <c r="O28" s="42">
        <v>0.03</v>
      </c>
      <c r="P28" s="43">
        <v>5.0</v>
      </c>
      <c r="Q28" s="42">
        <v>0.08</v>
      </c>
      <c r="R28" s="48" t="s">
        <v>53</v>
      </c>
      <c r="S28" s="45"/>
      <c r="T28" s="6"/>
      <c r="U28" s="6"/>
      <c r="V28" s="6"/>
      <c r="W28" s="6"/>
      <c r="X28" s="6"/>
      <c r="Y28" s="6"/>
      <c r="Z28" s="6"/>
    </row>
    <row r="29" ht="15.75" customHeight="1">
      <c r="A29" s="49">
        <v>2.0</v>
      </c>
      <c r="B29" s="50" t="s">
        <v>54</v>
      </c>
      <c r="C29" s="39"/>
      <c r="D29" s="39"/>
      <c r="E29" s="39"/>
      <c r="F29" s="39"/>
      <c r="G29" s="40"/>
      <c r="H29" s="47"/>
      <c r="I29" s="42">
        <v>0.06</v>
      </c>
      <c r="J29" s="43">
        <v>4.0</v>
      </c>
      <c r="K29" s="42">
        <v>0.05</v>
      </c>
      <c r="L29" s="43">
        <v>3.0</v>
      </c>
      <c r="M29" s="42">
        <v>0.04</v>
      </c>
      <c r="N29" s="43">
        <v>2.0</v>
      </c>
      <c r="O29" s="42">
        <v>0.01</v>
      </c>
      <c r="P29" s="43">
        <v>4.0</v>
      </c>
      <c r="Q29" s="42">
        <v>0.05</v>
      </c>
      <c r="R29" s="48" t="s">
        <v>55</v>
      </c>
      <c r="S29" s="45"/>
      <c r="T29" s="6"/>
      <c r="U29" s="6"/>
      <c r="V29" s="6"/>
      <c r="W29" s="6"/>
      <c r="X29" s="6"/>
      <c r="Y29" s="6"/>
      <c r="Z29" s="6"/>
    </row>
    <row r="30" ht="15.75" customHeight="1">
      <c r="A30" s="49">
        <v>3.0</v>
      </c>
      <c r="B30" s="64" t="s">
        <v>56</v>
      </c>
      <c r="C30" s="24"/>
      <c r="D30" s="24"/>
      <c r="E30" s="24"/>
      <c r="F30" s="24"/>
      <c r="G30" s="25"/>
      <c r="H30" s="47"/>
      <c r="I30" s="42">
        <v>0.07</v>
      </c>
      <c r="J30" s="43">
        <v>4.0</v>
      </c>
      <c r="K30" s="42">
        <v>0.06</v>
      </c>
      <c r="L30" s="43">
        <v>4.0</v>
      </c>
      <c r="M30" s="42">
        <v>0.05</v>
      </c>
      <c r="N30" s="43">
        <v>3.0</v>
      </c>
      <c r="O30" s="42">
        <v>0.04</v>
      </c>
      <c r="P30" s="43">
        <v>5.0</v>
      </c>
      <c r="Q30" s="42">
        <v>0.07</v>
      </c>
      <c r="R30" s="44" t="s">
        <v>57</v>
      </c>
      <c r="S30" s="45"/>
      <c r="T30" s="6"/>
      <c r="U30" s="6"/>
      <c r="V30" s="6"/>
      <c r="W30" s="6"/>
      <c r="X30" s="6"/>
      <c r="Y30" s="6"/>
      <c r="Z30" s="6"/>
    </row>
    <row r="31" ht="31.5" customHeight="1">
      <c r="A31" s="49">
        <v>4.0</v>
      </c>
      <c r="B31" s="64" t="s">
        <v>58</v>
      </c>
      <c r="C31" s="24"/>
      <c r="D31" s="24"/>
      <c r="E31" s="24"/>
      <c r="F31" s="24"/>
      <c r="G31" s="25"/>
      <c r="H31" s="47"/>
      <c r="I31" s="42">
        <v>0.06</v>
      </c>
      <c r="J31" s="43">
        <v>3.0</v>
      </c>
      <c r="K31" s="42">
        <v>0.044</v>
      </c>
      <c r="L31" s="43">
        <v>4.0</v>
      </c>
      <c r="M31" s="42">
        <v>0.06</v>
      </c>
      <c r="N31" s="43">
        <v>4.0</v>
      </c>
      <c r="O31" s="42">
        <v>0.06</v>
      </c>
      <c r="P31" s="43">
        <v>5.0</v>
      </c>
      <c r="Q31" s="42">
        <v>0.08</v>
      </c>
      <c r="R31" s="65" t="s">
        <v>59</v>
      </c>
      <c r="S31" s="45"/>
      <c r="T31" s="6"/>
      <c r="U31" s="6"/>
      <c r="V31" s="6"/>
      <c r="W31" s="6"/>
      <c r="X31" s="6"/>
      <c r="Y31" s="6"/>
      <c r="Z31" s="6"/>
    </row>
    <row r="32" ht="45.75" customHeight="1">
      <c r="A32" s="49">
        <v>5.0</v>
      </c>
      <c r="B32" s="64" t="s">
        <v>60</v>
      </c>
      <c r="C32" s="24"/>
      <c r="D32" s="24"/>
      <c r="E32" s="24"/>
      <c r="F32" s="24"/>
      <c r="G32" s="25"/>
      <c r="H32" s="47"/>
      <c r="I32" s="42">
        <v>0.06</v>
      </c>
      <c r="J32" s="43">
        <v>5.0</v>
      </c>
      <c r="K32" s="42">
        <v>0.062</v>
      </c>
      <c r="L32" s="43">
        <v>4.0</v>
      </c>
      <c r="M32" s="42">
        <v>0.05</v>
      </c>
      <c r="N32" s="43">
        <v>3.0</v>
      </c>
      <c r="O32" s="42">
        <v>0.038</v>
      </c>
      <c r="P32" s="43">
        <v>5.0</v>
      </c>
      <c r="Q32" s="42">
        <v>0.06</v>
      </c>
      <c r="R32" s="48" t="s">
        <v>61</v>
      </c>
      <c r="S32" s="45"/>
      <c r="T32" s="6"/>
      <c r="U32" s="6"/>
      <c r="V32" s="6"/>
      <c r="W32" s="6"/>
      <c r="X32" s="6"/>
      <c r="Y32" s="6"/>
      <c r="Z32" s="6"/>
    </row>
    <row r="33" ht="15.75" customHeight="1">
      <c r="A33" s="49">
        <v>6.0</v>
      </c>
      <c r="B33" s="64" t="s">
        <v>62</v>
      </c>
      <c r="C33" s="24"/>
      <c r="D33" s="24"/>
      <c r="E33" s="24"/>
      <c r="F33" s="24"/>
      <c r="G33" s="25"/>
      <c r="H33" s="47"/>
      <c r="I33" s="42">
        <v>0.065</v>
      </c>
      <c r="J33" s="43">
        <v>3.0</v>
      </c>
      <c r="K33" s="42">
        <v>0.06</v>
      </c>
      <c r="L33" s="43">
        <v>4.0</v>
      </c>
      <c r="M33" s="42">
        <v>0.07</v>
      </c>
      <c r="N33" s="43">
        <v>3.0</v>
      </c>
      <c r="O33" s="42">
        <v>0.06</v>
      </c>
      <c r="P33" s="43">
        <v>5.0</v>
      </c>
      <c r="Q33" s="42">
        <v>0.08</v>
      </c>
      <c r="R33" s="48" t="s">
        <v>63</v>
      </c>
      <c r="S33" s="45"/>
      <c r="T33" s="6"/>
      <c r="U33" s="6"/>
      <c r="V33" s="6"/>
      <c r="W33" s="6"/>
      <c r="X33" s="6"/>
      <c r="Y33" s="6"/>
      <c r="Z33" s="6"/>
    </row>
    <row r="34" ht="15.75" customHeight="1">
      <c r="A34" s="51">
        <v>7.0</v>
      </c>
      <c r="B34" s="64" t="s">
        <v>64</v>
      </c>
      <c r="C34" s="24"/>
      <c r="D34" s="24"/>
      <c r="E34" s="24"/>
      <c r="F34" s="24"/>
      <c r="G34" s="25"/>
      <c r="H34" s="47"/>
      <c r="I34" s="42">
        <v>0.06</v>
      </c>
      <c r="J34" s="43">
        <v>3.0</v>
      </c>
      <c r="K34" s="42">
        <v>0.03</v>
      </c>
      <c r="L34" s="43">
        <v>5.0</v>
      </c>
      <c r="M34" s="42">
        <v>0.055</v>
      </c>
      <c r="N34" s="43">
        <v>5.0</v>
      </c>
      <c r="O34" s="42">
        <v>0.06</v>
      </c>
      <c r="P34" s="43">
        <v>4.0</v>
      </c>
      <c r="Q34" s="42">
        <v>0.05</v>
      </c>
      <c r="R34" s="48" t="s">
        <v>65</v>
      </c>
      <c r="S34" s="45"/>
      <c r="T34" s="6"/>
      <c r="U34" s="6"/>
      <c r="V34" s="6"/>
      <c r="W34" s="6"/>
      <c r="X34" s="6"/>
      <c r="Y34" s="6"/>
      <c r="Z34" s="6"/>
    </row>
    <row r="35" ht="15.75" customHeight="1">
      <c r="A35" s="49">
        <v>8.0</v>
      </c>
      <c r="B35" s="64" t="s">
        <v>66</v>
      </c>
      <c r="C35" s="24"/>
      <c r="D35" s="24"/>
      <c r="E35" s="24"/>
      <c r="F35" s="24"/>
      <c r="G35" s="25"/>
      <c r="H35" s="47"/>
      <c r="I35" s="42">
        <v>0.06</v>
      </c>
      <c r="J35" s="43">
        <v>5.0</v>
      </c>
      <c r="K35" s="42">
        <v>0.055</v>
      </c>
      <c r="L35" s="43">
        <v>4.0</v>
      </c>
      <c r="M35" s="42">
        <v>0.05</v>
      </c>
      <c r="N35" s="43">
        <v>3.0</v>
      </c>
      <c r="O35" s="42">
        <v>0.043</v>
      </c>
      <c r="P35" s="43">
        <v>3.0</v>
      </c>
      <c r="Q35" s="42">
        <v>0.04</v>
      </c>
      <c r="R35" s="48" t="s">
        <v>67</v>
      </c>
      <c r="S35" s="45"/>
      <c r="T35" s="6"/>
      <c r="U35" s="6"/>
      <c r="V35" s="6"/>
      <c r="W35" s="6"/>
      <c r="X35" s="6"/>
      <c r="Y35" s="6"/>
      <c r="Z35" s="6"/>
    </row>
    <row r="36" ht="15.75" customHeight="1">
      <c r="A36" s="49">
        <v>9.0</v>
      </c>
      <c r="B36" s="64" t="s">
        <v>68</v>
      </c>
      <c r="C36" s="24"/>
      <c r="D36" s="24"/>
      <c r="E36" s="24"/>
      <c r="F36" s="24"/>
      <c r="G36" s="25"/>
      <c r="H36" s="47"/>
      <c r="I36" s="42">
        <v>0.08</v>
      </c>
      <c r="J36" s="43">
        <v>4.0</v>
      </c>
      <c r="K36" s="42">
        <v>0.065</v>
      </c>
      <c r="L36" s="43">
        <v>3.0</v>
      </c>
      <c r="M36" s="42">
        <v>0.045</v>
      </c>
      <c r="N36" s="43">
        <v>5.0</v>
      </c>
      <c r="O36" s="42">
        <v>0.09</v>
      </c>
      <c r="P36" s="43">
        <v>4.0</v>
      </c>
      <c r="Q36" s="42">
        <v>0.08</v>
      </c>
      <c r="R36" s="48" t="s">
        <v>69</v>
      </c>
      <c r="S36" s="45"/>
      <c r="T36" s="6"/>
      <c r="U36" s="6"/>
      <c r="V36" s="6"/>
      <c r="W36" s="6"/>
      <c r="X36" s="6"/>
      <c r="Y36" s="6"/>
      <c r="Z36" s="6"/>
    </row>
    <row r="37" ht="15.75" customHeight="1">
      <c r="A37" s="51">
        <v>10.0</v>
      </c>
      <c r="B37" s="64" t="s">
        <v>70</v>
      </c>
      <c r="C37" s="24"/>
      <c r="D37" s="24"/>
      <c r="E37" s="24"/>
      <c r="F37" s="24"/>
      <c r="G37" s="25"/>
      <c r="H37" s="47"/>
      <c r="I37" s="42">
        <v>0.055</v>
      </c>
      <c r="J37" s="43">
        <v>5.0</v>
      </c>
      <c r="K37" s="42">
        <v>0.054</v>
      </c>
      <c r="L37" s="43">
        <v>4.0</v>
      </c>
      <c r="M37" s="42">
        <v>0.05</v>
      </c>
      <c r="N37" s="43">
        <v>3.0</v>
      </c>
      <c r="O37" s="42">
        <v>0.03</v>
      </c>
      <c r="P37" s="43">
        <v>4.0</v>
      </c>
      <c r="Q37" s="42">
        <v>0.05</v>
      </c>
      <c r="R37" s="48" t="s">
        <v>71</v>
      </c>
      <c r="S37" s="45"/>
      <c r="T37" s="6"/>
      <c r="U37" s="6"/>
      <c r="V37" s="6"/>
      <c r="W37" s="6"/>
      <c r="X37" s="6"/>
      <c r="Y37" s="6"/>
      <c r="Z37" s="6"/>
    </row>
    <row r="38" ht="15.75" customHeight="1">
      <c r="A38" s="49">
        <v>11.0</v>
      </c>
      <c r="B38" s="64" t="s">
        <v>72</v>
      </c>
      <c r="C38" s="24"/>
      <c r="D38" s="24"/>
      <c r="E38" s="24"/>
      <c r="F38" s="24"/>
      <c r="G38" s="25"/>
      <c r="H38" s="47"/>
      <c r="I38" s="42">
        <v>0.05</v>
      </c>
      <c r="J38" s="43">
        <v>4.0</v>
      </c>
      <c r="K38" s="42">
        <v>0.05</v>
      </c>
      <c r="L38" s="43">
        <v>4.0</v>
      </c>
      <c r="M38" s="42">
        <v>0.05</v>
      </c>
      <c r="N38" s="43">
        <v>2.0</v>
      </c>
      <c r="O38" s="42">
        <v>0.02</v>
      </c>
      <c r="P38" s="43">
        <v>5.0</v>
      </c>
      <c r="Q38" s="42">
        <v>0.06</v>
      </c>
      <c r="R38" s="48" t="s">
        <v>73</v>
      </c>
      <c r="S38" s="45"/>
      <c r="T38" s="6"/>
      <c r="U38" s="6"/>
      <c r="V38" s="6"/>
      <c r="W38" s="6"/>
      <c r="X38" s="6"/>
      <c r="Y38" s="6"/>
      <c r="Z38" s="6"/>
    </row>
    <row r="39" ht="15.75" customHeight="1">
      <c r="A39" s="49">
        <v>12.0</v>
      </c>
      <c r="B39" s="50" t="s">
        <v>74</v>
      </c>
      <c r="C39" s="39"/>
      <c r="D39" s="39"/>
      <c r="E39" s="39"/>
      <c r="F39" s="39"/>
      <c r="G39" s="40"/>
      <c r="H39" s="47"/>
      <c r="I39" s="42">
        <v>0.06</v>
      </c>
      <c r="J39" s="43">
        <v>3.0</v>
      </c>
      <c r="K39" s="42">
        <v>0.04</v>
      </c>
      <c r="L39" s="43">
        <v>4.0</v>
      </c>
      <c r="M39" s="42">
        <v>0.05</v>
      </c>
      <c r="N39" s="43">
        <v>5.0</v>
      </c>
      <c r="O39" s="42">
        <v>0.07</v>
      </c>
      <c r="P39" s="43">
        <v>4.0</v>
      </c>
      <c r="Q39" s="42">
        <v>0.05</v>
      </c>
      <c r="R39" s="48" t="s">
        <v>75</v>
      </c>
      <c r="S39" s="45"/>
      <c r="T39" s="6"/>
      <c r="U39" s="6"/>
      <c r="V39" s="6"/>
      <c r="W39" s="6"/>
      <c r="X39" s="6"/>
      <c r="Y39" s="6"/>
      <c r="Z39" s="6"/>
    </row>
    <row r="40" ht="15.75" customHeight="1">
      <c r="A40" s="49">
        <v>13.0</v>
      </c>
      <c r="B40" s="53" t="s">
        <v>76</v>
      </c>
      <c r="C40" s="24"/>
      <c r="D40" s="24"/>
      <c r="E40" s="24"/>
      <c r="F40" s="24"/>
      <c r="G40" s="25"/>
      <c r="H40" s="47"/>
      <c r="I40" s="42">
        <v>0.06</v>
      </c>
      <c r="J40" s="43">
        <v>3.0</v>
      </c>
      <c r="K40" s="42">
        <v>0.035</v>
      </c>
      <c r="L40" s="43">
        <v>5.0</v>
      </c>
      <c r="M40" s="42">
        <v>0.065</v>
      </c>
      <c r="N40" s="43">
        <v>4.0</v>
      </c>
      <c r="O40" s="42">
        <v>0.04</v>
      </c>
      <c r="P40" s="43">
        <v>5.0</v>
      </c>
      <c r="Q40" s="42">
        <v>0.06</v>
      </c>
      <c r="R40" s="48" t="s">
        <v>77</v>
      </c>
      <c r="S40" s="45"/>
      <c r="T40" s="6"/>
      <c r="U40" s="6"/>
      <c r="V40" s="6"/>
      <c r="W40" s="6"/>
      <c r="X40" s="6"/>
      <c r="Y40" s="6"/>
      <c r="Z40" s="6"/>
    </row>
    <row r="41" ht="15.75" customHeight="1">
      <c r="A41" s="51">
        <v>14.0</v>
      </c>
      <c r="B41" s="53" t="s">
        <v>78</v>
      </c>
      <c r="C41" s="24"/>
      <c r="D41" s="24"/>
      <c r="E41" s="24"/>
      <c r="F41" s="24"/>
      <c r="G41" s="25"/>
      <c r="H41" s="47"/>
      <c r="I41" s="42">
        <v>0.055</v>
      </c>
      <c r="J41" s="43">
        <v>3.0</v>
      </c>
      <c r="K41" s="42">
        <v>0.05</v>
      </c>
      <c r="L41" s="43">
        <v>4.0</v>
      </c>
      <c r="M41" s="42">
        <v>0.07</v>
      </c>
      <c r="N41" s="43">
        <v>5.0</v>
      </c>
      <c r="O41" s="42">
        <v>0.08</v>
      </c>
      <c r="P41" s="43">
        <v>5.0</v>
      </c>
      <c r="Q41" s="42">
        <v>0.08</v>
      </c>
      <c r="R41" s="44" t="s">
        <v>79</v>
      </c>
      <c r="S41" s="45"/>
      <c r="T41" s="6"/>
      <c r="U41" s="6"/>
      <c r="V41" s="6"/>
      <c r="W41" s="6"/>
      <c r="X41" s="6"/>
      <c r="Y41" s="6"/>
      <c r="Z41" s="6"/>
    </row>
    <row r="42" ht="15.75" customHeight="1">
      <c r="A42" s="49">
        <v>15.0</v>
      </c>
      <c r="B42" s="50" t="s">
        <v>80</v>
      </c>
      <c r="C42" s="39"/>
      <c r="D42" s="39"/>
      <c r="E42" s="39"/>
      <c r="F42" s="39"/>
      <c r="G42" s="40"/>
      <c r="H42" s="47"/>
      <c r="I42" s="42">
        <v>0.06</v>
      </c>
      <c r="J42" s="43">
        <v>4.0</v>
      </c>
      <c r="K42" s="42">
        <v>0.055</v>
      </c>
      <c r="L42" s="43">
        <v>3.0</v>
      </c>
      <c r="M42" s="42">
        <v>0.0375</v>
      </c>
      <c r="N42" s="43">
        <v>4.0</v>
      </c>
      <c r="O42" s="42">
        <v>0.05</v>
      </c>
      <c r="P42" s="43">
        <v>4.0</v>
      </c>
      <c r="Q42" s="42">
        <v>0.06</v>
      </c>
      <c r="R42" s="44" t="s">
        <v>81</v>
      </c>
      <c r="S42" s="45"/>
      <c r="T42" s="6"/>
      <c r="U42" s="6"/>
      <c r="V42" s="6"/>
      <c r="W42" s="6"/>
      <c r="X42" s="6"/>
      <c r="Y42" s="6"/>
      <c r="Z42" s="6"/>
    </row>
    <row r="43" ht="15.75" customHeight="1">
      <c r="A43" s="49">
        <v>16.0</v>
      </c>
      <c r="B43" s="53" t="s">
        <v>82</v>
      </c>
      <c r="C43" s="24"/>
      <c r="D43" s="24"/>
      <c r="E43" s="24"/>
      <c r="F43" s="24"/>
      <c r="G43" s="25"/>
      <c r="H43" s="47"/>
      <c r="I43" s="42">
        <v>0.06</v>
      </c>
      <c r="J43" s="43">
        <v>5.0</v>
      </c>
      <c r="K43" s="42">
        <v>0.06</v>
      </c>
      <c r="L43" s="43">
        <v>5.0</v>
      </c>
      <c r="M43" s="42">
        <v>0.0675</v>
      </c>
      <c r="N43" s="43">
        <v>2.0</v>
      </c>
      <c r="O43" s="42">
        <v>0.025</v>
      </c>
      <c r="P43" s="43">
        <v>3.0</v>
      </c>
      <c r="Q43" s="42">
        <v>0.05</v>
      </c>
      <c r="R43" s="48" t="s">
        <v>83</v>
      </c>
      <c r="S43" s="45"/>
      <c r="T43" s="6"/>
      <c r="U43" s="6"/>
      <c r="V43" s="6"/>
      <c r="W43" s="6"/>
      <c r="X43" s="6"/>
      <c r="Y43" s="6"/>
      <c r="Z43" s="6"/>
    </row>
    <row r="44" ht="15.75" customHeight="1">
      <c r="A44" s="57" t="s">
        <v>50</v>
      </c>
      <c r="B44" s="11"/>
      <c r="C44" s="11"/>
      <c r="D44" s="11"/>
      <c r="E44" s="11"/>
      <c r="F44" s="11"/>
      <c r="G44" s="28"/>
      <c r="H44" s="66"/>
      <c r="I44" s="67">
        <f t="shared" ref="I44:L44" si="2">+SUM(I28:I43)</f>
        <v>1</v>
      </c>
      <c r="J44" s="68">
        <f t="shared" si="2"/>
        <v>63</v>
      </c>
      <c r="K44" s="67">
        <f t="shared" si="2"/>
        <v>0.85</v>
      </c>
      <c r="L44" s="68">
        <f t="shared" si="2"/>
        <v>65</v>
      </c>
      <c r="M44" s="67">
        <f>SUM(M28:M43)</f>
        <v>0.9</v>
      </c>
      <c r="N44" s="68">
        <f t="shared" ref="N44:Q44" si="3">+SUM(N28:N43)</f>
        <v>55</v>
      </c>
      <c r="O44" s="67">
        <f t="shared" si="3"/>
        <v>0.746</v>
      </c>
      <c r="P44" s="68">
        <f t="shared" si="3"/>
        <v>70</v>
      </c>
      <c r="Q44" s="67">
        <f t="shared" si="3"/>
        <v>1</v>
      </c>
      <c r="R44" s="69"/>
      <c r="S44" s="6"/>
      <c r="T44" s="6"/>
      <c r="U44" s="6"/>
      <c r="V44" s="6"/>
      <c r="W44" s="6"/>
      <c r="X44" s="6"/>
      <c r="Y44" s="6"/>
      <c r="Z44" s="6"/>
    </row>
    <row r="45" ht="20.25" customHeight="1">
      <c r="A45" s="31" t="s">
        <v>84</v>
      </c>
      <c r="B45" s="4"/>
      <c r="C45" s="4"/>
      <c r="D45" s="4"/>
      <c r="E45" s="4"/>
      <c r="F45" s="4"/>
      <c r="G45" s="4"/>
      <c r="H45" s="4"/>
      <c r="I45" s="4"/>
      <c r="J45" s="4"/>
      <c r="K45" s="4"/>
      <c r="L45" s="4"/>
      <c r="M45" s="4"/>
      <c r="N45" s="4"/>
      <c r="O45" s="4"/>
      <c r="P45" s="4"/>
      <c r="Q45" s="4"/>
      <c r="R45" s="21"/>
      <c r="S45" s="6"/>
      <c r="T45" s="6"/>
      <c r="U45" s="6"/>
      <c r="V45" s="6"/>
      <c r="W45" s="6"/>
      <c r="X45" s="6"/>
      <c r="Y45" s="6"/>
      <c r="Z45" s="6"/>
    </row>
    <row r="46" ht="30.0" customHeight="1">
      <c r="A46" s="32" t="s">
        <v>13</v>
      </c>
      <c r="B46" s="24"/>
      <c r="C46" s="24"/>
      <c r="D46" s="24"/>
      <c r="E46" s="24"/>
      <c r="F46" s="24"/>
      <c r="G46" s="25"/>
      <c r="H46" s="33" t="s">
        <v>14</v>
      </c>
      <c r="I46" s="33" t="s">
        <v>15</v>
      </c>
      <c r="J46" s="34" t="s">
        <v>16</v>
      </c>
      <c r="K46" s="25"/>
      <c r="L46" s="35" t="s">
        <v>17</v>
      </c>
      <c r="M46" s="25"/>
      <c r="N46" s="35" t="s">
        <v>18</v>
      </c>
      <c r="O46" s="25"/>
      <c r="P46" s="34" t="s">
        <v>19</v>
      </c>
      <c r="Q46" s="25"/>
      <c r="R46" s="36" t="s">
        <v>20</v>
      </c>
      <c r="S46" s="22"/>
      <c r="T46" s="22"/>
      <c r="U46" s="22"/>
      <c r="V46" s="22"/>
      <c r="W46" s="22"/>
      <c r="X46" s="22"/>
      <c r="Y46" s="22"/>
      <c r="Z46" s="22"/>
    </row>
    <row r="47">
      <c r="A47" s="70">
        <v>1.0</v>
      </c>
      <c r="B47" s="71" t="s">
        <v>85</v>
      </c>
      <c r="C47" s="24"/>
      <c r="D47" s="24"/>
      <c r="E47" s="24"/>
      <c r="F47" s="24"/>
      <c r="G47" s="25"/>
      <c r="H47" s="63">
        <v>0.15</v>
      </c>
      <c r="I47" s="72">
        <v>0.26</v>
      </c>
      <c r="J47" s="73">
        <v>5.0</v>
      </c>
      <c r="K47" s="72">
        <v>0.25</v>
      </c>
      <c r="L47" s="73">
        <v>3.0</v>
      </c>
      <c r="M47" s="72">
        <v>0.16</v>
      </c>
      <c r="N47" s="73">
        <v>4.0</v>
      </c>
      <c r="O47" s="72">
        <v>0.23</v>
      </c>
      <c r="P47" s="73">
        <v>5.0</v>
      </c>
      <c r="Q47" s="72">
        <v>0.255</v>
      </c>
      <c r="R47" s="44" t="s">
        <v>86</v>
      </c>
      <c r="S47" s="74"/>
      <c r="T47" s="75"/>
      <c r="U47" s="75"/>
      <c r="V47" s="75"/>
      <c r="W47" s="75"/>
      <c r="X47" s="75"/>
      <c r="Y47" s="75"/>
      <c r="Z47" s="75"/>
    </row>
    <row r="48">
      <c r="A48" s="76">
        <v>2.0</v>
      </c>
      <c r="B48" s="77" t="s">
        <v>87</v>
      </c>
      <c r="C48" s="24"/>
      <c r="D48" s="24"/>
      <c r="E48" s="24"/>
      <c r="F48" s="24"/>
      <c r="G48" s="25"/>
      <c r="H48" s="47"/>
      <c r="I48" s="42">
        <v>0.175</v>
      </c>
      <c r="J48" s="43">
        <v>5.0</v>
      </c>
      <c r="K48" s="42">
        <v>0.2</v>
      </c>
      <c r="L48" s="43">
        <v>3.0</v>
      </c>
      <c r="M48" s="42">
        <v>0.155</v>
      </c>
      <c r="N48" s="43">
        <v>5.0</v>
      </c>
      <c r="O48" s="42">
        <v>0.2</v>
      </c>
      <c r="P48" s="43">
        <v>4.0</v>
      </c>
      <c r="Q48" s="42">
        <v>0.17</v>
      </c>
      <c r="R48" s="44" t="s">
        <v>88</v>
      </c>
      <c r="S48" s="45"/>
      <c r="T48" s="6"/>
      <c r="U48" s="6"/>
      <c r="V48" s="6"/>
      <c r="W48" s="6"/>
      <c r="X48" s="6"/>
      <c r="Y48" s="6"/>
      <c r="Z48" s="6"/>
    </row>
    <row r="49">
      <c r="A49" s="76">
        <v>3.0</v>
      </c>
      <c r="B49" s="77" t="s">
        <v>89</v>
      </c>
      <c r="C49" s="24"/>
      <c r="D49" s="24"/>
      <c r="E49" s="24"/>
      <c r="F49" s="24"/>
      <c r="G49" s="25"/>
      <c r="H49" s="47"/>
      <c r="I49" s="42">
        <v>0.13</v>
      </c>
      <c r="J49" s="43">
        <v>3.0</v>
      </c>
      <c r="K49" s="42">
        <v>0.12</v>
      </c>
      <c r="L49" s="43">
        <v>4.0</v>
      </c>
      <c r="M49" s="42">
        <v>0.135</v>
      </c>
      <c r="N49" s="43">
        <v>4.0</v>
      </c>
      <c r="O49" s="42">
        <v>0.13</v>
      </c>
      <c r="P49" s="43">
        <v>5.0</v>
      </c>
      <c r="Q49" s="42">
        <v>0.15</v>
      </c>
      <c r="R49" s="44" t="s">
        <v>90</v>
      </c>
      <c r="S49" s="45"/>
      <c r="T49" s="6"/>
      <c r="U49" s="6"/>
      <c r="V49" s="6"/>
      <c r="W49" s="6"/>
      <c r="X49" s="6"/>
      <c r="Y49" s="6"/>
      <c r="Z49" s="6"/>
    </row>
    <row r="50">
      <c r="A50" s="76">
        <v>4.0</v>
      </c>
      <c r="B50" s="77" t="s">
        <v>91</v>
      </c>
      <c r="C50" s="24"/>
      <c r="D50" s="24"/>
      <c r="E50" s="24"/>
      <c r="F50" s="24"/>
      <c r="G50" s="25"/>
      <c r="H50" s="47"/>
      <c r="I50" s="42">
        <v>0.175</v>
      </c>
      <c r="J50" s="43">
        <v>4.0</v>
      </c>
      <c r="K50" s="42">
        <v>0.15</v>
      </c>
      <c r="L50" s="43">
        <v>3.0</v>
      </c>
      <c r="M50" s="42">
        <v>0.145</v>
      </c>
      <c r="N50" s="43">
        <v>4.0</v>
      </c>
      <c r="O50" s="42">
        <v>0.155</v>
      </c>
      <c r="P50" s="43">
        <v>5.0</v>
      </c>
      <c r="Q50" s="42">
        <v>0.17</v>
      </c>
      <c r="R50" s="44" t="s">
        <v>92</v>
      </c>
      <c r="S50" s="45"/>
      <c r="T50" s="6"/>
      <c r="U50" s="6"/>
      <c r="V50" s="6"/>
      <c r="W50" s="6"/>
      <c r="X50" s="6"/>
      <c r="Y50" s="6"/>
      <c r="Z50" s="6"/>
    </row>
    <row r="51">
      <c r="A51" s="76">
        <v>5.0</v>
      </c>
      <c r="B51" s="77" t="s">
        <v>93</v>
      </c>
      <c r="C51" s="24"/>
      <c r="D51" s="24"/>
      <c r="E51" s="24"/>
      <c r="F51" s="24"/>
      <c r="G51" s="25"/>
      <c r="H51" s="47"/>
      <c r="I51" s="42">
        <v>0.26</v>
      </c>
      <c r="J51" s="43">
        <v>2.0</v>
      </c>
      <c r="K51" s="42">
        <v>0.15</v>
      </c>
      <c r="L51" s="43">
        <v>3.0</v>
      </c>
      <c r="M51" s="42">
        <v>0.18</v>
      </c>
      <c r="N51" s="43">
        <v>4.0</v>
      </c>
      <c r="O51" s="42">
        <v>0.19</v>
      </c>
      <c r="P51" s="43">
        <v>5.0</v>
      </c>
      <c r="Q51" s="42">
        <v>0.255</v>
      </c>
      <c r="R51" s="48" t="s">
        <v>94</v>
      </c>
      <c r="S51" s="45"/>
      <c r="T51" s="6"/>
      <c r="U51" s="6"/>
      <c r="V51" s="6"/>
      <c r="W51" s="6"/>
      <c r="X51" s="6"/>
      <c r="Y51" s="6"/>
      <c r="Z51" s="6"/>
    </row>
    <row r="52" ht="15.75" customHeight="1">
      <c r="A52" s="78" t="s">
        <v>50</v>
      </c>
      <c r="B52" s="24"/>
      <c r="C52" s="24"/>
      <c r="D52" s="24"/>
      <c r="E52" s="24"/>
      <c r="F52" s="24"/>
      <c r="G52" s="25"/>
      <c r="H52" s="66"/>
      <c r="I52" s="67">
        <f t="shared" ref="I52:J52" si="4">+SUM(I47:I51)</f>
        <v>1</v>
      </c>
      <c r="J52" s="68">
        <f t="shared" si="4"/>
        <v>19</v>
      </c>
      <c r="K52" s="67">
        <f>SUM(K47:K51)</f>
        <v>0.87</v>
      </c>
      <c r="L52" s="68">
        <f>+SUM(L47:L51)</f>
        <v>16</v>
      </c>
      <c r="M52" s="67">
        <f>SUM(M47:M51)</f>
        <v>0.775</v>
      </c>
      <c r="N52" s="68">
        <f>+SUM(N47:N51)</f>
        <v>21</v>
      </c>
      <c r="O52" s="67">
        <f>SUM(O47:O51)</f>
        <v>0.905</v>
      </c>
      <c r="P52" s="68">
        <f>+SUM(P47:P51)</f>
        <v>24</v>
      </c>
      <c r="Q52" s="67">
        <f>SUM(Q47:Q51)</f>
        <v>1</v>
      </c>
      <c r="R52" s="79"/>
      <c r="S52" s="45"/>
      <c r="T52" s="6"/>
      <c r="U52" s="6"/>
      <c r="V52" s="6"/>
      <c r="W52" s="6"/>
      <c r="X52" s="6"/>
      <c r="Y52" s="6"/>
      <c r="Z52" s="6"/>
    </row>
    <row r="53" ht="20.25" customHeight="1">
      <c r="A53" s="80" t="s">
        <v>95</v>
      </c>
      <c r="B53" s="24"/>
      <c r="C53" s="24"/>
      <c r="D53" s="24"/>
      <c r="E53" s="24"/>
      <c r="F53" s="24"/>
      <c r="G53" s="24"/>
      <c r="H53" s="24"/>
      <c r="I53" s="24"/>
      <c r="J53" s="24"/>
      <c r="K53" s="24"/>
      <c r="L53" s="24"/>
      <c r="M53" s="24"/>
      <c r="N53" s="24"/>
      <c r="O53" s="24"/>
      <c r="P53" s="24"/>
      <c r="Q53" s="24"/>
      <c r="R53" s="25"/>
      <c r="S53" s="45"/>
      <c r="T53" s="6"/>
      <c r="U53" s="6"/>
      <c r="V53" s="6"/>
      <c r="W53" s="6"/>
      <c r="X53" s="6"/>
      <c r="Y53" s="6"/>
      <c r="Z53" s="6"/>
    </row>
    <row r="54" ht="30.0" customHeight="1">
      <c r="A54" s="32" t="s">
        <v>13</v>
      </c>
      <c r="B54" s="24"/>
      <c r="C54" s="24"/>
      <c r="D54" s="24"/>
      <c r="E54" s="24"/>
      <c r="F54" s="24"/>
      <c r="G54" s="25"/>
      <c r="H54" s="33" t="s">
        <v>14</v>
      </c>
      <c r="I54" s="33" t="s">
        <v>15</v>
      </c>
      <c r="J54" s="34" t="s">
        <v>16</v>
      </c>
      <c r="K54" s="25"/>
      <c r="L54" s="35" t="s">
        <v>17</v>
      </c>
      <c r="M54" s="25"/>
      <c r="N54" s="35" t="s">
        <v>18</v>
      </c>
      <c r="O54" s="25"/>
      <c r="P54" s="34" t="s">
        <v>19</v>
      </c>
      <c r="Q54" s="25"/>
      <c r="R54" s="36" t="s">
        <v>20</v>
      </c>
      <c r="S54" s="22"/>
      <c r="T54" s="22"/>
      <c r="U54" s="22"/>
      <c r="V54" s="22"/>
      <c r="W54" s="22"/>
      <c r="X54" s="22"/>
      <c r="Y54" s="22"/>
      <c r="Z54" s="22"/>
    </row>
    <row r="55" ht="28.5" customHeight="1">
      <c r="A55" s="49">
        <v>1.0</v>
      </c>
      <c r="B55" s="77" t="s">
        <v>96</v>
      </c>
      <c r="C55" s="24"/>
      <c r="D55" s="24"/>
      <c r="E55" s="24"/>
      <c r="F55" s="24"/>
      <c r="G55" s="25"/>
      <c r="H55" s="81">
        <v>0.15</v>
      </c>
      <c r="I55" s="82">
        <v>0.3</v>
      </c>
      <c r="J55" s="43">
        <v>4.0</v>
      </c>
      <c r="K55" s="42">
        <v>0.28</v>
      </c>
      <c r="L55" s="43">
        <v>3.0</v>
      </c>
      <c r="M55" s="42">
        <v>0.24</v>
      </c>
      <c r="N55" s="43">
        <v>4.0</v>
      </c>
      <c r="O55" s="42">
        <v>0.3</v>
      </c>
      <c r="P55" s="43">
        <v>5.0</v>
      </c>
      <c r="Q55" s="42">
        <v>0.33</v>
      </c>
      <c r="R55" s="44" t="s">
        <v>97</v>
      </c>
      <c r="S55" s="45"/>
      <c r="T55" s="6"/>
      <c r="U55" s="6"/>
      <c r="V55" s="6"/>
      <c r="W55" s="6"/>
      <c r="X55" s="6"/>
      <c r="Y55" s="6"/>
      <c r="Z55" s="6"/>
    </row>
    <row r="56">
      <c r="A56" s="49">
        <v>2.0</v>
      </c>
      <c r="B56" s="77" t="s">
        <v>98</v>
      </c>
      <c r="C56" s="24"/>
      <c r="D56" s="24"/>
      <c r="E56" s="24"/>
      <c r="F56" s="24"/>
      <c r="G56" s="25"/>
      <c r="H56" s="47"/>
      <c r="I56" s="42">
        <v>0.25</v>
      </c>
      <c r="J56" s="43">
        <v>2.0</v>
      </c>
      <c r="K56" s="42">
        <v>0.15</v>
      </c>
      <c r="L56" s="43">
        <v>3.0</v>
      </c>
      <c r="M56" s="42">
        <v>0.18</v>
      </c>
      <c r="N56" s="43">
        <v>3.0</v>
      </c>
      <c r="O56" s="42">
        <v>0.22</v>
      </c>
      <c r="P56" s="43">
        <v>5.0</v>
      </c>
      <c r="Q56" s="42">
        <v>0.26</v>
      </c>
      <c r="R56" s="48" t="s">
        <v>99</v>
      </c>
      <c r="S56" s="45"/>
      <c r="T56" s="6"/>
      <c r="U56" s="6"/>
      <c r="V56" s="6"/>
      <c r="W56" s="6"/>
      <c r="X56" s="6"/>
      <c r="Y56" s="6"/>
      <c r="Z56" s="6"/>
    </row>
    <row r="57">
      <c r="A57" s="49">
        <v>3.0</v>
      </c>
      <c r="B57" s="77" t="s">
        <v>100</v>
      </c>
      <c r="C57" s="24"/>
      <c r="D57" s="24"/>
      <c r="E57" s="24"/>
      <c r="F57" s="24"/>
      <c r="G57" s="25"/>
      <c r="H57" s="47"/>
      <c r="I57" s="82">
        <v>0.2</v>
      </c>
      <c r="J57" s="43">
        <v>5.0</v>
      </c>
      <c r="K57" s="42">
        <v>0.2</v>
      </c>
      <c r="L57" s="43">
        <v>3.0</v>
      </c>
      <c r="M57" s="42">
        <v>0.14</v>
      </c>
      <c r="N57" s="43">
        <v>4.0</v>
      </c>
      <c r="O57" s="42">
        <v>0.15</v>
      </c>
      <c r="P57" s="43">
        <v>4.0</v>
      </c>
      <c r="Q57" s="42">
        <v>0.18</v>
      </c>
      <c r="R57" s="48" t="s">
        <v>101</v>
      </c>
      <c r="S57" s="45"/>
      <c r="T57" s="6"/>
      <c r="U57" s="6"/>
      <c r="V57" s="6"/>
      <c r="W57" s="6"/>
      <c r="X57" s="6"/>
      <c r="Y57" s="6"/>
      <c r="Z57" s="6"/>
    </row>
    <row r="58">
      <c r="A58" s="49">
        <v>4.0</v>
      </c>
      <c r="B58" s="77" t="s">
        <v>102</v>
      </c>
      <c r="C58" s="24"/>
      <c r="D58" s="24"/>
      <c r="E58" s="24"/>
      <c r="F58" s="24"/>
      <c r="G58" s="25"/>
      <c r="H58" s="47"/>
      <c r="I58" s="42">
        <v>0.25</v>
      </c>
      <c r="J58" s="43">
        <v>3.0</v>
      </c>
      <c r="K58" s="42">
        <v>0.15</v>
      </c>
      <c r="L58" s="43">
        <v>4.0</v>
      </c>
      <c r="M58" s="42">
        <v>0.18</v>
      </c>
      <c r="N58" s="43">
        <v>4.0</v>
      </c>
      <c r="O58" s="42">
        <v>0.2</v>
      </c>
      <c r="P58" s="43">
        <v>5.0</v>
      </c>
      <c r="Q58" s="42">
        <v>0.23</v>
      </c>
      <c r="R58" s="44" t="s">
        <v>103</v>
      </c>
      <c r="S58" s="45"/>
      <c r="T58" s="6"/>
      <c r="U58" s="6"/>
      <c r="V58" s="6"/>
      <c r="W58" s="6"/>
      <c r="X58" s="6"/>
      <c r="Y58" s="6"/>
      <c r="Z58" s="6"/>
    </row>
    <row r="59" ht="15.75" customHeight="1">
      <c r="A59" s="83" t="s">
        <v>50</v>
      </c>
      <c r="B59" s="84"/>
      <c r="C59" s="84"/>
      <c r="D59" s="84"/>
      <c r="E59" s="84"/>
      <c r="F59" s="84"/>
      <c r="G59" s="85"/>
      <c r="H59" s="66"/>
      <c r="I59" s="86">
        <f t="shared" ref="I59:J59" si="5">+SUM(I55:I58)</f>
        <v>1</v>
      </c>
      <c r="J59" s="87">
        <f t="shared" si="5"/>
        <v>14</v>
      </c>
      <c r="K59" s="86">
        <f>SUM(K55:K58)</f>
        <v>0.78</v>
      </c>
      <c r="L59" s="87">
        <f>+SUM(L55:L58)</f>
        <v>13</v>
      </c>
      <c r="M59" s="86">
        <f>SUM(M55:M58)</f>
        <v>0.74</v>
      </c>
      <c r="N59" s="87">
        <f>+SUM(N55:N58)</f>
        <v>15</v>
      </c>
      <c r="O59" s="86">
        <f>SUM(O55:O58)</f>
        <v>0.87</v>
      </c>
      <c r="P59" s="87">
        <f>+SUM(P55:P58)</f>
        <v>19</v>
      </c>
      <c r="Q59" s="86">
        <f>SUM(Q55:Q58)</f>
        <v>1</v>
      </c>
      <c r="R59" s="88"/>
      <c r="S59" s="45"/>
      <c r="T59" s="6"/>
      <c r="U59" s="6"/>
      <c r="V59" s="6"/>
      <c r="W59" s="6"/>
      <c r="X59" s="6"/>
      <c r="Y59" s="6"/>
      <c r="Z59" s="6"/>
    </row>
    <row r="60" ht="18.75" customHeight="1">
      <c r="A60" s="89" t="s">
        <v>104</v>
      </c>
      <c r="B60" s="4"/>
      <c r="C60" s="4"/>
      <c r="D60" s="4"/>
      <c r="E60" s="4"/>
      <c r="F60" s="4"/>
      <c r="G60" s="90"/>
      <c r="H60" s="91">
        <f>SUM(H9,H28,H47,H55)</f>
        <v>1</v>
      </c>
      <c r="I60" s="90"/>
      <c r="J60" s="92">
        <f>(K25*$H$9)+(K44*$H$28)+(K52*$H$47)+(K59*$H$55)</f>
        <v>0.8393</v>
      </c>
      <c r="K60" s="90"/>
      <c r="L60" s="92">
        <f>(M25*$H$9)+(M44*$H$28)+(M52*$H$47)+(M59*$H$55)</f>
        <v>0.79085</v>
      </c>
      <c r="M60" s="90"/>
      <c r="N60" s="92">
        <f>(O25*$H$9)+(O44*$H$28)+(O52*$H$47)+(O59*$H$55)</f>
        <v>0.78925</v>
      </c>
      <c r="O60" s="90"/>
      <c r="P60" s="92">
        <f>(Q25*$H$9)+(Q44*$H$28)+(Q52*$H$47)+(Q59*$H$55)</f>
        <v>0.992</v>
      </c>
      <c r="Q60" s="90"/>
      <c r="R60" s="93"/>
      <c r="S60" s="6"/>
      <c r="T60" s="6"/>
      <c r="U60" s="6"/>
      <c r="V60" s="6"/>
      <c r="W60" s="6"/>
      <c r="X60" s="6"/>
      <c r="Y60" s="6"/>
      <c r="Z60" s="6"/>
    </row>
    <row r="61" ht="19.5" customHeight="1">
      <c r="A61" s="94" t="s">
        <v>105</v>
      </c>
      <c r="B61" s="11"/>
      <c r="C61" s="11"/>
      <c r="D61" s="11"/>
      <c r="E61" s="11"/>
      <c r="F61" s="11"/>
      <c r="G61" s="11"/>
      <c r="H61" s="11"/>
      <c r="I61" s="28"/>
      <c r="J61" s="95">
        <f>RANK(J60,$J$60:$Q$60)</f>
        <v>2</v>
      </c>
      <c r="K61" s="28"/>
      <c r="L61" s="95">
        <f>RANK(L60,$J$60:$Q$60)</f>
        <v>3</v>
      </c>
      <c r="M61" s="28"/>
      <c r="N61" s="95">
        <f>RANK(N60,$J$60:$Q$60)</f>
        <v>4</v>
      </c>
      <c r="O61" s="28"/>
      <c r="P61" s="95">
        <f>RANK(P60,$J$60:$Q$60)</f>
        <v>1</v>
      </c>
      <c r="Q61" s="28"/>
      <c r="R61" s="96"/>
      <c r="S61" s="6"/>
      <c r="T61" s="6"/>
      <c r="U61" s="6"/>
      <c r="V61" s="6"/>
      <c r="W61" s="6"/>
      <c r="X61" s="6"/>
      <c r="Y61" s="6"/>
      <c r="Z61" s="6"/>
    </row>
    <row r="62" ht="15.75" customHeight="1">
      <c r="A62" s="97" t="s">
        <v>106</v>
      </c>
      <c r="B62" s="98"/>
      <c r="C62" s="98"/>
      <c r="D62" s="98"/>
      <c r="E62" s="98"/>
      <c r="F62" s="98"/>
      <c r="G62" s="98"/>
      <c r="H62" s="98"/>
      <c r="I62" s="98"/>
      <c r="J62" s="98"/>
      <c r="K62" s="98"/>
      <c r="L62" s="98"/>
      <c r="M62" s="98"/>
      <c r="N62" s="98"/>
      <c r="O62" s="98"/>
      <c r="P62" s="98"/>
      <c r="Q62" s="98"/>
      <c r="R62" s="99"/>
      <c r="S62" s="6"/>
      <c r="T62" s="6"/>
      <c r="U62" s="6"/>
      <c r="V62" s="6"/>
      <c r="W62" s="6"/>
      <c r="X62" s="6"/>
      <c r="Y62" s="6"/>
      <c r="Z62" s="6"/>
    </row>
    <row r="63" ht="15.75" customHeight="1">
      <c r="A63" s="100"/>
      <c r="B63" s="101"/>
      <c r="C63" s="101"/>
      <c r="D63" s="101"/>
      <c r="E63" s="101"/>
      <c r="F63" s="101"/>
      <c r="G63" s="101"/>
      <c r="H63" s="6"/>
      <c r="I63" s="6"/>
      <c r="J63" s="6"/>
      <c r="K63" s="6"/>
      <c r="L63" s="6"/>
      <c r="M63" s="6"/>
      <c r="N63" s="6"/>
      <c r="O63" s="6"/>
      <c r="P63" s="6"/>
      <c r="Q63" s="6"/>
      <c r="R63" s="6"/>
      <c r="S63" s="6"/>
      <c r="T63" s="6"/>
      <c r="U63" s="6"/>
      <c r="V63" s="6"/>
      <c r="W63" s="6"/>
      <c r="X63" s="6"/>
      <c r="Y63" s="6"/>
      <c r="Z63" s="6"/>
    </row>
    <row r="64" ht="15.75" customHeight="1">
      <c r="A64" s="100"/>
      <c r="B64" s="101"/>
      <c r="C64" s="101"/>
      <c r="D64" s="101"/>
      <c r="E64" s="101"/>
      <c r="F64" s="101"/>
      <c r="G64" s="101"/>
      <c r="H64" s="6"/>
      <c r="I64" s="6"/>
      <c r="J64" s="6"/>
      <c r="K64" s="6"/>
      <c r="L64" s="6"/>
      <c r="M64" s="6"/>
      <c r="N64" s="6"/>
      <c r="O64" s="6"/>
      <c r="P64" s="6"/>
      <c r="Q64" s="6"/>
      <c r="R64" s="6"/>
      <c r="S64" s="6"/>
      <c r="T64" s="6"/>
      <c r="U64" s="6"/>
      <c r="V64" s="6"/>
      <c r="W64" s="6"/>
      <c r="X64" s="6"/>
      <c r="Y64" s="6"/>
      <c r="Z64" s="6"/>
    </row>
    <row r="65" ht="15.75" customHeight="1">
      <c r="A65" s="100"/>
      <c r="B65" s="101"/>
      <c r="C65" s="101"/>
      <c r="D65" s="101"/>
      <c r="E65" s="101"/>
      <c r="F65" s="101"/>
      <c r="G65" s="101"/>
      <c r="H65" s="6"/>
      <c r="I65" s="6"/>
      <c r="J65" s="6"/>
      <c r="K65" s="6"/>
      <c r="L65" s="6"/>
      <c r="M65" s="6"/>
      <c r="N65" s="6"/>
      <c r="O65" s="6"/>
      <c r="P65" s="6"/>
      <c r="Q65" s="6"/>
      <c r="R65" s="6"/>
      <c r="S65" s="6"/>
      <c r="T65" s="6"/>
      <c r="U65" s="6"/>
      <c r="V65" s="6"/>
      <c r="W65" s="6"/>
      <c r="X65" s="6"/>
      <c r="Y65" s="6"/>
      <c r="Z65" s="6"/>
    </row>
    <row r="66" ht="15.75" customHeight="1">
      <c r="A66" s="100"/>
      <c r="B66" s="101"/>
      <c r="C66" s="101"/>
      <c r="D66" s="101"/>
      <c r="E66" s="101"/>
      <c r="F66" s="101"/>
      <c r="G66" s="101"/>
      <c r="H66" s="6"/>
      <c r="I66" s="6"/>
      <c r="J66" s="6"/>
      <c r="K66" s="6"/>
      <c r="L66" s="6"/>
      <c r="M66" s="6"/>
      <c r="N66" s="6"/>
      <c r="O66" s="6"/>
      <c r="P66" s="6"/>
      <c r="Q66" s="6"/>
      <c r="R66" s="6"/>
      <c r="S66" s="6"/>
      <c r="T66" s="6"/>
      <c r="U66" s="6"/>
      <c r="V66" s="6"/>
      <c r="W66" s="6"/>
      <c r="X66" s="6"/>
      <c r="Y66" s="6"/>
      <c r="Z66" s="6"/>
    </row>
    <row r="67" ht="15.75" customHeight="1">
      <c r="A67" s="100"/>
      <c r="B67" s="101"/>
      <c r="C67" s="101"/>
      <c r="D67" s="101"/>
      <c r="E67" s="101"/>
      <c r="F67" s="101"/>
      <c r="G67" s="101"/>
      <c r="H67" s="6"/>
      <c r="I67" s="6"/>
      <c r="J67" s="6"/>
      <c r="K67" s="6"/>
      <c r="L67" s="6"/>
      <c r="M67" s="6"/>
      <c r="N67" s="6"/>
      <c r="O67" s="6"/>
      <c r="P67" s="6"/>
      <c r="Q67" s="6"/>
      <c r="R67" s="6"/>
      <c r="S67" s="6"/>
      <c r="T67" s="6"/>
      <c r="U67" s="6"/>
      <c r="V67" s="6"/>
      <c r="W67" s="6"/>
      <c r="X67" s="6"/>
      <c r="Y67" s="6"/>
      <c r="Z67" s="6"/>
    </row>
    <row r="68" ht="15.75" customHeight="1">
      <c r="A68" s="100"/>
      <c r="B68" s="101"/>
      <c r="C68" s="101"/>
      <c r="D68" s="101"/>
      <c r="E68" s="101"/>
      <c r="F68" s="101"/>
      <c r="G68" s="101"/>
      <c r="H68" s="6"/>
      <c r="I68" s="6"/>
      <c r="J68" s="6"/>
      <c r="K68" s="6"/>
      <c r="L68" s="6"/>
      <c r="M68" s="6"/>
      <c r="N68" s="6"/>
      <c r="O68" s="6"/>
      <c r="P68" s="6"/>
      <c r="Q68" s="6"/>
      <c r="R68" s="6"/>
      <c r="S68" s="6"/>
      <c r="T68" s="6"/>
      <c r="U68" s="6"/>
      <c r="V68" s="6"/>
      <c r="W68" s="6"/>
      <c r="X68" s="6"/>
      <c r="Y68" s="6"/>
      <c r="Z68" s="6"/>
    </row>
    <row r="69" ht="15.75" customHeight="1">
      <c r="A69" s="100"/>
      <c r="B69" s="101"/>
      <c r="C69" s="101"/>
      <c r="D69" s="101"/>
      <c r="E69" s="101"/>
      <c r="F69" s="101"/>
      <c r="G69" s="101"/>
      <c r="H69" s="6"/>
      <c r="I69" s="6"/>
      <c r="J69" s="6"/>
      <c r="K69" s="6"/>
      <c r="L69" s="6"/>
      <c r="M69" s="6"/>
      <c r="N69" s="6"/>
      <c r="O69" s="6"/>
      <c r="P69" s="6"/>
      <c r="Q69" s="6"/>
      <c r="R69" s="6"/>
      <c r="S69" s="6"/>
      <c r="T69" s="6"/>
      <c r="U69" s="6"/>
      <c r="V69" s="6"/>
      <c r="W69" s="6"/>
      <c r="X69" s="6"/>
      <c r="Y69" s="6"/>
      <c r="Z69" s="6"/>
    </row>
    <row r="70" ht="15.75" customHeight="1">
      <c r="A70" s="100"/>
      <c r="B70" s="101"/>
      <c r="C70" s="101"/>
      <c r="D70" s="101"/>
      <c r="E70" s="101"/>
      <c r="F70" s="101"/>
      <c r="G70" s="101"/>
      <c r="H70" s="6"/>
      <c r="I70" s="6"/>
      <c r="J70" s="6"/>
      <c r="K70" s="6"/>
      <c r="L70" s="6"/>
      <c r="M70" s="6"/>
      <c r="N70" s="6"/>
      <c r="O70" s="6"/>
      <c r="P70" s="6"/>
      <c r="Q70" s="6"/>
      <c r="R70" s="6"/>
      <c r="S70" s="6"/>
      <c r="T70" s="6"/>
      <c r="U70" s="6"/>
      <c r="V70" s="6"/>
      <c r="W70" s="6"/>
      <c r="X70" s="6"/>
      <c r="Y70" s="6"/>
      <c r="Z70" s="6"/>
    </row>
    <row r="71" ht="15.75" customHeight="1">
      <c r="A71" s="100"/>
      <c r="B71" s="101"/>
      <c r="C71" s="101"/>
      <c r="D71" s="101"/>
      <c r="E71" s="101"/>
      <c r="F71" s="101"/>
      <c r="G71" s="101"/>
      <c r="H71" s="6"/>
      <c r="I71" s="6"/>
      <c r="J71" s="6"/>
      <c r="K71" s="6"/>
      <c r="L71" s="6"/>
      <c r="M71" s="6"/>
      <c r="N71" s="6"/>
      <c r="O71" s="6"/>
      <c r="P71" s="6"/>
      <c r="Q71" s="6"/>
      <c r="R71" s="6"/>
      <c r="S71" s="6"/>
      <c r="T71" s="6"/>
      <c r="U71" s="6"/>
      <c r="V71" s="6"/>
      <c r="W71" s="6"/>
      <c r="X71" s="6"/>
      <c r="Y71" s="6"/>
      <c r="Z71" s="6"/>
    </row>
    <row r="72" ht="15.75" customHeight="1">
      <c r="A72" s="100"/>
      <c r="B72" s="101"/>
      <c r="C72" s="101"/>
      <c r="D72" s="101"/>
      <c r="E72" s="101"/>
      <c r="F72" s="101"/>
      <c r="G72" s="101"/>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5.7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ht="15.7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ht="15.7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ht="15.7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ht="15.7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ht="15.7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ht="15.7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ht="15.7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ht="15.7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ht="15.7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sheetData>
  <mergeCells count="94">
    <mergeCell ref="A1:G2"/>
    <mergeCell ref="H1:Q1"/>
    <mergeCell ref="H2:Q2"/>
    <mergeCell ref="G3:N3"/>
    <mergeCell ref="O3:R3"/>
    <mergeCell ref="A4:R4"/>
    <mergeCell ref="A5:Q5"/>
    <mergeCell ref="A6:L6"/>
    <mergeCell ref="M6:R6"/>
    <mergeCell ref="A7:R7"/>
    <mergeCell ref="J8:K8"/>
    <mergeCell ref="L8:M8"/>
    <mergeCell ref="N8:O8"/>
    <mergeCell ref="P8:Q8"/>
    <mergeCell ref="B13:G13"/>
    <mergeCell ref="B14:G14"/>
    <mergeCell ref="B15:G15"/>
    <mergeCell ref="B17:G17"/>
    <mergeCell ref="B16:G16"/>
    <mergeCell ref="B18:G18"/>
    <mergeCell ref="B19:G19"/>
    <mergeCell ref="B20:G20"/>
    <mergeCell ref="B21:G21"/>
    <mergeCell ref="B22:G22"/>
    <mergeCell ref="H9:H25"/>
    <mergeCell ref="A26:R26"/>
    <mergeCell ref="J27:K27"/>
    <mergeCell ref="L27:M27"/>
    <mergeCell ref="N27:O27"/>
    <mergeCell ref="P27:Q27"/>
    <mergeCell ref="B42:G42"/>
    <mergeCell ref="B43:G43"/>
    <mergeCell ref="A45:R45"/>
    <mergeCell ref="A25:G25"/>
    <mergeCell ref="A27:G27"/>
    <mergeCell ref="B28:G28"/>
    <mergeCell ref="H28:H44"/>
    <mergeCell ref="B29:G29"/>
    <mergeCell ref="B30:G30"/>
    <mergeCell ref="B31:G31"/>
    <mergeCell ref="J46:K46"/>
    <mergeCell ref="J54:K54"/>
    <mergeCell ref="L54:M54"/>
    <mergeCell ref="N54:O54"/>
    <mergeCell ref="P54:Q54"/>
    <mergeCell ref="A44:G44"/>
    <mergeCell ref="A46:G46"/>
    <mergeCell ref="L46:M46"/>
    <mergeCell ref="N46:O46"/>
    <mergeCell ref="P46:Q46"/>
    <mergeCell ref="B47:G47"/>
    <mergeCell ref="A53:R53"/>
    <mergeCell ref="A52:G52"/>
    <mergeCell ref="A54:G54"/>
    <mergeCell ref="B55:G55"/>
    <mergeCell ref="H55:H59"/>
    <mergeCell ref="B56:G56"/>
    <mergeCell ref="B57:G57"/>
    <mergeCell ref="B58:G58"/>
    <mergeCell ref="A61:I61"/>
    <mergeCell ref="J61:K61"/>
    <mergeCell ref="L61:M61"/>
    <mergeCell ref="N61:O61"/>
    <mergeCell ref="P61:Q61"/>
    <mergeCell ref="A62:R62"/>
    <mergeCell ref="A59:G59"/>
    <mergeCell ref="A60:G60"/>
    <mergeCell ref="H60:I60"/>
    <mergeCell ref="J60:K60"/>
    <mergeCell ref="L60:M60"/>
    <mergeCell ref="N60:O60"/>
    <mergeCell ref="P60:Q60"/>
    <mergeCell ref="B23:G23"/>
    <mergeCell ref="B24:G24"/>
    <mergeCell ref="A8:G8"/>
    <mergeCell ref="B9:G9"/>
    <mergeCell ref="B10:G10"/>
    <mergeCell ref="B11:G11"/>
    <mergeCell ref="B12:G12"/>
    <mergeCell ref="B32:G32"/>
    <mergeCell ref="B33:G33"/>
    <mergeCell ref="B34:G34"/>
    <mergeCell ref="B35:G35"/>
    <mergeCell ref="B36:G36"/>
    <mergeCell ref="B37:G37"/>
    <mergeCell ref="B38:G38"/>
    <mergeCell ref="B39:G39"/>
    <mergeCell ref="B40:G40"/>
    <mergeCell ref="B41:G41"/>
    <mergeCell ref="H47:H52"/>
    <mergeCell ref="B48:G48"/>
    <mergeCell ref="B49:G49"/>
    <mergeCell ref="B50:G50"/>
    <mergeCell ref="B51:G51"/>
  </mergeCells>
  <printOptions/>
  <pageMargins bottom="0.53" footer="0.0" header="0.0" left="0.7086614173228347" right="0.7086614173228347" top="0.47"/>
  <pageSetup scale="4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