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2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ia\Desktop\24P\Econometria\"/>
    </mc:Choice>
  </mc:AlternateContent>
  <xr:revisionPtr revIDLastSave="0" documentId="8_{C3560B0D-4D36-47B7-801C-92691FE00F47}" xr6:coauthVersionLast="47" xr6:coauthVersionMax="47" xr10:uidLastSave="{00000000-0000-0000-0000-000000000000}"/>
  <bookViews>
    <workbookView xWindow="876" yWindow="-108" windowWidth="22272" windowHeight="13176" activeTab="6" xr2:uid="{7E8A908E-A453-46E9-8B4B-D39E3BA64E77}"/>
  </bookViews>
  <sheets>
    <sheet name="Datos ciclo" sheetId="1" r:id="rId1"/>
    <sheet name="PSR" sheetId="37" r:id="rId2"/>
    <sheet name="HSR" sheetId="40" r:id="rId3"/>
    <sheet name="TSR" sheetId="38" r:id="rId4"/>
    <sheet name="Variables" sheetId="13" r:id="rId5"/>
    <sheet name="linlinRH" sheetId="31" r:id="rId6"/>
    <sheet name="linlinRT" sheetId="29" r:id="rId7"/>
    <sheet name="linlinRP" sheetId="30" r:id="rId8"/>
    <sheet name="linlin4" sheetId="28" r:id="rId9"/>
    <sheet name="linlin5" sheetId="27" r:id="rId10"/>
    <sheet name="ANOVA" sheetId="41" r:id="rId11"/>
    <sheet name="loglin3" sheetId="45" r:id="rId12"/>
    <sheet name="linlog3" sheetId="43" r:id="rId13"/>
    <sheet name="loglog3" sheetId="44" r:id="rId14"/>
    <sheet name="linlin3" sheetId="46" r:id="rId15"/>
    <sheet name="articulo" sheetId="47" r:id="rId16"/>
    <sheet name="Variables ln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1" l="1"/>
  <c r="G13" i="41"/>
  <c r="F13" i="41"/>
  <c r="E13" i="41"/>
  <c r="D13" i="41"/>
  <c r="C13" i="41"/>
  <c r="B13" i="41"/>
  <c r="H12" i="41"/>
  <c r="G12" i="41"/>
  <c r="F12" i="41"/>
  <c r="E12" i="41"/>
  <c r="D12" i="41"/>
  <c r="C12" i="41"/>
  <c r="B12" i="41"/>
  <c r="H11" i="41"/>
  <c r="G11" i="41"/>
  <c r="F11" i="41"/>
  <c r="E11" i="41"/>
  <c r="D11" i="41"/>
  <c r="C11" i="41"/>
  <c r="B11" i="41"/>
  <c r="H10" i="41"/>
  <c r="G10" i="41"/>
  <c r="F10" i="41"/>
  <c r="E10" i="41"/>
  <c r="D10" i="41"/>
  <c r="C10" i="41"/>
  <c r="B10" i="41"/>
  <c r="H9" i="41"/>
  <c r="G9" i="41"/>
  <c r="F9" i="41"/>
  <c r="E9" i="41"/>
  <c r="D9" i="41"/>
  <c r="C9" i="41"/>
  <c r="B9" i="41"/>
  <c r="H8" i="41"/>
  <c r="G8" i="41"/>
  <c r="F8" i="41"/>
  <c r="E8" i="41"/>
  <c r="D8" i="41"/>
  <c r="C8" i="41"/>
  <c r="B8" i="41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" i="17"/>
  <c r="R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" i="17"/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" i="17"/>
  <c r="I2" i="17" l="1"/>
  <c r="J2" i="17"/>
  <c r="M2" i="17"/>
  <c r="I3" i="17"/>
  <c r="J3" i="17"/>
  <c r="M3" i="17"/>
  <c r="I4" i="17"/>
  <c r="J4" i="17"/>
  <c r="M4" i="17"/>
  <c r="I5" i="17"/>
  <c r="J5" i="17"/>
  <c r="M5" i="17"/>
  <c r="I6" i="17"/>
  <c r="J6" i="17"/>
  <c r="M6" i="17"/>
  <c r="I7" i="17"/>
  <c r="J7" i="17"/>
  <c r="M7" i="17"/>
  <c r="I8" i="17"/>
  <c r="J8" i="17"/>
  <c r="M8" i="17"/>
  <c r="I9" i="17"/>
  <c r="J9" i="17"/>
  <c r="M9" i="17"/>
  <c r="I10" i="17"/>
  <c r="J10" i="17"/>
  <c r="M10" i="17"/>
  <c r="I11" i="17"/>
  <c r="J11" i="17"/>
  <c r="M11" i="17"/>
  <c r="I12" i="17"/>
  <c r="J12" i="17"/>
  <c r="M12" i="17"/>
  <c r="I13" i="17"/>
  <c r="J13" i="17"/>
  <c r="M13" i="17"/>
  <c r="I14" i="17"/>
  <c r="J14" i="17"/>
  <c r="M14" i="17"/>
  <c r="I15" i="17"/>
  <c r="J15" i="17"/>
  <c r="M15" i="17"/>
  <c r="I16" i="17"/>
  <c r="J16" i="17"/>
  <c r="M16" i="17"/>
  <c r="I17" i="17"/>
  <c r="J17" i="17"/>
  <c r="M17" i="17"/>
  <c r="I18" i="17"/>
  <c r="J18" i="17"/>
  <c r="M18" i="17"/>
  <c r="I19" i="17"/>
  <c r="J19" i="17"/>
  <c r="M19" i="17"/>
  <c r="I20" i="17"/>
  <c r="J20" i="17"/>
  <c r="M20" i="17"/>
  <c r="I21" i="17"/>
  <c r="J21" i="17"/>
  <c r="M21" i="17"/>
  <c r="I22" i="17"/>
  <c r="J22" i="17"/>
  <c r="M2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" i="17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<sst xmlns="http://schemas.openxmlformats.org/spreadsheetml/2006/main" count="417" uniqueCount="64">
  <si>
    <t>Año</t>
  </si>
  <si>
    <t>Total</t>
  </si>
  <si>
    <t>Valor de la producción/promedio INPC</t>
  </si>
  <si>
    <t>Superficie cosechada (Ha)</t>
  </si>
  <si>
    <t xml:space="preserve">Producción (ton) </t>
  </si>
  <si>
    <t>Rendimiento obtenido (ton/Ha)</t>
  </si>
  <si>
    <t>Precio medio rural ($/ton)</t>
  </si>
  <si>
    <t>Valor producción (miles de pesos)</t>
  </si>
  <si>
    <t>Temperatura ciclo (°C)</t>
  </si>
  <si>
    <t>Precipitación ciclo (mm)</t>
  </si>
  <si>
    <t>Promedio humedad reltiva ciclo (%)</t>
  </si>
  <si>
    <t>Promedio INPC ciclo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</si>
  <si>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</si>
  <si>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</si>
  <si>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</si>
  <si>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</si>
  <si>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</si>
  <si>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</si>
  <si>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</si>
  <si>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</si>
  <si>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</si>
  <si>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</si>
  <si>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</si>
  <si>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</si>
  <si>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</si>
  <si>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</si>
  <si>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</si>
  <si>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</si>
  <si>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</si>
  <si>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</si>
  <si>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</si>
  <si>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</si>
  <si>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</si>
  <si>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</si>
  <si>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</si>
  <si>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</si>
  <si>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</si>
  <si>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Valor de la producción/promedio INPC</t>
  </si>
  <si>
    <t>Residuos estándares</t>
  </si>
  <si>
    <t>Resultados de datos de probabilidad</t>
  </si>
  <si>
    <t>Percentil</t>
  </si>
  <si>
    <t>ln Superficie cosechada (Ha)</t>
  </si>
  <si>
    <t>ln Temperatura ciclo (°C)</t>
  </si>
  <si>
    <t>ln Precipitación ciclo (mm)</t>
  </si>
  <si>
    <t>ln Valor de la producción/promedio INPC</t>
  </si>
  <si>
    <t>Promedio TP</t>
  </si>
  <si>
    <t>Temperatura ciclo (°C) ^2</t>
  </si>
  <si>
    <t>Precipitación ciclo (mm) ^2</t>
  </si>
  <si>
    <t>linlin4</t>
  </si>
  <si>
    <t>RH</t>
  </si>
  <si>
    <t>RT</t>
  </si>
  <si>
    <t>RP</t>
  </si>
  <si>
    <t>Modelo individual</t>
  </si>
  <si>
    <t>Modelo múltiple</t>
  </si>
  <si>
    <t>R^2</t>
  </si>
  <si>
    <t>R^2 ajustado</t>
  </si>
  <si>
    <t>Correlación</t>
  </si>
  <si>
    <t>Pronóstico ln Valor de la producción/promedio INPC</t>
  </si>
  <si>
    <t>linlin3</t>
  </si>
  <si>
    <t>linlog3</t>
  </si>
  <si>
    <t>loglin3</t>
  </si>
  <si>
    <t>loglog3</t>
  </si>
  <si>
    <t>articulo</t>
  </si>
  <si>
    <t>T*p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</si>
</sst>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3" borderId="0" xfId="2"/>
    <xf numFmtId="0" fontId="4" fillId="4" borderId="0" xfId="3"/>
  </cellXfs>
  <cellStyles count="4">
    <cellStyle name="Bueno" xfId="2" builtinId="26"/>
    <cellStyle name="Énfasis3" xfId="1" builtinId="37"/>
    <cellStyle name="Incorrecto" xfId="3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theme" Target="theme/theme1.xml"/><Relationship Id="rId3" Type="http://schemas.openxmlformats.org/officeDocument/2006/relationships/chartsheet" Target="chartsheets/sheet2.xml"/><Relationship Id="rId21" Type="http://schemas.microsoft.com/office/2017/10/relationships/person" Target="persons/person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1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7.xml"/><Relationship Id="rId19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Precipitación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Variables!$B$1</c:f>
              <c:strCache>
                <c:ptCount val="1"/>
                <c:pt idx="0">
                  <c:v>Superficie cosechada (Ha)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Variables!$A$2:$A$22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Variables!$B$2:$B$22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3-4874-9E2E-79A8F93BC825}"/>
            </c:ext>
          </c:extLst>
        </c:ser>
        <c:ser>
          <c:idx val="5"/>
          <c:order val="2"/>
          <c:tx>
            <c:strRef>
              <c:f>Variables!$G$1</c:f>
              <c:strCache>
                <c:ptCount val="1"/>
                <c:pt idx="0">
                  <c:v>Valor de la producción/promedio INPC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Variables!$A$2:$A$22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3-4874-9E2E-79A8F93B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5734960"/>
        <c:axId val="705735440"/>
      </c:barChart>
      <c:lineChart>
        <c:grouping val="standard"/>
        <c:varyColors val="0"/>
        <c:ser>
          <c:idx val="2"/>
          <c:order val="1"/>
          <c:tx>
            <c:strRef>
              <c:f>Variables!$D$1</c:f>
              <c:strCache>
                <c:ptCount val="1"/>
                <c:pt idx="0">
                  <c:v>Precipitación ciclo (mm)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3-4874-9E2E-79A8F93B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61983"/>
        <c:axId val="1195874463"/>
      </c:lineChart>
      <c:catAx>
        <c:axId val="7057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735440"/>
        <c:crosses val="autoZero"/>
        <c:auto val="1"/>
        <c:lblAlgn val="ctr"/>
        <c:lblOffset val="100"/>
        <c:noMultiLvlLbl val="0"/>
      </c:catAx>
      <c:valAx>
        <c:axId val="705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734960"/>
        <c:crosses val="autoZero"/>
        <c:crossBetween val="between"/>
      </c:valAx>
      <c:valAx>
        <c:axId val="1195874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5861983"/>
        <c:crosses val="max"/>
        <c:crossBetween val="between"/>
      </c:valAx>
      <c:catAx>
        <c:axId val="119586198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874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linlinRP!$C$25:$C$45</c:f>
              <c:numCache>
                <c:formatCode>General</c:formatCode>
                <c:ptCount val="21"/>
                <c:pt idx="0">
                  <c:v>-69672.904686386057</c:v>
                </c:pt>
                <c:pt idx="1">
                  <c:v>-89777.65635125844</c:v>
                </c:pt>
                <c:pt idx="2">
                  <c:v>-51217.020465775349</c:v>
                </c:pt>
                <c:pt idx="3">
                  <c:v>-76258.943700254487</c:v>
                </c:pt>
                <c:pt idx="4">
                  <c:v>16275.936934049125</c:v>
                </c:pt>
                <c:pt idx="5">
                  <c:v>27896.021793821943</c:v>
                </c:pt>
                <c:pt idx="6">
                  <c:v>23382.957644370093</c:v>
                </c:pt>
                <c:pt idx="7">
                  <c:v>1338.7234894444409</c:v>
                </c:pt>
                <c:pt idx="8">
                  <c:v>-9706.6898553505307</c:v>
                </c:pt>
                <c:pt idx="9">
                  <c:v>15392.759464230097</c:v>
                </c:pt>
                <c:pt idx="10">
                  <c:v>-47611.969266350905</c:v>
                </c:pt>
                <c:pt idx="11">
                  <c:v>-55586.205546694167</c:v>
                </c:pt>
                <c:pt idx="12">
                  <c:v>-38553.423497297394</c:v>
                </c:pt>
                <c:pt idx="13">
                  <c:v>45910.142428556515</c:v>
                </c:pt>
                <c:pt idx="14">
                  <c:v>31361.922553989803</c:v>
                </c:pt>
                <c:pt idx="15">
                  <c:v>-20925.575424741663</c:v>
                </c:pt>
                <c:pt idx="16">
                  <c:v>3869.638369955821</c:v>
                </c:pt>
                <c:pt idx="17">
                  <c:v>35299.175653658196</c:v>
                </c:pt>
                <c:pt idx="18">
                  <c:v>66001.93730893539</c:v>
                </c:pt>
                <c:pt idx="19">
                  <c:v>85232.032803371898</c:v>
                </c:pt>
                <c:pt idx="20">
                  <c:v>107349.14034972564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C7-450A-A1A4-74002512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5951"/>
        <c:axId val="1116951871"/>
      </c:scatterChart>
      <c:valAx>
        <c:axId val="51269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951871"/>
        <c:crosses val="autoZero"/>
        <c:crossBetween val="midCat"/>
      </c:valAx>
      <c:valAx>
        <c:axId val="1116951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69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74-4E40-85BC-A42D0C35A79A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linlinRP!$B$25:$B$45</c:f>
              <c:numCache>
                <c:formatCode>General</c:formatCode>
                <c:ptCount val="21"/>
                <c:pt idx="0">
                  <c:v>136323.54961459577</c:v>
                </c:pt>
                <c:pt idx="1">
                  <c:v>192707.71827802132</c:v>
                </c:pt>
                <c:pt idx="2">
                  <c:v>137100.23658035812</c:v>
                </c:pt>
                <c:pt idx="3">
                  <c:v>169522.78608728683</c:v>
                </c:pt>
                <c:pt idx="4">
                  <c:v>154121.24880876613</c:v>
                </c:pt>
                <c:pt idx="5">
                  <c:v>170530.82661731876</c:v>
                </c:pt>
                <c:pt idx="6">
                  <c:v>158087.30991053116</c:v>
                </c:pt>
                <c:pt idx="7">
                  <c:v>147147.59137149603</c:v>
                </c:pt>
                <c:pt idx="8">
                  <c:v>146965.81357099849</c:v>
                </c:pt>
                <c:pt idx="9">
                  <c:v>163805.04799890899</c:v>
                </c:pt>
                <c:pt idx="10">
                  <c:v>188510.30361198669</c:v>
                </c:pt>
                <c:pt idx="11">
                  <c:v>193368.7284616488</c:v>
                </c:pt>
                <c:pt idx="12">
                  <c:v>221874.79263058462</c:v>
                </c:pt>
                <c:pt idx="13">
                  <c:v>169291.43252301723</c:v>
                </c:pt>
                <c:pt idx="14">
                  <c:v>164069.45207235997</c:v>
                </c:pt>
                <c:pt idx="15">
                  <c:v>214058.34720918944</c:v>
                </c:pt>
                <c:pt idx="16">
                  <c:v>201978.38610339694</c:v>
                </c:pt>
                <c:pt idx="17">
                  <c:v>156566.98648818789</c:v>
                </c:pt>
                <c:pt idx="18">
                  <c:v>206060.12398729671</c:v>
                </c:pt>
                <c:pt idx="19">
                  <c:v>190014.10177973926</c:v>
                </c:pt>
                <c:pt idx="20">
                  <c:v>169820.24066991921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74-4E40-85BC-A42D0C35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38416"/>
        <c:axId val="714040816"/>
      </c:scatterChart>
      <c:valAx>
        <c:axId val="71403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040816"/>
        <c:crosses val="autoZero"/>
        <c:crossBetween val="midCat"/>
      </c:valAx>
      <c:valAx>
        <c:axId val="71404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14038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linlinRP!$F$25:$F$45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linlinRP!$G$25:$G$45</c:f>
              <c:numCache>
                <c:formatCode>General</c:formatCode>
                <c:ptCount val="21"/>
                <c:pt idx="0">
                  <c:v>66650.644928209716</c:v>
                </c:pt>
                <c:pt idx="1">
                  <c:v>85883.21611458277</c:v>
                </c:pt>
                <c:pt idx="2">
                  <c:v>93263.842387032346</c:v>
                </c:pt>
                <c:pt idx="3">
                  <c:v>102930.06192676288</c:v>
                </c:pt>
                <c:pt idx="4">
                  <c:v>137259.12371564796</c:v>
                </c:pt>
                <c:pt idx="5">
                  <c:v>137782.52291495464</c:v>
                </c:pt>
                <c:pt idx="6">
                  <c:v>140898.33434563578</c:v>
                </c:pt>
                <c:pt idx="7">
                  <c:v>148486.31486094047</c:v>
                </c:pt>
                <c:pt idx="8">
                  <c:v>170397.18574281526</c:v>
                </c:pt>
                <c:pt idx="9">
                  <c:v>179197.80746313909</c:v>
                </c:pt>
                <c:pt idx="10">
                  <c:v>181470.26755490125</c:v>
                </c:pt>
                <c:pt idx="11">
                  <c:v>183321.36913328723</c:v>
                </c:pt>
                <c:pt idx="12">
                  <c:v>191866.16214184609</c:v>
                </c:pt>
                <c:pt idx="13">
                  <c:v>193132.77178444777</c:v>
                </c:pt>
                <c:pt idx="14">
                  <c:v>195431.37462634977</c:v>
                </c:pt>
                <c:pt idx="15">
                  <c:v>198426.8484111407</c:v>
                </c:pt>
                <c:pt idx="16">
                  <c:v>205848.02447335277</c:v>
                </c:pt>
                <c:pt idx="17">
                  <c:v>215201.57495157374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D-45E2-AFAA-1D6C8576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65183"/>
        <c:axId val="1059570943"/>
      </c:scatterChart>
      <c:valAx>
        <c:axId val="105956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570943"/>
        <c:crosses val="autoZero"/>
        <c:crossBetween val="midCat"/>
      </c:valAx>
      <c:valAx>
        <c:axId val="105957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565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Superficie cosechada (Ha)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linlin4!$C$28:$C$48</c:f>
              <c:numCache>
                <c:formatCode>General</c:formatCode>
                <c:ptCount val="21"/>
                <c:pt idx="0">
                  <c:v>-22962.212021165833</c:v>
                </c:pt>
                <c:pt idx="1">
                  <c:v>-34638.61542867274</c:v>
                </c:pt>
                <c:pt idx="2">
                  <c:v>-23636.318450630264</c:v>
                </c:pt>
                <c:pt idx="3">
                  <c:v>-33379.694050431863</c:v>
                </c:pt>
                <c:pt idx="4">
                  <c:v>29085.083480560628</c:v>
                </c:pt>
                <c:pt idx="5">
                  <c:v>23844.345535615488</c:v>
                </c:pt>
                <c:pt idx="6">
                  <c:v>14048.951432436617</c:v>
                </c:pt>
                <c:pt idx="7">
                  <c:v>-10844.592191931239</c:v>
                </c:pt>
                <c:pt idx="8">
                  <c:v>-8820.4806907686288</c:v>
                </c:pt>
                <c:pt idx="9">
                  <c:v>53708.446830439629</c:v>
                </c:pt>
                <c:pt idx="10">
                  <c:v>14919.5601348497</c:v>
                </c:pt>
                <c:pt idx="11">
                  <c:v>8852.2257534477976</c:v>
                </c:pt>
                <c:pt idx="12">
                  <c:v>-27921.884847704379</c:v>
                </c:pt>
                <c:pt idx="13">
                  <c:v>-24048.86577170252</c:v>
                </c:pt>
                <c:pt idx="14">
                  <c:v>-4837.9461304871074</c:v>
                </c:pt>
                <c:pt idx="15">
                  <c:v>-32672.662078647467</c:v>
                </c:pt>
                <c:pt idx="16">
                  <c:v>-28253.254917934741</c:v>
                </c:pt>
                <c:pt idx="17">
                  <c:v>-47294.958376698691</c:v>
                </c:pt>
                <c:pt idx="18">
                  <c:v>36224.382975741726</c:v>
                </c:pt>
                <c:pt idx="19">
                  <c:v>52511.64237128786</c:v>
                </c:pt>
                <c:pt idx="20">
                  <c:v>66116.84644239585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F3-421B-890E-D459CFEC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39343"/>
        <c:axId val="831433103"/>
      </c:scatterChart>
      <c:valAx>
        <c:axId val="83143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31433103"/>
        <c:crosses val="autoZero"/>
        <c:crossBetween val="midCat"/>
      </c:valAx>
      <c:valAx>
        <c:axId val="83143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439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linlin4!$C$28:$C$48</c:f>
              <c:numCache>
                <c:formatCode>General</c:formatCode>
                <c:ptCount val="21"/>
                <c:pt idx="0">
                  <c:v>-22962.212021165833</c:v>
                </c:pt>
                <c:pt idx="1">
                  <c:v>-34638.61542867274</c:v>
                </c:pt>
                <c:pt idx="2">
                  <c:v>-23636.318450630264</c:v>
                </c:pt>
                <c:pt idx="3">
                  <c:v>-33379.694050431863</c:v>
                </c:pt>
                <c:pt idx="4">
                  <c:v>29085.083480560628</c:v>
                </c:pt>
                <c:pt idx="5">
                  <c:v>23844.345535615488</c:v>
                </c:pt>
                <c:pt idx="6">
                  <c:v>14048.951432436617</c:v>
                </c:pt>
                <c:pt idx="7">
                  <c:v>-10844.592191931239</c:v>
                </c:pt>
                <c:pt idx="8">
                  <c:v>-8820.4806907686288</c:v>
                </c:pt>
                <c:pt idx="9">
                  <c:v>53708.446830439629</c:v>
                </c:pt>
                <c:pt idx="10">
                  <c:v>14919.5601348497</c:v>
                </c:pt>
                <c:pt idx="11">
                  <c:v>8852.2257534477976</c:v>
                </c:pt>
                <c:pt idx="12">
                  <c:v>-27921.884847704379</c:v>
                </c:pt>
                <c:pt idx="13">
                  <c:v>-24048.86577170252</c:v>
                </c:pt>
                <c:pt idx="14">
                  <c:v>-4837.9461304871074</c:v>
                </c:pt>
                <c:pt idx="15">
                  <c:v>-32672.662078647467</c:v>
                </c:pt>
                <c:pt idx="16">
                  <c:v>-28253.254917934741</c:v>
                </c:pt>
                <c:pt idx="17">
                  <c:v>-47294.958376698691</c:v>
                </c:pt>
                <c:pt idx="18">
                  <c:v>36224.382975741726</c:v>
                </c:pt>
                <c:pt idx="19">
                  <c:v>52511.64237128786</c:v>
                </c:pt>
                <c:pt idx="20">
                  <c:v>66116.84644239585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1-407F-87AE-37096C00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28783"/>
        <c:axId val="831417743"/>
      </c:scatterChart>
      <c:valAx>
        <c:axId val="83142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1417743"/>
        <c:crosses val="autoZero"/>
        <c:crossBetween val="midCat"/>
      </c:valAx>
      <c:valAx>
        <c:axId val="831417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428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linlin4!$C$28:$C$48</c:f>
              <c:numCache>
                <c:formatCode>General</c:formatCode>
                <c:ptCount val="21"/>
                <c:pt idx="0">
                  <c:v>-22962.212021165833</c:v>
                </c:pt>
                <c:pt idx="1">
                  <c:v>-34638.61542867274</c:v>
                </c:pt>
                <c:pt idx="2">
                  <c:v>-23636.318450630264</c:v>
                </c:pt>
                <c:pt idx="3">
                  <c:v>-33379.694050431863</c:v>
                </c:pt>
                <c:pt idx="4">
                  <c:v>29085.083480560628</c:v>
                </c:pt>
                <c:pt idx="5">
                  <c:v>23844.345535615488</c:v>
                </c:pt>
                <c:pt idx="6">
                  <c:v>14048.951432436617</c:v>
                </c:pt>
                <c:pt idx="7">
                  <c:v>-10844.592191931239</c:v>
                </c:pt>
                <c:pt idx="8">
                  <c:v>-8820.4806907686288</c:v>
                </c:pt>
                <c:pt idx="9">
                  <c:v>53708.446830439629</c:v>
                </c:pt>
                <c:pt idx="10">
                  <c:v>14919.5601348497</c:v>
                </c:pt>
                <c:pt idx="11">
                  <c:v>8852.2257534477976</c:v>
                </c:pt>
                <c:pt idx="12">
                  <c:v>-27921.884847704379</c:v>
                </c:pt>
                <c:pt idx="13">
                  <c:v>-24048.86577170252</c:v>
                </c:pt>
                <c:pt idx="14">
                  <c:v>-4837.9461304871074</c:v>
                </c:pt>
                <c:pt idx="15">
                  <c:v>-32672.662078647467</c:v>
                </c:pt>
                <c:pt idx="16">
                  <c:v>-28253.254917934741</c:v>
                </c:pt>
                <c:pt idx="17">
                  <c:v>-47294.958376698691</c:v>
                </c:pt>
                <c:pt idx="18">
                  <c:v>36224.382975741726</c:v>
                </c:pt>
                <c:pt idx="19">
                  <c:v>52511.64237128786</c:v>
                </c:pt>
                <c:pt idx="20">
                  <c:v>66116.84644239585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9-401B-80B3-23C4E42A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4351"/>
        <c:axId val="438110991"/>
      </c:scatterChart>
      <c:valAx>
        <c:axId val="43811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110991"/>
        <c:crosses val="autoZero"/>
        <c:crossBetween val="midCat"/>
      </c:valAx>
      <c:valAx>
        <c:axId val="438110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114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Promedio TP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Variables!$E$2:$E$22</c:f>
              <c:numCache>
                <c:formatCode>#,##0.00</c:formatCode>
                <c:ptCount val="21"/>
                <c:pt idx="0">
                  <c:v>11.083</c:v>
                </c:pt>
                <c:pt idx="1">
                  <c:v>11.253300000000001</c:v>
                </c:pt>
                <c:pt idx="2">
                  <c:v>10.650416666666667</c:v>
                </c:pt>
                <c:pt idx="3">
                  <c:v>10.954633333333334</c:v>
                </c:pt>
                <c:pt idx="4">
                  <c:v>10.829766666666666</c:v>
                </c:pt>
                <c:pt idx="5">
                  <c:v>13.6959</c:v>
                </c:pt>
                <c:pt idx="6">
                  <c:v>12.928750000000001</c:v>
                </c:pt>
                <c:pt idx="7">
                  <c:v>12.232049999999999</c:v>
                </c:pt>
                <c:pt idx="8">
                  <c:v>13.317549999999999</c:v>
                </c:pt>
                <c:pt idx="9">
                  <c:v>12.80175</c:v>
                </c:pt>
                <c:pt idx="10">
                  <c:v>13.131950000000002</c:v>
                </c:pt>
                <c:pt idx="11">
                  <c:v>14.393999999999998</c:v>
                </c:pt>
                <c:pt idx="12">
                  <c:v>17.407633333333333</c:v>
                </c:pt>
                <c:pt idx="13">
                  <c:v>20.088983333333335</c:v>
                </c:pt>
                <c:pt idx="14">
                  <c:v>18.848083333333332</c:v>
                </c:pt>
                <c:pt idx="15">
                  <c:v>19.525333333333336</c:v>
                </c:pt>
                <c:pt idx="16">
                  <c:v>19.601016666666666</c:v>
                </c:pt>
                <c:pt idx="17">
                  <c:v>20.447166666666664</c:v>
                </c:pt>
                <c:pt idx="18">
                  <c:v>20.630500000000001</c:v>
                </c:pt>
                <c:pt idx="19">
                  <c:v>19.180166666666665</c:v>
                </c:pt>
                <c:pt idx="20">
                  <c:v>17.277683333333332</c:v>
                </c:pt>
              </c:numCache>
            </c:numRef>
          </c:xVal>
          <c:yVal>
            <c:numRef>
              <c:f>linlin4!$C$28:$C$48</c:f>
              <c:numCache>
                <c:formatCode>General</c:formatCode>
                <c:ptCount val="21"/>
                <c:pt idx="0">
                  <c:v>-22962.212021165833</c:v>
                </c:pt>
                <c:pt idx="1">
                  <c:v>-34638.61542867274</c:v>
                </c:pt>
                <c:pt idx="2">
                  <c:v>-23636.318450630264</c:v>
                </c:pt>
                <c:pt idx="3">
                  <c:v>-33379.694050431863</c:v>
                </c:pt>
                <c:pt idx="4">
                  <c:v>29085.083480560628</c:v>
                </c:pt>
                <c:pt idx="5">
                  <c:v>23844.345535615488</c:v>
                </c:pt>
                <c:pt idx="6">
                  <c:v>14048.951432436617</c:v>
                </c:pt>
                <c:pt idx="7">
                  <c:v>-10844.592191931239</c:v>
                </c:pt>
                <c:pt idx="8">
                  <c:v>-8820.4806907686288</c:v>
                </c:pt>
                <c:pt idx="9">
                  <c:v>53708.446830439629</c:v>
                </c:pt>
                <c:pt idx="10">
                  <c:v>14919.5601348497</c:v>
                </c:pt>
                <c:pt idx="11">
                  <c:v>8852.2257534477976</c:v>
                </c:pt>
                <c:pt idx="12">
                  <c:v>-27921.884847704379</c:v>
                </c:pt>
                <c:pt idx="13">
                  <c:v>-24048.86577170252</c:v>
                </c:pt>
                <c:pt idx="14">
                  <c:v>-4837.9461304871074</c:v>
                </c:pt>
                <c:pt idx="15">
                  <c:v>-32672.662078647467</c:v>
                </c:pt>
                <c:pt idx="16">
                  <c:v>-28253.254917934741</c:v>
                </c:pt>
                <c:pt idx="17">
                  <c:v>-47294.958376698691</c:v>
                </c:pt>
                <c:pt idx="18">
                  <c:v>36224.382975741726</c:v>
                </c:pt>
                <c:pt idx="19">
                  <c:v>52511.64237128786</c:v>
                </c:pt>
                <c:pt idx="20">
                  <c:v>66116.84644239585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7-494C-AF6A-F351F71B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32623"/>
        <c:axId val="831434063"/>
      </c:scatterChart>
      <c:valAx>
        <c:axId val="83143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Promedio TP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31434063"/>
        <c:crosses val="autoZero"/>
        <c:crossBetween val="midCat"/>
      </c:valAx>
      <c:valAx>
        <c:axId val="83143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432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Superficie cosechada (Ha)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4-43DB-B3E0-8BE5BEB055DC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linlin4!$B$28:$B$48</c:f>
              <c:numCache>
                <c:formatCode>General</c:formatCode>
                <c:ptCount val="21"/>
                <c:pt idx="0">
                  <c:v>89612.856949375549</c:v>
                </c:pt>
                <c:pt idx="1">
                  <c:v>137568.67735543562</c:v>
                </c:pt>
                <c:pt idx="2">
                  <c:v>109519.53456521303</c:v>
                </c:pt>
                <c:pt idx="3">
                  <c:v>126643.53643746421</c:v>
                </c:pt>
                <c:pt idx="4">
                  <c:v>141312.10226225463</c:v>
                </c:pt>
                <c:pt idx="5">
                  <c:v>174582.50287552521</c:v>
                </c:pt>
                <c:pt idx="6">
                  <c:v>167421.31612246463</c:v>
                </c:pt>
                <c:pt idx="7">
                  <c:v>159330.90705287171</c:v>
                </c:pt>
                <c:pt idx="8">
                  <c:v>146079.60440641659</c:v>
                </c:pt>
                <c:pt idx="9">
                  <c:v>125489.36063269946</c:v>
                </c:pt>
                <c:pt idx="10">
                  <c:v>125978.77421078608</c:v>
                </c:pt>
                <c:pt idx="11">
                  <c:v>128930.29716150684</c:v>
                </c:pt>
                <c:pt idx="12">
                  <c:v>211243.25398099161</c:v>
                </c:pt>
                <c:pt idx="13">
                  <c:v>239250.44072327626</c:v>
                </c:pt>
                <c:pt idx="14">
                  <c:v>200269.32075683688</c:v>
                </c:pt>
                <c:pt idx="15">
                  <c:v>225805.43386309524</c:v>
                </c:pt>
                <c:pt idx="16">
                  <c:v>234101.27939128751</c:v>
                </c:pt>
                <c:pt idx="17">
                  <c:v>239161.12051854478</c:v>
                </c:pt>
                <c:pt idx="18">
                  <c:v>235837.67832049038</c:v>
                </c:pt>
                <c:pt idx="19">
                  <c:v>222734.49221182329</c:v>
                </c:pt>
                <c:pt idx="20">
                  <c:v>211052.534577249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74-43DB-B3E0-8BE5BEB0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38863"/>
        <c:axId val="831444623"/>
      </c:scatterChart>
      <c:valAx>
        <c:axId val="83143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31444623"/>
        <c:crosses val="autoZero"/>
        <c:crossBetween val="midCat"/>
      </c:valAx>
      <c:valAx>
        <c:axId val="83144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31438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97-42F6-B117-219FE59D991B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linlin4!$B$28:$B$48</c:f>
              <c:numCache>
                <c:formatCode>General</c:formatCode>
                <c:ptCount val="21"/>
                <c:pt idx="0">
                  <c:v>89612.856949375549</c:v>
                </c:pt>
                <c:pt idx="1">
                  <c:v>137568.67735543562</c:v>
                </c:pt>
                <c:pt idx="2">
                  <c:v>109519.53456521303</c:v>
                </c:pt>
                <c:pt idx="3">
                  <c:v>126643.53643746421</c:v>
                </c:pt>
                <c:pt idx="4">
                  <c:v>141312.10226225463</c:v>
                </c:pt>
                <c:pt idx="5">
                  <c:v>174582.50287552521</c:v>
                </c:pt>
                <c:pt idx="6">
                  <c:v>167421.31612246463</c:v>
                </c:pt>
                <c:pt idx="7">
                  <c:v>159330.90705287171</c:v>
                </c:pt>
                <c:pt idx="8">
                  <c:v>146079.60440641659</c:v>
                </c:pt>
                <c:pt idx="9">
                  <c:v>125489.36063269946</c:v>
                </c:pt>
                <c:pt idx="10">
                  <c:v>125978.77421078608</c:v>
                </c:pt>
                <c:pt idx="11">
                  <c:v>128930.29716150684</c:v>
                </c:pt>
                <c:pt idx="12">
                  <c:v>211243.25398099161</c:v>
                </c:pt>
                <c:pt idx="13">
                  <c:v>239250.44072327626</c:v>
                </c:pt>
                <c:pt idx="14">
                  <c:v>200269.32075683688</c:v>
                </c:pt>
                <c:pt idx="15">
                  <c:v>225805.43386309524</c:v>
                </c:pt>
                <c:pt idx="16">
                  <c:v>234101.27939128751</c:v>
                </c:pt>
                <c:pt idx="17">
                  <c:v>239161.12051854478</c:v>
                </c:pt>
                <c:pt idx="18">
                  <c:v>235837.67832049038</c:v>
                </c:pt>
                <c:pt idx="19">
                  <c:v>222734.49221182329</c:v>
                </c:pt>
                <c:pt idx="20">
                  <c:v>211052.534577249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97-42F6-B117-219FE59D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14863"/>
        <c:axId val="831438863"/>
      </c:scatterChart>
      <c:valAx>
        <c:axId val="83141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1438863"/>
        <c:crosses val="autoZero"/>
        <c:crossBetween val="midCat"/>
      </c:valAx>
      <c:valAx>
        <c:axId val="831438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31414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BC-4523-87DC-C2EA69F4FFE0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linlin4!$B$28:$B$48</c:f>
              <c:numCache>
                <c:formatCode>General</c:formatCode>
                <c:ptCount val="21"/>
                <c:pt idx="0">
                  <c:v>89612.856949375549</c:v>
                </c:pt>
                <c:pt idx="1">
                  <c:v>137568.67735543562</c:v>
                </c:pt>
                <c:pt idx="2">
                  <c:v>109519.53456521303</c:v>
                </c:pt>
                <c:pt idx="3">
                  <c:v>126643.53643746421</c:v>
                </c:pt>
                <c:pt idx="4">
                  <c:v>141312.10226225463</c:v>
                </c:pt>
                <c:pt idx="5">
                  <c:v>174582.50287552521</c:v>
                </c:pt>
                <c:pt idx="6">
                  <c:v>167421.31612246463</c:v>
                </c:pt>
                <c:pt idx="7">
                  <c:v>159330.90705287171</c:v>
                </c:pt>
                <c:pt idx="8">
                  <c:v>146079.60440641659</c:v>
                </c:pt>
                <c:pt idx="9">
                  <c:v>125489.36063269946</c:v>
                </c:pt>
                <c:pt idx="10">
                  <c:v>125978.77421078608</c:v>
                </c:pt>
                <c:pt idx="11">
                  <c:v>128930.29716150684</c:v>
                </c:pt>
                <c:pt idx="12">
                  <c:v>211243.25398099161</c:v>
                </c:pt>
                <c:pt idx="13">
                  <c:v>239250.44072327626</c:v>
                </c:pt>
                <c:pt idx="14">
                  <c:v>200269.32075683688</c:v>
                </c:pt>
                <c:pt idx="15">
                  <c:v>225805.43386309524</c:v>
                </c:pt>
                <c:pt idx="16">
                  <c:v>234101.27939128751</c:v>
                </c:pt>
                <c:pt idx="17">
                  <c:v>239161.12051854478</c:v>
                </c:pt>
                <c:pt idx="18">
                  <c:v>235837.67832049038</c:v>
                </c:pt>
                <c:pt idx="19">
                  <c:v>222734.49221182329</c:v>
                </c:pt>
                <c:pt idx="20">
                  <c:v>211052.534577249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BC-4523-87DC-C2EA69F4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15007"/>
        <c:axId val="1043415487"/>
      </c:scatterChart>
      <c:valAx>
        <c:axId val="104341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415487"/>
        <c:crosses val="autoZero"/>
        <c:crossBetween val="midCat"/>
      </c:valAx>
      <c:valAx>
        <c:axId val="1043415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043415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Humedad Relativa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Variables!$B$1</c:f>
              <c:strCache>
                <c:ptCount val="1"/>
                <c:pt idx="0">
                  <c:v>Superficie cosechada (Ha)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Variables!$A$2:$A$22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Variables!$B$2:$B$22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8-4E59-8FFF-21EDD3AF5EA1}"/>
            </c:ext>
          </c:extLst>
        </c:ser>
        <c:ser>
          <c:idx val="5"/>
          <c:order val="5"/>
          <c:tx>
            <c:strRef>
              <c:f>Variables!$G$1</c:f>
              <c:strCache>
                <c:ptCount val="1"/>
                <c:pt idx="0">
                  <c:v>Valor de la producción/promedio INPC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Variables!$A$2:$A$22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8-4E59-8FFF-21EDD3AF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5589935"/>
        <c:axId val="115559521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Variables!$D$1</c15:sqref>
                        </c15:formulaRef>
                      </c:ext>
                    </c:extLst>
                    <c:strCache>
                      <c:ptCount val="1"/>
                      <c:pt idx="0">
                        <c:v>Precipitación ciclo (mm)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Variables!$A$2:$A$22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Variables!$D$2:$D$22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530.9</c:v>
                      </c:pt>
                      <c:pt idx="1">
                        <c:v>872.1</c:v>
                      </c:pt>
                      <c:pt idx="2">
                        <c:v>535.6</c:v>
                      </c:pt>
                      <c:pt idx="3">
                        <c:v>731.8</c:v>
                      </c:pt>
                      <c:pt idx="4">
                        <c:v>638.6</c:v>
                      </c:pt>
                      <c:pt idx="5">
                        <c:v>737.9</c:v>
                      </c:pt>
                      <c:pt idx="6">
                        <c:v>662.6</c:v>
                      </c:pt>
                      <c:pt idx="7">
                        <c:v>596.4</c:v>
                      </c:pt>
                      <c:pt idx="8">
                        <c:v>595.29999999999995</c:v>
                      </c:pt>
                      <c:pt idx="9">
                        <c:v>697.2</c:v>
                      </c:pt>
                      <c:pt idx="10">
                        <c:v>846.7</c:v>
                      </c:pt>
                      <c:pt idx="11">
                        <c:v>876.1</c:v>
                      </c:pt>
                      <c:pt idx="12">
                        <c:v>1048.5999999999999</c:v>
                      </c:pt>
                      <c:pt idx="13">
                        <c:v>730.4</c:v>
                      </c:pt>
                      <c:pt idx="14">
                        <c:v>698.8</c:v>
                      </c:pt>
                      <c:pt idx="15">
                        <c:v>1001.3</c:v>
                      </c:pt>
                      <c:pt idx="16">
                        <c:v>928.2</c:v>
                      </c:pt>
                      <c:pt idx="17">
                        <c:v>653.4</c:v>
                      </c:pt>
                      <c:pt idx="18">
                        <c:v>952.9</c:v>
                      </c:pt>
                      <c:pt idx="19">
                        <c:v>855.8</c:v>
                      </c:pt>
                      <c:pt idx="20">
                        <c:v>733.6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008-4E59-8FFF-21EDD3AF5EA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Variables!$E$1</c15:sqref>
                        </c15:formulaRef>
                      </c:ext>
                    </c:extLst>
                    <c:strCache>
                      <c:ptCount val="1"/>
                      <c:pt idx="0">
                        <c:v>Promedio TP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Variables!$E$2:$E$22</c15:sqref>
                        </c15:formulaRef>
                      </c:ext>
                    </c:extLst>
                    <c:numCache>
                      <c:formatCode>#,##0.00</c:formatCode>
                      <c:ptCount val="21"/>
                      <c:pt idx="0">
                        <c:v>11.083</c:v>
                      </c:pt>
                      <c:pt idx="1">
                        <c:v>11.253300000000001</c:v>
                      </c:pt>
                      <c:pt idx="2">
                        <c:v>10.650416666666667</c:v>
                      </c:pt>
                      <c:pt idx="3">
                        <c:v>10.954633333333334</c:v>
                      </c:pt>
                      <c:pt idx="4">
                        <c:v>10.829766666666666</c:v>
                      </c:pt>
                      <c:pt idx="5">
                        <c:v>13.6959</c:v>
                      </c:pt>
                      <c:pt idx="6">
                        <c:v>12.928750000000001</c:v>
                      </c:pt>
                      <c:pt idx="7">
                        <c:v>12.232049999999999</c:v>
                      </c:pt>
                      <c:pt idx="8">
                        <c:v>13.317549999999999</c:v>
                      </c:pt>
                      <c:pt idx="9">
                        <c:v>12.80175</c:v>
                      </c:pt>
                      <c:pt idx="10">
                        <c:v>13.131950000000002</c:v>
                      </c:pt>
                      <c:pt idx="11">
                        <c:v>14.393999999999998</c:v>
                      </c:pt>
                      <c:pt idx="12">
                        <c:v>17.407633333333333</c:v>
                      </c:pt>
                      <c:pt idx="13">
                        <c:v>20.088983333333335</c:v>
                      </c:pt>
                      <c:pt idx="14">
                        <c:v>18.848083333333332</c:v>
                      </c:pt>
                      <c:pt idx="15">
                        <c:v>19.525333333333336</c:v>
                      </c:pt>
                      <c:pt idx="16">
                        <c:v>19.601016666666666</c:v>
                      </c:pt>
                      <c:pt idx="17">
                        <c:v>20.447166666666664</c:v>
                      </c:pt>
                      <c:pt idx="18">
                        <c:v>20.630500000000001</c:v>
                      </c:pt>
                      <c:pt idx="19">
                        <c:v>19.180166666666665</c:v>
                      </c:pt>
                      <c:pt idx="20">
                        <c:v>17.277683333333332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08-4E59-8FFF-21EDD3AF5EA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Variables!$F$1</c:f>
              <c:strCache>
                <c:ptCount val="1"/>
                <c:pt idx="0">
                  <c:v>Promedio humedad reltiva ciclo (%)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  <c:extLst xmlns:c15="http://schemas.microsoft.com/office/drawing/2012/chart"/>
            </c:numRef>
          </c:cat>
          <c:val>
            <c:numRef>
              <c:f>Variables!$F$2:$F$22</c:f>
              <c:numCache>
                <c:formatCode>General</c:formatCode>
                <c:ptCount val="21"/>
                <c:pt idx="0">
                  <c:v>3.5356335999999996E-4</c:v>
                </c:pt>
                <c:pt idx="1">
                  <c:v>2.6157760666666664E-4</c:v>
                </c:pt>
                <c:pt idx="2">
                  <c:v>3.7147271000000006E-4</c:v>
                </c:pt>
                <c:pt idx="3">
                  <c:v>3.124109633333333E-4</c:v>
                </c:pt>
                <c:pt idx="4">
                  <c:v>3.6654244666666668E-4</c:v>
                </c:pt>
                <c:pt idx="5">
                  <c:v>3.3169237166666665E-4</c:v>
                </c:pt>
                <c:pt idx="6">
                  <c:v>3.2222061000000002E-4</c:v>
                </c:pt>
                <c:pt idx="7">
                  <c:v>3.3944853666666663E-4</c:v>
                </c:pt>
                <c:pt idx="8">
                  <c:v>1.9929757499999998E-4</c:v>
                </c:pt>
                <c:pt idx="9">
                  <c:v>3.1864542666666667E-4</c:v>
                </c:pt>
                <c:pt idx="10">
                  <c:v>3.1485694166666665E-4</c:v>
                </c:pt>
                <c:pt idx="11">
                  <c:v>3.0883947333333329E-4</c:v>
                </c:pt>
                <c:pt idx="12">
                  <c:v>2.7253946333333332E-4</c:v>
                </c:pt>
                <c:pt idx="13">
                  <c:v>3.4831500333333331E-4</c:v>
                </c:pt>
                <c:pt idx="14">
                  <c:v>3.0596580166666665E-4</c:v>
                </c:pt>
                <c:pt idx="15">
                  <c:v>3.2731944166666669E-4</c:v>
                </c:pt>
                <c:pt idx="16">
                  <c:v>4.0490508999999997E-4</c:v>
                </c:pt>
                <c:pt idx="17">
                  <c:v>2.731225133333333E-4</c:v>
                </c:pt>
                <c:pt idx="18">
                  <c:v>3.6046657333333338E-4</c:v>
                </c:pt>
                <c:pt idx="19">
                  <c:v>4.3809247666666665E-4</c:v>
                </c:pt>
                <c:pt idx="20">
                  <c:v>2.6051158333333335E-4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008-4E59-8FFF-21EDD3AF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425423"/>
        <c:axId val="831421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Variables!$C$1</c15:sqref>
                        </c15:formulaRef>
                      </c:ext>
                    </c:extLst>
                    <c:strCache>
                      <c:ptCount val="1"/>
                      <c:pt idx="0">
                        <c:v>Temperatura ciclo (°C)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Variables!$C$2:$C$22</c15:sqref>
                        </c15:formulaRef>
                      </c:ext>
                    </c:extLst>
                    <c:numCache>
                      <c:formatCode>0.0</c:formatCode>
                      <c:ptCount val="21"/>
                      <c:pt idx="0">
                        <c:v>21.516666666666666</c:v>
                      </c:pt>
                      <c:pt idx="1">
                        <c:v>22.05</c:v>
                      </c:pt>
                      <c:pt idx="2">
                        <c:v>22.283333333333331</c:v>
                      </c:pt>
                      <c:pt idx="3">
                        <c:v>21.833333333333332</c:v>
                      </c:pt>
                      <c:pt idx="4">
                        <c:v>22.149999999999995</c:v>
                      </c:pt>
                      <c:pt idx="5">
                        <c:v>22.233333333333334</c:v>
                      </c:pt>
                      <c:pt idx="6">
                        <c:v>21.616666666666671</c:v>
                      </c:pt>
                      <c:pt idx="7">
                        <c:v>21.316666666666666</c:v>
                      </c:pt>
                      <c:pt idx="8">
                        <c:v>21.583333333333329</c:v>
                      </c:pt>
                      <c:pt idx="9">
                        <c:v>21.950000000000003</c:v>
                      </c:pt>
                      <c:pt idx="10">
                        <c:v>23.05</c:v>
                      </c:pt>
                      <c:pt idx="11">
                        <c:v>22.966666666666665</c:v>
                      </c:pt>
                      <c:pt idx="12">
                        <c:v>22.716666666666669</c:v>
                      </c:pt>
                      <c:pt idx="13">
                        <c:v>23.416666666666668</c:v>
                      </c:pt>
                      <c:pt idx="14">
                        <c:v>23.933333333333334</c:v>
                      </c:pt>
                      <c:pt idx="15">
                        <c:v>22.583333333333332</c:v>
                      </c:pt>
                      <c:pt idx="16">
                        <c:v>23</c:v>
                      </c:pt>
                      <c:pt idx="17">
                        <c:v>22.733333333333334</c:v>
                      </c:pt>
                      <c:pt idx="18">
                        <c:v>22.966666666666669</c:v>
                      </c:pt>
                      <c:pt idx="19">
                        <c:v>22</c:v>
                      </c:pt>
                      <c:pt idx="20">
                        <c:v>22.983333333333334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08-4E59-8FFF-21EDD3AF5EA1}"/>
                  </c:ext>
                </c:extLst>
              </c15:ser>
            </c15:filteredLineSeries>
          </c:ext>
        </c:extLst>
      </c:lineChart>
      <c:catAx>
        <c:axId val="1155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595215"/>
        <c:crosses val="autoZero"/>
        <c:auto val="1"/>
        <c:lblAlgn val="ctr"/>
        <c:lblOffset val="100"/>
        <c:noMultiLvlLbl val="0"/>
      </c:catAx>
      <c:valAx>
        <c:axId val="11555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589935"/>
        <c:crosses val="autoZero"/>
        <c:crossBetween val="between"/>
      </c:valAx>
      <c:valAx>
        <c:axId val="831421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1425423"/>
        <c:crosses val="max"/>
        <c:crossBetween val="between"/>
      </c:valAx>
      <c:catAx>
        <c:axId val="83142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2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Promedio TP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Variables!$E$2:$E$22</c:f>
              <c:numCache>
                <c:formatCode>#,##0.00</c:formatCode>
                <c:ptCount val="21"/>
                <c:pt idx="0">
                  <c:v>11.083</c:v>
                </c:pt>
                <c:pt idx="1">
                  <c:v>11.253300000000001</c:v>
                </c:pt>
                <c:pt idx="2">
                  <c:v>10.650416666666667</c:v>
                </c:pt>
                <c:pt idx="3">
                  <c:v>10.954633333333334</c:v>
                </c:pt>
                <c:pt idx="4">
                  <c:v>10.829766666666666</c:v>
                </c:pt>
                <c:pt idx="5">
                  <c:v>13.6959</c:v>
                </c:pt>
                <c:pt idx="6">
                  <c:v>12.928750000000001</c:v>
                </c:pt>
                <c:pt idx="7">
                  <c:v>12.232049999999999</c:v>
                </c:pt>
                <c:pt idx="8">
                  <c:v>13.317549999999999</c:v>
                </c:pt>
                <c:pt idx="9">
                  <c:v>12.80175</c:v>
                </c:pt>
                <c:pt idx="10">
                  <c:v>13.131950000000002</c:v>
                </c:pt>
                <c:pt idx="11">
                  <c:v>14.393999999999998</c:v>
                </c:pt>
                <c:pt idx="12">
                  <c:v>17.407633333333333</c:v>
                </c:pt>
                <c:pt idx="13">
                  <c:v>20.088983333333335</c:v>
                </c:pt>
                <c:pt idx="14">
                  <c:v>18.848083333333332</c:v>
                </c:pt>
                <c:pt idx="15">
                  <c:v>19.525333333333336</c:v>
                </c:pt>
                <c:pt idx="16">
                  <c:v>19.601016666666666</c:v>
                </c:pt>
                <c:pt idx="17">
                  <c:v>20.447166666666664</c:v>
                </c:pt>
                <c:pt idx="18">
                  <c:v>20.630500000000001</c:v>
                </c:pt>
                <c:pt idx="19">
                  <c:v>19.180166666666665</c:v>
                </c:pt>
                <c:pt idx="20">
                  <c:v>17.277683333333332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9A-4C86-96B9-4910FB815F77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Variables!$E$2:$E$22</c:f>
              <c:numCache>
                <c:formatCode>#,##0.00</c:formatCode>
                <c:ptCount val="21"/>
                <c:pt idx="0">
                  <c:v>11.083</c:v>
                </c:pt>
                <c:pt idx="1">
                  <c:v>11.253300000000001</c:v>
                </c:pt>
                <c:pt idx="2">
                  <c:v>10.650416666666667</c:v>
                </c:pt>
                <c:pt idx="3">
                  <c:v>10.954633333333334</c:v>
                </c:pt>
                <c:pt idx="4">
                  <c:v>10.829766666666666</c:v>
                </c:pt>
                <c:pt idx="5">
                  <c:v>13.6959</c:v>
                </c:pt>
                <c:pt idx="6">
                  <c:v>12.928750000000001</c:v>
                </c:pt>
                <c:pt idx="7">
                  <c:v>12.232049999999999</c:v>
                </c:pt>
                <c:pt idx="8">
                  <c:v>13.317549999999999</c:v>
                </c:pt>
                <c:pt idx="9">
                  <c:v>12.80175</c:v>
                </c:pt>
                <c:pt idx="10">
                  <c:v>13.131950000000002</c:v>
                </c:pt>
                <c:pt idx="11">
                  <c:v>14.393999999999998</c:v>
                </c:pt>
                <c:pt idx="12">
                  <c:v>17.407633333333333</c:v>
                </c:pt>
                <c:pt idx="13">
                  <c:v>20.088983333333335</c:v>
                </c:pt>
                <c:pt idx="14">
                  <c:v>18.848083333333332</c:v>
                </c:pt>
                <c:pt idx="15">
                  <c:v>19.525333333333336</c:v>
                </c:pt>
                <c:pt idx="16">
                  <c:v>19.601016666666666</c:v>
                </c:pt>
                <c:pt idx="17">
                  <c:v>20.447166666666664</c:v>
                </c:pt>
                <c:pt idx="18">
                  <c:v>20.630500000000001</c:v>
                </c:pt>
                <c:pt idx="19">
                  <c:v>19.180166666666665</c:v>
                </c:pt>
                <c:pt idx="20">
                  <c:v>17.277683333333332</c:v>
                </c:pt>
              </c:numCache>
            </c:numRef>
          </c:xVal>
          <c:yVal>
            <c:numRef>
              <c:f>linlin4!$B$28:$B$48</c:f>
              <c:numCache>
                <c:formatCode>General</c:formatCode>
                <c:ptCount val="21"/>
                <c:pt idx="0">
                  <c:v>89612.856949375549</c:v>
                </c:pt>
                <c:pt idx="1">
                  <c:v>137568.67735543562</c:v>
                </c:pt>
                <c:pt idx="2">
                  <c:v>109519.53456521303</c:v>
                </c:pt>
                <c:pt idx="3">
                  <c:v>126643.53643746421</c:v>
                </c:pt>
                <c:pt idx="4">
                  <c:v>141312.10226225463</c:v>
                </c:pt>
                <c:pt idx="5">
                  <c:v>174582.50287552521</c:v>
                </c:pt>
                <c:pt idx="6">
                  <c:v>167421.31612246463</c:v>
                </c:pt>
                <c:pt idx="7">
                  <c:v>159330.90705287171</c:v>
                </c:pt>
                <c:pt idx="8">
                  <c:v>146079.60440641659</c:v>
                </c:pt>
                <c:pt idx="9">
                  <c:v>125489.36063269946</c:v>
                </c:pt>
                <c:pt idx="10">
                  <c:v>125978.77421078608</c:v>
                </c:pt>
                <c:pt idx="11">
                  <c:v>128930.29716150684</c:v>
                </c:pt>
                <c:pt idx="12">
                  <c:v>211243.25398099161</c:v>
                </c:pt>
                <c:pt idx="13">
                  <c:v>239250.44072327626</c:v>
                </c:pt>
                <c:pt idx="14">
                  <c:v>200269.32075683688</c:v>
                </c:pt>
                <c:pt idx="15">
                  <c:v>225805.43386309524</c:v>
                </c:pt>
                <c:pt idx="16">
                  <c:v>234101.27939128751</c:v>
                </c:pt>
                <c:pt idx="17">
                  <c:v>239161.12051854478</c:v>
                </c:pt>
                <c:pt idx="18">
                  <c:v>235837.67832049038</c:v>
                </c:pt>
                <c:pt idx="19">
                  <c:v>222734.49221182329</c:v>
                </c:pt>
                <c:pt idx="20">
                  <c:v>211052.534577249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9A-4C86-96B9-4910FB81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5471"/>
        <c:axId val="512696431"/>
      </c:scatterChart>
      <c:valAx>
        <c:axId val="51269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Promedio TP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12696431"/>
        <c:crosses val="autoZero"/>
        <c:crossBetween val="midCat"/>
      </c:valAx>
      <c:valAx>
        <c:axId val="512696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12695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linlin4!$F$28:$F$48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linlin4!$G$28:$G$48</c:f>
              <c:numCache>
                <c:formatCode>General</c:formatCode>
                <c:ptCount val="21"/>
                <c:pt idx="0">
                  <c:v>66650.644928209716</c:v>
                </c:pt>
                <c:pt idx="1">
                  <c:v>85883.21611458277</c:v>
                </c:pt>
                <c:pt idx="2">
                  <c:v>93263.842387032346</c:v>
                </c:pt>
                <c:pt idx="3">
                  <c:v>102930.06192676288</c:v>
                </c:pt>
                <c:pt idx="4">
                  <c:v>137259.12371564796</c:v>
                </c:pt>
                <c:pt idx="5">
                  <c:v>137782.52291495464</c:v>
                </c:pt>
                <c:pt idx="6">
                  <c:v>140898.33434563578</c:v>
                </c:pt>
                <c:pt idx="7">
                  <c:v>148486.31486094047</c:v>
                </c:pt>
                <c:pt idx="8">
                  <c:v>170397.18574281526</c:v>
                </c:pt>
                <c:pt idx="9">
                  <c:v>179197.80746313909</c:v>
                </c:pt>
                <c:pt idx="10">
                  <c:v>181470.26755490125</c:v>
                </c:pt>
                <c:pt idx="11">
                  <c:v>183321.36913328723</c:v>
                </c:pt>
                <c:pt idx="12">
                  <c:v>191866.16214184609</c:v>
                </c:pt>
                <c:pt idx="13">
                  <c:v>193132.77178444777</c:v>
                </c:pt>
                <c:pt idx="14">
                  <c:v>195431.37462634977</c:v>
                </c:pt>
                <c:pt idx="15">
                  <c:v>198426.8484111407</c:v>
                </c:pt>
                <c:pt idx="16">
                  <c:v>205848.02447335277</c:v>
                </c:pt>
                <c:pt idx="17">
                  <c:v>215201.57495157374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9-47FF-BD8E-B2BB278A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31663"/>
        <c:axId val="831427823"/>
      </c:scatterChart>
      <c:valAx>
        <c:axId val="83143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427823"/>
        <c:crosses val="autoZero"/>
        <c:crossBetween val="midCat"/>
      </c:valAx>
      <c:valAx>
        <c:axId val="83142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431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Superficie cosechada (Ha)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linlin5!$C$29:$C$49</c:f>
              <c:numCache>
                <c:formatCode>General</c:formatCode>
                <c:ptCount val="21"/>
                <c:pt idx="0">
                  <c:v>-26602.18812481311</c:v>
                </c:pt>
                <c:pt idx="1">
                  <c:v>-28373.507796328384</c:v>
                </c:pt>
                <c:pt idx="2">
                  <c:v>-31200.354273005185</c:v>
                </c:pt>
                <c:pt idx="3">
                  <c:v>-33046.311576126129</c:v>
                </c:pt>
                <c:pt idx="4">
                  <c:v>22002.390540425433</c:v>
                </c:pt>
                <c:pt idx="5">
                  <c:v>22154.951238598209</c:v>
                </c:pt>
                <c:pt idx="6">
                  <c:v>14044.218281879963</c:v>
                </c:pt>
                <c:pt idx="7">
                  <c:v>-12820.30521613633</c:v>
                </c:pt>
                <c:pt idx="8">
                  <c:v>6640.4218687021057</c:v>
                </c:pt>
                <c:pt idx="9">
                  <c:v>54234.272655149223</c:v>
                </c:pt>
                <c:pt idx="10">
                  <c:v>14513.420080476819</c:v>
                </c:pt>
                <c:pt idx="11">
                  <c:v>10050.824189011299</c:v>
                </c:pt>
                <c:pt idx="12">
                  <c:v>-21276.147435098828</c:v>
                </c:pt>
                <c:pt idx="13">
                  <c:v>-26677.687249398616</c:v>
                </c:pt>
                <c:pt idx="14">
                  <c:v>-3298.9439771229518</c:v>
                </c:pt>
                <c:pt idx="15">
                  <c:v>-31420.624857946706</c:v>
                </c:pt>
                <c:pt idx="16">
                  <c:v>-37173.251867568848</c:v>
                </c:pt>
                <c:pt idx="17">
                  <c:v>-39601.026039526332</c:v>
                </c:pt>
                <c:pt idx="18">
                  <c:v>33358.241968708229</c:v>
                </c:pt>
                <c:pt idx="19">
                  <c:v>40980.538156091527</c:v>
                </c:pt>
                <c:pt idx="20">
                  <c:v>73511.069434028992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62-4957-A8D1-3B84C26D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72495"/>
        <c:axId val="832346095"/>
      </c:scatterChart>
      <c:valAx>
        <c:axId val="83237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32346095"/>
        <c:crosses val="autoZero"/>
        <c:crossBetween val="midCat"/>
      </c:valAx>
      <c:valAx>
        <c:axId val="83234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372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linlin5!$C$29:$C$49</c:f>
              <c:numCache>
                <c:formatCode>General</c:formatCode>
                <c:ptCount val="21"/>
                <c:pt idx="0">
                  <c:v>-26602.18812481311</c:v>
                </c:pt>
                <c:pt idx="1">
                  <c:v>-28373.507796328384</c:v>
                </c:pt>
                <c:pt idx="2">
                  <c:v>-31200.354273005185</c:v>
                </c:pt>
                <c:pt idx="3">
                  <c:v>-33046.311576126129</c:v>
                </c:pt>
                <c:pt idx="4">
                  <c:v>22002.390540425433</c:v>
                </c:pt>
                <c:pt idx="5">
                  <c:v>22154.951238598209</c:v>
                </c:pt>
                <c:pt idx="6">
                  <c:v>14044.218281879963</c:v>
                </c:pt>
                <c:pt idx="7">
                  <c:v>-12820.30521613633</c:v>
                </c:pt>
                <c:pt idx="8">
                  <c:v>6640.4218687021057</c:v>
                </c:pt>
                <c:pt idx="9">
                  <c:v>54234.272655149223</c:v>
                </c:pt>
                <c:pt idx="10">
                  <c:v>14513.420080476819</c:v>
                </c:pt>
                <c:pt idx="11">
                  <c:v>10050.824189011299</c:v>
                </c:pt>
                <c:pt idx="12">
                  <c:v>-21276.147435098828</c:v>
                </c:pt>
                <c:pt idx="13">
                  <c:v>-26677.687249398616</c:v>
                </c:pt>
                <c:pt idx="14">
                  <c:v>-3298.9439771229518</c:v>
                </c:pt>
                <c:pt idx="15">
                  <c:v>-31420.624857946706</c:v>
                </c:pt>
                <c:pt idx="16">
                  <c:v>-37173.251867568848</c:v>
                </c:pt>
                <c:pt idx="17">
                  <c:v>-39601.026039526332</c:v>
                </c:pt>
                <c:pt idx="18">
                  <c:v>33358.241968708229</c:v>
                </c:pt>
                <c:pt idx="19">
                  <c:v>40980.538156091527</c:v>
                </c:pt>
                <c:pt idx="20">
                  <c:v>73511.069434028992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19-4240-95C6-CD596E98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48495"/>
        <c:axId val="832348975"/>
      </c:scatterChart>
      <c:valAx>
        <c:axId val="83234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2348975"/>
        <c:crosses val="autoZero"/>
        <c:crossBetween val="midCat"/>
      </c:valAx>
      <c:valAx>
        <c:axId val="832348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348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linlin5!$C$29:$C$49</c:f>
              <c:numCache>
                <c:formatCode>General</c:formatCode>
                <c:ptCount val="21"/>
                <c:pt idx="0">
                  <c:v>-26602.18812481311</c:v>
                </c:pt>
                <c:pt idx="1">
                  <c:v>-28373.507796328384</c:v>
                </c:pt>
                <c:pt idx="2">
                  <c:v>-31200.354273005185</c:v>
                </c:pt>
                <c:pt idx="3">
                  <c:v>-33046.311576126129</c:v>
                </c:pt>
                <c:pt idx="4">
                  <c:v>22002.390540425433</c:v>
                </c:pt>
                <c:pt idx="5">
                  <c:v>22154.951238598209</c:v>
                </c:pt>
                <c:pt idx="6">
                  <c:v>14044.218281879963</c:v>
                </c:pt>
                <c:pt idx="7">
                  <c:v>-12820.30521613633</c:v>
                </c:pt>
                <c:pt idx="8">
                  <c:v>6640.4218687021057</c:v>
                </c:pt>
                <c:pt idx="9">
                  <c:v>54234.272655149223</c:v>
                </c:pt>
                <c:pt idx="10">
                  <c:v>14513.420080476819</c:v>
                </c:pt>
                <c:pt idx="11">
                  <c:v>10050.824189011299</c:v>
                </c:pt>
                <c:pt idx="12">
                  <c:v>-21276.147435098828</c:v>
                </c:pt>
                <c:pt idx="13">
                  <c:v>-26677.687249398616</c:v>
                </c:pt>
                <c:pt idx="14">
                  <c:v>-3298.9439771229518</c:v>
                </c:pt>
                <c:pt idx="15">
                  <c:v>-31420.624857946706</c:v>
                </c:pt>
                <c:pt idx="16">
                  <c:v>-37173.251867568848</c:v>
                </c:pt>
                <c:pt idx="17">
                  <c:v>-39601.026039526332</c:v>
                </c:pt>
                <c:pt idx="18">
                  <c:v>33358.241968708229</c:v>
                </c:pt>
                <c:pt idx="19">
                  <c:v>40980.538156091527</c:v>
                </c:pt>
                <c:pt idx="20">
                  <c:v>73511.069434028992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52-45F3-81B9-D8E7C932A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59535"/>
        <c:axId val="832369615"/>
      </c:scatterChart>
      <c:valAx>
        <c:axId val="83235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369615"/>
        <c:crosses val="autoZero"/>
        <c:crossBetween val="midCat"/>
      </c:valAx>
      <c:valAx>
        <c:axId val="832369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359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Promedio humedad reltiva ciclo (%)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Variables!$F$2:$F$22</c:f>
              <c:numCache>
                <c:formatCode>General</c:formatCode>
                <c:ptCount val="21"/>
                <c:pt idx="0">
                  <c:v>3.5356335999999996E-4</c:v>
                </c:pt>
                <c:pt idx="1">
                  <c:v>2.6157760666666664E-4</c:v>
                </c:pt>
                <c:pt idx="2">
                  <c:v>3.7147271000000006E-4</c:v>
                </c:pt>
                <c:pt idx="3">
                  <c:v>3.124109633333333E-4</c:v>
                </c:pt>
                <c:pt idx="4">
                  <c:v>3.6654244666666668E-4</c:v>
                </c:pt>
                <c:pt idx="5">
                  <c:v>3.3169237166666665E-4</c:v>
                </c:pt>
                <c:pt idx="6">
                  <c:v>3.2222061000000002E-4</c:v>
                </c:pt>
                <c:pt idx="7">
                  <c:v>3.3944853666666663E-4</c:v>
                </c:pt>
                <c:pt idx="8">
                  <c:v>1.9929757499999998E-4</c:v>
                </c:pt>
                <c:pt idx="9">
                  <c:v>3.1864542666666667E-4</c:v>
                </c:pt>
                <c:pt idx="10">
                  <c:v>3.1485694166666665E-4</c:v>
                </c:pt>
                <c:pt idx="11">
                  <c:v>3.0883947333333329E-4</c:v>
                </c:pt>
                <c:pt idx="12">
                  <c:v>2.7253946333333332E-4</c:v>
                </c:pt>
                <c:pt idx="13">
                  <c:v>3.4831500333333331E-4</c:v>
                </c:pt>
                <c:pt idx="14">
                  <c:v>3.0596580166666665E-4</c:v>
                </c:pt>
                <c:pt idx="15">
                  <c:v>3.2731944166666669E-4</c:v>
                </c:pt>
                <c:pt idx="16">
                  <c:v>4.0490508999999997E-4</c:v>
                </c:pt>
                <c:pt idx="17">
                  <c:v>2.731225133333333E-4</c:v>
                </c:pt>
                <c:pt idx="18">
                  <c:v>3.6046657333333338E-4</c:v>
                </c:pt>
                <c:pt idx="19">
                  <c:v>4.3809247666666665E-4</c:v>
                </c:pt>
                <c:pt idx="20">
                  <c:v>2.6051158333333335E-4</c:v>
                </c:pt>
              </c:numCache>
            </c:numRef>
          </c:xVal>
          <c:yVal>
            <c:numRef>
              <c:f>linlin5!$C$29:$C$49</c:f>
              <c:numCache>
                <c:formatCode>General</c:formatCode>
                <c:ptCount val="21"/>
                <c:pt idx="0">
                  <c:v>-26602.18812481311</c:v>
                </c:pt>
                <c:pt idx="1">
                  <c:v>-28373.507796328384</c:v>
                </c:pt>
                <c:pt idx="2">
                  <c:v>-31200.354273005185</c:v>
                </c:pt>
                <c:pt idx="3">
                  <c:v>-33046.311576126129</c:v>
                </c:pt>
                <c:pt idx="4">
                  <c:v>22002.390540425433</c:v>
                </c:pt>
                <c:pt idx="5">
                  <c:v>22154.951238598209</c:v>
                </c:pt>
                <c:pt idx="6">
                  <c:v>14044.218281879963</c:v>
                </c:pt>
                <c:pt idx="7">
                  <c:v>-12820.30521613633</c:v>
                </c:pt>
                <c:pt idx="8">
                  <c:v>6640.4218687021057</c:v>
                </c:pt>
                <c:pt idx="9">
                  <c:v>54234.272655149223</c:v>
                </c:pt>
                <c:pt idx="10">
                  <c:v>14513.420080476819</c:v>
                </c:pt>
                <c:pt idx="11">
                  <c:v>10050.824189011299</c:v>
                </c:pt>
                <c:pt idx="12">
                  <c:v>-21276.147435098828</c:v>
                </c:pt>
                <c:pt idx="13">
                  <c:v>-26677.687249398616</c:v>
                </c:pt>
                <c:pt idx="14">
                  <c:v>-3298.9439771229518</c:v>
                </c:pt>
                <c:pt idx="15">
                  <c:v>-31420.624857946706</c:v>
                </c:pt>
                <c:pt idx="16">
                  <c:v>-37173.251867568848</c:v>
                </c:pt>
                <c:pt idx="17">
                  <c:v>-39601.026039526332</c:v>
                </c:pt>
                <c:pt idx="18">
                  <c:v>33358.241968708229</c:v>
                </c:pt>
                <c:pt idx="19">
                  <c:v>40980.538156091527</c:v>
                </c:pt>
                <c:pt idx="20">
                  <c:v>73511.069434028992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29-4662-A36A-A8291908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53775"/>
        <c:axId val="832348495"/>
      </c:scatterChart>
      <c:valAx>
        <c:axId val="83235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Promedio humedad reltiva ciclo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348495"/>
        <c:crosses val="autoZero"/>
        <c:crossBetween val="midCat"/>
      </c:valAx>
      <c:valAx>
        <c:axId val="83234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353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Promedio TP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Variables!$E$2:$E$22</c:f>
              <c:numCache>
                <c:formatCode>#,##0.00</c:formatCode>
                <c:ptCount val="21"/>
                <c:pt idx="0">
                  <c:v>11.083</c:v>
                </c:pt>
                <c:pt idx="1">
                  <c:v>11.253300000000001</c:v>
                </c:pt>
                <c:pt idx="2">
                  <c:v>10.650416666666667</c:v>
                </c:pt>
                <c:pt idx="3">
                  <c:v>10.954633333333334</c:v>
                </c:pt>
                <c:pt idx="4">
                  <c:v>10.829766666666666</c:v>
                </c:pt>
                <c:pt idx="5">
                  <c:v>13.6959</c:v>
                </c:pt>
                <c:pt idx="6">
                  <c:v>12.928750000000001</c:v>
                </c:pt>
                <c:pt idx="7">
                  <c:v>12.232049999999999</c:v>
                </c:pt>
                <c:pt idx="8">
                  <c:v>13.317549999999999</c:v>
                </c:pt>
                <c:pt idx="9">
                  <c:v>12.80175</c:v>
                </c:pt>
                <c:pt idx="10">
                  <c:v>13.131950000000002</c:v>
                </c:pt>
                <c:pt idx="11">
                  <c:v>14.393999999999998</c:v>
                </c:pt>
                <c:pt idx="12">
                  <c:v>17.407633333333333</c:v>
                </c:pt>
                <c:pt idx="13">
                  <c:v>20.088983333333335</c:v>
                </c:pt>
                <c:pt idx="14">
                  <c:v>18.848083333333332</c:v>
                </c:pt>
                <c:pt idx="15">
                  <c:v>19.525333333333336</c:v>
                </c:pt>
                <c:pt idx="16">
                  <c:v>19.601016666666666</c:v>
                </c:pt>
                <c:pt idx="17">
                  <c:v>20.447166666666664</c:v>
                </c:pt>
                <c:pt idx="18">
                  <c:v>20.630500000000001</c:v>
                </c:pt>
                <c:pt idx="19">
                  <c:v>19.180166666666665</c:v>
                </c:pt>
                <c:pt idx="20">
                  <c:v>17.277683333333332</c:v>
                </c:pt>
              </c:numCache>
            </c:numRef>
          </c:xVal>
          <c:yVal>
            <c:numRef>
              <c:f>linlin5!$C$29:$C$49</c:f>
              <c:numCache>
                <c:formatCode>General</c:formatCode>
                <c:ptCount val="21"/>
                <c:pt idx="0">
                  <c:v>-26602.18812481311</c:v>
                </c:pt>
                <c:pt idx="1">
                  <c:v>-28373.507796328384</c:v>
                </c:pt>
                <c:pt idx="2">
                  <c:v>-31200.354273005185</c:v>
                </c:pt>
                <c:pt idx="3">
                  <c:v>-33046.311576126129</c:v>
                </c:pt>
                <c:pt idx="4">
                  <c:v>22002.390540425433</c:v>
                </c:pt>
                <c:pt idx="5">
                  <c:v>22154.951238598209</c:v>
                </c:pt>
                <c:pt idx="6">
                  <c:v>14044.218281879963</c:v>
                </c:pt>
                <c:pt idx="7">
                  <c:v>-12820.30521613633</c:v>
                </c:pt>
                <c:pt idx="8">
                  <c:v>6640.4218687021057</c:v>
                </c:pt>
                <c:pt idx="9">
                  <c:v>54234.272655149223</c:v>
                </c:pt>
                <c:pt idx="10">
                  <c:v>14513.420080476819</c:v>
                </c:pt>
                <c:pt idx="11">
                  <c:v>10050.824189011299</c:v>
                </c:pt>
                <c:pt idx="12">
                  <c:v>-21276.147435098828</c:v>
                </c:pt>
                <c:pt idx="13">
                  <c:v>-26677.687249398616</c:v>
                </c:pt>
                <c:pt idx="14">
                  <c:v>-3298.9439771229518</c:v>
                </c:pt>
                <c:pt idx="15">
                  <c:v>-31420.624857946706</c:v>
                </c:pt>
                <c:pt idx="16">
                  <c:v>-37173.251867568848</c:v>
                </c:pt>
                <c:pt idx="17">
                  <c:v>-39601.026039526332</c:v>
                </c:pt>
                <c:pt idx="18">
                  <c:v>33358.241968708229</c:v>
                </c:pt>
                <c:pt idx="19">
                  <c:v>40980.538156091527</c:v>
                </c:pt>
                <c:pt idx="20">
                  <c:v>73511.069434028992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BB-4A31-A26C-AD7029186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58095"/>
        <c:axId val="832350895"/>
      </c:scatterChart>
      <c:valAx>
        <c:axId val="83235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Promedio TP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32350895"/>
        <c:crosses val="autoZero"/>
        <c:crossBetween val="midCat"/>
      </c:valAx>
      <c:valAx>
        <c:axId val="83235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35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Superficie cosechada (Ha)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7F-4841-91D2-58C389FD7ED8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linlin5!$B$29:$B$49</c:f>
              <c:numCache>
                <c:formatCode>General</c:formatCode>
                <c:ptCount val="21"/>
                <c:pt idx="0">
                  <c:v>93252.833053022827</c:v>
                </c:pt>
                <c:pt idx="1">
                  <c:v>131303.56972309126</c:v>
                </c:pt>
                <c:pt idx="2">
                  <c:v>117083.57038758796</c:v>
                </c:pt>
                <c:pt idx="3">
                  <c:v>126310.15396315847</c:v>
                </c:pt>
                <c:pt idx="4">
                  <c:v>148394.79520238983</c:v>
                </c:pt>
                <c:pt idx="5">
                  <c:v>176271.89717254249</c:v>
                </c:pt>
                <c:pt idx="6">
                  <c:v>167426.04927302129</c:v>
                </c:pt>
                <c:pt idx="7">
                  <c:v>161306.6200770768</c:v>
                </c:pt>
                <c:pt idx="8">
                  <c:v>130618.70184694586</c:v>
                </c:pt>
                <c:pt idx="9">
                  <c:v>124963.53480798987</c:v>
                </c:pt>
                <c:pt idx="10">
                  <c:v>126384.91426515896</c:v>
                </c:pt>
                <c:pt idx="11">
                  <c:v>127731.69872594334</c:v>
                </c:pt>
                <c:pt idx="12">
                  <c:v>204597.51656838605</c:v>
                </c:pt>
                <c:pt idx="13">
                  <c:v>241879.26220097236</c:v>
                </c:pt>
                <c:pt idx="14">
                  <c:v>198730.31860347273</c:v>
                </c:pt>
                <c:pt idx="15">
                  <c:v>224553.39664239448</c:v>
                </c:pt>
                <c:pt idx="16">
                  <c:v>243021.27634092161</c:v>
                </c:pt>
                <c:pt idx="17">
                  <c:v>231467.18818137242</c:v>
                </c:pt>
                <c:pt idx="18">
                  <c:v>238703.81932752387</c:v>
                </c:pt>
                <c:pt idx="19">
                  <c:v>234265.59642701963</c:v>
                </c:pt>
                <c:pt idx="20">
                  <c:v>203658.31158561585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7F-4841-91D2-58C389FD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94351"/>
        <c:axId val="844393391"/>
      </c:scatterChart>
      <c:valAx>
        <c:axId val="84439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44393391"/>
        <c:crosses val="autoZero"/>
        <c:crossBetween val="midCat"/>
      </c:valAx>
      <c:valAx>
        <c:axId val="844393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44394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3-4109-8343-A1BA74DF0510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linlin5!$B$29:$B$49</c:f>
              <c:numCache>
                <c:formatCode>General</c:formatCode>
                <c:ptCount val="21"/>
                <c:pt idx="0">
                  <c:v>93252.833053022827</c:v>
                </c:pt>
                <c:pt idx="1">
                  <c:v>131303.56972309126</c:v>
                </c:pt>
                <c:pt idx="2">
                  <c:v>117083.57038758796</c:v>
                </c:pt>
                <c:pt idx="3">
                  <c:v>126310.15396315847</c:v>
                </c:pt>
                <c:pt idx="4">
                  <c:v>148394.79520238983</c:v>
                </c:pt>
                <c:pt idx="5">
                  <c:v>176271.89717254249</c:v>
                </c:pt>
                <c:pt idx="6">
                  <c:v>167426.04927302129</c:v>
                </c:pt>
                <c:pt idx="7">
                  <c:v>161306.6200770768</c:v>
                </c:pt>
                <c:pt idx="8">
                  <c:v>130618.70184694586</c:v>
                </c:pt>
                <c:pt idx="9">
                  <c:v>124963.53480798987</c:v>
                </c:pt>
                <c:pt idx="10">
                  <c:v>126384.91426515896</c:v>
                </c:pt>
                <c:pt idx="11">
                  <c:v>127731.69872594334</c:v>
                </c:pt>
                <c:pt idx="12">
                  <c:v>204597.51656838605</c:v>
                </c:pt>
                <c:pt idx="13">
                  <c:v>241879.26220097236</c:v>
                </c:pt>
                <c:pt idx="14">
                  <c:v>198730.31860347273</c:v>
                </c:pt>
                <c:pt idx="15">
                  <c:v>224553.39664239448</c:v>
                </c:pt>
                <c:pt idx="16">
                  <c:v>243021.27634092161</c:v>
                </c:pt>
                <c:pt idx="17">
                  <c:v>231467.18818137242</c:v>
                </c:pt>
                <c:pt idx="18">
                  <c:v>238703.81932752387</c:v>
                </c:pt>
                <c:pt idx="19">
                  <c:v>234265.59642701963</c:v>
                </c:pt>
                <c:pt idx="20">
                  <c:v>203658.31158561585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3-4109-8343-A1BA74DF0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63855"/>
        <c:axId val="832351375"/>
      </c:scatterChart>
      <c:valAx>
        <c:axId val="83236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2351375"/>
        <c:crosses val="autoZero"/>
        <c:crossBetween val="midCat"/>
      </c:valAx>
      <c:valAx>
        <c:axId val="832351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323638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E2-4A8E-A48A-9707F633F861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linlin5!$B$29:$B$49</c:f>
              <c:numCache>
                <c:formatCode>General</c:formatCode>
                <c:ptCount val="21"/>
                <c:pt idx="0">
                  <c:v>93252.833053022827</c:v>
                </c:pt>
                <c:pt idx="1">
                  <c:v>131303.56972309126</c:v>
                </c:pt>
                <c:pt idx="2">
                  <c:v>117083.57038758796</c:v>
                </c:pt>
                <c:pt idx="3">
                  <c:v>126310.15396315847</c:v>
                </c:pt>
                <c:pt idx="4">
                  <c:v>148394.79520238983</c:v>
                </c:pt>
                <c:pt idx="5">
                  <c:v>176271.89717254249</c:v>
                </c:pt>
                <c:pt idx="6">
                  <c:v>167426.04927302129</c:v>
                </c:pt>
                <c:pt idx="7">
                  <c:v>161306.6200770768</c:v>
                </c:pt>
                <c:pt idx="8">
                  <c:v>130618.70184694586</c:v>
                </c:pt>
                <c:pt idx="9">
                  <c:v>124963.53480798987</c:v>
                </c:pt>
                <c:pt idx="10">
                  <c:v>126384.91426515896</c:v>
                </c:pt>
                <c:pt idx="11">
                  <c:v>127731.69872594334</c:v>
                </c:pt>
                <c:pt idx="12">
                  <c:v>204597.51656838605</c:v>
                </c:pt>
                <c:pt idx="13">
                  <c:v>241879.26220097236</c:v>
                </c:pt>
                <c:pt idx="14">
                  <c:v>198730.31860347273</c:v>
                </c:pt>
                <c:pt idx="15">
                  <c:v>224553.39664239448</c:v>
                </c:pt>
                <c:pt idx="16">
                  <c:v>243021.27634092161</c:v>
                </c:pt>
                <c:pt idx="17">
                  <c:v>231467.18818137242</c:v>
                </c:pt>
                <c:pt idx="18">
                  <c:v>238703.81932752387</c:v>
                </c:pt>
                <c:pt idx="19">
                  <c:v>234265.59642701963</c:v>
                </c:pt>
                <c:pt idx="20">
                  <c:v>203658.31158561585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E2-4A8E-A48A-9707F633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22863"/>
        <c:axId val="398723343"/>
      </c:scatterChart>
      <c:valAx>
        <c:axId val="39872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723343"/>
        <c:crosses val="autoZero"/>
        <c:crossBetween val="midCat"/>
      </c:valAx>
      <c:valAx>
        <c:axId val="39872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398722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Variables!$B$1</c:f>
              <c:strCache>
                <c:ptCount val="1"/>
                <c:pt idx="0">
                  <c:v>Superficie cosechada (Ha)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Variables!$A$2:$A$22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Variables!$B$2:$B$22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1-4DCE-84E1-3F8B0C64E26E}"/>
            </c:ext>
          </c:extLst>
        </c:ser>
        <c:ser>
          <c:idx val="5"/>
          <c:order val="5"/>
          <c:tx>
            <c:strRef>
              <c:f>Variables!$G$1</c:f>
              <c:strCache>
                <c:ptCount val="1"/>
                <c:pt idx="0">
                  <c:v>Valor de la producción/promedio INPC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Variables!$A$2:$A$22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1-4DCE-84E1-3F8B0C64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5589935"/>
        <c:axId val="115559521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Variables!$D$1</c15:sqref>
                        </c15:formulaRef>
                      </c:ext>
                    </c:extLst>
                    <c:strCache>
                      <c:ptCount val="1"/>
                      <c:pt idx="0">
                        <c:v>Precipitación ciclo (mm)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Variables!$A$2:$A$22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Variables!$D$2:$D$22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530.9</c:v>
                      </c:pt>
                      <c:pt idx="1">
                        <c:v>872.1</c:v>
                      </c:pt>
                      <c:pt idx="2">
                        <c:v>535.6</c:v>
                      </c:pt>
                      <c:pt idx="3">
                        <c:v>731.8</c:v>
                      </c:pt>
                      <c:pt idx="4">
                        <c:v>638.6</c:v>
                      </c:pt>
                      <c:pt idx="5">
                        <c:v>737.9</c:v>
                      </c:pt>
                      <c:pt idx="6">
                        <c:v>662.6</c:v>
                      </c:pt>
                      <c:pt idx="7">
                        <c:v>596.4</c:v>
                      </c:pt>
                      <c:pt idx="8">
                        <c:v>595.29999999999995</c:v>
                      </c:pt>
                      <c:pt idx="9">
                        <c:v>697.2</c:v>
                      </c:pt>
                      <c:pt idx="10">
                        <c:v>846.7</c:v>
                      </c:pt>
                      <c:pt idx="11">
                        <c:v>876.1</c:v>
                      </c:pt>
                      <c:pt idx="12">
                        <c:v>1048.5999999999999</c:v>
                      </c:pt>
                      <c:pt idx="13">
                        <c:v>730.4</c:v>
                      </c:pt>
                      <c:pt idx="14">
                        <c:v>698.8</c:v>
                      </c:pt>
                      <c:pt idx="15">
                        <c:v>1001.3</c:v>
                      </c:pt>
                      <c:pt idx="16">
                        <c:v>928.2</c:v>
                      </c:pt>
                      <c:pt idx="17">
                        <c:v>653.4</c:v>
                      </c:pt>
                      <c:pt idx="18">
                        <c:v>952.9</c:v>
                      </c:pt>
                      <c:pt idx="19">
                        <c:v>855.8</c:v>
                      </c:pt>
                      <c:pt idx="20">
                        <c:v>733.6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931-4DCE-84E1-3F8B0C64E2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Variables!$E$1</c15:sqref>
                        </c15:formulaRef>
                      </c:ext>
                    </c:extLst>
                    <c:strCache>
                      <c:ptCount val="1"/>
                      <c:pt idx="0">
                        <c:v>Promedio TP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Variables!$E$2:$E$22</c15:sqref>
                        </c15:formulaRef>
                      </c:ext>
                    </c:extLst>
                    <c:numCache>
                      <c:formatCode>#,##0.00</c:formatCode>
                      <c:ptCount val="21"/>
                      <c:pt idx="0">
                        <c:v>11.083</c:v>
                      </c:pt>
                      <c:pt idx="1">
                        <c:v>11.253300000000001</c:v>
                      </c:pt>
                      <c:pt idx="2">
                        <c:v>10.650416666666667</c:v>
                      </c:pt>
                      <c:pt idx="3">
                        <c:v>10.954633333333334</c:v>
                      </c:pt>
                      <c:pt idx="4">
                        <c:v>10.829766666666666</c:v>
                      </c:pt>
                      <c:pt idx="5">
                        <c:v>13.6959</c:v>
                      </c:pt>
                      <c:pt idx="6">
                        <c:v>12.928750000000001</c:v>
                      </c:pt>
                      <c:pt idx="7">
                        <c:v>12.232049999999999</c:v>
                      </c:pt>
                      <c:pt idx="8">
                        <c:v>13.317549999999999</c:v>
                      </c:pt>
                      <c:pt idx="9">
                        <c:v>12.80175</c:v>
                      </c:pt>
                      <c:pt idx="10">
                        <c:v>13.131950000000002</c:v>
                      </c:pt>
                      <c:pt idx="11">
                        <c:v>14.393999999999998</c:v>
                      </c:pt>
                      <c:pt idx="12">
                        <c:v>17.407633333333333</c:v>
                      </c:pt>
                      <c:pt idx="13">
                        <c:v>20.088983333333335</c:v>
                      </c:pt>
                      <c:pt idx="14">
                        <c:v>18.848083333333332</c:v>
                      </c:pt>
                      <c:pt idx="15">
                        <c:v>19.525333333333336</c:v>
                      </c:pt>
                      <c:pt idx="16">
                        <c:v>19.601016666666666</c:v>
                      </c:pt>
                      <c:pt idx="17">
                        <c:v>20.447166666666664</c:v>
                      </c:pt>
                      <c:pt idx="18">
                        <c:v>20.630500000000001</c:v>
                      </c:pt>
                      <c:pt idx="19">
                        <c:v>19.180166666666665</c:v>
                      </c:pt>
                      <c:pt idx="20">
                        <c:v>17.277683333333332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31-4DCE-84E1-3F8B0C64E26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Variables!$F$1</c15:sqref>
                        </c15:formulaRef>
                      </c:ext>
                    </c:extLst>
                    <c:strCache>
                      <c:ptCount val="1"/>
                      <c:pt idx="0">
                        <c:v>Promedio humedad reltiva ciclo (%)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3.5356335999999996E-4</c:v>
                      </c:pt>
                      <c:pt idx="1">
                        <c:v>2.6157760666666664E-4</c:v>
                      </c:pt>
                      <c:pt idx="2">
                        <c:v>3.7147271000000006E-4</c:v>
                      </c:pt>
                      <c:pt idx="3">
                        <c:v>3.124109633333333E-4</c:v>
                      </c:pt>
                      <c:pt idx="4">
                        <c:v>3.6654244666666668E-4</c:v>
                      </c:pt>
                      <c:pt idx="5">
                        <c:v>3.3169237166666665E-4</c:v>
                      </c:pt>
                      <c:pt idx="6">
                        <c:v>3.2222061000000002E-4</c:v>
                      </c:pt>
                      <c:pt idx="7">
                        <c:v>3.3944853666666663E-4</c:v>
                      </c:pt>
                      <c:pt idx="8">
                        <c:v>1.9929757499999998E-4</c:v>
                      </c:pt>
                      <c:pt idx="9">
                        <c:v>3.1864542666666667E-4</c:v>
                      </c:pt>
                      <c:pt idx="10">
                        <c:v>3.1485694166666665E-4</c:v>
                      </c:pt>
                      <c:pt idx="11">
                        <c:v>3.0883947333333329E-4</c:v>
                      </c:pt>
                      <c:pt idx="12">
                        <c:v>2.7253946333333332E-4</c:v>
                      </c:pt>
                      <c:pt idx="13">
                        <c:v>3.4831500333333331E-4</c:v>
                      </c:pt>
                      <c:pt idx="14">
                        <c:v>3.0596580166666665E-4</c:v>
                      </c:pt>
                      <c:pt idx="15">
                        <c:v>3.2731944166666669E-4</c:v>
                      </c:pt>
                      <c:pt idx="16">
                        <c:v>4.0490508999999997E-4</c:v>
                      </c:pt>
                      <c:pt idx="17">
                        <c:v>2.731225133333333E-4</c:v>
                      </c:pt>
                      <c:pt idx="18">
                        <c:v>3.6046657333333338E-4</c:v>
                      </c:pt>
                      <c:pt idx="19">
                        <c:v>4.3809247666666665E-4</c:v>
                      </c:pt>
                      <c:pt idx="20">
                        <c:v>2.6051158333333335E-4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31-4DCE-84E1-3F8B0C64E26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Variables!$C$1</c:f>
              <c:strCache>
                <c:ptCount val="1"/>
                <c:pt idx="0">
                  <c:v>Temperatura ciclo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1-4DCE-84E1-3F8B0C64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425423"/>
        <c:axId val="831421583"/>
      </c:lineChart>
      <c:catAx>
        <c:axId val="1155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595215"/>
        <c:crosses val="autoZero"/>
        <c:auto val="1"/>
        <c:lblAlgn val="ctr"/>
        <c:lblOffset val="100"/>
        <c:noMultiLvlLbl val="0"/>
      </c:catAx>
      <c:valAx>
        <c:axId val="11555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589935"/>
        <c:crosses val="autoZero"/>
        <c:crossBetween val="between"/>
      </c:valAx>
      <c:valAx>
        <c:axId val="831421583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1425423"/>
        <c:crosses val="max"/>
        <c:crossBetween val="between"/>
      </c:valAx>
      <c:catAx>
        <c:axId val="831425423"/>
        <c:scaling>
          <c:orientation val="minMax"/>
        </c:scaling>
        <c:delete val="1"/>
        <c:axPos val="b"/>
        <c:majorTickMark val="out"/>
        <c:minorTickMark val="none"/>
        <c:tickLblPos val="nextTo"/>
        <c:crossAx val="83142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Promedio humedad reltiva ciclo (%)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Variables!$F$2:$F$22</c:f>
              <c:numCache>
                <c:formatCode>General</c:formatCode>
                <c:ptCount val="21"/>
                <c:pt idx="0">
                  <c:v>3.5356335999999996E-4</c:v>
                </c:pt>
                <c:pt idx="1">
                  <c:v>2.6157760666666664E-4</c:v>
                </c:pt>
                <c:pt idx="2">
                  <c:v>3.7147271000000006E-4</c:v>
                </c:pt>
                <c:pt idx="3">
                  <c:v>3.124109633333333E-4</c:v>
                </c:pt>
                <c:pt idx="4">
                  <c:v>3.6654244666666668E-4</c:v>
                </c:pt>
                <c:pt idx="5">
                  <c:v>3.3169237166666665E-4</c:v>
                </c:pt>
                <c:pt idx="6">
                  <c:v>3.2222061000000002E-4</c:v>
                </c:pt>
                <c:pt idx="7">
                  <c:v>3.3944853666666663E-4</c:v>
                </c:pt>
                <c:pt idx="8">
                  <c:v>1.9929757499999998E-4</c:v>
                </c:pt>
                <c:pt idx="9">
                  <c:v>3.1864542666666667E-4</c:v>
                </c:pt>
                <c:pt idx="10">
                  <c:v>3.1485694166666665E-4</c:v>
                </c:pt>
                <c:pt idx="11">
                  <c:v>3.0883947333333329E-4</c:v>
                </c:pt>
                <c:pt idx="12">
                  <c:v>2.7253946333333332E-4</c:v>
                </c:pt>
                <c:pt idx="13">
                  <c:v>3.4831500333333331E-4</c:v>
                </c:pt>
                <c:pt idx="14">
                  <c:v>3.0596580166666665E-4</c:v>
                </c:pt>
                <c:pt idx="15">
                  <c:v>3.2731944166666669E-4</c:v>
                </c:pt>
                <c:pt idx="16">
                  <c:v>4.0490508999999997E-4</c:v>
                </c:pt>
                <c:pt idx="17">
                  <c:v>2.731225133333333E-4</c:v>
                </c:pt>
                <c:pt idx="18">
                  <c:v>3.6046657333333338E-4</c:v>
                </c:pt>
                <c:pt idx="19">
                  <c:v>4.3809247666666665E-4</c:v>
                </c:pt>
                <c:pt idx="20">
                  <c:v>2.6051158333333335E-4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2-4C32-AB91-F4F5AA7CA7E1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Variables!$F$2:$F$22</c:f>
              <c:numCache>
                <c:formatCode>General</c:formatCode>
                <c:ptCount val="21"/>
                <c:pt idx="0">
                  <c:v>3.5356335999999996E-4</c:v>
                </c:pt>
                <c:pt idx="1">
                  <c:v>2.6157760666666664E-4</c:v>
                </c:pt>
                <c:pt idx="2">
                  <c:v>3.7147271000000006E-4</c:v>
                </c:pt>
                <c:pt idx="3">
                  <c:v>3.124109633333333E-4</c:v>
                </c:pt>
                <c:pt idx="4">
                  <c:v>3.6654244666666668E-4</c:v>
                </c:pt>
                <c:pt idx="5">
                  <c:v>3.3169237166666665E-4</c:v>
                </c:pt>
                <c:pt idx="6">
                  <c:v>3.2222061000000002E-4</c:v>
                </c:pt>
                <c:pt idx="7">
                  <c:v>3.3944853666666663E-4</c:v>
                </c:pt>
                <c:pt idx="8">
                  <c:v>1.9929757499999998E-4</c:v>
                </c:pt>
                <c:pt idx="9">
                  <c:v>3.1864542666666667E-4</c:v>
                </c:pt>
                <c:pt idx="10">
                  <c:v>3.1485694166666665E-4</c:v>
                </c:pt>
                <c:pt idx="11">
                  <c:v>3.0883947333333329E-4</c:v>
                </c:pt>
                <c:pt idx="12">
                  <c:v>2.7253946333333332E-4</c:v>
                </c:pt>
                <c:pt idx="13">
                  <c:v>3.4831500333333331E-4</c:v>
                </c:pt>
                <c:pt idx="14">
                  <c:v>3.0596580166666665E-4</c:v>
                </c:pt>
                <c:pt idx="15">
                  <c:v>3.2731944166666669E-4</c:v>
                </c:pt>
                <c:pt idx="16">
                  <c:v>4.0490508999999997E-4</c:v>
                </c:pt>
                <c:pt idx="17">
                  <c:v>2.731225133333333E-4</c:v>
                </c:pt>
                <c:pt idx="18">
                  <c:v>3.6046657333333338E-4</c:v>
                </c:pt>
                <c:pt idx="19">
                  <c:v>4.3809247666666665E-4</c:v>
                </c:pt>
                <c:pt idx="20">
                  <c:v>2.6051158333333335E-4</c:v>
                </c:pt>
              </c:numCache>
            </c:numRef>
          </c:xVal>
          <c:yVal>
            <c:numRef>
              <c:f>linlin5!$B$29:$B$49</c:f>
              <c:numCache>
                <c:formatCode>General</c:formatCode>
                <c:ptCount val="21"/>
                <c:pt idx="0">
                  <c:v>93252.833053022827</c:v>
                </c:pt>
                <c:pt idx="1">
                  <c:v>131303.56972309126</c:v>
                </c:pt>
                <c:pt idx="2">
                  <c:v>117083.57038758796</c:v>
                </c:pt>
                <c:pt idx="3">
                  <c:v>126310.15396315847</c:v>
                </c:pt>
                <c:pt idx="4">
                  <c:v>148394.79520238983</c:v>
                </c:pt>
                <c:pt idx="5">
                  <c:v>176271.89717254249</c:v>
                </c:pt>
                <c:pt idx="6">
                  <c:v>167426.04927302129</c:v>
                </c:pt>
                <c:pt idx="7">
                  <c:v>161306.6200770768</c:v>
                </c:pt>
                <c:pt idx="8">
                  <c:v>130618.70184694586</c:v>
                </c:pt>
                <c:pt idx="9">
                  <c:v>124963.53480798987</c:v>
                </c:pt>
                <c:pt idx="10">
                  <c:v>126384.91426515896</c:v>
                </c:pt>
                <c:pt idx="11">
                  <c:v>127731.69872594334</c:v>
                </c:pt>
                <c:pt idx="12">
                  <c:v>204597.51656838605</c:v>
                </c:pt>
                <c:pt idx="13">
                  <c:v>241879.26220097236</c:v>
                </c:pt>
                <c:pt idx="14">
                  <c:v>198730.31860347273</c:v>
                </c:pt>
                <c:pt idx="15">
                  <c:v>224553.39664239448</c:v>
                </c:pt>
                <c:pt idx="16">
                  <c:v>243021.27634092161</c:v>
                </c:pt>
                <c:pt idx="17">
                  <c:v>231467.18818137242</c:v>
                </c:pt>
                <c:pt idx="18">
                  <c:v>238703.81932752387</c:v>
                </c:pt>
                <c:pt idx="19">
                  <c:v>234265.59642701963</c:v>
                </c:pt>
                <c:pt idx="20">
                  <c:v>203658.31158561585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2-4C32-AB91-F4F5AA7C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61455"/>
        <c:axId val="832344175"/>
      </c:scatterChart>
      <c:valAx>
        <c:axId val="83236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Promedio humedad reltiva ciclo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344175"/>
        <c:crosses val="autoZero"/>
        <c:crossBetween val="midCat"/>
      </c:valAx>
      <c:valAx>
        <c:axId val="832344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32361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Promedio TP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Variables!$E$2:$E$22</c:f>
              <c:numCache>
                <c:formatCode>#,##0.00</c:formatCode>
                <c:ptCount val="21"/>
                <c:pt idx="0">
                  <c:v>11.083</c:v>
                </c:pt>
                <c:pt idx="1">
                  <c:v>11.253300000000001</c:v>
                </c:pt>
                <c:pt idx="2">
                  <c:v>10.650416666666667</c:v>
                </c:pt>
                <c:pt idx="3">
                  <c:v>10.954633333333334</c:v>
                </c:pt>
                <c:pt idx="4">
                  <c:v>10.829766666666666</c:v>
                </c:pt>
                <c:pt idx="5">
                  <c:v>13.6959</c:v>
                </c:pt>
                <c:pt idx="6">
                  <c:v>12.928750000000001</c:v>
                </c:pt>
                <c:pt idx="7">
                  <c:v>12.232049999999999</c:v>
                </c:pt>
                <c:pt idx="8">
                  <c:v>13.317549999999999</c:v>
                </c:pt>
                <c:pt idx="9">
                  <c:v>12.80175</c:v>
                </c:pt>
                <c:pt idx="10">
                  <c:v>13.131950000000002</c:v>
                </c:pt>
                <c:pt idx="11">
                  <c:v>14.393999999999998</c:v>
                </c:pt>
                <c:pt idx="12">
                  <c:v>17.407633333333333</c:v>
                </c:pt>
                <c:pt idx="13">
                  <c:v>20.088983333333335</c:v>
                </c:pt>
                <c:pt idx="14">
                  <c:v>18.848083333333332</c:v>
                </c:pt>
                <c:pt idx="15">
                  <c:v>19.525333333333336</c:v>
                </c:pt>
                <c:pt idx="16">
                  <c:v>19.601016666666666</c:v>
                </c:pt>
                <c:pt idx="17">
                  <c:v>20.447166666666664</c:v>
                </c:pt>
                <c:pt idx="18">
                  <c:v>20.630500000000001</c:v>
                </c:pt>
                <c:pt idx="19">
                  <c:v>19.180166666666665</c:v>
                </c:pt>
                <c:pt idx="20">
                  <c:v>17.277683333333332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8-436B-B40C-C0AF9FE1935C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Variables!$E$2:$E$22</c:f>
              <c:numCache>
                <c:formatCode>#,##0.00</c:formatCode>
                <c:ptCount val="21"/>
                <c:pt idx="0">
                  <c:v>11.083</c:v>
                </c:pt>
                <c:pt idx="1">
                  <c:v>11.253300000000001</c:v>
                </c:pt>
                <c:pt idx="2">
                  <c:v>10.650416666666667</c:v>
                </c:pt>
                <c:pt idx="3">
                  <c:v>10.954633333333334</c:v>
                </c:pt>
                <c:pt idx="4">
                  <c:v>10.829766666666666</c:v>
                </c:pt>
                <c:pt idx="5">
                  <c:v>13.6959</c:v>
                </c:pt>
                <c:pt idx="6">
                  <c:v>12.928750000000001</c:v>
                </c:pt>
                <c:pt idx="7">
                  <c:v>12.232049999999999</c:v>
                </c:pt>
                <c:pt idx="8">
                  <c:v>13.317549999999999</c:v>
                </c:pt>
                <c:pt idx="9">
                  <c:v>12.80175</c:v>
                </c:pt>
                <c:pt idx="10">
                  <c:v>13.131950000000002</c:v>
                </c:pt>
                <c:pt idx="11">
                  <c:v>14.393999999999998</c:v>
                </c:pt>
                <c:pt idx="12">
                  <c:v>17.407633333333333</c:v>
                </c:pt>
                <c:pt idx="13">
                  <c:v>20.088983333333335</c:v>
                </c:pt>
                <c:pt idx="14">
                  <c:v>18.848083333333332</c:v>
                </c:pt>
                <c:pt idx="15">
                  <c:v>19.525333333333336</c:v>
                </c:pt>
                <c:pt idx="16">
                  <c:v>19.601016666666666</c:v>
                </c:pt>
                <c:pt idx="17">
                  <c:v>20.447166666666664</c:v>
                </c:pt>
                <c:pt idx="18">
                  <c:v>20.630500000000001</c:v>
                </c:pt>
                <c:pt idx="19">
                  <c:v>19.180166666666665</c:v>
                </c:pt>
                <c:pt idx="20">
                  <c:v>17.277683333333332</c:v>
                </c:pt>
              </c:numCache>
            </c:numRef>
          </c:xVal>
          <c:yVal>
            <c:numRef>
              <c:f>linlin5!$B$29:$B$49</c:f>
              <c:numCache>
                <c:formatCode>General</c:formatCode>
                <c:ptCount val="21"/>
                <c:pt idx="0">
                  <c:v>93252.833053022827</c:v>
                </c:pt>
                <c:pt idx="1">
                  <c:v>131303.56972309126</c:v>
                </c:pt>
                <c:pt idx="2">
                  <c:v>117083.57038758796</c:v>
                </c:pt>
                <c:pt idx="3">
                  <c:v>126310.15396315847</c:v>
                </c:pt>
                <c:pt idx="4">
                  <c:v>148394.79520238983</c:v>
                </c:pt>
                <c:pt idx="5">
                  <c:v>176271.89717254249</c:v>
                </c:pt>
                <c:pt idx="6">
                  <c:v>167426.04927302129</c:v>
                </c:pt>
                <c:pt idx="7">
                  <c:v>161306.6200770768</c:v>
                </c:pt>
                <c:pt idx="8">
                  <c:v>130618.70184694586</c:v>
                </c:pt>
                <c:pt idx="9">
                  <c:v>124963.53480798987</c:v>
                </c:pt>
                <c:pt idx="10">
                  <c:v>126384.91426515896</c:v>
                </c:pt>
                <c:pt idx="11">
                  <c:v>127731.69872594334</c:v>
                </c:pt>
                <c:pt idx="12">
                  <c:v>204597.51656838605</c:v>
                </c:pt>
                <c:pt idx="13">
                  <c:v>241879.26220097236</c:v>
                </c:pt>
                <c:pt idx="14">
                  <c:v>198730.31860347273</c:v>
                </c:pt>
                <c:pt idx="15">
                  <c:v>224553.39664239448</c:v>
                </c:pt>
                <c:pt idx="16">
                  <c:v>243021.27634092161</c:v>
                </c:pt>
                <c:pt idx="17">
                  <c:v>231467.18818137242</c:v>
                </c:pt>
                <c:pt idx="18">
                  <c:v>238703.81932752387</c:v>
                </c:pt>
                <c:pt idx="19">
                  <c:v>234265.59642701963</c:v>
                </c:pt>
                <c:pt idx="20">
                  <c:v>203658.31158561585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8-436B-B40C-C0AF9FE1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51871"/>
        <c:axId val="1116951391"/>
      </c:scatterChart>
      <c:valAx>
        <c:axId val="111695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Promedio TP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116951391"/>
        <c:crosses val="autoZero"/>
        <c:crossBetween val="midCat"/>
      </c:valAx>
      <c:valAx>
        <c:axId val="111695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116951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linlin5!$F$29:$F$49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linlin5!$G$29:$G$49</c:f>
              <c:numCache>
                <c:formatCode>General</c:formatCode>
                <c:ptCount val="21"/>
                <c:pt idx="0">
                  <c:v>66650.644928209716</c:v>
                </c:pt>
                <c:pt idx="1">
                  <c:v>85883.21611458277</c:v>
                </c:pt>
                <c:pt idx="2">
                  <c:v>93263.842387032346</c:v>
                </c:pt>
                <c:pt idx="3">
                  <c:v>102930.06192676288</c:v>
                </c:pt>
                <c:pt idx="4">
                  <c:v>137259.12371564796</c:v>
                </c:pt>
                <c:pt idx="5">
                  <c:v>137782.52291495464</c:v>
                </c:pt>
                <c:pt idx="6">
                  <c:v>140898.33434563578</c:v>
                </c:pt>
                <c:pt idx="7">
                  <c:v>148486.31486094047</c:v>
                </c:pt>
                <c:pt idx="8">
                  <c:v>170397.18574281526</c:v>
                </c:pt>
                <c:pt idx="9">
                  <c:v>179197.80746313909</c:v>
                </c:pt>
                <c:pt idx="10">
                  <c:v>181470.26755490125</c:v>
                </c:pt>
                <c:pt idx="11">
                  <c:v>183321.36913328723</c:v>
                </c:pt>
                <c:pt idx="12">
                  <c:v>191866.16214184609</c:v>
                </c:pt>
                <c:pt idx="13">
                  <c:v>193132.77178444777</c:v>
                </c:pt>
                <c:pt idx="14">
                  <c:v>195431.37462634977</c:v>
                </c:pt>
                <c:pt idx="15">
                  <c:v>198426.8484111407</c:v>
                </c:pt>
                <c:pt idx="16">
                  <c:v>205848.02447335277</c:v>
                </c:pt>
                <c:pt idx="17">
                  <c:v>215201.57495157374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3-450E-A580-B5AB1CD7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7359"/>
        <c:axId val="596825904"/>
      </c:scatterChart>
      <c:valAx>
        <c:axId val="99267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825904"/>
        <c:crosses val="autoZero"/>
        <c:crossBetween val="midCat"/>
      </c:valAx>
      <c:valAx>
        <c:axId val="59682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67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Superficie cosechada (Ha)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loglin3!$C$27:$C$47</c:f>
              <c:numCache>
                <c:formatCode>General</c:formatCode>
                <c:ptCount val="21"/>
                <c:pt idx="0">
                  <c:v>-0.15506397183961518</c:v>
                </c:pt>
                <c:pt idx="1">
                  <c:v>-0.51582928821543739</c:v>
                </c:pt>
                <c:pt idx="2">
                  <c:v>-0.36213135030275012</c:v>
                </c:pt>
                <c:pt idx="3">
                  <c:v>-0.41522352855229627</c:v>
                </c:pt>
                <c:pt idx="4">
                  <c:v>-2.5721222717850267E-2</c:v>
                </c:pt>
                <c:pt idx="5">
                  <c:v>4.7553690091895362E-2</c:v>
                </c:pt>
                <c:pt idx="6">
                  <c:v>0.12209470190735594</c:v>
                </c:pt>
                <c:pt idx="7">
                  <c:v>2.5682659092943538E-2</c:v>
                </c:pt>
                <c:pt idx="8">
                  <c:v>0.1688221928890119</c:v>
                </c:pt>
                <c:pt idx="9">
                  <c:v>0.46958598100384563</c:v>
                </c:pt>
                <c:pt idx="10">
                  <c:v>-6.1985044316157811E-2</c:v>
                </c:pt>
                <c:pt idx="11">
                  <c:v>4.6830929303538937E-2</c:v>
                </c:pt>
                <c:pt idx="12">
                  <c:v>-0.23216907587043956</c:v>
                </c:pt>
                <c:pt idx="13">
                  <c:v>-7.3666081977313169E-2</c:v>
                </c:pt>
                <c:pt idx="14">
                  <c:v>4.0603280820121768E-3</c:v>
                </c:pt>
                <c:pt idx="15">
                  <c:v>-2.5938475006645589E-2</c:v>
                </c:pt>
                <c:pt idx="16">
                  <c:v>-0.1114760082898858</c:v>
                </c:pt>
                <c:pt idx="17">
                  <c:v>5.3298991161002007E-2</c:v>
                </c:pt>
                <c:pt idx="18">
                  <c:v>0.27344000650644951</c:v>
                </c:pt>
                <c:pt idx="19">
                  <c:v>0.52265941746595956</c:v>
                </c:pt>
                <c:pt idx="20">
                  <c:v>0.24517514958440856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2D-40B9-8D83-7D75C8BA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88880"/>
        <c:axId val="1274679760"/>
      </c:scatterChart>
      <c:valAx>
        <c:axId val="127468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679760"/>
        <c:crosses val="autoZero"/>
        <c:crossBetween val="midCat"/>
      </c:valAx>
      <c:valAx>
        <c:axId val="127467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88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loglin3!$C$27:$C$47</c:f>
              <c:numCache>
                <c:formatCode>General</c:formatCode>
                <c:ptCount val="21"/>
                <c:pt idx="0">
                  <c:v>-0.15506397183961518</c:v>
                </c:pt>
                <c:pt idx="1">
                  <c:v>-0.51582928821543739</c:v>
                </c:pt>
                <c:pt idx="2">
                  <c:v>-0.36213135030275012</c:v>
                </c:pt>
                <c:pt idx="3">
                  <c:v>-0.41522352855229627</c:v>
                </c:pt>
                <c:pt idx="4">
                  <c:v>-2.5721222717850267E-2</c:v>
                </c:pt>
                <c:pt idx="5">
                  <c:v>4.7553690091895362E-2</c:v>
                </c:pt>
                <c:pt idx="6">
                  <c:v>0.12209470190735594</c:v>
                </c:pt>
                <c:pt idx="7">
                  <c:v>2.5682659092943538E-2</c:v>
                </c:pt>
                <c:pt idx="8">
                  <c:v>0.1688221928890119</c:v>
                </c:pt>
                <c:pt idx="9">
                  <c:v>0.46958598100384563</c:v>
                </c:pt>
                <c:pt idx="10">
                  <c:v>-6.1985044316157811E-2</c:v>
                </c:pt>
                <c:pt idx="11">
                  <c:v>4.6830929303538937E-2</c:v>
                </c:pt>
                <c:pt idx="12">
                  <c:v>-0.23216907587043956</c:v>
                </c:pt>
                <c:pt idx="13">
                  <c:v>-7.3666081977313169E-2</c:v>
                </c:pt>
                <c:pt idx="14">
                  <c:v>4.0603280820121768E-3</c:v>
                </c:pt>
                <c:pt idx="15">
                  <c:v>-2.5938475006645589E-2</c:v>
                </c:pt>
                <c:pt idx="16">
                  <c:v>-0.1114760082898858</c:v>
                </c:pt>
                <c:pt idx="17">
                  <c:v>5.3298991161002007E-2</c:v>
                </c:pt>
                <c:pt idx="18">
                  <c:v>0.27344000650644951</c:v>
                </c:pt>
                <c:pt idx="19">
                  <c:v>0.52265941746595956</c:v>
                </c:pt>
                <c:pt idx="20">
                  <c:v>0.24517514958440856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6-4818-B1F8-8407160B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82640"/>
        <c:axId val="1274680720"/>
      </c:scatterChart>
      <c:valAx>
        <c:axId val="127468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74680720"/>
        <c:crosses val="autoZero"/>
        <c:crossBetween val="midCat"/>
      </c:valAx>
      <c:valAx>
        <c:axId val="127468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8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loglin3!$C$27:$C$47</c:f>
              <c:numCache>
                <c:formatCode>General</c:formatCode>
                <c:ptCount val="21"/>
                <c:pt idx="0">
                  <c:v>-0.15506397183961518</c:v>
                </c:pt>
                <c:pt idx="1">
                  <c:v>-0.51582928821543739</c:v>
                </c:pt>
                <c:pt idx="2">
                  <c:v>-0.36213135030275012</c:v>
                </c:pt>
                <c:pt idx="3">
                  <c:v>-0.41522352855229627</c:v>
                </c:pt>
                <c:pt idx="4">
                  <c:v>-2.5721222717850267E-2</c:v>
                </c:pt>
                <c:pt idx="5">
                  <c:v>4.7553690091895362E-2</c:v>
                </c:pt>
                <c:pt idx="6">
                  <c:v>0.12209470190735594</c:v>
                </c:pt>
                <c:pt idx="7">
                  <c:v>2.5682659092943538E-2</c:v>
                </c:pt>
                <c:pt idx="8">
                  <c:v>0.1688221928890119</c:v>
                </c:pt>
                <c:pt idx="9">
                  <c:v>0.46958598100384563</c:v>
                </c:pt>
                <c:pt idx="10">
                  <c:v>-6.1985044316157811E-2</c:v>
                </c:pt>
                <c:pt idx="11">
                  <c:v>4.6830929303538937E-2</c:v>
                </c:pt>
                <c:pt idx="12">
                  <c:v>-0.23216907587043956</c:v>
                </c:pt>
                <c:pt idx="13">
                  <c:v>-7.3666081977313169E-2</c:v>
                </c:pt>
                <c:pt idx="14">
                  <c:v>4.0603280820121768E-3</c:v>
                </c:pt>
                <c:pt idx="15">
                  <c:v>-2.5938475006645589E-2</c:v>
                </c:pt>
                <c:pt idx="16">
                  <c:v>-0.1114760082898858</c:v>
                </c:pt>
                <c:pt idx="17">
                  <c:v>5.3298991161002007E-2</c:v>
                </c:pt>
                <c:pt idx="18">
                  <c:v>0.27344000650644951</c:v>
                </c:pt>
                <c:pt idx="19">
                  <c:v>0.52265941746595956</c:v>
                </c:pt>
                <c:pt idx="20">
                  <c:v>0.24517514958440856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B8-4181-A0D3-3CA1873A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91760"/>
        <c:axId val="1274702320"/>
      </c:scatterChart>
      <c:valAx>
        <c:axId val="127469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702320"/>
        <c:crosses val="autoZero"/>
        <c:crossBetween val="midCat"/>
      </c:valAx>
      <c:valAx>
        <c:axId val="127470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91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Superficie cosechada (Ha)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Valor de la producción/promedio INPC</c:v>
          </c:tx>
          <c:spPr>
            <a:ln w="38100">
              <a:noFill/>
            </a:ln>
          </c:spPr>
          <c:xVal>
            <c:numRef>
              <c:f>'Variables ln'!$B$2:$B$22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'Variables ln'!$M$2:$M$22</c:f>
              <c:numCache>
                <c:formatCode>#,##0.00</c:formatCode>
                <c:ptCount val="21"/>
                <c:pt idx="0">
                  <c:v>11.10722000190227</c:v>
                </c:pt>
                <c:pt idx="1">
                  <c:v>11.541805026160013</c:v>
                </c:pt>
                <c:pt idx="2">
                  <c:v>11.360743700227047</c:v>
                </c:pt>
                <c:pt idx="3">
                  <c:v>11.443187770318133</c:v>
                </c:pt>
                <c:pt idx="4">
                  <c:v>12.045887377647162</c:v>
                </c:pt>
                <c:pt idx="5">
                  <c:v>12.198175789330282</c:v>
                </c:pt>
                <c:pt idx="6">
                  <c:v>12.108847104143369</c:v>
                </c:pt>
                <c:pt idx="7">
                  <c:v>11.908248077159699</c:v>
                </c:pt>
                <c:pt idx="8">
                  <c:v>11.82962583232195</c:v>
                </c:pt>
                <c:pt idx="9">
                  <c:v>12.096245544309385</c:v>
                </c:pt>
                <c:pt idx="10">
                  <c:v>11.855793876281309</c:v>
                </c:pt>
                <c:pt idx="11">
                  <c:v>11.833431800163707</c:v>
                </c:pt>
                <c:pt idx="12">
                  <c:v>12.118996007138087</c:v>
                </c:pt>
                <c:pt idx="13">
                  <c:v>12.279330425791191</c:v>
                </c:pt>
                <c:pt idx="14">
                  <c:v>12.182964571854729</c:v>
                </c:pt>
                <c:pt idx="15">
                  <c:v>12.171133168074016</c:v>
                </c:pt>
                <c:pt idx="16">
                  <c:v>12.234893430228768</c:v>
                </c:pt>
                <c:pt idx="17">
                  <c:v>12.164553335764259</c:v>
                </c:pt>
                <c:pt idx="18">
                  <c:v>12.513785485782375</c:v>
                </c:pt>
                <c:pt idx="19">
                  <c:v>12.525421011191536</c:v>
                </c:pt>
                <c:pt idx="20">
                  <c:v>12.532384082114852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68-4EA7-BD47-FF046710171E}"/>
            </c:ext>
          </c:extLst>
        </c:ser>
        <c:ser>
          <c:idx val="1"/>
          <c:order val="1"/>
          <c:tx>
            <c:v>Pronóstico ln Valor de la producción/promedio INPC</c:v>
          </c:tx>
          <c:spPr>
            <a:ln w="38100">
              <a:noFill/>
            </a:ln>
          </c:spPr>
          <c:xVal>
            <c:numRef>
              <c:f>'Variables ln'!$B$2:$B$22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loglin3!$B$27:$B$47</c:f>
              <c:numCache>
                <c:formatCode>General</c:formatCode>
                <c:ptCount val="21"/>
                <c:pt idx="0">
                  <c:v>11.262283973741885</c:v>
                </c:pt>
                <c:pt idx="1">
                  <c:v>12.05763431437545</c:v>
                </c:pt>
                <c:pt idx="2">
                  <c:v>11.722875050529797</c:v>
                </c:pt>
                <c:pt idx="3">
                  <c:v>11.858411298870429</c:v>
                </c:pt>
                <c:pt idx="4">
                  <c:v>12.071608600365012</c:v>
                </c:pt>
                <c:pt idx="5">
                  <c:v>12.150622099238387</c:v>
                </c:pt>
                <c:pt idx="6">
                  <c:v>11.986752402236013</c:v>
                </c:pt>
                <c:pt idx="7">
                  <c:v>11.882565418066756</c:v>
                </c:pt>
                <c:pt idx="8">
                  <c:v>11.660803639432938</c:v>
                </c:pt>
                <c:pt idx="9">
                  <c:v>11.626659563305539</c:v>
                </c:pt>
                <c:pt idx="10">
                  <c:v>11.917778920597467</c:v>
                </c:pt>
                <c:pt idx="11">
                  <c:v>11.786600870860168</c:v>
                </c:pt>
                <c:pt idx="12">
                  <c:v>12.351165083008526</c:v>
                </c:pt>
                <c:pt idx="13">
                  <c:v>12.352996507768504</c:v>
                </c:pt>
                <c:pt idx="14">
                  <c:v>12.178904243772717</c:v>
                </c:pt>
                <c:pt idx="15">
                  <c:v>12.197071643080662</c:v>
                </c:pt>
                <c:pt idx="16">
                  <c:v>12.346369438518654</c:v>
                </c:pt>
                <c:pt idx="17">
                  <c:v>12.111254344603257</c:v>
                </c:pt>
                <c:pt idx="18">
                  <c:v>12.240345479275925</c:v>
                </c:pt>
                <c:pt idx="19">
                  <c:v>12.002761593725577</c:v>
                </c:pt>
                <c:pt idx="20">
                  <c:v>12.287208932530444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68-4EA7-BD47-FF046710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10480"/>
        <c:axId val="1274711920"/>
      </c:scatterChart>
      <c:valAx>
        <c:axId val="127471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711920"/>
        <c:crosses val="autoZero"/>
        <c:crossBetween val="midCat"/>
      </c:valAx>
      <c:valAx>
        <c:axId val="127471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710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Valor de la producción/promedio INPC</c:v>
          </c:tx>
          <c:spPr>
            <a:ln w="38100">
              <a:noFill/>
            </a:ln>
          </c:spPr>
          <c:xVal>
            <c:numRef>
              <c:f>'Variables ln'!$C$2:$C$22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'Variables ln'!$M$2:$M$22</c:f>
              <c:numCache>
                <c:formatCode>#,##0.00</c:formatCode>
                <c:ptCount val="21"/>
                <c:pt idx="0">
                  <c:v>11.10722000190227</c:v>
                </c:pt>
                <c:pt idx="1">
                  <c:v>11.541805026160013</c:v>
                </c:pt>
                <c:pt idx="2">
                  <c:v>11.360743700227047</c:v>
                </c:pt>
                <c:pt idx="3">
                  <c:v>11.443187770318133</c:v>
                </c:pt>
                <c:pt idx="4">
                  <c:v>12.045887377647162</c:v>
                </c:pt>
                <c:pt idx="5">
                  <c:v>12.198175789330282</c:v>
                </c:pt>
                <c:pt idx="6">
                  <c:v>12.108847104143369</c:v>
                </c:pt>
                <c:pt idx="7">
                  <c:v>11.908248077159699</c:v>
                </c:pt>
                <c:pt idx="8">
                  <c:v>11.82962583232195</c:v>
                </c:pt>
                <c:pt idx="9">
                  <c:v>12.096245544309385</c:v>
                </c:pt>
                <c:pt idx="10">
                  <c:v>11.855793876281309</c:v>
                </c:pt>
                <c:pt idx="11">
                  <c:v>11.833431800163707</c:v>
                </c:pt>
                <c:pt idx="12">
                  <c:v>12.118996007138087</c:v>
                </c:pt>
                <c:pt idx="13">
                  <c:v>12.279330425791191</c:v>
                </c:pt>
                <c:pt idx="14">
                  <c:v>12.182964571854729</c:v>
                </c:pt>
                <c:pt idx="15">
                  <c:v>12.171133168074016</c:v>
                </c:pt>
                <c:pt idx="16">
                  <c:v>12.234893430228768</c:v>
                </c:pt>
                <c:pt idx="17">
                  <c:v>12.164553335764259</c:v>
                </c:pt>
                <c:pt idx="18">
                  <c:v>12.513785485782375</c:v>
                </c:pt>
                <c:pt idx="19">
                  <c:v>12.525421011191536</c:v>
                </c:pt>
                <c:pt idx="20">
                  <c:v>12.532384082114852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00-4714-9E12-430D4A032108}"/>
            </c:ext>
          </c:extLst>
        </c:ser>
        <c:ser>
          <c:idx val="1"/>
          <c:order val="1"/>
          <c:tx>
            <c:v>Pronóstico ln Valor de la producción/promedio INPC</c:v>
          </c:tx>
          <c:spPr>
            <a:ln w="38100">
              <a:noFill/>
            </a:ln>
          </c:spPr>
          <c:xVal>
            <c:numRef>
              <c:f>'Variables ln'!$C$2:$C$22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loglin3!$B$27:$B$47</c:f>
              <c:numCache>
                <c:formatCode>General</c:formatCode>
                <c:ptCount val="21"/>
                <c:pt idx="0">
                  <c:v>11.262283973741885</c:v>
                </c:pt>
                <c:pt idx="1">
                  <c:v>12.05763431437545</c:v>
                </c:pt>
                <c:pt idx="2">
                  <c:v>11.722875050529797</c:v>
                </c:pt>
                <c:pt idx="3">
                  <c:v>11.858411298870429</c:v>
                </c:pt>
                <c:pt idx="4">
                  <c:v>12.071608600365012</c:v>
                </c:pt>
                <c:pt idx="5">
                  <c:v>12.150622099238387</c:v>
                </c:pt>
                <c:pt idx="6">
                  <c:v>11.986752402236013</c:v>
                </c:pt>
                <c:pt idx="7">
                  <c:v>11.882565418066756</c:v>
                </c:pt>
                <c:pt idx="8">
                  <c:v>11.660803639432938</c:v>
                </c:pt>
                <c:pt idx="9">
                  <c:v>11.626659563305539</c:v>
                </c:pt>
                <c:pt idx="10">
                  <c:v>11.917778920597467</c:v>
                </c:pt>
                <c:pt idx="11">
                  <c:v>11.786600870860168</c:v>
                </c:pt>
                <c:pt idx="12">
                  <c:v>12.351165083008526</c:v>
                </c:pt>
                <c:pt idx="13">
                  <c:v>12.352996507768504</c:v>
                </c:pt>
                <c:pt idx="14">
                  <c:v>12.178904243772717</c:v>
                </c:pt>
                <c:pt idx="15">
                  <c:v>12.197071643080662</c:v>
                </c:pt>
                <c:pt idx="16">
                  <c:v>12.346369438518654</c:v>
                </c:pt>
                <c:pt idx="17">
                  <c:v>12.111254344603257</c:v>
                </c:pt>
                <c:pt idx="18">
                  <c:v>12.240345479275925</c:v>
                </c:pt>
                <c:pt idx="19">
                  <c:v>12.002761593725577</c:v>
                </c:pt>
                <c:pt idx="20">
                  <c:v>12.287208932530444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0-4714-9E12-430D4A03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10960"/>
        <c:axId val="726324016"/>
      </c:scatterChart>
      <c:valAx>
        <c:axId val="127471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26324016"/>
        <c:crosses val="autoZero"/>
        <c:crossBetween val="midCat"/>
      </c:valAx>
      <c:valAx>
        <c:axId val="72632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710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Valor de la producción/promedio INPC</c:v>
          </c:tx>
          <c:spPr>
            <a:ln w="38100">
              <a:noFill/>
            </a:ln>
          </c:spPr>
          <c:xVal>
            <c:numRef>
              <c:f>'Variables ln'!$D$2:$D$22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'Variables ln'!$M$2:$M$22</c:f>
              <c:numCache>
                <c:formatCode>#,##0.00</c:formatCode>
                <c:ptCount val="21"/>
                <c:pt idx="0">
                  <c:v>11.10722000190227</c:v>
                </c:pt>
                <c:pt idx="1">
                  <c:v>11.541805026160013</c:v>
                </c:pt>
                <c:pt idx="2">
                  <c:v>11.360743700227047</c:v>
                </c:pt>
                <c:pt idx="3">
                  <c:v>11.443187770318133</c:v>
                </c:pt>
                <c:pt idx="4">
                  <c:v>12.045887377647162</c:v>
                </c:pt>
                <c:pt idx="5">
                  <c:v>12.198175789330282</c:v>
                </c:pt>
                <c:pt idx="6">
                  <c:v>12.108847104143369</c:v>
                </c:pt>
                <c:pt idx="7">
                  <c:v>11.908248077159699</c:v>
                </c:pt>
                <c:pt idx="8">
                  <c:v>11.82962583232195</c:v>
                </c:pt>
                <c:pt idx="9">
                  <c:v>12.096245544309385</c:v>
                </c:pt>
                <c:pt idx="10">
                  <c:v>11.855793876281309</c:v>
                </c:pt>
                <c:pt idx="11">
                  <c:v>11.833431800163707</c:v>
                </c:pt>
                <c:pt idx="12">
                  <c:v>12.118996007138087</c:v>
                </c:pt>
                <c:pt idx="13">
                  <c:v>12.279330425791191</c:v>
                </c:pt>
                <c:pt idx="14">
                  <c:v>12.182964571854729</c:v>
                </c:pt>
                <c:pt idx="15">
                  <c:v>12.171133168074016</c:v>
                </c:pt>
                <c:pt idx="16">
                  <c:v>12.234893430228768</c:v>
                </c:pt>
                <c:pt idx="17">
                  <c:v>12.164553335764259</c:v>
                </c:pt>
                <c:pt idx="18">
                  <c:v>12.513785485782375</c:v>
                </c:pt>
                <c:pt idx="19">
                  <c:v>12.525421011191536</c:v>
                </c:pt>
                <c:pt idx="20">
                  <c:v>12.532384082114852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DE-4159-8B06-5373A2A27AF3}"/>
            </c:ext>
          </c:extLst>
        </c:ser>
        <c:ser>
          <c:idx val="1"/>
          <c:order val="1"/>
          <c:tx>
            <c:v>Pronóstico ln Valor de la producción/promedio INPC</c:v>
          </c:tx>
          <c:spPr>
            <a:ln w="38100">
              <a:noFill/>
            </a:ln>
          </c:spPr>
          <c:xVal>
            <c:numRef>
              <c:f>'Variables ln'!$D$2:$D$22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loglin3!$B$27:$B$47</c:f>
              <c:numCache>
                <c:formatCode>General</c:formatCode>
                <c:ptCount val="21"/>
                <c:pt idx="0">
                  <c:v>11.262283973741885</c:v>
                </c:pt>
                <c:pt idx="1">
                  <c:v>12.05763431437545</c:v>
                </c:pt>
                <c:pt idx="2">
                  <c:v>11.722875050529797</c:v>
                </c:pt>
                <c:pt idx="3">
                  <c:v>11.858411298870429</c:v>
                </c:pt>
                <c:pt idx="4">
                  <c:v>12.071608600365012</c:v>
                </c:pt>
                <c:pt idx="5">
                  <c:v>12.150622099238387</c:v>
                </c:pt>
                <c:pt idx="6">
                  <c:v>11.986752402236013</c:v>
                </c:pt>
                <c:pt idx="7">
                  <c:v>11.882565418066756</c:v>
                </c:pt>
                <c:pt idx="8">
                  <c:v>11.660803639432938</c:v>
                </c:pt>
                <c:pt idx="9">
                  <c:v>11.626659563305539</c:v>
                </c:pt>
                <c:pt idx="10">
                  <c:v>11.917778920597467</c:v>
                </c:pt>
                <c:pt idx="11">
                  <c:v>11.786600870860168</c:v>
                </c:pt>
                <c:pt idx="12">
                  <c:v>12.351165083008526</c:v>
                </c:pt>
                <c:pt idx="13">
                  <c:v>12.352996507768504</c:v>
                </c:pt>
                <c:pt idx="14">
                  <c:v>12.178904243772717</c:v>
                </c:pt>
                <c:pt idx="15">
                  <c:v>12.197071643080662</c:v>
                </c:pt>
                <c:pt idx="16">
                  <c:v>12.346369438518654</c:v>
                </c:pt>
                <c:pt idx="17">
                  <c:v>12.111254344603257</c:v>
                </c:pt>
                <c:pt idx="18">
                  <c:v>12.240345479275925</c:v>
                </c:pt>
                <c:pt idx="19">
                  <c:v>12.002761593725577</c:v>
                </c:pt>
                <c:pt idx="20">
                  <c:v>12.287208932530444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DE-4159-8B06-5373A2A2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57024"/>
        <c:axId val="1283736384"/>
      </c:scatterChart>
      <c:valAx>
        <c:axId val="12837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36384"/>
        <c:crosses val="autoZero"/>
        <c:crossBetween val="midCat"/>
      </c:valAx>
      <c:valAx>
        <c:axId val="128373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57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loglin3!$F$27:$F$47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loglin3!$G$27:$G$47</c:f>
              <c:numCache>
                <c:formatCode>General</c:formatCode>
                <c:ptCount val="21"/>
                <c:pt idx="0">
                  <c:v>11.10722000190227</c:v>
                </c:pt>
                <c:pt idx="1">
                  <c:v>11.360743700227047</c:v>
                </c:pt>
                <c:pt idx="2">
                  <c:v>11.443187770318133</c:v>
                </c:pt>
                <c:pt idx="3">
                  <c:v>11.541805026160013</c:v>
                </c:pt>
                <c:pt idx="4">
                  <c:v>11.82962583232195</c:v>
                </c:pt>
                <c:pt idx="5">
                  <c:v>11.833431800163707</c:v>
                </c:pt>
                <c:pt idx="6">
                  <c:v>11.855793876281309</c:v>
                </c:pt>
                <c:pt idx="7">
                  <c:v>11.908248077159699</c:v>
                </c:pt>
                <c:pt idx="8">
                  <c:v>12.045887377647162</c:v>
                </c:pt>
                <c:pt idx="9">
                  <c:v>12.096245544309385</c:v>
                </c:pt>
                <c:pt idx="10">
                  <c:v>12.108847104143369</c:v>
                </c:pt>
                <c:pt idx="11">
                  <c:v>12.118996007138087</c:v>
                </c:pt>
                <c:pt idx="12">
                  <c:v>12.164553335764259</c:v>
                </c:pt>
                <c:pt idx="13">
                  <c:v>12.171133168074016</c:v>
                </c:pt>
                <c:pt idx="14">
                  <c:v>12.182964571854729</c:v>
                </c:pt>
                <c:pt idx="15">
                  <c:v>12.198175789330282</c:v>
                </c:pt>
                <c:pt idx="16">
                  <c:v>12.234893430228768</c:v>
                </c:pt>
                <c:pt idx="17">
                  <c:v>12.279330425791191</c:v>
                </c:pt>
                <c:pt idx="18">
                  <c:v>12.513785485782375</c:v>
                </c:pt>
                <c:pt idx="19">
                  <c:v>12.525421011191536</c:v>
                </c:pt>
                <c:pt idx="20">
                  <c:v>12.532384082114852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4-438A-9B14-72A4867F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39264"/>
        <c:axId val="1283754624"/>
      </c:scatterChart>
      <c:valAx>
        <c:axId val="12837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54624"/>
        <c:crosses val="autoZero"/>
        <c:crossBetween val="midCat"/>
      </c:valAx>
      <c:valAx>
        <c:axId val="128375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3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Promedio humedad reltiva ciclo (%)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Variables!$F$2:$F$22</c:f>
              <c:numCache>
                <c:formatCode>General</c:formatCode>
                <c:ptCount val="21"/>
                <c:pt idx="0">
                  <c:v>3.5356335999999996E-4</c:v>
                </c:pt>
                <c:pt idx="1">
                  <c:v>2.6157760666666664E-4</c:v>
                </c:pt>
                <c:pt idx="2">
                  <c:v>3.7147271000000006E-4</c:v>
                </c:pt>
                <c:pt idx="3">
                  <c:v>3.124109633333333E-4</c:v>
                </c:pt>
                <c:pt idx="4">
                  <c:v>3.6654244666666668E-4</c:v>
                </c:pt>
                <c:pt idx="5">
                  <c:v>3.3169237166666665E-4</c:v>
                </c:pt>
                <c:pt idx="6">
                  <c:v>3.2222061000000002E-4</c:v>
                </c:pt>
                <c:pt idx="7">
                  <c:v>3.3944853666666663E-4</c:v>
                </c:pt>
                <c:pt idx="8">
                  <c:v>1.9929757499999998E-4</c:v>
                </c:pt>
                <c:pt idx="9">
                  <c:v>3.1864542666666667E-4</c:v>
                </c:pt>
                <c:pt idx="10">
                  <c:v>3.1485694166666665E-4</c:v>
                </c:pt>
                <c:pt idx="11">
                  <c:v>3.0883947333333329E-4</c:v>
                </c:pt>
                <c:pt idx="12">
                  <c:v>2.7253946333333332E-4</c:v>
                </c:pt>
                <c:pt idx="13">
                  <c:v>3.4831500333333331E-4</c:v>
                </c:pt>
                <c:pt idx="14">
                  <c:v>3.0596580166666665E-4</c:v>
                </c:pt>
                <c:pt idx="15">
                  <c:v>3.2731944166666669E-4</c:v>
                </c:pt>
                <c:pt idx="16">
                  <c:v>4.0490508999999997E-4</c:v>
                </c:pt>
                <c:pt idx="17">
                  <c:v>2.731225133333333E-4</c:v>
                </c:pt>
                <c:pt idx="18">
                  <c:v>3.6046657333333338E-4</c:v>
                </c:pt>
                <c:pt idx="19">
                  <c:v>4.3809247666666665E-4</c:v>
                </c:pt>
                <c:pt idx="20">
                  <c:v>2.6051158333333335E-4</c:v>
                </c:pt>
              </c:numCache>
            </c:numRef>
          </c:xVal>
          <c:yVal>
            <c:numRef>
              <c:f>linlinRH!$C$25:$C$45</c:f>
              <c:numCache>
                <c:formatCode>General</c:formatCode>
                <c:ptCount val="21"/>
                <c:pt idx="0">
                  <c:v>-114481.23799461679</c:v>
                </c:pt>
                <c:pt idx="1">
                  <c:v>-56137.066371995388</c:v>
                </c:pt>
                <c:pt idx="2">
                  <c:v>-99544.608287296272</c:v>
                </c:pt>
                <c:pt idx="3">
                  <c:v>-77996.75610599888</c:v>
                </c:pt>
                <c:pt idx="4">
                  <c:v>-13848.009319846082</c:v>
                </c:pt>
                <c:pt idx="5">
                  <c:v>22541.190838147624</c:v>
                </c:pt>
                <c:pt idx="6">
                  <c:v>7856.6150420322083</c:v>
                </c:pt>
                <c:pt idx="7">
                  <c:v>-29259.825138376007</c:v>
                </c:pt>
                <c:pt idx="8">
                  <c:v>-6868.8040340375737</c:v>
                </c:pt>
                <c:pt idx="9">
                  <c:v>6441.7393057538429</c:v>
                </c:pt>
                <c:pt idx="10">
                  <c:v>-30948.984479458333</c:v>
                </c:pt>
                <c:pt idx="11">
                  <c:v>-32621.377147758292</c:v>
                </c:pt>
                <c:pt idx="12">
                  <c:v>21624.804548914952</c:v>
                </c:pt>
                <c:pt idx="13">
                  <c:v>35328.622872200212</c:v>
                </c:pt>
                <c:pt idx="14">
                  <c:v>25716.78630917822</c:v>
                </c:pt>
                <c:pt idx="15">
                  <c:v>18296.055204399308</c:v>
                </c:pt>
                <c:pt idx="16">
                  <c:v>12400.727115423157</c:v>
                </c:pt>
                <c:pt idx="17">
                  <c:v>30029.740517471713</c:v>
                </c:pt>
                <c:pt idx="18">
                  <c:v>89274.294687095622</c:v>
                </c:pt>
                <c:pt idx="19">
                  <c:v>73838.131171489658</c:v>
                </c:pt>
                <c:pt idx="20">
                  <c:v>118357.96126727739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95-49A1-BD75-9D2BE25C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03903"/>
        <c:axId val="1153103423"/>
      </c:scatterChart>
      <c:valAx>
        <c:axId val="115310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Promedio humedad reltiva ciclo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103423"/>
        <c:crosses val="autoZero"/>
        <c:crossBetween val="midCat"/>
      </c:valAx>
      <c:valAx>
        <c:axId val="1153103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103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Superficie cosechada (Ha)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ln'!$H$2:$H$22</c:f>
              <c:numCache>
                <c:formatCode>#,##0.00</c:formatCode>
                <c:ptCount val="21"/>
                <c:pt idx="0">
                  <c:v>12.588653733724465</c:v>
                </c:pt>
                <c:pt idx="1">
                  <c:v>12.976542098270754</c:v>
                </c:pt>
                <c:pt idx="2">
                  <c:v>12.924684092098909</c:v>
                </c:pt>
                <c:pt idx="3">
                  <c:v>12.926781416785182</c:v>
                </c:pt>
                <c:pt idx="4">
                  <c:v>13.097516740452814</c:v>
                </c:pt>
                <c:pt idx="5">
                  <c:v>13.094256308687557</c:v>
                </c:pt>
                <c:pt idx="6">
                  <c:v>13.053563480153795</c:v>
                </c:pt>
                <c:pt idx="7">
                  <c:v>13.032736152976154</c:v>
                </c:pt>
                <c:pt idx="8">
                  <c:v>12.87473290359409</c:v>
                </c:pt>
                <c:pt idx="9">
                  <c:v>12.77016406003308</c:v>
                </c:pt>
                <c:pt idx="10">
                  <c:v>12.854099309271184</c:v>
                </c:pt>
                <c:pt idx="11">
                  <c:v>12.736222605758929</c:v>
                </c:pt>
                <c:pt idx="12">
                  <c:v>13.048493561504539</c:v>
                </c:pt>
                <c:pt idx="13">
                  <c:v>13.173517051045357</c:v>
                </c:pt>
                <c:pt idx="14">
                  <c:v>13.072929300967882</c:v>
                </c:pt>
                <c:pt idx="15">
                  <c:v>12.980041438031259</c:v>
                </c:pt>
                <c:pt idx="16">
                  <c:v>13.093856798381717</c:v>
                </c:pt>
                <c:pt idx="17">
                  <c:v>13.094494564525968</c:v>
                </c:pt>
                <c:pt idx="18">
                  <c:v>13.01883997322337</c:v>
                </c:pt>
                <c:pt idx="19">
                  <c:v>12.950699703070056</c:v>
                </c:pt>
                <c:pt idx="20">
                  <c:v>13.149610480601169</c:v>
                </c:pt>
              </c:numCache>
            </c:numRef>
          </c:xVal>
          <c:yVal>
            <c:numRef>
              <c:f>linlog3!$C$27:$C$47</c:f>
              <c:numCache>
                <c:formatCode>General</c:formatCode>
                <c:ptCount val="21"/>
                <c:pt idx="0">
                  <c:v>8195.0932203847915</c:v>
                </c:pt>
                <c:pt idx="1">
                  <c:v>-81350.69510535353</c:v>
                </c:pt>
                <c:pt idx="2">
                  <c:v>-47206.446300598865</c:v>
                </c:pt>
                <c:pt idx="3">
                  <c:v>-63413.262882561656</c:v>
                </c:pt>
                <c:pt idx="4">
                  <c:v>-10914.107113379287</c:v>
                </c:pt>
                <c:pt idx="5">
                  <c:v>4045.7251979238063</c:v>
                </c:pt>
                <c:pt idx="6">
                  <c:v>10999.985757544579</c:v>
                </c:pt>
                <c:pt idx="7">
                  <c:v>-5376.0244622614409</c:v>
                </c:pt>
                <c:pt idx="8">
                  <c:v>11767.912087588222</c:v>
                </c:pt>
                <c:pt idx="9">
                  <c:v>56368.259520451335</c:v>
                </c:pt>
                <c:pt idx="10">
                  <c:v>-26724.809336070146</c:v>
                </c:pt>
                <c:pt idx="11">
                  <c:v>-8925.9085227198084</c:v>
                </c:pt>
                <c:pt idx="12">
                  <c:v>-38202.779117073864</c:v>
                </c:pt>
                <c:pt idx="13">
                  <c:v>-5523.6632646087091</c:v>
                </c:pt>
                <c:pt idx="14">
                  <c:v>-6538.3123324568151</c:v>
                </c:pt>
                <c:pt idx="15">
                  <c:v>-9520.6995034779538</c:v>
                </c:pt>
                <c:pt idx="16">
                  <c:v>-16521.101870365965</c:v>
                </c:pt>
                <c:pt idx="17">
                  <c:v>3245.4249713762547</c:v>
                </c:pt>
                <c:pt idx="18">
                  <c:v>62406.252632163756</c:v>
                </c:pt>
                <c:pt idx="19">
                  <c:v>98228.645249431487</c:v>
                </c:pt>
                <c:pt idx="20">
                  <c:v>64960.511174053943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DD-49F6-8C16-36D7F0D8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45552"/>
        <c:axId val="859055632"/>
      </c:scatterChart>
      <c:valAx>
        <c:axId val="85904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55632"/>
        <c:crosses val="autoZero"/>
        <c:crossBetween val="midCat"/>
      </c:valAx>
      <c:valAx>
        <c:axId val="85905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4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Temperatura ciclo (°C)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ln'!$I$2:$I$22</c:f>
              <c:numCache>
                <c:formatCode>#,##0.00</c:formatCode>
                <c:ptCount val="21"/>
                <c:pt idx="0">
                  <c:v>3.0688278286245416</c:v>
                </c:pt>
                <c:pt idx="1">
                  <c:v>3.0933126018928552</c:v>
                </c:pt>
                <c:pt idx="2">
                  <c:v>3.1038390148798425</c:v>
                </c:pt>
                <c:pt idx="3">
                  <c:v>3.0834378539730967</c:v>
                </c:pt>
                <c:pt idx="4">
                  <c:v>3.0978374964911444</c:v>
                </c:pt>
                <c:pt idx="5">
                  <c:v>3.1015926642534684</c:v>
                </c:pt>
                <c:pt idx="6">
                  <c:v>3.0734646220943436</c:v>
                </c:pt>
                <c:pt idx="7">
                  <c:v>3.0594892393567421</c:v>
                </c:pt>
                <c:pt idx="8">
                  <c:v>3.071921411911537</c:v>
                </c:pt>
                <c:pt idx="9">
                  <c:v>3.0887671395211806</c:v>
                </c:pt>
                <c:pt idx="10">
                  <c:v>3.1376657694426577</c:v>
                </c:pt>
                <c:pt idx="11">
                  <c:v>3.1340438893515032</c:v>
                </c:pt>
                <c:pt idx="12">
                  <c:v>3.1230988694744322</c:v>
                </c:pt>
                <c:pt idx="13">
                  <c:v>3.1534480195457455</c:v>
                </c:pt>
                <c:pt idx="14">
                  <c:v>3.175272187386069</c:v>
                </c:pt>
                <c:pt idx="15">
                  <c:v>3.1172121710917007</c:v>
                </c:pt>
                <c:pt idx="16">
                  <c:v>3.1354942159291497</c:v>
                </c:pt>
                <c:pt idx="17">
                  <c:v>3.1238322761813069</c:v>
                </c:pt>
                <c:pt idx="18">
                  <c:v>3.1340438893515032</c:v>
                </c:pt>
                <c:pt idx="19">
                  <c:v>3.0910424533583161</c:v>
                </c:pt>
                <c:pt idx="20">
                  <c:v>3.1347693155712011</c:v>
                </c:pt>
              </c:numCache>
            </c:numRef>
          </c:xVal>
          <c:yVal>
            <c:numRef>
              <c:f>linlog3!$C$27:$C$47</c:f>
              <c:numCache>
                <c:formatCode>General</c:formatCode>
                <c:ptCount val="21"/>
                <c:pt idx="0">
                  <c:v>8195.0932203847915</c:v>
                </c:pt>
                <c:pt idx="1">
                  <c:v>-81350.69510535353</c:v>
                </c:pt>
                <c:pt idx="2">
                  <c:v>-47206.446300598865</c:v>
                </c:pt>
                <c:pt idx="3">
                  <c:v>-63413.262882561656</c:v>
                </c:pt>
                <c:pt idx="4">
                  <c:v>-10914.107113379287</c:v>
                </c:pt>
                <c:pt idx="5">
                  <c:v>4045.7251979238063</c:v>
                </c:pt>
                <c:pt idx="6">
                  <c:v>10999.985757544579</c:v>
                </c:pt>
                <c:pt idx="7">
                  <c:v>-5376.0244622614409</c:v>
                </c:pt>
                <c:pt idx="8">
                  <c:v>11767.912087588222</c:v>
                </c:pt>
                <c:pt idx="9">
                  <c:v>56368.259520451335</c:v>
                </c:pt>
                <c:pt idx="10">
                  <c:v>-26724.809336070146</c:v>
                </c:pt>
                <c:pt idx="11">
                  <c:v>-8925.9085227198084</c:v>
                </c:pt>
                <c:pt idx="12">
                  <c:v>-38202.779117073864</c:v>
                </c:pt>
                <c:pt idx="13">
                  <c:v>-5523.6632646087091</c:v>
                </c:pt>
                <c:pt idx="14">
                  <c:v>-6538.3123324568151</c:v>
                </c:pt>
                <c:pt idx="15">
                  <c:v>-9520.6995034779538</c:v>
                </c:pt>
                <c:pt idx="16">
                  <c:v>-16521.101870365965</c:v>
                </c:pt>
                <c:pt idx="17">
                  <c:v>3245.4249713762547</c:v>
                </c:pt>
                <c:pt idx="18">
                  <c:v>62406.252632163756</c:v>
                </c:pt>
                <c:pt idx="19">
                  <c:v>98228.645249431487</c:v>
                </c:pt>
                <c:pt idx="20">
                  <c:v>64960.511174053943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4F-4FE8-99D8-99E518FC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6112"/>
        <c:axId val="859036432"/>
      </c:scatterChart>
      <c:valAx>
        <c:axId val="85905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Temperatura ciclo (°C)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36432"/>
        <c:crosses val="autoZero"/>
        <c:crossBetween val="midCat"/>
      </c:valAx>
      <c:valAx>
        <c:axId val="85903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56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Precipitación ciclo (mm)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ln'!$J$2:$J$22</c:f>
              <c:numCache>
                <c:formatCode>#,##0.00</c:formatCode>
                <c:ptCount val="21"/>
                <c:pt idx="0">
                  <c:v>6.2745736795896256</c:v>
                </c:pt>
                <c:pt idx="1">
                  <c:v>6.7709040962329397</c:v>
                </c:pt>
                <c:pt idx="2">
                  <c:v>6.283387613817017</c:v>
                </c:pt>
                <c:pt idx="3">
                  <c:v>6.5955072525851062</c:v>
                </c:pt>
                <c:pt idx="4">
                  <c:v>6.4592782802806816</c:v>
                </c:pt>
                <c:pt idx="5">
                  <c:v>6.6038083140643211</c:v>
                </c:pt>
                <c:pt idx="6">
                  <c:v>6.4961714898657954</c:v>
                </c:pt>
                <c:pt idx="7">
                  <c:v>6.3909115828905829</c:v>
                </c:pt>
                <c:pt idx="8">
                  <c:v>6.3890654801593447</c:v>
                </c:pt>
                <c:pt idx="9">
                  <c:v>6.5470723136458657</c:v>
                </c:pt>
                <c:pt idx="10">
                  <c:v>6.7413464406482317</c:v>
                </c:pt>
                <c:pt idx="11">
                  <c:v>6.7754802396723184</c:v>
                </c:pt>
                <c:pt idx="12">
                  <c:v>6.9552112201384322</c:v>
                </c:pt>
                <c:pt idx="13">
                  <c:v>6.5935923292807583</c:v>
                </c:pt>
                <c:pt idx="14">
                  <c:v>6.549364578259901</c:v>
                </c:pt>
                <c:pt idx="15">
                  <c:v>6.9090544347137568</c:v>
                </c:pt>
                <c:pt idx="16">
                  <c:v>6.8332472268070754</c:v>
                </c:pt>
                <c:pt idx="17">
                  <c:v>6.48218949916697</c:v>
                </c:pt>
                <c:pt idx="18">
                  <c:v>6.8595099663541426</c:v>
                </c:pt>
                <c:pt idx="19">
                  <c:v>6.752036703982716</c:v>
                </c:pt>
                <c:pt idx="20">
                  <c:v>6.5979639209422549</c:v>
                </c:pt>
              </c:numCache>
            </c:numRef>
          </c:xVal>
          <c:yVal>
            <c:numRef>
              <c:f>linlog3!$C$27:$C$47</c:f>
              <c:numCache>
                <c:formatCode>General</c:formatCode>
                <c:ptCount val="21"/>
                <c:pt idx="0">
                  <c:v>8195.0932203847915</c:v>
                </c:pt>
                <c:pt idx="1">
                  <c:v>-81350.69510535353</c:v>
                </c:pt>
                <c:pt idx="2">
                  <c:v>-47206.446300598865</c:v>
                </c:pt>
                <c:pt idx="3">
                  <c:v>-63413.262882561656</c:v>
                </c:pt>
                <c:pt idx="4">
                  <c:v>-10914.107113379287</c:v>
                </c:pt>
                <c:pt idx="5">
                  <c:v>4045.7251979238063</c:v>
                </c:pt>
                <c:pt idx="6">
                  <c:v>10999.985757544579</c:v>
                </c:pt>
                <c:pt idx="7">
                  <c:v>-5376.0244622614409</c:v>
                </c:pt>
                <c:pt idx="8">
                  <c:v>11767.912087588222</c:v>
                </c:pt>
                <c:pt idx="9">
                  <c:v>56368.259520451335</c:v>
                </c:pt>
                <c:pt idx="10">
                  <c:v>-26724.809336070146</c:v>
                </c:pt>
                <c:pt idx="11">
                  <c:v>-8925.9085227198084</c:v>
                </c:pt>
                <c:pt idx="12">
                  <c:v>-38202.779117073864</c:v>
                </c:pt>
                <c:pt idx="13">
                  <c:v>-5523.6632646087091</c:v>
                </c:pt>
                <c:pt idx="14">
                  <c:v>-6538.3123324568151</c:v>
                </c:pt>
                <c:pt idx="15">
                  <c:v>-9520.6995034779538</c:v>
                </c:pt>
                <c:pt idx="16">
                  <c:v>-16521.101870365965</c:v>
                </c:pt>
                <c:pt idx="17">
                  <c:v>3245.4249713762547</c:v>
                </c:pt>
                <c:pt idx="18">
                  <c:v>62406.252632163756</c:v>
                </c:pt>
                <c:pt idx="19">
                  <c:v>98228.645249431487</c:v>
                </c:pt>
                <c:pt idx="20">
                  <c:v>64960.511174053943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C3-4EB6-AAB1-BAEA3018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49872"/>
        <c:axId val="859040752"/>
      </c:scatterChart>
      <c:valAx>
        <c:axId val="85904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Precipitación ciclo (mm)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40752"/>
        <c:crosses val="autoZero"/>
        <c:crossBetween val="midCat"/>
      </c:valAx>
      <c:valAx>
        <c:axId val="85904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49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Superficie cosechada (Ha)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ln'!$H$2:$H$22</c:f>
              <c:numCache>
                <c:formatCode>#,##0.00</c:formatCode>
                <c:ptCount val="21"/>
                <c:pt idx="0">
                  <c:v>12.588653733724465</c:v>
                </c:pt>
                <c:pt idx="1">
                  <c:v>12.976542098270754</c:v>
                </c:pt>
                <c:pt idx="2">
                  <c:v>12.924684092098909</c:v>
                </c:pt>
                <c:pt idx="3">
                  <c:v>12.926781416785182</c:v>
                </c:pt>
                <c:pt idx="4">
                  <c:v>13.097516740452814</c:v>
                </c:pt>
                <c:pt idx="5">
                  <c:v>13.094256308687557</c:v>
                </c:pt>
                <c:pt idx="6">
                  <c:v>13.053563480153795</c:v>
                </c:pt>
                <c:pt idx="7">
                  <c:v>13.032736152976154</c:v>
                </c:pt>
                <c:pt idx="8">
                  <c:v>12.87473290359409</c:v>
                </c:pt>
                <c:pt idx="9">
                  <c:v>12.77016406003308</c:v>
                </c:pt>
                <c:pt idx="10">
                  <c:v>12.854099309271184</c:v>
                </c:pt>
                <c:pt idx="11">
                  <c:v>12.736222605758929</c:v>
                </c:pt>
                <c:pt idx="12">
                  <c:v>13.048493561504539</c:v>
                </c:pt>
                <c:pt idx="13">
                  <c:v>13.173517051045357</c:v>
                </c:pt>
                <c:pt idx="14">
                  <c:v>13.072929300967882</c:v>
                </c:pt>
                <c:pt idx="15">
                  <c:v>12.980041438031259</c:v>
                </c:pt>
                <c:pt idx="16">
                  <c:v>13.093856798381717</c:v>
                </c:pt>
                <c:pt idx="17">
                  <c:v>13.094494564525968</c:v>
                </c:pt>
                <c:pt idx="18">
                  <c:v>13.01883997322337</c:v>
                </c:pt>
                <c:pt idx="19">
                  <c:v>12.950699703070056</c:v>
                </c:pt>
                <c:pt idx="20">
                  <c:v>13.149610480601169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5A-4517-B8E3-D8AFA4F897B9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ln'!$H$2:$H$22</c:f>
              <c:numCache>
                <c:formatCode>#,##0.00</c:formatCode>
                <c:ptCount val="21"/>
                <c:pt idx="0">
                  <c:v>12.588653733724465</c:v>
                </c:pt>
                <c:pt idx="1">
                  <c:v>12.976542098270754</c:v>
                </c:pt>
                <c:pt idx="2">
                  <c:v>12.924684092098909</c:v>
                </c:pt>
                <c:pt idx="3">
                  <c:v>12.926781416785182</c:v>
                </c:pt>
                <c:pt idx="4">
                  <c:v>13.097516740452814</c:v>
                </c:pt>
                <c:pt idx="5">
                  <c:v>13.094256308687557</c:v>
                </c:pt>
                <c:pt idx="6">
                  <c:v>13.053563480153795</c:v>
                </c:pt>
                <c:pt idx="7">
                  <c:v>13.032736152976154</c:v>
                </c:pt>
                <c:pt idx="8">
                  <c:v>12.87473290359409</c:v>
                </c:pt>
                <c:pt idx="9">
                  <c:v>12.77016406003308</c:v>
                </c:pt>
                <c:pt idx="10">
                  <c:v>12.854099309271184</c:v>
                </c:pt>
                <c:pt idx="11">
                  <c:v>12.736222605758929</c:v>
                </c:pt>
                <c:pt idx="12">
                  <c:v>13.048493561504539</c:v>
                </c:pt>
                <c:pt idx="13">
                  <c:v>13.173517051045357</c:v>
                </c:pt>
                <c:pt idx="14">
                  <c:v>13.072929300967882</c:v>
                </c:pt>
                <c:pt idx="15">
                  <c:v>12.980041438031259</c:v>
                </c:pt>
                <c:pt idx="16">
                  <c:v>13.093856798381717</c:v>
                </c:pt>
                <c:pt idx="17">
                  <c:v>13.094494564525968</c:v>
                </c:pt>
                <c:pt idx="18">
                  <c:v>13.01883997322337</c:v>
                </c:pt>
                <c:pt idx="19">
                  <c:v>12.950699703070056</c:v>
                </c:pt>
                <c:pt idx="20">
                  <c:v>13.149610480601169</c:v>
                </c:pt>
              </c:numCache>
            </c:numRef>
          </c:xVal>
          <c:yVal>
            <c:numRef>
              <c:f>linlog3!$B$27:$B$47</c:f>
              <c:numCache>
                <c:formatCode>General</c:formatCode>
                <c:ptCount val="21"/>
                <c:pt idx="0">
                  <c:v>58455.551707824925</c:v>
                </c:pt>
                <c:pt idx="1">
                  <c:v>184280.75703211641</c:v>
                </c:pt>
                <c:pt idx="2">
                  <c:v>133089.66241518164</c:v>
                </c:pt>
                <c:pt idx="3">
                  <c:v>156677.105269594</c:v>
                </c:pt>
                <c:pt idx="4">
                  <c:v>181311.29285619454</c:v>
                </c:pt>
                <c:pt idx="5">
                  <c:v>194381.1232132169</c:v>
                </c:pt>
                <c:pt idx="6">
                  <c:v>170470.28179735667</c:v>
                </c:pt>
                <c:pt idx="7">
                  <c:v>153862.33932320192</c:v>
                </c:pt>
                <c:pt idx="8">
                  <c:v>125491.21162805974</c:v>
                </c:pt>
                <c:pt idx="9">
                  <c:v>122829.54794268776</c:v>
                </c:pt>
                <c:pt idx="10">
                  <c:v>167623.14368170593</c:v>
                </c:pt>
                <c:pt idx="11">
                  <c:v>146708.43143767444</c:v>
                </c:pt>
                <c:pt idx="12">
                  <c:v>221524.14825036109</c:v>
                </c:pt>
                <c:pt idx="13">
                  <c:v>220725.23821618245</c:v>
                </c:pt>
                <c:pt idx="14">
                  <c:v>201969.68695880659</c:v>
                </c:pt>
                <c:pt idx="15">
                  <c:v>202653.47128792573</c:v>
                </c:pt>
                <c:pt idx="16">
                  <c:v>222369.12634371873</c:v>
                </c:pt>
                <c:pt idx="17">
                  <c:v>188620.73717046983</c:v>
                </c:pt>
                <c:pt idx="18">
                  <c:v>209655.80866406835</c:v>
                </c:pt>
                <c:pt idx="19">
                  <c:v>177017.48933367967</c:v>
                </c:pt>
                <c:pt idx="20">
                  <c:v>212208.8698455909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5A-4517-B8E3-D8AFA4F8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35472"/>
        <c:axId val="859035952"/>
      </c:scatterChart>
      <c:valAx>
        <c:axId val="85903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35952"/>
        <c:crosses val="autoZero"/>
        <c:crossBetween val="midCat"/>
      </c:valAx>
      <c:valAx>
        <c:axId val="85903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35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Temperatura ciclo (°C)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ln'!$I$2:$I$22</c:f>
              <c:numCache>
                <c:formatCode>#,##0.00</c:formatCode>
                <c:ptCount val="21"/>
                <c:pt idx="0">
                  <c:v>3.0688278286245416</c:v>
                </c:pt>
                <c:pt idx="1">
                  <c:v>3.0933126018928552</c:v>
                </c:pt>
                <c:pt idx="2">
                  <c:v>3.1038390148798425</c:v>
                </c:pt>
                <c:pt idx="3">
                  <c:v>3.0834378539730967</c:v>
                </c:pt>
                <c:pt idx="4">
                  <c:v>3.0978374964911444</c:v>
                </c:pt>
                <c:pt idx="5">
                  <c:v>3.1015926642534684</c:v>
                </c:pt>
                <c:pt idx="6">
                  <c:v>3.0734646220943436</c:v>
                </c:pt>
                <c:pt idx="7">
                  <c:v>3.0594892393567421</c:v>
                </c:pt>
                <c:pt idx="8">
                  <c:v>3.071921411911537</c:v>
                </c:pt>
                <c:pt idx="9">
                  <c:v>3.0887671395211806</c:v>
                </c:pt>
                <c:pt idx="10">
                  <c:v>3.1376657694426577</c:v>
                </c:pt>
                <c:pt idx="11">
                  <c:v>3.1340438893515032</c:v>
                </c:pt>
                <c:pt idx="12">
                  <c:v>3.1230988694744322</c:v>
                </c:pt>
                <c:pt idx="13">
                  <c:v>3.1534480195457455</c:v>
                </c:pt>
                <c:pt idx="14">
                  <c:v>3.175272187386069</c:v>
                </c:pt>
                <c:pt idx="15">
                  <c:v>3.1172121710917007</c:v>
                </c:pt>
                <c:pt idx="16">
                  <c:v>3.1354942159291497</c:v>
                </c:pt>
                <c:pt idx="17">
                  <c:v>3.1238322761813069</c:v>
                </c:pt>
                <c:pt idx="18">
                  <c:v>3.1340438893515032</c:v>
                </c:pt>
                <c:pt idx="19">
                  <c:v>3.0910424533583161</c:v>
                </c:pt>
                <c:pt idx="20">
                  <c:v>3.1347693155712011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3-4784-9522-79A206788186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ln'!$I$2:$I$22</c:f>
              <c:numCache>
                <c:formatCode>#,##0.00</c:formatCode>
                <c:ptCount val="21"/>
                <c:pt idx="0">
                  <c:v>3.0688278286245416</c:v>
                </c:pt>
                <c:pt idx="1">
                  <c:v>3.0933126018928552</c:v>
                </c:pt>
                <c:pt idx="2">
                  <c:v>3.1038390148798425</c:v>
                </c:pt>
                <c:pt idx="3">
                  <c:v>3.0834378539730967</c:v>
                </c:pt>
                <c:pt idx="4">
                  <c:v>3.0978374964911444</c:v>
                </c:pt>
                <c:pt idx="5">
                  <c:v>3.1015926642534684</c:v>
                </c:pt>
                <c:pt idx="6">
                  <c:v>3.0734646220943436</c:v>
                </c:pt>
                <c:pt idx="7">
                  <c:v>3.0594892393567421</c:v>
                </c:pt>
                <c:pt idx="8">
                  <c:v>3.071921411911537</c:v>
                </c:pt>
                <c:pt idx="9">
                  <c:v>3.0887671395211806</c:v>
                </c:pt>
                <c:pt idx="10">
                  <c:v>3.1376657694426577</c:v>
                </c:pt>
                <c:pt idx="11">
                  <c:v>3.1340438893515032</c:v>
                </c:pt>
                <c:pt idx="12">
                  <c:v>3.1230988694744322</c:v>
                </c:pt>
                <c:pt idx="13">
                  <c:v>3.1534480195457455</c:v>
                </c:pt>
                <c:pt idx="14">
                  <c:v>3.175272187386069</c:v>
                </c:pt>
                <c:pt idx="15">
                  <c:v>3.1172121710917007</c:v>
                </c:pt>
                <c:pt idx="16">
                  <c:v>3.1354942159291497</c:v>
                </c:pt>
                <c:pt idx="17">
                  <c:v>3.1238322761813069</c:v>
                </c:pt>
                <c:pt idx="18">
                  <c:v>3.1340438893515032</c:v>
                </c:pt>
                <c:pt idx="19">
                  <c:v>3.0910424533583161</c:v>
                </c:pt>
                <c:pt idx="20">
                  <c:v>3.1347693155712011</c:v>
                </c:pt>
              </c:numCache>
            </c:numRef>
          </c:xVal>
          <c:yVal>
            <c:numRef>
              <c:f>linlog3!$B$27:$B$47</c:f>
              <c:numCache>
                <c:formatCode>General</c:formatCode>
                <c:ptCount val="21"/>
                <c:pt idx="0">
                  <c:v>58455.551707824925</c:v>
                </c:pt>
                <c:pt idx="1">
                  <c:v>184280.75703211641</c:v>
                </c:pt>
                <c:pt idx="2">
                  <c:v>133089.66241518164</c:v>
                </c:pt>
                <c:pt idx="3">
                  <c:v>156677.105269594</c:v>
                </c:pt>
                <c:pt idx="4">
                  <c:v>181311.29285619454</c:v>
                </c:pt>
                <c:pt idx="5">
                  <c:v>194381.1232132169</c:v>
                </c:pt>
                <c:pt idx="6">
                  <c:v>170470.28179735667</c:v>
                </c:pt>
                <c:pt idx="7">
                  <c:v>153862.33932320192</c:v>
                </c:pt>
                <c:pt idx="8">
                  <c:v>125491.21162805974</c:v>
                </c:pt>
                <c:pt idx="9">
                  <c:v>122829.54794268776</c:v>
                </c:pt>
                <c:pt idx="10">
                  <c:v>167623.14368170593</c:v>
                </c:pt>
                <c:pt idx="11">
                  <c:v>146708.43143767444</c:v>
                </c:pt>
                <c:pt idx="12">
                  <c:v>221524.14825036109</c:v>
                </c:pt>
                <c:pt idx="13">
                  <c:v>220725.23821618245</c:v>
                </c:pt>
                <c:pt idx="14">
                  <c:v>201969.68695880659</c:v>
                </c:pt>
                <c:pt idx="15">
                  <c:v>202653.47128792573</c:v>
                </c:pt>
                <c:pt idx="16">
                  <c:v>222369.12634371873</c:v>
                </c:pt>
                <c:pt idx="17">
                  <c:v>188620.73717046983</c:v>
                </c:pt>
                <c:pt idx="18">
                  <c:v>209655.80866406835</c:v>
                </c:pt>
                <c:pt idx="19">
                  <c:v>177017.48933367967</c:v>
                </c:pt>
                <c:pt idx="20">
                  <c:v>212208.8698455909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3-4784-9522-79A206788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38352"/>
        <c:axId val="859041232"/>
      </c:scatterChart>
      <c:valAx>
        <c:axId val="85903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Temperatura ciclo (°C)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41232"/>
        <c:crosses val="autoZero"/>
        <c:crossBetween val="midCat"/>
      </c:valAx>
      <c:valAx>
        <c:axId val="85904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38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Precipitación ciclo (mm)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ln'!$J$2:$J$22</c:f>
              <c:numCache>
                <c:formatCode>#,##0.00</c:formatCode>
                <c:ptCount val="21"/>
                <c:pt idx="0">
                  <c:v>6.2745736795896256</c:v>
                </c:pt>
                <c:pt idx="1">
                  <c:v>6.7709040962329397</c:v>
                </c:pt>
                <c:pt idx="2">
                  <c:v>6.283387613817017</c:v>
                </c:pt>
                <c:pt idx="3">
                  <c:v>6.5955072525851062</c:v>
                </c:pt>
                <c:pt idx="4">
                  <c:v>6.4592782802806816</c:v>
                </c:pt>
                <c:pt idx="5">
                  <c:v>6.6038083140643211</c:v>
                </c:pt>
                <c:pt idx="6">
                  <c:v>6.4961714898657954</c:v>
                </c:pt>
                <c:pt idx="7">
                  <c:v>6.3909115828905829</c:v>
                </c:pt>
                <c:pt idx="8">
                  <c:v>6.3890654801593447</c:v>
                </c:pt>
                <c:pt idx="9">
                  <c:v>6.5470723136458657</c:v>
                </c:pt>
                <c:pt idx="10">
                  <c:v>6.7413464406482317</c:v>
                </c:pt>
                <c:pt idx="11">
                  <c:v>6.7754802396723184</c:v>
                </c:pt>
                <c:pt idx="12">
                  <c:v>6.9552112201384322</c:v>
                </c:pt>
                <c:pt idx="13">
                  <c:v>6.5935923292807583</c:v>
                </c:pt>
                <c:pt idx="14">
                  <c:v>6.549364578259901</c:v>
                </c:pt>
                <c:pt idx="15">
                  <c:v>6.9090544347137568</c:v>
                </c:pt>
                <c:pt idx="16">
                  <c:v>6.8332472268070754</c:v>
                </c:pt>
                <c:pt idx="17">
                  <c:v>6.48218949916697</c:v>
                </c:pt>
                <c:pt idx="18">
                  <c:v>6.8595099663541426</c:v>
                </c:pt>
                <c:pt idx="19">
                  <c:v>6.752036703982716</c:v>
                </c:pt>
                <c:pt idx="20">
                  <c:v>6.5979639209422549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2-4AFE-B0B6-09D3038F981B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ln'!$J$2:$J$22</c:f>
              <c:numCache>
                <c:formatCode>#,##0.00</c:formatCode>
                <c:ptCount val="21"/>
                <c:pt idx="0">
                  <c:v>6.2745736795896256</c:v>
                </c:pt>
                <c:pt idx="1">
                  <c:v>6.7709040962329397</c:v>
                </c:pt>
                <c:pt idx="2">
                  <c:v>6.283387613817017</c:v>
                </c:pt>
                <c:pt idx="3">
                  <c:v>6.5955072525851062</c:v>
                </c:pt>
                <c:pt idx="4">
                  <c:v>6.4592782802806816</c:v>
                </c:pt>
                <c:pt idx="5">
                  <c:v>6.6038083140643211</c:v>
                </c:pt>
                <c:pt idx="6">
                  <c:v>6.4961714898657954</c:v>
                </c:pt>
                <c:pt idx="7">
                  <c:v>6.3909115828905829</c:v>
                </c:pt>
                <c:pt idx="8">
                  <c:v>6.3890654801593447</c:v>
                </c:pt>
                <c:pt idx="9">
                  <c:v>6.5470723136458657</c:v>
                </c:pt>
                <c:pt idx="10">
                  <c:v>6.7413464406482317</c:v>
                </c:pt>
                <c:pt idx="11">
                  <c:v>6.7754802396723184</c:v>
                </c:pt>
                <c:pt idx="12">
                  <c:v>6.9552112201384322</c:v>
                </c:pt>
                <c:pt idx="13">
                  <c:v>6.5935923292807583</c:v>
                </c:pt>
                <c:pt idx="14">
                  <c:v>6.549364578259901</c:v>
                </c:pt>
                <c:pt idx="15">
                  <c:v>6.9090544347137568</c:v>
                </c:pt>
                <c:pt idx="16">
                  <c:v>6.8332472268070754</c:v>
                </c:pt>
                <c:pt idx="17">
                  <c:v>6.48218949916697</c:v>
                </c:pt>
                <c:pt idx="18">
                  <c:v>6.8595099663541426</c:v>
                </c:pt>
                <c:pt idx="19">
                  <c:v>6.752036703982716</c:v>
                </c:pt>
                <c:pt idx="20">
                  <c:v>6.5979639209422549</c:v>
                </c:pt>
              </c:numCache>
            </c:numRef>
          </c:xVal>
          <c:yVal>
            <c:numRef>
              <c:f>linlog3!$B$27:$B$47</c:f>
              <c:numCache>
                <c:formatCode>General</c:formatCode>
                <c:ptCount val="21"/>
                <c:pt idx="0">
                  <c:v>58455.551707824925</c:v>
                </c:pt>
                <c:pt idx="1">
                  <c:v>184280.75703211641</c:v>
                </c:pt>
                <c:pt idx="2">
                  <c:v>133089.66241518164</c:v>
                </c:pt>
                <c:pt idx="3">
                  <c:v>156677.105269594</c:v>
                </c:pt>
                <c:pt idx="4">
                  <c:v>181311.29285619454</c:v>
                </c:pt>
                <c:pt idx="5">
                  <c:v>194381.1232132169</c:v>
                </c:pt>
                <c:pt idx="6">
                  <c:v>170470.28179735667</c:v>
                </c:pt>
                <c:pt idx="7">
                  <c:v>153862.33932320192</c:v>
                </c:pt>
                <c:pt idx="8">
                  <c:v>125491.21162805974</c:v>
                </c:pt>
                <c:pt idx="9">
                  <c:v>122829.54794268776</c:v>
                </c:pt>
                <c:pt idx="10">
                  <c:v>167623.14368170593</c:v>
                </c:pt>
                <c:pt idx="11">
                  <c:v>146708.43143767444</c:v>
                </c:pt>
                <c:pt idx="12">
                  <c:v>221524.14825036109</c:v>
                </c:pt>
                <c:pt idx="13">
                  <c:v>220725.23821618245</c:v>
                </c:pt>
                <c:pt idx="14">
                  <c:v>201969.68695880659</c:v>
                </c:pt>
                <c:pt idx="15">
                  <c:v>202653.47128792573</c:v>
                </c:pt>
                <c:pt idx="16">
                  <c:v>222369.12634371873</c:v>
                </c:pt>
                <c:pt idx="17">
                  <c:v>188620.73717046983</c:v>
                </c:pt>
                <c:pt idx="18">
                  <c:v>209655.80866406835</c:v>
                </c:pt>
                <c:pt idx="19">
                  <c:v>177017.48933367967</c:v>
                </c:pt>
                <c:pt idx="20">
                  <c:v>212208.8698455909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72-4AFE-B0B6-09D3038F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38352"/>
        <c:axId val="859058032"/>
      </c:scatterChart>
      <c:valAx>
        <c:axId val="85903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Precipitación ciclo (mm)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58032"/>
        <c:crosses val="autoZero"/>
        <c:crossBetween val="midCat"/>
      </c:valAx>
      <c:valAx>
        <c:axId val="85905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38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linlog3!$F$27:$F$47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linlog3!$G$27:$G$47</c:f>
              <c:numCache>
                <c:formatCode>General</c:formatCode>
                <c:ptCount val="21"/>
                <c:pt idx="0">
                  <c:v>66650.644928209716</c:v>
                </c:pt>
                <c:pt idx="1">
                  <c:v>85883.21611458277</c:v>
                </c:pt>
                <c:pt idx="2">
                  <c:v>93263.842387032346</c:v>
                </c:pt>
                <c:pt idx="3">
                  <c:v>102930.06192676288</c:v>
                </c:pt>
                <c:pt idx="4">
                  <c:v>137259.12371564796</c:v>
                </c:pt>
                <c:pt idx="5">
                  <c:v>137782.52291495464</c:v>
                </c:pt>
                <c:pt idx="6">
                  <c:v>140898.33434563578</c:v>
                </c:pt>
                <c:pt idx="7">
                  <c:v>148486.31486094047</c:v>
                </c:pt>
                <c:pt idx="8">
                  <c:v>170397.18574281526</c:v>
                </c:pt>
                <c:pt idx="9">
                  <c:v>179197.80746313909</c:v>
                </c:pt>
                <c:pt idx="10">
                  <c:v>181470.26755490125</c:v>
                </c:pt>
                <c:pt idx="11">
                  <c:v>183321.36913328723</c:v>
                </c:pt>
                <c:pt idx="12">
                  <c:v>191866.16214184609</c:v>
                </c:pt>
                <c:pt idx="13">
                  <c:v>193132.77178444777</c:v>
                </c:pt>
                <c:pt idx="14">
                  <c:v>195431.37462634977</c:v>
                </c:pt>
                <c:pt idx="15">
                  <c:v>198426.8484111407</c:v>
                </c:pt>
                <c:pt idx="16">
                  <c:v>205848.02447335277</c:v>
                </c:pt>
                <c:pt idx="17">
                  <c:v>215201.57495157374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5-4386-999F-53F51D03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35472"/>
        <c:axId val="859046032"/>
      </c:scatterChart>
      <c:valAx>
        <c:axId val="85903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46032"/>
        <c:crosses val="autoZero"/>
        <c:crossBetween val="midCat"/>
      </c:valAx>
      <c:valAx>
        <c:axId val="85904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35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Superficie cosechada (Ha)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ln'!$H$2:$H$22</c:f>
              <c:numCache>
                <c:formatCode>#,##0.00</c:formatCode>
                <c:ptCount val="21"/>
                <c:pt idx="0">
                  <c:v>12.588653733724465</c:v>
                </c:pt>
                <c:pt idx="1">
                  <c:v>12.976542098270754</c:v>
                </c:pt>
                <c:pt idx="2">
                  <c:v>12.924684092098909</c:v>
                </c:pt>
                <c:pt idx="3">
                  <c:v>12.926781416785182</c:v>
                </c:pt>
                <c:pt idx="4">
                  <c:v>13.097516740452814</c:v>
                </c:pt>
                <c:pt idx="5">
                  <c:v>13.094256308687557</c:v>
                </c:pt>
                <c:pt idx="6">
                  <c:v>13.053563480153795</c:v>
                </c:pt>
                <c:pt idx="7">
                  <c:v>13.032736152976154</c:v>
                </c:pt>
                <c:pt idx="8">
                  <c:v>12.87473290359409</c:v>
                </c:pt>
                <c:pt idx="9">
                  <c:v>12.77016406003308</c:v>
                </c:pt>
                <c:pt idx="10">
                  <c:v>12.854099309271184</c:v>
                </c:pt>
                <c:pt idx="11">
                  <c:v>12.736222605758929</c:v>
                </c:pt>
                <c:pt idx="12">
                  <c:v>13.048493561504539</c:v>
                </c:pt>
                <c:pt idx="13">
                  <c:v>13.173517051045357</c:v>
                </c:pt>
                <c:pt idx="14">
                  <c:v>13.072929300967882</c:v>
                </c:pt>
                <c:pt idx="15">
                  <c:v>12.980041438031259</c:v>
                </c:pt>
                <c:pt idx="16">
                  <c:v>13.093856798381717</c:v>
                </c:pt>
                <c:pt idx="17">
                  <c:v>13.094494564525968</c:v>
                </c:pt>
                <c:pt idx="18">
                  <c:v>13.01883997322337</c:v>
                </c:pt>
                <c:pt idx="19">
                  <c:v>12.950699703070056</c:v>
                </c:pt>
                <c:pt idx="20">
                  <c:v>13.149610480601169</c:v>
                </c:pt>
              </c:numCache>
            </c:numRef>
          </c:xVal>
          <c:yVal>
            <c:numRef>
              <c:f>loglog3!$C$27:$C$47</c:f>
              <c:numCache>
                <c:formatCode>General</c:formatCode>
                <c:ptCount val="21"/>
                <c:pt idx="0">
                  <c:v>-9.0311785851191928E-2</c:v>
                </c:pt>
                <c:pt idx="1">
                  <c:v>-0.53729054921243247</c:v>
                </c:pt>
                <c:pt idx="2">
                  <c:v>-0.3571891241799765</c:v>
                </c:pt>
                <c:pt idx="3">
                  <c:v>-0.44457861450398184</c:v>
                </c:pt>
                <c:pt idx="4">
                  <c:v>-1.446679059902678E-2</c:v>
                </c:pt>
                <c:pt idx="5">
                  <c:v>4.76896691398494E-2</c:v>
                </c:pt>
                <c:pt idx="6">
                  <c:v>0.11901650504341887</c:v>
                </c:pt>
                <c:pt idx="7">
                  <c:v>3.1237610044644981E-2</c:v>
                </c:pt>
                <c:pt idx="8">
                  <c:v>0.15781792671824313</c:v>
                </c:pt>
                <c:pt idx="9">
                  <c:v>0.45003095291555262</c:v>
                </c:pt>
                <c:pt idx="10">
                  <c:v>-9.2558168756896819E-2</c:v>
                </c:pt>
                <c:pt idx="11">
                  <c:v>3.3111700778407638E-2</c:v>
                </c:pt>
                <c:pt idx="12">
                  <c:v>-0.21415128180572651</c:v>
                </c:pt>
                <c:pt idx="13">
                  <c:v>-4.3706120407950522E-2</c:v>
                </c:pt>
                <c:pt idx="14">
                  <c:v>-1.0310821801144954E-3</c:v>
                </c:pt>
                <c:pt idx="15">
                  <c:v>-3.0102459787165969E-2</c:v>
                </c:pt>
                <c:pt idx="16">
                  <c:v>-0.10214784701964597</c:v>
                </c:pt>
                <c:pt idx="17">
                  <c:v>5.9945123771694142E-2</c:v>
                </c:pt>
                <c:pt idx="18">
                  <c:v>0.26700724388231478</c:v>
                </c:pt>
                <c:pt idx="19">
                  <c:v>0.49708365086736173</c:v>
                </c:pt>
                <c:pt idx="20">
                  <c:v>0.26459344114263672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2-4856-9AB3-9F0B98FC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38352"/>
        <c:axId val="859042192"/>
      </c:scatterChart>
      <c:valAx>
        <c:axId val="85903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859042192"/>
        <c:crosses val="autoZero"/>
        <c:crossBetween val="midCat"/>
      </c:valAx>
      <c:valAx>
        <c:axId val="85904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38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Temperatura ciclo (°C)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ln'!$I$2:$I$22</c:f>
              <c:numCache>
                <c:formatCode>#,##0.00</c:formatCode>
                <c:ptCount val="21"/>
                <c:pt idx="0">
                  <c:v>3.0688278286245416</c:v>
                </c:pt>
                <c:pt idx="1">
                  <c:v>3.0933126018928552</c:v>
                </c:pt>
                <c:pt idx="2">
                  <c:v>3.1038390148798425</c:v>
                </c:pt>
                <c:pt idx="3">
                  <c:v>3.0834378539730967</c:v>
                </c:pt>
                <c:pt idx="4">
                  <c:v>3.0978374964911444</c:v>
                </c:pt>
                <c:pt idx="5">
                  <c:v>3.1015926642534684</c:v>
                </c:pt>
                <c:pt idx="6">
                  <c:v>3.0734646220943436</c:v>
                </c:pt>
                <c:pt idx="7">
                  <c:v>3.0594892393567421</c:v>
                </c:pt>
                <c:pt idx="8">
                  <c:v>3.071921411911537</c:v>
                </c:pt>
                <c:pt idx="9">
                  <c:v>3.0887671395211806</c:v>
                </c:pt>
                <c:pt idx="10">
                  <c:v>3.1376657694426577</c:v>
                </c:pt>
                <c:pt idx="11">
                  <c:v>3.1340438893515032</c:v>
                </c:pt>
                <c:pt idx="12">
                  <c:v>3.1230988694744322</c:v>
                </c:pt>
                <c:pt idx="13">
                  <c:v>3.1534480195457455</c:v>
                </c:pt>
                <c:pt idx="14">
                  <c:v>3.175272187386069</c:v>
                </c:pt>
                <c:pt idx="15">
                  <c:v>3.1172121710917007</c:v>
                </c:pt>
                <c:pt idx="16">
                  <c:v>3.1354942159291497</c:v>
                </c:pt>
                <c:pt idx="17">
                  <c:v>3.1238322761813069</c:v>
                </c:pt>
                <c:pt idx="18">
                  <c:v>3.1340438893515032</c:v>
                </c:pt>
                <c:pt idx="19">
                  <c:v>3.0910424533583161</c:v>
                </c:pt>
                <c:pt idx="20">
                  <c:v>3.1347693155712011</c:v>
                </c:pt>
              </c:numCache>
            </c:numRef>
          </c:xVal>
          <c:yVal>
            <c:numRef>
              <c:f>loglog3!$C$27:$C$47</c:f>
              <c:numCache>
                <c:formatCode>General</c:formatCode>
                <c:ptCount val="21"/>
                <c:pt idx="0">
                  <c:v>-9.0311785851191928E-2</c:v>
                </c:pt>
                <c:pt idx="1">
                  <c:v>-0.53729054921243247</c:v>
                </c:pt>
                <c:pt idx="2">
                  <c:v>-0.3571891241799765</c:v>
                </c:pt>
                <c:pt idx="3">
                  <c:v>-0.44457861450398184</c:v>
                </c:pt>
                <c:pt idx="4">
                  <c:v>-1.446679059902678E-2</c:v>
                </c:pt>
                <c:pt idx="5">
                  <c:v>4.76896691398494E-2</c:v>
                </c:pt>
                <c:pt idx="6">
                  <c:v>0.11901650504341887</c:v>
                </c:pt>
                <c:pt idx="7">
                  <c:v>3.1237610044644981E-2</c:v>
                </c:pt>
                <c:pt idx="8">
                  <c:v>0.15781792671824313</c:v>
                </c:pt>
                <c:pt idx="9">
                  <c:v>0.45003095291555262</c:v>
                </c:pt>
                <c:pt idx="10">
                  <c:v>-9.2558168756896819E-2</c:v>
                </c:pt>
                <c:pt idx="11">
                  <c:v>3.3111700778407638E-2</c:v>
                </c:pt>
                <c:pt idx="12">
                  <c:v>-0.21415128180572651</c:v>
                </c:pt>
                <c:pt idx="13">
                  <c:v>-4.3706120407950522E-2</c:v>
                </c:pt>
                <c:pt idx="14">
                  <c:v>-1.0310821801144954E-3</c:v>
                </c:pt>
                <c:pt idx="15">
                  <c:v>-3.0102459787165969E-2</c:v>
                </c:pt>
                <c:pt idx="16">
                  <c:v>-0.10214784701964597</c:v>
                </c:pt>
                <c:pt idx="17">
                  <c:v>5.9945123771694142E-2</c:v>
                </c:pt>
                <c:pt idx="18">
                  <c:v>0.26700724388231478</c:v>
                </c:pt>
                <c:pt idx="19">
                  <c:v>0.49708365086736173</c:v>
                </c:pt>
                <c:pt idx="20">
                  <c:v>0.26459344114263672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1E-4F4D-996E-81562409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89360"/>
        <c:axId val="1274688400"/>
      </c:scatterChart>
      <c:valAx>
        <c:axId val="127468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Temperatura ciclo (°C)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688400"/>
        <c:crosses val="autoZero"/>
        <c:crossBetween val="midCat"/>
      </c:valAx>
      <c:valAx>
        <c:axId val="127468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89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Precipitación ciclo (mm)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ln'!$J$2:$J$22</c:f>
              <c:numCache>
                <c:formatCode>#,##0.00</c:formatCode>
                <c:ptCount val="21"/>
                <c:pt idx="0">
                  <c:v>6.2745736795896256</c:v>
                </c:pt>
                <c:pt idx="1">
                  <c:v>6.7709040962329397</c:v>
                </c:pt>
                <c:pt idx="2">
                  <c:v>6.283387613817017</c:v>
                </c:pt>
                <c:pt idx="3">
                  <c:v>6.5955072525851062</c:v>
                </c:pt>
                <c:pt idx="4">
                  <c:v>6.4592782802806816</c:v>
                </c:pt>
                <c:pt idx="5">
                  <c:v>6.6038083140643211</c:v>
                </c:pt>
                <c:pt idx="6">
                  <c:v>6.4961714898657954</c:v>
                </c:pt>
                <c:pt idx="7">
                  <c:v>6.3909115828905829</c:v>
                </c:pt>
                <c:pt idx="8">
                  <c:v>6.3890654801593447</c:v>
                </c:pt>
                <c:pt idx="9">
                  <c:v>6.5470723136458657</c:v>
                </c:pt>
                <c:pt idx="10">
                  <c:v>6.7413464406482317</c:v>
                </c:pt>
                <c:pt idx="11">
                  <c:v>6.7754802396723184</c:v>
                </c:pt>
                <c:pt idx="12">
                  <c:v>6.9552112201384322</c:v>
                </c:pt>
                <c:pt idx="13">
                  <c:v>6.5935923292807583</c:v>
                </c:pt>
                <c:pt idx="14">
                  <c:v>6.549364578259901</c:v>
                </c:pt>
                <c:pt idx="15">
                  <c:v>6.9090544347137568</c:v>
                </c:pt>
                <c:pt idx="16">
                  <c:v>6.8332472268070754</c:v>
                </c:pt>
                <c:pt idx="17">
                  <c:v>6.48218949916697</c:v>
                </c:pt>
                <c:pt idx="18">
                  <c:v>6.8595099663541426</c:v>
                </c:pt>
                <c:pt idx="19">
                  <c:v>6.752036703982716</c:v>
                </c:pt>
                <c:pt idx="20">
                  <c:v>6.5979639209422549</c:v>
                </c:pt>
              </c:numCache>
            </c:numRef>
          </c:xVal>
          <c:yVal>
            <c:numRef>
              <c:f>loglog3!$C$27:$C$47</c:f>
              <c:numCache>
                <c:formatCode>General</c:formatCode>
                <c:ptCount val="21"/>
                <c:pt idx="0">
                  <c:v>-9.0311785851191928E-2</c:v>
                </c:pt>
                <c:pt idx="1">
                  <c:v>-0.53729054921243247</c:v>
                </c:pt>
                <c:pt idx="2">
                  <c:v>-0.3571891241799765</c:v>
                </c:pt>
                <c:pt idx="3">
                  <c:v>-0.44457861450398184</c:v>
                </c:pt>
                <c:pt idx="4">
                  <c:v>-1.446679059902678E-2</c:v>
                </c:pt>
                <c:pt idx="5">
                  <c:v>4.76896691398494E-2</c:v>
                </c:pt>
                <c:pt idx="6">
                  <c:v>0.11901650504341887</c:v>
                </c:pt>
                <c:pt idx="7">
                  <c:v>3.1237610044644981E-2</c:v>
                </c:pt>
                <c:pt idx="8">
                  <c:v>0.15781792671824313</c:v>
                </c:pt>
                <c:pt idx="9">
                  <c:v>0.45003095291555262</c:v>
                </c:pt>
                <c:pt idx="10">
                  <c:v>-9.2558168756896819E-2</c:v>
                </c:pt>
                <c:pt idx="11">
                  <c:v>3.3111700778407638E-2</c:v>
                </c:pt>
                <c:pt idx="12">
                  <c:v>-0.21415128180572651</c:v>
                </c:pt>
                <c:pt idx="13">
                  <c:v>-4.3706120407950522E-2</c:v>
                </c:pt>
                <c:pt idx="14">
                  <c:v>-1.0310821801144954E-3</c:v>
                </c:pt>
                <c:pt idx="15">
                  <c:v>-3.0102459787165969E-2</c:v>
                </c:pt>
                <c:pt idx="16">
                  <c:v>-0.10214784701964597</c:v>
                </c:pt>
                <c:pt idx="17">
                  <c:v>5.9945123771694142E-2</c:v>
                </c:pt>
                <c:pt idx="18">
                  <c:v>0.26700724388231478</c:v>
                </c:pt>
                <c:pt idx="19">
                  <c:v>0.49708365086736173</c:v>
                </c:pt>
                <c:pt idx="20">
                  <c:v>0.26459344114263672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4-4BE9-A6F3-0F2812BC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86000"/>
        <c:axId val="1274693200"/>
      </c:scatterChart>
      <c:valAx>
        <c:axId val="127468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Precipitación ciclo (mm)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693200"/>
        <c:crosses val="autoZero"/>
        <c:crossBetween val="midCat"/>
      </c:valAx>
      <c:valAx>
        <c:axId val="127469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86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Promedio humedad reltiva ciclo (%)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Variables!$F$2:$F$22</c:f>
              <c:numCache>
                <c:formatCode>General</c:formatCode>
                <c:ptCount val="21"/>
                <c:pt idx="0">
                  <c:v>3.5356335999999996E-4</c:v>
                </c:pt>
                <c:pt idx="1">
                  <c:v>2.6157760666666664E-4</c:v>
                </c:pt>
                <c:pt idx="2">
                  <c:v>3.7147271000000006E-4</c:v>
                </c:pt>
                <c:pt idx="3">
                  <c:v>3.124109633333333E-4</c:v>
                </c:pt>
                <c:pt idx="4">
                  <c:v>3.6654244666666668E-4</c:v>
                </c:pt>
                <c:pt idx="5">
                  <c:v>3.3169237166666665E-4</c:v>
                </c:pt>
                <c:pt idx="6">
                  <c:v>3.2222061000000002E-4</c:v>
                </c:pt>
                <c:pt idx="7">
                  <c:v>3.3944853666666663E-4</c:v>
                </c:pt>
                <c:pt idx="8">
                  <c:v>1.9929757499999998E-4</c:v>
                </c:pt>
                <c:pt idx="9">
                  <c:v>3.1864542666666667E-4</c:v>
                </c:pt>
                <c:pt idx="10">
                  <c:v>3.1485694166666665E-4</c:v>
                </c:pt>
                <c:pt idx="11">
                  <c:v>3.0883947333333329E-4</c:v>
                </c:pt>
                <c:pt idx="12">
                  <c:v>2.7253946333333332E-4</c:v>
                </c:pt>
                <c:pt idx="13">
                  <c:v>3.4831500333333331E-4</c:v>
                </c:pt>
                <c:pt idx="14">
                  <c:v>3.0596580166666665E-4</c:v>
                </c:pt>
                <c:pt idx="15">
                  <c:v>3.2731944166666669E-4</c:v>
                </c:pt>
                <c:pt idx="16">
                  <c:v>4.0490508999999997E-4</c:v>
                </c:pt>
                <c:pt idx="17">
                  <c:v>2.731225133333333E-4</c:v>
                </c:pt>
                <c:pt idx="18">
                  <c:v>3.6046657333333338E-4</c:v>
                </c:pt>
                <c:pt idx="19">
                  <c:v>4.3809247666666665E-4</c:v>
                </c:pt>
                <c:pt idx="20">
                  <c:v>2.6051158333333335E-4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4A-4712-985D-21EA1F57B492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Variables!$F$2:$F$22</c:f>
              <c:numCache>
                <c:formatCode>General</c:formatCode>
                <c:ptCount val="21"/>
                <c:pt idx="0">
                  <c:v>3.5356335999999996E-4</c:v>
                </c:pt>
                <c:pt idx="1">
                  <c:v>2.6157760666666664E-4</c:v>
                </c:pt>
                <c:pt idx="2">
                  <c:v>3.7147271000000006E-4</c:v>
                </c:pt>
                <c:pt idx="3">
                  <c:v>3.124109633333333E-4</c:v>
                </c:pt>
                <c:pt idx="4">
                  <c:v>3.6654244666666668E-4</c:v>
                </c:pt>
                <c:pt idx="5">
                  <c:v>3.3169237166666665E-4</c:v>
                </c:pt>
                <c:pt idx="6">
                  <c:v>3.2222061000000002E-4</c:v>
                </c:pt>
                <c:pt idx="7">
                  <c:v>3.3944853666666663E-4</c:v>
                </c:pt>
                <c:pt idx="8">
                  <c:v>1.9929757499999998E-4</c:v>
                </c:pt>
                <c:pt idx="9">
                  <c:v>3.1864542666666667E-4</c:v>
                </c:pt>
                <c:pt idx="10">
                  <c:v>3.1485694166666665E-4</c:v>
                </c:pt>
                <c:pt idx="11">
                  <c:v>3.0883947333333329E-4</c:v>
                </c:pt>
                <c:pt idx="12">
                  <c:v>2.7253946333333332E-4</c:v>
                </c:pt>
                <c:pt idx="13">
                  <c:v>3.4831500333333331E-4</c:v>
                </c:pt>
                <c:pt idx="14">
                  <c:v>3.0596580166666665E-4</c:v>
                </c:pt>
                <c:pt idx="15">
                  <c:v>3.2731944166666669E-4</c:v>
                </c:pt>
                <c:pt idx="16">
                  <c:v>4.0490508999999997E-4</c:v>
                </c:pt>
                <c:pt idx="17">
                  <c:v>2.731225133333333E-4</c:v>
                </c:pt>
                <c:pt idx="18">
                  <c:v>3.6046657333333338E-4</c:v>
                </c:pt>
                <c:pt idx="19">
                  <c:v>4.3809247666666665E-4</c:v>
                </c:pt>
                <c:pt idx="20">
                  <c:v>2.6051158333333335E-4</c:v>
                </c:pt>
              </c:numCache>
            </c:numRef>
          </c:xVal>
          <c:yVal>
            <c:numRef>
              <c:f>linlinRH!$B$25:$B$45</c:f>
              <c:numCache>
                <c:formatCode>General</c:formatCode>
                <c:ptCount val="21"/>
                <c:pt idx="0">
                  <c:v>181131.88292282651</c:v>
                </c:pt>
                <c:pt idx="1">
                  <c:v>159067.12829875827</c:v>
                </c:pt>
                <c:pt idx="2">
                  <c:v>185427.82440187904</c:v>
                </c:pt>
                <c:pt idx="3">
                  <c:v>171260.59849303123</c:v>
                </c:pt>
                <c:pt idx="4">
                  <c:v>184245.19506266134</c:v>
                </c:pt>
                <c:pt idx="5">
                  <c:v>175885.65757299308</c:v>
                </c:pt>
                <c:pt idx="6">
                  <c:v>173613.65251286904</c:v>
                </c:pt>
                <c:pt idx="7">
                  <c:v>177746.13999931648</c:v>
                </c:pt>
                <c:pt idx="8">
                  <c:v>144127.92774968554</c:v>
                </c:pt>
                <c:pt idx="9">
                  <c:v>172756.06815738525</c:v>
                </c:pt>
                <c:pt idx="10">
                  <c:v>171847.31882509412</c:v>
                </c:pt>
                <c:pt idx="11">
                  <c:v>170403.90006271293</c:v>
                </c:pt>
                <c:pt idx="12">
                  <c:v>161696.56458437227</c:v>
                </c:pt>
                <c:pt idx="13">
                  <c:v>179872.95207937353</c:v>
                </c:pt>
                <c:pt idx="14">
                  <c:v>169714.58831717155</c:v>
                </c:pt>
                <c:pt idx="15">
                  <c:v>174836.71658004847</c:v>
                </c:pt>
                <c:pt idx="16">
                  <c:v>193447.29735792961</c:v>
                </c:pt>
                <c:pt idx="17">
                  <c:v>161836.42162437437</c:v>
                </c:pt>
                <c:pt idx="18">
                  <c:v>182787.76660913648</c:v>
                </c:pt>
                <c:pt idx="19">
                  <c:v>201408.0034116215</c:v>
                </c:pt>
                <c:pt idx="20">
                  <c:v>158811.41975236745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A-4712-985D-21EA1F57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1296"/>
        <c:axId val="714041776"/>
      </c:scatterChart>
      <c:valAx>
        <c:axId val="71404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Promedio humedad reltiva ciclo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041776"/>
        <c:crosses val="autoZero"/>
        <c:crossBetween val="midCat"/>
      </c:valAx>
      <c:valAx>
        <c:axId val="71404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14041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Superficie cosechada (Ha)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Valor de la producción/promedio INPC</c:v>
          </c:tx>
          <c:spPr>
            <a:ln w="38100">
              <a:noFill/>
            </a:ln>
          </c:spPr>
          <c:xVal>
            <c:numRef>
              <c:f>'Variables ln'!$H$2:$H$22</c:f>
              <c:numCache>
                <c:formatCode>#,##0.00</c:formatCode>
                <c:ptCount val="21"/>
                <c:pt idx="0">
                  <c:v>12.588653733724465</c:v>
                </c:pt>
                <c:pt idx="1">
                  <c:v>12.976542098270754</c:v>
                </c:pt>
                <c:pt idx="2">
                  <c:v>12.924684092098909</c:v>
                </c:pt>
                <c:pt idx="3">
                  <c:v>12.926781416785182</c:v>
                </c:pt>
                <c:pt idx="4">
                  <c:v>13.097516740452814</c:v>
                </c:pt>
                <c:pt idx="5">
                  <c:v>13.094256308687557</c:v>
                </c:pt>
                <c:pt idx="6">
                  <c:v>13.053563480153795</c:v>
                </c:pt>
                <c:pt idx="7">
                  <c:v>13.032736152976154</c:v>
                </c:pt>
                <c:pt idx="8">
                  <c:v>12.87473290359409</c:v>
                </c:pt>
                <c:pt idx="9">
                  <c:v>12.77016406003308</c:v>
                </c:pt>
                <c:pt idx="10">
                  <c:v>12.854099309271184</c:v>
                </c:pt>
                <c:pt idx="11">
                  <c:v>12.736222605758929</c:v>
                </c:pt>
                <c:pt idx="12">
                  <c:v>13.048493561504539</c:v>
                </c:pt>
                <c:pt idx="13">
                  <c:v>13.173517051045357</c:v>
                </c:pt>
                <c:pt idx="14">
                  <c:v>13.072929300967882</c:v>
                </c:pt>
                <c:pt idx="15">
                  <c:v>12.980041438031259</c:v>
                </c:pt>
                <c:pt idx="16">
                  <c:v>13.093856798381717</c:v>
                </c:pt>
                <c:pt idx="17">
                  <c:v>13.094494564525968</c:v>
                </c:pt>
                <c:pt idx="18">
                  <c:v>13.01883997322337</c:v>
                </c:pt>
                <c:pt idx="19">
                  <c:v>12.950699703070056</c:v>
                </c:pt>
                <c:pt idx="20">
                  <c:v>13.149610480601169</c:v>
                </c:pt>
              </c:numCache>
            </c:numRef>
          </c:xVal>
          <c:yVal>
            <c:numRef>
              <c:f>'Variables ln'!$M$2:$M$22</c:f>
              <c:numCache>
                <c:formatCode>#,##0.00</c:formatCode>
                <c:ptCount val="21"/>
                <c:pt idx="0">
                  <c:v>11.10722000190227</c:v>
                </c:pt>
                <c:pt idx="1">
                  <c:v>11.541805026160013</c:v>
                </c:pt>
                <c:pt idx="2">
                  <c:v>11.360743700227047</c:v>
                </c:pt>
                <c:pt idx="3">
                  <c:v>11.443187770318133</c:v>
                </c:pt>
                <c:pt idx="4">
                  <c:v>12.045887377647162</c:v>
                </c:pt>
                <c:pt idx="5">
                  <c:v>12.198175789330282</c:v>
                </c:pt>
                <c:pt idx="6">
                  <c:v>12.108847104143369</c:v>
                </c:pt>
                <c:pt idx="7">
                  <c:v>11.908248077159699</c:v>
                </c:pt>
                <c:pt idx="8">
                  <c:v>11.82962583232195</c:v>
                </c:pt>
                <c:pt idx="9">
                  <c:v>12.096245544309385</c:v>
                </c:pt>
                <c:pt idx="10">
                  <c:v>11.855793876281309</c:v>
                </c:pt>
                <c:pt idx="11">
                  <c:v>11.833431800163707</c:v>
                </c:pt>
                <c:pt idx="12">
                  <c:v>12.118996007138087</c:v>
                </c:pt>
                <c:pt idx="13">
                  <c:v>12.279330425791191</c:v>
                </c:pt>
                <c:pt idx="14">
                  <c:v>12.182964571854729</c:v>
                </c:pt>
                <c:pt idx="15">
                  <c:v>12.171133168074016</c:v>
                </c:pt>
                <c:pt idx="16">
                  <c:v>12.234893430228768</c:v>
                </c:pt>
                <c:pt idx="17">
                  <c:v>12.164553335764259</c:v>
                </c:pt>
                <c:pt idx="18">
                  <c:v>12.513785485782375</c:v>
                </c:pt>
                <c:pt idx="19">
                  <c:v>12.525421011191536</c:v>
                </c:pt>
                <c:pt idx="20">
                  <c:v>12.532384082114852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0-43A7-8E80-AD3F9E23EDEF}"/>
            </c:ext>
          </c:extLst>
        </c:ser>
        <c:ser>
          <c:idx val="1"/>
          <c:order val="1"/>
          <c:tx>
            <c:v>Pronóstico ln Valor de la producción/promedio INPC</c:v>
          </c:tx>
          <c:spPr>
            <a:ln w="38100">
              <a:noFill/>
            </a:ln>
          </c:spPr>
          <c:xVal>
            <c:numRef>
              <c:f>'Variables ln'!$H$2:$H$22</c:f>
              <c:numCache>
                <c:formatCode>#,##0.00</c:formatCode>
                <c:ptCount val="21"/>
                <c:pt idx="0">
                  <c:v>12.588653733724465</c:v>
                </c:pt>
                <c:pt idx="1">
                  <c:v>12.976542098270754</c:v>
                </c:pt>
                <c:pt idx="2">
                  <c:v>12.924684092098909</c:v>
                </c:pt>
                <c:pt idx="3">
                  <c:v>12.926781416785182</c:v>
                </c:pt>
                <c:pt idx="4">
                  <c:v>13.097516740452814</c:v>
                </c:pt>
                <c:pt idx="5">
                  <c:v>13.094256308687557</c:v>
                </c:pt>
                <c:pt idx="6">
                  <c:v>13.053563480153795</c:v>
                </c:pt>
                <c:pt idx="7">
                  <c:v>13.032736152976154</c:v>
                </c:pt>
                <c:pt idx="8">
                  <c:v>12.87473290359409</c:v>
                </c:pt>
                <c:pt idx="9">
                  <c:v>12.77016406003308</c:v>
                </c:pt>
                <c:pt idx="10">
                  <c:v>12.854099309271184</c:v>
                </c:pt>
                <c:pt idx="11">
                  <c:v>12.736222605758929</c:v>
                </c:pt>
                <c:pt idx="12">
                  <c:v>13.048493561504539</c:v>
                </c:pt>
                <c:pt idx="13">
                  <c:v>13.173517051045357</c:v>
                </c:pt>
                <c:pt idx="14">
                  <c:v>13.072929300967882</c:v>
                </c:pt>
                <c:pt idx="15">
                  <c:v>12.980041438031259</c:v>
                </c:pt>
                <c:pt idx="16">
                  <c:v>13.093856798381717</c:v>
                </c:pt>
                <c:pt idx="17">
                  <c:v>13.094494564525968</c:v>
                </c:pt>
                <c:pt idx="18">
                  <c:v>13.01883997322337</c:v>
                </c:pt>
                <c:pt idx="19">
                  <c:v>12.950699703070056</c:v>
                </c:pt>
                <c:pt idx="20">
                  <c:v>13.149610480601169</c:v>
                </c:pt>
              </c:numCache>
            </c:numRef>
          </c:xVal>
          <c:yVal>
            <c:numRef>
              <c:f>loglog3!$B$27:$B$47</c:f>
              <c:numCache>
                <c:formatCode>General</c:formatCode>
                <c:ptCount val="21"/>
                <c:pt idx="0">
                  <c:v>11.197531787753462</c:v>
                </c:pt>
                <c:pt idx="1">
                  <c:v>12.079095575372445</c:v>
                </c:pt>
                <c:pt idx="2">
                  <c:v>11.717932824407024</c:v>
                </c:pt>
                <c:pt idx="3">
                  <c:v>11.887766384822115</c:v>
                </c:pt>
                <c:pt idx="4">
                  <c:v>12.060354168246189</c:v>
                </c:pt>
                <c:pt idx="5">
                  <c:v>12.150486120190433</c:v>
                </c:pt>
                <c:pt idx="6">
                  <c:v>11.98983059909995</c:v>
                </c:pt>
                <c:pt idx="7">
                  <c:v>11.877010467115054</c:v>
                </c:pt>
                <c:pt idx="8">
                  <c:v>11.671807905603707</c:v>
                </c:pt>
                <c:pt idx="9">
                  <c:v>11.646214591393832</c:v>
                </c:pt>
                <c:pt idx="10">
                  <c:v>11.948352045038206</c:v>
                </c:pt>
                <c:pt idx="11">
                  <c:v>11.800320099385299</c:v>
                </c:pt>
                <c:pt idx="12">
                  <c:v>12.333147288943813</c:v>
                </c:pt>
                <c:pt idx="13">
                  <c:v>12.323036546199141</c:v>
                </c:pt>
                <c:pt idx="14">
                  <c:v>12.183995654034844</c:v>
                </c:pt>
                <c:pt idx="15">
                  <c:v>12.201235627861182</c:v>
                </c:pt>
                <c:pt idx="16">
                  <c:v>12.337041277248414</c:v>
                </c:pt>
                <c:pt idx="17">
                  <c:v>12.104608211992565</c:v>
                </c:pt>
                <c:pt idx="18">
                  <c:v>12.24677824190006</c:v>
                </c:pt>
                <c:pt idx="19">
                  <c:v>12.028337360324175</c:v>
                </c:pt>
                <c:pt idx="20">
                  <c:v>12.267790640972215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0-43A7-8E80-AD3F9E23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85520"/>
        <c:axId val="1274707600"/>
      </c:scatterChart>
      <c:valAx>
        <c:axId val="127468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707600"/>
        <c:crosses val="autoZero"/>
        <c:crossBetween val="midCat"/>
      </c:valAx>
      <c:valAx>
        <c:axId val="127470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685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Temperatura ciclo (°C)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Valor de la producción/promedio INPC</c:v>
          </c:tx>
          <c:spPr>
            <a:ln w="38100">
              <a:noFill/>
            </a:ln>
          </c:spPr>
          <c:xVal>
            <c:numRef>
              <c:f>'Variables ln'!$I$2:$I$22</c:f>
              <c:numCache>
                <c:formatCode>#,##0.00</c:formatCode>
                <c:ptCount val="21"/>
                <c:pt idx="0">
                  <c:v>3.0688278286245416</c:v>
                </c:pt>
                <c:pt idx="1">
                  <c:v>3.0933126018928552</c:v>
                </c:pt>
                <c:pt idx="2">
                  <c:v>3.1038390148798425</c:v>
                </c:pt>
                <c:pt idx="3">
                  <c:v>3.0834378539730967</c:v>
                </c:pt>
                <c:pt idx="4">
                  <c:v>3.0978374964911444</c:v>
                </c:pt>
                <c:pt idx="5">
                  <c:v>3.1015926642534684</c:v>
                </c:pt>
                <c:pt idx="6">
                  <c:v>3.0734646220943436</c:v>
                </c:pt>
                <c:pt idx="7">
                  <c:v>3.0594892393567421</c:v>
                </c:pt>
                <c:pt idx="8">
                  <c:v>3.071921411911537</c:v>
                </c:pt>
                <c:pt idx="9">
                  <c:v>3.0887671395211806</c:v>
                </c:pt>
                <c:pt idx="10">
                  <c:v>3.1376657694426577</c:v>
                </c:pt>
                <c:pt idx="11">
                  <c:v>3.1340438893515032</c:v>
                </c:pt>
                <c:pt idx="12">
                  <c:v>3.1230988694744322</c:v>
                </c:pt>
                <c:pt idx="13">
                  <c:v>3.1534480195457455</c:v>
                </c:pt>
                <c:pt idx="14">
                  <c:v>3.175272187386069</c:v>
                </c:pt>
                <c:pt idx="15">
                  <c:v>3.1172121710917007</c:v>
                </c:pt>
                <c:pt idx="16">
                  <c:v>3.1354942159291497</c:v>
                </c:pt>
                <c:pt idx="17">
                  <c:v>3.1238322761813069</c:v>
                </c:pt>
                <c:pt idx="18">
                  <c:v>3.1340438893515032</c:v>
                </c:pt>
                <c:pt idx="19">
                  <c:v>3.0910424533583161</c:v>
                </c:pt>
                <c:pt idx="20">
                  <c:v>3.1347693155712011</c:v>
                </c:pt>
              </c:numCache>
            </c:numRef>
          </c:xVal>
          <c:yVal>
            <c:numRef>
              <c:f>'Variables ln'!$M$2:$M$22</c:f>
              <c:numCache>
                <c:formatCode>#,##0.00</c:formatCode>
                <c:ptCount val="21"/>
                <c:pt idx="0">
                  <c:v>11.10722000190227</c:v>
                </c:pt>
                <c:pt idx="1">
                  <c:v>11.541805026160013</c:v>
                </c:pt>
                <c:pt idx="2">
                  <c:v>11.360743700227047</c:v>
                </c:pt>
                <c:pt idx="3">
                  <c:v>11.443187770318133</c:v>
                </c:pt>
                <c:pt idx="4">
                  <c:v>12.045887377647162</c:v>
                </c:pt>
                <c:pt idx="5">
                  <c:v>12.198175789330282</c:v>
                </c:pt>
                <c:pt idx="6">
                  <c:v>12.108847104143369</c:v>
                </c:pt>
                <c:pt idx="7">
                  <c:v>11.908248077159699</c:v>
                </c:pt>
                <c:pt idx="8">
                  <c:v>11.82962583232195</c:v>
                </c:pt>
                <c:pt idx="9">
                  <c:v>12.096245544309385</c:v>
                </c:pt>
                <c:pt idx="10">
                  <c:v>11.855793876281309</c:v>
                </c:pt>
                <c:pt idx="11">
                  <c:v>11.833431800163707</c:v>
                </c:pt>
                <c:pt idx="12">
                  <c:v>12.118996007138087</c:v>
                </c:pt>
                <c:pt idx="13">
                  <c:v>12.279330425791191</c:v>
                </c:pt>
                <c:pt idx="14">
                  <c:v>12.182964571854729</c:v>
                </c:pt>
                <c:pt idx="15">
                  <c:v>12.171133168074016</c:v>
                </c:pt>
                <c:pt idx="16">
                  <c:v>12.234893430228768</c:v>
                </c:pt>
                <c:pt idx="17">
                  <c:v>12.164553335764259</c:v>
                </c:pt>
                <c:pt idx="18">
                  <c:v>12.513785485782375</c:v>
                </c:pt>
                <c:pt idx="19">
                  <c:v>12.525421011191536</c:v>
                </c:pt>
                <c:pt idx="20">
                  <c:v>12.532384082114852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3F-4C05-9AF0-53FA3A862053}"/>
            </c:ext>
          </c:extLst>
        </c:ser>
        <c:ser>
          <c:idx val="1"/>
          <c:order val="1"/>
          <c:tx>
            <c:v>Pronóstico ln Valor de la producción/promedio INPC</c:v>
          </c:tx>
          <c:spPr>
            <a:ln w="38100">
              <a:noFill/>
            </a:ln>
          </c:spPr>
          <c:xVal>
            <c:numRef>
              <c:f>'Variables ln'!$I$2:$I$22</c:f>
              <c:numCache>
                <c:formatCode>#,##0.00</c:formatCode>
                <c:ptCount val="21"/>
                <c:pt idx="0">
                  <c:v>3.0688278286245416</c:v>
                </c:pt>
                <c:pt idx="1">
                  <c:v>3.0933126018928552</c:v>
                </c:pt>
                <c:pt idx="2">
                  <c:v>3.1038390148798425</c:v>
                </c:pt>
                <c:pt idx="3">
                  <c:v>3.0834378539730967</c:v>
                </c:pt>
                <c:pt idx="4">
                  <c:v>3.0978374964911444</c:v>
                </c:pt>
                <c:pt idx="5">
                  <c:v>3.1015926642534684</c:v>
                </c:pt>
                <c:pt idx="6">
                  <c:v>3.0734646220943436</c:v>
                </c:pt>
                <c:pt idx="7">
                  <c:v>3.0594892393567421</c:v>
                </c:pt>
                <c:pt idx="8">
                  <c:v>3.071921411911537</c:v>
                </c:pt>
                <c:pt idx="9">
                  <c:v>3.0887671395211806</c:v>
                </c:pt>
                <c:pt idx="10">
                  <c:v>3.1376657694426577</c:v>
                </c:pt>
                <c:pt idx="11">
                  <c:v>3.1340438893515032</c:v>
                </c:pt>
                <c:pt idx="12">
                  <c:v>3.1230988694744322</c:v>
                </c:pt>
                <c:pt idx="13">
                  <c:v>3.1534480195457455</c:v>
                </c:pt>
                <c:pt idx="14">
                  <c:v>3.175272187386069</c:v>
                </c:pt>
                <c:pt idx="15">
                  <c:v>3.1172121710917007</c:v>
                </c:pt>
                <c:pt idx="16">
                  <c:v>3.1354942159291497</c:v>
                </c:pt>
                <c:pt idx="17">
                  <c:v>3.1238322761813069</c:v>
                </c:pt>
                <c:pt idx="18">
                  <c:v>3.1340438893515032</c:v>
                </c:pt>
                <c:pt idx="19">
                  <c:v>3.0910424533583161</c:v>
                </c:pt>
                <c:pt idx="20">
                  <c:v>3.1347693155712011</c:v>
                </c:pt>
              </c:numCache>
            </c:numRef>
          </c:xVal>
          <c:yVal>
            <c:numRef>
              <c:f>loglog3!$B$27:$B$47</c:f>
              <c:numCache>
                <c:formatCode>General</c:formatCode>
                <c:ptCount val="21"/>
                <c:pt idx="0">
                  <c:v>11.197531787753462</c:v>
                </c:pt>
                <c:pt idx="1">
                  <c:v>12.079095575372445</c:v>
                </c:pt>
                <c:pt idx="2">
                  <c:v>11.717932824407024</c:v>
                </c:pt>
                <c:pt idx="3">
                  <c:v>11.887766384822115</c:v>
                </c:pt>
                <c:pt idx="4">
                  <c:v>12.060354168246189</c:v>
                </c:pt>
                <c:pt idx="5">
                  <c:v>12.150486120190433</c:v>
                </c:pt>
                <c:pt idx="6">
                  <c:v>11.98983059909995</c:v>
                </c:pt>
                <c:pt idx="7">
                  <c:v>11.877010467115054</c:v>
                </c:pt>
                <c:pt idx="8">
                  <c:v>11.671807905603707</c:v>
                </c:pt>
                <c:pt idx="9">
                  <c:v>11.646214591393832</c:v>
                </c:pt>
                <c:pt idx="10">
                  <c:v>11.948352045038206</c:v>
                </c:pt>
                <c:pt idx="11">
                  <c:v>11.800320099385299</c:v>
                </c:pt>
                <c:pt idx="12">
                  <c:v>12.333147288943813</c:v>
                </c:pt>
                <c:pt idx="13">
                  <c:v>12.323036546199141</c:v>
                </c:pt>
                <c:pt idx="14">
                  <c:v>12.183995654034844</c:v>
                </c:pt>
                <c:pt idx="15">
                  <c:v>12.201235627861182</c:v>
                </c:pt>
                <c:pt idx="16">
                  <c:v>12.337041277248414</c:v>
                </c:pt>
                <c:pt idx="17">
                  <c:v>12.104608211992565</c:v>
                </c:pt>
                <c:pt idx="18">
                  <c:v>12.24677824190006</c:v>
                </c:pt>
                <c:pt idx="19">
                  <c:v>12.028337360324175</c:v>
                </c:pt>
                <c:pt idx="20">
                  <c:v>12.267790640972215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3F-4C05-9AF0-53FA3A86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85520"/>
        <c:axId val="1274704240"/>
      </c:scatterChart>
      <c:valAx>
        <c:axId val="127468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Temperatura ciclo (°C)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704240"/>
        <c:crosses val="autoZero"/>
        <c:crossBetween val="midCat"/>
      </c:valAx>
      <c:valAx>
        <c:axId val="127470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685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ln Precipitación ciclo (mm)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Valor de la producción/promedio INPC</c:v>
          </c:tx>
          <c:spPr>
            <a:ln w="38100">
              <a:noFill/>
            </a:ln>
          </c:spPr>
          <c:xVal>
            <c:numRef>
              <c:f>'Variables ln'!$J$2:$J$22</c:f>
              <c:numCache>
                <c:formatCode>#,##0.00</c:formatCode>
                <c:ptCount val="21"/>
                <c:pt idx="0">
                  <c:v>6.2745736795896256</c:v>
                </c:pt>
                <c:pt idx="1">
                  <c:v>6.7709040962329397</c:v>
                </c:pt>
                <c:pt idx="2">
                  <c:v>6.283387613817017</c:v>
                </c:pt>
                <c:pt idx="3">
                  <c:v>6.5955072525851062</c:v>
                </c:pt>
                <c:pt idx="4">
                  <c:v>6.4592782802806816</c:v>
                </c:pt>
                <c:pt idx="5">
                  <c:v>6.6038083140643211</c:v>
                </c:pt>
                <c:pt idx="6">
                  <c:v>6.4961714898657954</c:v>
                </c:pt>
                <c:pt idx="7">
                  <c:v>6.3909115828905829</c:v>
                </c:pt>
                <c:pt idx="8">
                  <c:v>6.3890654801593447</c:v>
                </c:pt>
                <c:pt idx="9">
                  <c:v>6.5470723136458657</c:v>
                </c:pt>
                <c:pt idx="10">
                  <c:v>6.7413464406482317</c:v>
                </c:pt>
                <c:pt idx="11">
                  <c:v>6.7754802396723184</c:v>
                </c:pt>
                <c:pt idx="12">
                  <c:v>6.9552112201384322</c:v>
                </c:pt>
                <c:pt idx="13">
                  <c:v>6.5935923292807583</c:v>
                </c:pt>
                <c:pt idx="14">
                  <c:v>6.549364578259901</c:v>
                </c:pt>
                <c:pt idx="15">
                  <c:v>6.9090544347137568</c:v>
                </c:pt>
                <c:pt idx="16">
                  <c:v>6.8332472268070754</c:v>
                </c:pt>
                <c:pt idx="17">
                  <c:v>6.48218949916697</c:v>
                </c:pt>
                <c:pt idx="18">
                  <c:v>6.8595099663541426</c:v>
                </c:pt>
                <c:pt idx="19">
                  <c:v>6.752036703982716</c:v>
                </c:pt>
                <c:pt idx="20">
                  <c:v>6.5979639209422549</c:v>
                </c:pt>
              </c:numCache>
            </c:numRef>
          </c:xVal>
          <c:yVal>
            <c:numRef>
              <c:f>'Variables ln'!$M$2:$M$22</c:f>
              <c:numCache>
                <c:formatCode>#,##0.00</c:formatCode>
                <c:ptCount val="21"/>
                <c:pt idx="0">
                  <c:v>11.10722000190227</c:v>
                </c:pt>
                <c:pt idx="1">
                  <c:v>11.541805026160013</c:v>
                </c:pt>
                <c:pt idx="2">
                  <c:v>11.360743700227047</c:v>
                </c:pt>
                <c:pt idx="3">
                  <c:v>11.443187770318133</c:v>
                </c:pt>
                <c:pt idx="4">
                  <c:v>12.045887377647162</c:v>
                </c:pt>
                <c:pt idx="5">
                  <c:v>12.198175789330282</c:v>
                </c:pt>
                <c:pt idx="6">
                  <c:v>12.108847104143369</c:v>
                </c:pt>
                <c:pt idx="7">
                  <c:v>11.908248077159699</c:v>
                </c:pt>
                <c:pt idx="8">
                  <c:v>11.82962583232195</c:v>
                </c:pt>
                <c:pt idx="9">
                  <c:v>12.096245544309385</c:v>
                </c:pt>
                <c:pt idx="10">
                  <c:v>11.855793876281309</c:v>
                </c:pt>
                <c:pt idx="11">
                  <c:v>11.833431800163707</c:v>
                </c:pt>
                <c:pt idx="12">
                  <c:v>12.118996007138087</c:v>
                </c:pt>
                <c:pt idx="13">
                  <c:v>12.279330425791191</c:v>
                </c:pt>
                <c:pt idx="14">
                  <c:v>12.182964571854729</c:v>
                </c:pt>
                <c:pt idx="15">
                  <c:v>12.171133168074016</c:v>
                </c:pt>
                <c:pt idx="16">
                  <c:v>12.234893430228768</c:v>
                </c:pt>
                <c:pt idx="17">
                  <c:v>12.164553335764259</c:v>
                </c:pt>
                <c:pt idx="18">
                  <c:v>12.513785485782375</c:v>
                </c:pt>
                <c:pt idx="19">
                  <c:v>12.525421011191536</c:v>
                </c:pt>
                <c:pt idx="20">
                  <c:v>12.532384082114852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0E-45D1-B454-8D187E2267EE}"/>
            </c:ext>
          </c:extLst>
        </c:ser>
        <c:ser>
          <c:idx val="1"/>
          <c:order val="1"/>
          <c:tx>
            <c:v>Pronóstico ln Valor de la producción/promedio INPC</c:v>
          </c:tx>
          <c:spPr>
            <a:ln w="38100">
              <a:noFill/>
            </a:ln>
          </c:spPr>
          <c:xVal>
            <c:numRef>
              <c:f>'Variables ln'!$J$2:$J$22</c:f>
              <c:numCache>
                <c:formatCode>#,##0.00</c:formatCode>
                <c:ptCount val="21"/>
                <c:pt idx="0">
                  <c:v>6.2745736795896256</c:v>
                </c:pt>
                <c:pt idx="1">
                  <c:v>6.7709040962329397</c:v>
                </c:pt>
                <c:pt idx="2">
                  <c:v>6.283387613817017</c:v>
                </c:pt>
                <c:pt idx="3">
                  <c:v>6.5955072525851062</c:v>
                </c:pt>
                <c:pt idx="4">
                  <c:v>6.4592782802806816</c:v>
                </c:pt>
                <c:pt idx="5">
                  <c:v>6.6038083140643211</c:v>
                </c:pt>
                <c:pt idx="6">
                  <c:v>6.4961714898657954</c:v>
                </c:pt>
                <c:pt idx="7">
                  <c:v>6.3909115828905829</c:v>
                </c:pt>
                <c:pt idx="8">
                  <c:v>6.3890654801593447</c:v>
                </c:pt>
                <c:pt idx="9">
                  <c:v>6.5470723136458657</c:v>
                </c:pt>
                <c:pt idx="10">
                  <c:v>6.7413464406482317</c:v>
                </c:pt>
                <c:pt idx="11">
                  <c:v>6.7754802396723184</c:v>
                </c:pt>
                <c:pt idx="12">
                  <c:v>6.9552112201384322</c:v>
                </c:pt>
                <c:pt idx="13">
                  <c:v>6.5935923292807583</c:v>
                </c:pt>
                <c:pt idx="14">
                  <c:v>6.549364578259901</c:v>
                </c:pt>
                <c:pt idx="15">
                  <c:v>6.9090544347137568</c:v>
                </c:pt>
                <c:pt idx="16">
                  <c:v>6.8332472268070754</c:v>
                </c:pt>
                <c:pt idx="17">
                  <c:v>6.48218949916697</c:v>
                </c:pt>
                <c:pt idx="18">
                  <c:v>6.8595099663541426</c:v>
                </c:pt>
                <c:pt idx="19">
                  <c:v>6.752036703982716</c:v>
                </c:pt>
                <c:pt idx="20">
                  <c:v>6.5979639209422549</c:v>
                </c:pt>
              </c:numCache>
            </c:numRef>
          </c:xVal>
          <c:yVal>
            <c:numRef>
              <c:f>loglog3!$B$27:$B$47</c:f>
              <c:numCache>
                <c:formatCode>General</c:formatCode>
                <c:ptCount val="21"/>
                <c:pt idx="0">
                  <c:v>11.197531787753462</c:v>
                </c:pt>
                <c:pt idx="1">
                  <c:v>12.079095575372445</c:v>
                </c:pt>
                <c:pt idx="2">
                  <c:v>11.717932824407024</c:v>
                </c:pt>
                <c:pt idx="3">
                  <c:v>11.887766384822115</c:v>
                </c:pt>
                <c:pt idx="4">
                  <c:v>12.060354168246189</c:v>
                </c:pt>
                <c:pt idx="5">
                  <c:v>12.150486120190433</c:v>
                </c:pt>
                <c:pt idx="6">
                  <c:v>11.98983059909995</c:v>
                </c:pt>
                <c:pt idx="7">
                  <c:v>11.877010467115054</c:v>
                </c:pt>
                <c:pt idx="8">
                  <c:v>11.671807905603707</c:v>
                </c:pt>
                <c:pt idx="9">
                  <c:v>11.646214591393832</c:v>
                </c:pt>
                <c:pt idx="10">
                  <c:v>11.948352045038206</c:v>
                </c:pt>
                <c:pt idx="11">
                  <c:v>11.800320099385299</c:v>
                </c:pt>
                <c:pt idx="12">
                  <c:v>12.333147288943813</c:v>
                </c:pt>
                <c:pt idx="13">
                  <c:v>12.323036546199141</c:v>
                </c:pt>
                <c:pt idx="14">
                  <c:v>12.183995654034844</c:v>
                </c:pt>
                <c:pt idx="15">
                  <c:v>12.201235627861182</c:v>
                </c:pt>
                <c:pt idx="16">
                  <c:v>12.337041277248414</c:v>
                </c:pt>
                <c:pt idx="17">
                  <c:v>12.104608211992565</c:v>
                </c:pt>
                <c:pt idx="18">
                  <c:v>12.24677824190006</c:v>
                </c:pt>
                <c:pt idx="19">
                  <c:v>12.028337360324175</c:v>
                </c:pt>
                <c:pt idx="20">
                  <c:v>12.267790640972215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0E-45D1-B454-8D187E22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96080"/>
        <c:axId val="1274700880"/>
      </c:scatterChart>
      <c:valAx>
        <c:axId val="127469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Precipitación ciclo (mm)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700880"/>
        <c:crosses val="autoZero"/>
        <c:crossBetween val="midCat"/>
      </c:valAx>
      <c:valAx>
        <c:axId val="127470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74696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loglog3!$F$27:$F$47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loglog3!$G$27:$G$47</c:f>
              <c:numCache>
                <c:formatCode>General</c:formatCode>
                <c:ptCount val="21"/>
                <c:pt idx="0">
                  <c:v>11.10722000190227</c:v>
                </c:pt>
                <c:pt idx="1">
                  <c:v>11.360743700227047</c:v>
                </c:pt>
                <c:pt idx="2">
                  <c:v>11.443187770318133</c:v>
                </c:pt>
                <c:pt idx="3">
                  <c:v>11.541805026160013</c:v>
                </c:pt>
                <c:pt idx="4">
                  <c:v>11.82962583232195</c:v>
                </c:pt>
                <c:pt idx="5">
                  <c:v>11.833431800163707</c:v>
                </c:pt>
                <c:pt idx="6">
                  <c:v>11.855793876281309</c:v>
                </c:pt>
                <c:pt idx="7">
                  <c:v>11.908248077159699</c:v>
                </c:pt>
                <c:pt idx="8">
                  <c:v>12.045887377647162</c:v>
                </c:pt>
                <c:pt idx="9">
                  <c:v>12.096245544309385</c:v>
                </c:pt>
                <c:pt idx="10">
                  <c:v>12.108847104143369</c:v>
                </c:pt>
                <c:pt idx="11">
                  <c:v>12.118996007138087</c:v>
                </c:pt>
                <c:pt idx="12">
                  <c:v>12.164553335764259</c:v>
                </c:pt>
                <c:pt idx="13">
                  <c:v>12.171133168074016</c:v>
                </c:pt>
                <c:pt idx="14">
                  <c:v>12.182964571854729</c:v>
                </c:pt>
                <c:pt idx="15">
                  <c:v>12.198175789330282</c:v>
                </c:pt>
                <c:pt idx="16">
                  <c:v>12.234893430228768</c:v>
                </c:pt>
                <c:pt idx="17">
                  <c:v>12.279330425791191</c:v>
                </c:pt>
                <c:pt idx="18">
                  <c:v>12.513785485782375</c:v>
                </c:pt>
                <c:pt idx="19">
                  <c:v>12.525421011191536</c:v>
                </c:pt>
                <c:pt idx="20">
                  <c:v>12.532384082114852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B-44B3-80B2-776E9CB0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07120"/>
        <c:axId val="1274695600"/>
      </c:scatterChart>
      <c:valAx>
        <c:axId val="127470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95600"/>
        <c:crosses val="autoZero"/>
        <c:crossBetween val="midCat"/>
      </c:valAx>
      <c:valAx>
        <c:axId val="127469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ln 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707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Superficie cosechada (Ha)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linlin3!$C$27:$C$47</c:f>
              <c:numCache>
                <c:formatCode>General</c:formatCode>
                <c:ptCount val="21"/>
                <c:pt idx="0">
                  <c:v>-16.698336199304322</c:v>
                </c:pt>
                <c:pt idx="1">
                  <c:v>-78542.110280126231</c:v>
                </c:pt>
                <c:pt idx="2">
                  <c:v>-47557.314923723447</c:v>
                </c:pt>
                <c:pt idx="3">
                  <c:v>-59260.614726335916</c:v>
                </c:pt>
                <c:pt idx="4">
                  <c:v>-12839.222414006334</c:v>
                </c:pt>
                <c:pt idx="5">
                  <c:v>3645.6103434261458</c:v>
                </c:pt>
                <c:pt idx="6">
                  <c:v>10999.556696729152</c:v>
                </c:pt>
                <c:pt idx="7">
                  <c:v>-6617.6550153571297</c:v>
                </c:pt>
                <c:pt idx="8">
                  <c:v>13488.505212316115</c:v>
                </c:pt>
                <c:pt idx="9">
                  <c:v>59677.239429386405</c:v>
                </c:pt>
                <c:pt idx="10">
                  <c:v>-21840.561492057401</c:v>
                </c:pt>
                <c:pt idx="11">
                  <c:v>-6159.3958661267534</c:v>
                </c:pt>
                <c:pt idx="12">
                  <c:v>-41200.149480867462</c:v>
                </c:pt>
                <c:pt idx="13">
                  <c:v>-9987.8305476249079</c:v>
                </c:pt>
                <c:pt idx="14">
                  <c:v>-5506.2888905489817</c:v>
                </c:pt>
                <c:pt idx="15">
                  <c:v>-9136.6754837764602</c:v>
                </c:pt>
                <c:pt idx="16">
                  <c:v>-18165.948286877567</c:v>
                </c:pt>
                <c:pt idx="17">
                  <c:v>2197.4418101952178</c:v>
                </c:pt>
                <c:pt idx="18">
                  <c:v>63195.629348189454</c:v>
                </c:pt>
                <c:pt idx="19">
                  <c:v>101700.32177617977</c:v>
                </c:pt>
                <c:pt idx="20">
                  <c:v>61926.161127205123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1B-4411-8160-AB4B8C1C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39264"/>
        <c:axId val="1283759904"/>
      </c:scatterChart>
      <c:valAx>
        <c:axId val="12837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59904"/>
        <c:crosses val="autoZero"/>
        <c:crossBetween val="midCat"/>
      </c:valAx>
      <c:valAx>
        <c:axId val="128375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3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linlin3!$C$27:$C$47</c:f>
              <c:numCache>
                <c:formatCode>General</c:formatCode>
                <c:ptCount val="21"/>
                <c:pt idx="0">
                  <c:v>-16.698336199304322</c:v>
                </c:pt>
                <c:pt idx="1">
                  <c:v>-78542.110280126231</c:v>
                </c:pt>
                <c:pt idx="2">
                  <c:v>-47557.314923723447</c:v>
                </c:pt>
                <c:pt idx="3">
                  <c:v>-59260.614726335916</c:v>
                </c:pt>
                <c:pt idx="4">
                  <c:v>-12839.222414006334</c:v>
                </c:pt>
                <c:pt idx="5">
                  <c:v>3645.6103434261458</c:v>
                </c:pt>
                <c:pt idx="6">
                  <c:v>10999.556696729152</c:v>
                </c:pt>
                <c:pt idx="7">
                  <c:v>-6617.6550153571297</c:v>
                </c:pt>
                <c:pt idx="8">
                  <c:v>13488.505212316115</c:v>
                </c:pt>
                <c:pt idx="9">
                  <c:v>59677.239429386405</c:v>
                </c:pt>
                <c:pt idx="10">
                  <c:v>-21840.561492057401</c:v>
                </c:pt>
                <c:pt idx="11">
                  <c:v>-6159.3958661267534</c:v>
                </c:pt>
                <c:pt idx="12">
                  <c:v>-41200.149480867462</c:v>
                </c:pt>
                <c:pt idx="13">
                  <c:v>-9987.8305476249079</c:v>
                </c:pt>
                <c:pt idx="14">
                  <c:v>-5506.2888905489817</c:v>
                </c:pt>
                <c:pt idx="15">
                  <c:v>-9136.6754837764602</c:v>
                </c:pt>
                <c:pt idx="16">
                  <c:v>-18165.948286877567</c:v>
                </c:pt>
                <c:pt idx="17">
                  <c:v>2197.4418101952178</c:v>
                </c:pt>
                <c:pt idx="18">
                  <c:v>63195.629348189454</c:v>
                </c:pt>
                <c:pt idx="19">
                  <c:v>101700.32177617977</c:v>
                </c:pt>
                <c:pt idx="20">
                  <c:v>61926.161127205123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33-4D5D-8521-CE5FB9E0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44544"/>
        <c:axId val="1283748864"/>
      </c:scatterChart>
      <c:valAx>
        <c:axId val="12837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83748864"/>
        <c:crosses val="autoZero"/>
        <c:crossBetween val="midCat"/>
      </c:valAx>
      <c:valAx>
        <c:axId val="128374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4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linlin3!$C$27:$C$47</c:f>
              <c:numCache>
                <c:formatCode>General</c:formatCode>
                <c:ptCount val="21"/>
                <c:pt idx="0">
                  <c:v>-16.698336199304322</c:v>
                </c:pt>
                <c:pt idx="1">
                  <c:v>-78542.110280126231</c:v>
                </c:pt>
                <c:pt idx="2">
                  <c:v>-47557.314923723447</c:v>
                </c:pt>
                <c:pt idx="3">
                  <c:v>-59260.614726335916</c:v>
                </c:pt>
                <c:pt idx="4">
                  <c:v>-12839.222414006334</c:v>
                </c:pt>
                <c:pt idx="5">
                  <c:v>3645.6103434261458</c:v>
                </c:pt>
                <c:pt idx="6">
                  <c:v>10999.556696729152</c:v>
                </c:pt>
                <c:pt idx="7">
                  <c:v>-6617.6550153571297</c:v>
                </c:pt>
                <c:pt idx="8">
                  <c:v>13488.505212316115</c:v>
                </c:pt>
                <c:pt idx="9">
                  <c:v>59677.239429386405</c:v>
                </c:pt>
                <c:pt idx="10">
                  <c:v>-21840.561492057401</c:v>
                </c:pt>
                <c:pt idx="11">
                  <c:v>-6159.3958661267534</c:v>
                </c:pt>
                <c:pt idx="12">
                  <c:v>-41200.149480867462</c:v>
                </c:pt>
                <c:pt idx="13">
                  <c:v>-9987.8305476249079</c:v>
                </c:pt>
                <c:pt idx="14">
                  <c:v>-5506.2888905489817</c:v>
                </c:pt>
                <c:pt idx="15">
                  <c:v>-9136.6754837764602</c:v>
                </c:pt>
                <c:pt idx="16">
                  <c:v>-18165.948286877567</c:v>
                </c:pt>
                <c:pt idx="17">
                  <c:v>2197.4418101952178</c:v>
                </c:pt>
                <c:pt idx="18">
                  <c:v>63195.629348189454</c:v>
                </c:pt>
                <c:pt idx="19">
                  <c:v>101700.32177617977</c:v>
                </c:pt>
                <c:pt idx="20">
                  <c:v>61926.161127205123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A4-4CFE-90C4-39BFCA52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32544"/>
        <c:axId val="1283733024"/>
      </c:scatterChart>
      <c:valAx>
        <c:axId val="12837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33024"/>
        <c:crosses val="autoZero"/>
        <c:crossBetween val="midCat"/>
      </c:valAx>
      <c:valAx>
        <c:axId val="128373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32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Superficie cosechada (Ha)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F1-4950-B19B-B0E5C9D2B119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ln'!$B$2:$B$22</c:f>
              <c:numCache>
                <c:formatCode>#,##0.00</c:formatCode>
                <c:ptCount val="21"/>
                <c:pt idx="0">
                  <c:v>293212.75</c:v>
                </c:pt>
                <c:pt idx="1">
                  <c:v>432156.08</c:v>
                </c:pt>
                <c:pt idx="2">
                  <c:v>410316.5</c:v>
                </c:pt>
                <c:pt idx="3">
                  <c:v>411177.97</c:v>
                </c:pt>
                <c:pt idx="4">
                  <c:v>487729.75</c:v>
                </c:pt>
                <c:pt idx="5">
                  <c:v>486142.13</c:v>
                </c:pt>
                <c:pt idx="6">
                  <c:v>466756.73</c:v>
                </c:pt>
                <c:pt idx="7">
                  <c:v>457135.97</c:v>
                </c:pt>
                <c:pt idx="8">
                  <c:v>390324.18</c:v>
                </c:pt>
                <c:pt idx="9">
                  <c:v>351569.98</c:v>
                </c:pt>
                <c:pt idx="10">
                  <c:v>382352.91</c:v>
                </c:pt>
                <c:pt idx="11">
                  <c:v>339837.42</c:v>
                </c:pt>
                <c:pt idx="12">
                  <c:v>464396.3</c:v>
                </c:pt>
                <c:pt idx="13">
                  <c:v>526242.31000000006</c:v>
                </c:pt>
                <c:pt idx="14">
                  <c:v>475883.95</c:v>
                </c:pt>
                <c:pt idx="15">
                  <c:v>433670.99</c:v>
                </c:pt>
                <c:pt idx="16">
                  <c:v>485947.95</c:v>
                </c:pt>
                <c:pt idx="17">
                  <c:v>486257.97</c:v>
                </c:pt>
                <c:pt idx="18">
                  <c:v>450827.46</c:v>
                </c:pt>
                <c:pt idx="19">
                  <c:v>421131.2</c:v>
                </c:pt>
                <c:pt idx="20">
                  <c:v>513810.85</c:v>
                </c:pt>
              </c:numCache>
            </c:numRef>
          </c:xVal>
          <c:yVal>
            <c:numRef>
              <c:f>linlin3!$B$27:$B$47</c:f>
              <c:numCache>
                <c:formatCode>General</c:formatCode>
                <c:ptCount val="21"/>
                <c:pt idx="0">
                  <c:v>66667.343264409021</c:v>
                </c:pt>
                <c:pt idx="1">
                  <c:v>181472.17220688911</c:v>
                </c:pt>
                <c:pt idx="2">
                  <c:v>133440.53103830622</c:v>
                </c:pt>
                <c:pt idx="3">
                  <c:v>152524.45711336826</c:v>
                </c:pt>
                <c:pt idx="4">
                  <c:v>183236.40815682159</c:v>
                </c:pt>
                <c:pt idx="5">
                  <c:v>194781.23806771456</c:v>
                </c:pt>
                <c:pt idx="6">
                  <c:v>170470.7108581721</c:v>
                </c:pt>
                <c:pt idx="7">
                  <c:v>155103.9698762976</c:v>
                </c:pt>
                <c:pt idx="8">
                  <c:v>123770.61850333185</c:v>
                </c:pt>
                <c:pt idx="9">
                  <c:v>119520.56803375269</c:v>
                </c:pt>
                <c:pt idx="10">
                  <c:v>162738.89583769318</c:v>
                </c:pt>
                <c:pt idx="11">
                  <c:v>143941.91878108139</c:v>
                </c:pt>
                <c:pt idx="12">
                  <c:v>224521.51861415469</c:v>
                </c:pt>
                <c:pt idx="13">
                  <c:v>225189.40549919865</c:v>
                </c:pt>
                <c:pt idx="14">
                  <c:v>200937.66351689876</c:v>
                </c:pt>
                <c:pt idx="15">
                  <c:v>202269.44726822423</c:v>
                </c:pt>
                <c:pt idx="16">
                  <c:v>224013.97276023033</c:v>
                </c:pt>
                <c:pt idx="17">
                  <c:v>189668.72033165087</c:v>
                </c:pt>
                <c:pt idx="18">
                  <c:v>208866.43194804265</c:v>
                </c:pt>
                <c:pt idx="19">
                  <c:v>173545.81280693138</c:v>
                </c:pt>
                <c:pt idx="20">
                  <c:v>215243.21989243972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F1-4950-B19B-B0E5C9D2B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55104"/>
        <c:axId val="1283739744"/>
      </c:scatterChart>
      <c:valAx>
        <c:axId val="128375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Superficie cosechada (Ha)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39744"/>
        <c:crosses val="autoZero"/>
        <c:crossBetween val="midCat"/>
      </c:valAx>
      <c:valAx>
        <c:axId val="128373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55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40-45D6-972A-84F6AADFFF47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linlin3!$B$27:$B$47</c:f>
              <c:numCache>
                <c:formatCode>General</c:formatCode>
                <c:ptCount val="21"/>
                <c:pt idx="0">
                  <c:v>66667.343264409021</c:v>
                </c:pt>
                <c:pt idx="1">
                  <c:v>181472.17220688911</c:v>
                </c:pt>
                <c:pt idx="2">
                  <c:v>133440.53103830622</c:v>
                </c:pt>
                <c:pt idx="3">
                  <c:v>152524.45711336826</c:v>
                </c:pt>
                <c:pt idx="4">
                  <c:v>183236.40815682159</c:v>
                </c:pt>
                <c:pt idx="5">
                  <c:v>194781.23806771456</c:v>
                </c:pt>
                <c:pt idx="6">
                  <c:v>170470.7108581721</c:v>
                </c:pt>
                <c:pt idx="7">
                  <c:v>155103.9698762976</c:v>
                </c:pt>
                <c:pt idx="8">
                  <c:v>123770.61850333185</c:v>
                </c:pt>
                <c:pt idx="9">
                  <c:v>119520.56803375269</c:v>
                </c:pt>
                <c:pt idx="10">
                  <c:v>162738.89583769318</c:v>
                </c:pt>
                <c:pt idx="11">
                  <c:v>143941.91878108139</c:v>
                </c:pt>
                <c:pt idx="12">
                  <c:v>224521.51861415469</c:v>
                </c:pt>
                <c:pt idx="13">
                  <c:v>225189.40549919865</c:v>
                </c:pt>
                <c:pt idx="14">
                  <c:v>200937.66351689876</c:v>
                </c:pt>
                <c:pt idx="15">
                  <c:v>202269.44726822423</c:v>
                </c:pt>
                <c:pt idx="16">
                  <c:v>224013.97276023033</c:v>
                </c:pt>
                <c:pt idx="17">
                  <c:v>189668.72033165087</c:v>
                </c:pt>
                <c:pt idx="18">
                  <c:v>208866.43194804265</c:v>
                </c:pt>
                <c:pt idx="19">
                  <c:v>173545.81280693138</c:v>
                </c:pt>
                <c:pt idx="20">
                  <c:v>215243.21989243972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40-45D6-972A-84F6AADF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56544"/>
        <c:axId val="1283741664"/>
      </c:scatterChart>
      <c:valAx>
        <c:axId val="128375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83741664"/>
        <c:crosses val="autoZero"/>
        <c:crossBetween val="midCat"/>
      </c:valAx>
      <c:valAx>
        <c:axId val="128374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56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9C-4D23-8F9E-E72C53B78FEF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ln'!$D$2:$D$22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linlin3!$B$27:$B$47</c:f>
              <c:numCache>
                <c:formatCode>General</c:formatCode>
                <c:ptCount val="21"/>
                <c:pt idx="0">
                  <c:v>66667.343264409021</c:v>
                </c:pt>
                <c:pt idx="1">
                  <c:v>181472.17220688911</c:v>
                </c:pt>
                <c:pt idx="2">
                  <c:v>133440.53103830622</c:v>
                </c:pt>
                <c:pt idx="3">
                  <c:v>152524.45711336826</c:v>
                </c:pt>
                <c:pt idx="4">
                  <c:v>183236.40815682159</c:v>
                </c:pt>
                <c:pt idx="5">
                  <c:v>194781.23806771456</c:v>
                </c:pt>
                <c:pt idx="6">
                  <c:v>170470.7108581721</c:v>
                </c:pt>
                <c:pt idx="7">
                  <c:v>155103.9698762976</c:v>
                </c:pt>
                <c:pt idx="8">
                  <c:v>123770.61850333185</c:v>
                </c:pt>
                <c:pt idx="9">
                  <c:v>119520.56803375269</c:v>
                </c:pt>
                <c:pt idx="10">
                  <c:v>162738.89583769318</c:v>
                </c:pt>
                <c:pt idx="11">
                  <c:v>143941.91878108139</c:v>
                </c:pt>
                <c:pt idx="12">
                  <c:v>224521.51861415469</c:v>
                </c:pt>
                <c:pt idx="13">
                  <c:v>225189.40549919865</c:v>
                </c:pt>
                <c:pt idx="14">
                  <c:v>200937.66351689876</c:v>
                </c:pt>
                <c:pt idx="15">
                  <c:v>202269.44726822423</c:v>
                </c:pt>
                <c:pt idx="16">
                  <c:v>224013.97276023033</c:v>
                </c:pt>
                <c:pt idx="17">
                  <c:v>189668.72033165087</c:v>
                </c:pt>
                <c:pt idx="18">
                  <c:v>208866.43194804265</c:v>
                </c:pt>
                <c:pt idx="19">
                  <c:v>173545.81280693138</c:v>
                </c:pt>
                <c:pt idx="20">
                  <c:v>215243.21989243972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9C-4D23-8F9E-E72C53B7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82944"/>
        <c:axId val="1283788704"/>
      </c:scatterChart>
      <c:valAx>
        <c:axId val="12837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88704"/>
        <c:crosses val="autoZero"/>
        <c:crossBetween val="midCat"/>
      </c:valAx>
      <c:valAx>
        <c:axId val="128378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82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linlinRH!$F$25:$F$45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linlinRH!$G$25:$G$45</c:f>
              <c:numCache>
                <c:formatCode>General</c:formatCode>
                <c:ptCount val="21"/>
                <c:pt idx="0">
                  <c:v>66650.644928209716</c:v>
                </c:pt>
                <c:pt idx="1">
                  <c:v>85883.21611458277</c:v>
                </c:pt>
                <c:pt idx="2">
                  <c:v>93263.842387032346</c:v>
                </c:pt>
                <c:pt idx="3">
                  <c:v>102930.06192676288</c:v>
                </c:pt>
                <c:pt idx="4">
                  <c:v>137259.12371564796</c:v>
                </c:pt>
                <c:pt idx="5">
                  <c:v>137782.52291495464</c:v>
                </c:pt>
                <c:pt idx="6">
                  <c:v>140898.33434563578</c:v>
                </c:pt>
                <c:pt idx="7">
                  <c:v>148486.31486094047</c:v>
                </c:pt>
                <c:pt idx="8">
                  <c:v>170397.18574281526</c:v>
                </c:pt>
                <c:pt idx="9">
                  <c:v>179197.80746313909</c:v>
                </c:pt>
                <c:pt idx="10">
                  <c:v>181470.26755490125</c:v>
                </c:pt>
                <c:pt idx="11">
                  <c:v>183321.36913328723</c:v>
                </c:pt>
                <c:pt idx="12">
                  <c:v>191866.16214184609</c:v>
                </c:pt>
                <c:pt idx="13">
                  <c:v>193132.77178444777</c:v>
                </c:pt>
                <c:pt idx="14">
                  <c:v>195431.37462634977</c:v>
                </c:pt>
                <c:pt idx="15">
                  <c:v>198426.8484111407</c:v>
                </c:pt>
                <c:pt idx="16">
                  <c:v>205848.02447335277</c:v>
                </c:pt>
                <c:pt idx="17">
                  <c:v>215201.57495157374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4-4656-A881-2597C5C7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67103"/>
        <c:axId val="1059568063"/>
      </c:scatterChart>
      <c:valAx>
        <c:axId val="105956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568063"/>
        <c:crosses val="autoZero"/>
        <c:crossBetween val="midCat"/>
      </c:valAx>
      <c:valAx>
        <c:axId val="1059568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567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linlin3!$F$27:$F$47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linlin3!$G$27:$G$47</c:f>
              <c:numCache>
                <c:formatCode>General</c:formatCode>
                <c:ptCount val="21"/>
                <c:pt idx="0">
                  <c:v>66650.644928209716</c:v>
                </c:pt>
                <c:pt idx="1">
                  <c:v>85883.21611458277</c:v>
                </c:pt>
                <c:pt idx="2">
                  <c:v>93263.842387032346</c:v>
                </c:pt>
                <c:pt idx="3">
                  <c:v>102930.06192676288</c:v>
                </c:pt>
                <c:pt idx="4">
                  <c:v>137259.12371564796</c:v>
                </c:pt>
                <c:pt idx="5">
                  <c:v>137782.52291495464</c:v>
                </c:pt>
                <c:pt idx="6">
                  <c:v>140898.33434563578</c:v>
                </c:pt>
                <c:pt idx="7">
                  <c:v>148486.31486094047</c:v>
                </c:pt>
                <c:pt idx="8">
                  <c:v>170397.18574281526</c:v>
                </c:pt>
                <c:pt idx="9">
                  <c:v>179197.80746313909</c:v>
                </c:pt>
                <c:pt idx="10">
                  <c:v>181470.26755490125</c:v>
                </c:pt>
                <c:pt idx="11">
                  <c:v>183321.36913328723</c:v>
                </c:pt>
                <c:pt idx="12">
                  <c:v>191866.16214184609</c:v>
                </c:pt>
                <c:pt idx="13">
                  <c:v>193132.77178444777</c:v>
                </c:pt>
                <c:pt idx="14">
                  <c:v>195431.37462634977</c:v>
                </c:pt>
                <c:pt idx="15">
                  <c:v>198426.8484111407</c:v>
                </c:pt>
                <c:pt idx="16">
                  <c:v>205848.02447335277</c:v>
                </c:pt>
                <c:pt idx="17">
                  <c:v>215201.57495157374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4-498E-8212-78B7CBB0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83424"/>
        <c:axId val="1283780544"/>
      </c:scatterChart>
      <c:valAx>
        <c:axId val="12837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80544"/>
        <c:crosses val="autoZero"/>
        <c:crossBetween val="midCat"/>
      </c:valAx>
      <c:valAx>
        <c:axId val="128378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83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ln'!$O$2:$O$22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articulo!$C$29:$C$49</c:f>
              <c:numCache>
                <c:formatCode>General</c:formatCode>
                <c:ptCount val="21"/>
                <c:pt idx="0">
                  <c:v>-29739.780977907634</c:v>
                </c:pt>
                <c:pt idx="1">
                  <c:v>-88328.054361322909</c:v>
                </c:pt>
                <c:pt idx="2">
                  <c:v>-31572.637698688952</c:v>
                </c:pt>
                <c:pt idx="3">
                  <c:v>-80016.35738211032</c:v>
                </c:pt>
                <c:pt idx="4">
                  <c:v>14411.402022078255</c:v>
                </c:pt>
                <c:pt idx="5">
                  <c:v>15080.700698997127</c:v>
                </c:pt>
                <c:pt idx="6">
                  <c:v>30502.434202867327</c:v>
                </c:pt>
                <c:pt idx="7">
                  <c:v>28189.753338762966</c:v>
                </c:pt>
                <c:pt idx="8">
                  <c:v>10553.976847234822</c:v>
                </c:pt>
                <c:pt idx="9">
                  <c:v>10902.047557786078</c:v>
                </c:pt>
                <c:pt idx="10">
                  <c:v>-69438.839300334512</c:v>
                </c:pt>
                <c:pt idx="11">
                  <c:v>-71058.318987595063</c:v>
                </c:pt>
                <c:pt idx="12">
                  <c:v>4058.0558823674801</c:v>
                </c:pt>
                <c:pt idx="13">
                  <c:v>10453.696846856474</c:v>
                </c:pt>
                <c:pt idx="14">
                  <c:v>-11179.708257213322</c:v>
                </c:pt>
                <c:pt idx="15">
                  <c:v>5040.5662907510123</c:v>
                </c:pt>
                <c:pt idx="16">
                  <c:v>-422.48080421661143</c:v>
                </c:pt>
                <c:pt idx="17">
                  <c:v>18673.548997249163</c:v>
                </c:pt>
                <c:pt idx="18">
                  <c:v>69221.258365237358</c:v>
                </c:pt>
                <c:pt idx="19">
                  <c:v>85102.032001682877</c:v>
                </c:pt>
                <c:pt idx="20">
                  <c:v>79566.704717522982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A6-42D1-8251-4E58C37A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7584"/>
        <c:axId val="1283776704"/>
      </c:scatterChart>
      <c:valAx>
        <c:axId val="12837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83776704"/>
        <c:crosses val="autoZero"/>
        <c:crossBetween val="midCat"/>
      </c:valAx>
      <c:valAx>
        <c:axId val="128377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6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ln'!$P$2:$P$22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articulo!$C$29:$C$49</c:f>
              <c:numCache>
                <c:formatCode>General</c:formatCode>
                <c:ptCount val="21"/>
                <c:pt idx="0">
                  <c:v>-29739.780977907634</c:v>
                </c:pt>
                <c:pt idx="1">
                  <c:v>-88328.054361322909</c:v>
                </c:pt>
                <c:pt idx="2">
                  <c:v>-31572.637698688952</c:v>
                </c:pt>
                <c:pt idx="3">
                  <c:v>-80016.35738211032</c:v>
                </c:pt>
                <c:pt idx="4">
                  <c:v>14411.402022078255</c:v>
                </c:pt>
                <c:pt idx="5">
                  <c:v>15080.700698997127</c:v>
                </c:pt>
                <c:pt idx="6">
                  <c:v>30502.434202867327</c:v>
                </c:pt>
                <c:pt idx="7">
                  <c:v>28189.753338762966</c:v>
                </c:pt>
                <c:pt idx="8">
                  <c:v>10553.976847234822</c:v>
                </c:pt>
                <c:pt idx="9">
                  <c:v>10902.047557786078</c:v>
                </c:pt>
                <c:pt idx="10">
                  <c:v>-69438.839300334512</c:v>
                </c:pt>
                <c:pt idx="11">
                  <c:v>-71058.318987595063</c:v>
                </c:pt>
                <c:pt idx="12">
                  <c:v>4058.0558823674801</c:v>
                </c:pt>
                <c:pt idx="13">
                  <c:v>10453.696846856474</c:v>
                </c:pt>
                <c:pt idx="14">
                  <c:v>-11179.708257213322</c:v>
                </c:pt>
                <c:pt idx="15">
                  <c:v>5040.5662907510123</c:v>
                </c:pt>
                <c:pt idx="16">
                  <c:v>-422.48080421661143</c:v>
                </c:pt>
                <c:pt idx="17">
                  <c:v>18673.548997249163</c:v>
                </c:pt>
                <c:pt idx="18">
                  <c:v>69221.258365237358</c:v>
                </c:pt>
                <c:pt idx="19">
                  <c:v>85102.032001682877</c:v>
                </c:pt>
                <c:pt idx="20">
                  <c:v>79566.704717522982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B7-4240-82BB-00F7F0AD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89664"/>
        <c:axId val="1283780064"/>
      </c:scatterChart>
      <c:valAx>
        <c:axId val="12837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80064"/>
        <c:crosses val="autoZero"/>
        <c:crossBetween val="midCat"/>
      </c:valAx>
      <c:valAx>
        <c:axId val="128378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8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^2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ln'!$Q$2:$Q$22</c:f>
              <c:numCache>
                <c:formatCode>#,##0.00</c:formatCode>
                <c:ptCount val="21"/>
                <c:pt idx="0">
                  <c:v>462.96694444444438</c:v>
                </c:pt>
                <c:pt idx="1">
                  <c:v>486.20250000000004</c:v>
                </c:pt>
                <c:pt idx="2">
                  <c:v>496.54694444444436</c:v>
                </c:pt>
                <c:pt idx="3">
                  <c:v>476.6944444444444</c:v>
                </c:pt>
                <c:pt idx="4">
                  <c:v>490.62249999999977</c:v>
                </c:pt>
                <c:pt idx="5">
                  <c:v>494.32111111111118</c:v>
                </c:pt>
                <c:pt idx="6">
                  <c:v>467.28027777777794</c:v>
                </c:pt>
                <c:pt idx="7">
                  <c:v>454.40027777777777</c:v>
                </c:pt>
                <c:pt idx="8">
                  <c:v>465.8402777777776</c:v>
                </c:pt>
                <c:pt idx="9">
                  <c:v>481.80250000000012</c:v>
                </c:pt>
                <c:pt idx="10">
                  <c:v>531.30250000000001</c:v>
                </c:pt>
                <c:pt idx="11">
                  <c:v>527.46777777777766</c:v>
                </c:pt>
                <c:pt idx="12">
                  <c:v>516.04694444444453</c:v>
                </c:pt>
                <c:pt idx="13">
                  <c:v>548.34027777777783</c:v>
                </c:pt>
                <c:pt idx="14">
                  <c:v>572.80444444444447</c:v>
                </c:pt>
                <c:pt idx="15">
                  <c:v>510.0069444444444</c:v>
                </c:pt>
                <c:pt idx="16">
                  <c:v>529</c:v>
                </c:pt>
                <c:pt idx="17">
                  <c:v>516.80444444444447</c:v>
                </c:pt>
                <c:pt idx="18">
                  <c:v>527.46777777777788</c:v>
                </c:pt>
                <c:pt idx="19">
                  <c:v>484</c:v>
                </c:pt>
                <c:pt idx="20">
                  <c:v>528.23361111111114</c:v>
                </c:pt>
              </c:numCache>
            </c:numRef>
          </c:xVal>
          <c:yVal>
            <c:numRef>
              <c:f>articulo!$C$29:$C$49</c:f>
              <c:numCache>
                <c:formatCode>General</c:formatCode>
                <c:ptCount val="21"/>
                <c:pt idx="0">
                  <c:v>-29739.780977907634</c:v>
                </c:pt>
                <c:pt idx="1">
                  <c:v>-88328.054361322909</c:v>
                </c:pt>
                <c:pt idx="2">
                  <c:v>-31572.637698688952</c:v>
                </c:pt>
                <c:pt idx="3">
                  <c:v>-80016.35738211032</c:v>
                </c:pt>
                <c:pt idx="4">
                  <c:v>14411.402022078255</c:v>
                </c:pt>
                <c:pt idx="5">
                  <c:v>15080.700698997127</c:v>
                </c:pt>
                <c:pt idx="6">
                  <c:v>30502.434202867327</c:v>
                </c:pt>
                <c:pt idx="7">
                  <c:v>28189.753338762966</c:v>
                </c:pt>
                <c:pt idx="8">
                  <c:v>10553.976847234822</c:v>
                </c:pt>
                <c:pt idx="9">
                  <c:v>10902.047557786078</c:v>
                </c:pt>
                <c:pt idx="10">
                  <c:v>-69438.839300334512</c:v>
                </c:pt>
                <c:pt idx="11">
                  <c:v>-71058.318987595063</c:v>
                </c:pt>
                <c:pt idx="12">
                  <c:v>4058.0558823674801</c:v>
                </c:pt>
                <c:pt idx="13">
                  <c:v>10453.696846856474</c:v>
                </c:pt>
                <c:pt idx="14">
                  <c:v>-11179.708257213322</c:v>
                </c:pt>
                <c:pt idx="15">
                  <c:v>5040.5662907510123</c:v>
                </c:pt>
                <c:pt idx="16">
                  <c:v>-422.48080421661143</c:v>
                </c:pt>
                <c:pt idx="17">
                  <c:v>18673.548997249163</c:v>
                </c:pt>
                <c:pt idx="18">
                  <c:v>69221.258365237358</c:v>
                </c:pt>
                <c:pt idx="19">
                  <c:v>85102.032001682877</c:v>
                </c:pt>
                <c:pt idx="20">
                  <c:v>79566.704717522982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4-45E4-AAB8-3C5CDBB9E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78144"/>
        <c:axId val="1283785824"/>
      </c:scatterChart>
      <c:valAx>
        <c:axId val="12837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 ^2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85824"/>
        <c:crosses val="autoZero"/>
        <c:crossBetween val="midCat"/>
      </c:valAx>
      <c:valAx>
        <c:axId val="128378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78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^2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ln'!$R$2:$R$22</c:f>
              <c:numCache>
                <c:formatCode>#,##0.00</c:formatCode>
                <c:ptCount val="21"/>
                <c:pt idx="0">
                  <c:v>281854.81</c:v>
                </c:pt>
                <c:pt idx="1">
                  <c:v>760558.41</c:v>
                </c:pt>
                <c:pt idx="2">
                  <c:v>286867.36000000004</c:v>
                </c:pt>
                <c:pt idx="3">
                  <c:v>535531.24</c:v>
                </c:pt>
                <c:pt idx="4">
                  <c:v>407809.96</c:v>
                </c:pt>
                <c:pt idx="5">
                  <c:v>544496.40999999992</c:v>
                </c:pt>
                <c:pt idx="6">
                  <c:v>439038.76</c:v>
                </c:pt>
                <c:pt idx="7">
                  <c:v>355692.95999999996</c:v>
                </c:pt>
                <c:pt idx="8">
                  <c:v>354382.08999999997</c:v>
                </c:pt>
                <c:pt idx="9">
                  <c:v>486087.84000000008</c:v>
                </c:pt>
                <c:pt idx="10">
                  <c:v>716900.89000000013</c:v>
                </c:pt>
                <c:pt idx="11">
                  <c:v>767551.21000000008</c:v>
                </c:pt>
                <c:pt idx="12">
                  <c:v>1099561.9599999997</c:v>
                </c:pt>
                <c:pt idx="13">
                  <c:v>533484.15999999992</c:v>
                </c:pt>
                <c:pt idx="14">
                  <c:v>488321.43999999994</c:v>
                </c:pt>
                <c:pt idx="15">
                  <c:v>1002601.69</c:v>
                </c:pt>
                <c:pt idx="16">
                  <c:v>861555.24000000011</c:v>
                </c:pt>
                <c:pt idx="17">
                  <c:v>426931.56</c:v>
                </c:pt>
                <c:pt idx="18">
                  <c:v>908018.40999999992</c:v>
                </c:pt>
                <c:pt idx="19">
                  <c:v>732393.6399999999</c:v>
                </c:pt>
                <c:pt idx="20">
                  <c:v>538168.96000000008</c:v>
                </c:pt>
              </c:numCache>
            </c:numRef>
          </c:xVal>
          <c:yVal>
            <c:numRef>
              <c:f>articulo!$C$29:$C$49</c:f>
              <c:numCache>
                <c:formatCode>General</c:formatCode>
                <c:ptCount val="21"/>
                <c:pt idx="0">
                  <c:v>-29739.780977907634</c:v>
                </c:pt>
                <c:pt idx="1">
                  <c:v>-88328.054361322909</c:v>
                </c:pt>
                <c:pt idx="2">
                  <c:v>-31572.637698688952</c:v>
                </c:pt>
                <c:pt idx="3">
                  <c:v>-80016.35738211032</c:v>
                </c:pt>
                <c:pt idx="4">
                  <c:v>14411.402022078255</c:v>
                </c:pt>
                <c:pt idx="5">
                  <c:v>15080.700698997127</c:v>
                </c:pt>
                <c:pt idx="6">
                  <c:v>30502.434202867327</c:v>
                </c:pt>
                <c:pt idx="7">
                  <c:v>28189.753338762966</c:v>
                </c:pt>
                <c:pt idx="8">
                  <c:v>10553.976847234822</c:v>
                </c:pt>
                <c:pt idx="9">
                  <c:v>10902.047557786078</c:v>
                </c:pt>
                <c:pt idx="10">
                  <c:v>-69438.839300334512</c:v>
                </c:pt>
                <c:pt idx="11">
                  <c:v>-71058.318987595063</c:v>
                </c:pt>
                <c:pt idx="12">
                  <c:v>4058.0558823674801</c:v>
                </c:pt>
                <c:pt idx="13">
                  <c:v>10453.696846856474</c:v>
                </c:pt>
                <c:pt idx="14">
                  <c:v>-11179.708257213322</c:v>
                </c:pt>
                <c:pt idx="15">
                  <c:v>5040.5662907510123</c:v>
                </c:pt>
                <c:pt idx="16">
                  <c:v>-422.48080421661143</c:v>
                </c:pt>
                <c:pt idx="17">
                  <c:v>18673.548997249163</c:v>
                </c:pt>
                <c:pt idx="18">
                  <c:v>69221.258365237358</c:v>
                </c:pt>
                <c:pt idx="19">
                  <c:v>85102.032001682877</c:v>
                </c:pt>
                <c:pt idx="20">
                  <c:v>79566.704717522982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4A-4A14-9B31-EE01F359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82464"/>
        <c:axId val="1283766144"/>
      </c:scatterChart>
      <c:valAx>
        <c:axId val="12837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 ^2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66144"/>
        <c:crosses val="autoZero"/>
        <c:crossBetween val="midCat"/>
      </c:valAx>
      <c:valAx>
        <c:axId val="128376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82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T*p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'Variables ln'!$S$2:$S$22</c:f>
              <c:numCache>
                <c:formatCode>0.0</c:formatCode>
                <c:ptCount val="21"/>
                <c:pt idx="0">
                  <c:v>11423.198333333332</c:v>
                </c:pt>
                <c:pt idx="1">
                  <c:v>19229.805</c:v>
                </c:pt>
                <c:pt idx="2">
                  <c:v>11934.953333333333</c:v>
                </c:pt>
                <c:pt idx="3">
                  <c:v>15977.633333333331</c:v>
                </c:pt>
                <c:pt idx="4">
                  <c:v>14144.989999999998</c:v>
                </c:pt>
                <c:pt idx="5">
                  <c:v>16405.976666666666</c:v>
                </c:pt>
                <c:pt idx="6">
                  <c:v>14323.203333333337</c:v>
                </c:pt>
                <c:pt idx="7">
                  <c:v>12713.26</c:v>
                </c:pt>
                <c:pt idx="8">
                  <c:v>12848.558333333329</c:v>
                </c:pt>
                <c:pt idx="9">
                  <c:v>15303.540000000003</c:v>
                </c:pt>
                <c:pt idx="10">
                  <c:v>19516.435000000001</c:v>
                </c:pt>
                <c:pt idx="11">
                  <c:v>20121.096666666665</c:v>
                </c:pt>
                <c:pt idx="12">
                  <c:v>23820.696666666667</c:v>
                </c:pt>
                <c:pt idx="13">
                  <c:v>17103.533333333333</c:v>
                </c:pt>
                <c:pt idx="14">
                  <c:v>16724.613333333331</c:v>
                </c:pt>
                <c:pt idx="15">
                  <c:v>22612.691666666666</c:v>
                </c:pt>
                <c:pt idx="16">
                  <c:v>21348.600000000002</c:v>
                </c:pt>
                <c:pt idx="17">
                  <c:v>14853.960000000001</c:v>
                </c:pt>
                <c:pt idx="18">
                  <c:v>21884.936666666668</c:v>
                </c:pt>
                <c:pt idx="19">
                  <c:v>18827.599999999999</c:v>
                </c:pt>
                <c:pt idx="20">
                  <c:v>16860.573333333334</c:v>
                </c:pt>
              </c:numCache>
            </c:numRef>
          </c:xVal>
          <c:yVal>
            <c:numRef>
              <c:f>articulo!$C$29:$C$49</c:f>
              <c:numCache>
                <c:formatCode>General</c:formatCode>
                <c:ptCount val="21"/>
                <c:pt idx="0">
                  <c:v>-29739.780977907634</c:v>
                </c:pt>
                <c:pt idx="1">
                  <c:v>-88328.054361322909</c:v>
                </c:pt>
                <c:pt idx="2">
                  <c:v>-31572.637698688952</c:v>
                </c:pt>
                <c:pt idx="3">
                  <c:v>-80016.35738211032</c:v>
                </c:pt>
                <c:pt idx="4">
                  <c:v>14411.402022078255</c:v>
                </c:pt>
                <c:pt idx="5">
                  <c:v>15080.700698997127</c:v>
                </c:pt>
                <c:pt idx="6">
                  <c:v>30502.434202867327</c:v>
                </c:pt>
                <c:pt idx="7">
                  <c:v>28189.753338762966</c:v>
                </c:pt>
                <c:pt idx="8">
                  <c:v>10553.976847234822</c:v>
                </c:pt>
                <c:pt idx="9">
                  <c:v>10902.047557786078</c:v>
                </c:pt>
                <c:pt idx="10">
                  <c:v>-69438.839300334512</c:v>
                </c:pt>
                <c:pt idx="11">
                  <c:v>-71058.318987595063</c:v>
                </c:pt>
                <c:pt idx="12">
                  <c:v>4058.0558823674801</c:v>
                </c:pt>
                <c:pt idx="13">
                  <c:v>10453.696846856474</c:v>
                </c:pt>
                <c:pt idx="14">
                  <c:v>-11179.708257213322</c:v>
                </c:pt>
                <c:pt idx="15">
                  <c:v>5040.5662907510123</c:v>
                </c:pt>
                <c:pt idx="16">
                  <c:v>-422.48080421661143</c:v>
                </c:pt>
                <c:pt idx="17">
                  <c:v>18673.548997249163</c:v>
                </c:pt>
                <c:pt idx="18">
                  <c:v>69221.258365237358</c:v>
                </c:pt>
                <c:pt idx="19">
                  <c:v>85102.032001682877</c:v>
                </c:pt>
                <c:pt idx="20">
                  <c:v>79566.704717522982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73-48CF-897A-9E08CCB2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6624"/>
        <c:axId val="1283767104"/>
      </c:scatterChart>
      <c:valAx>
        <c:axId val="12837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T*p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83767104"/>
        <c:crosses val="autoZero"/>
        <c:crossBetween val="midCat"/>
      </c:valAx>
      <c:valAx>
        <c:axId val="128376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6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ln'!$O$2:$O$22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D2-4F77-801C-ADE36A7113DD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ln'!$O$2:$O$22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articulo!$B$29:$B$49</c:f>
              <c:numCache>
                <c:formatCode>General</c:formatCode>
                <c:ptCount val="21"/>
                <c:pt idx="0">
                  <c:v>96390.425906117351</c:v>
                </c:pt>
                <c:pt idx="1">
                  <c:v>191258.11628808579</c:v>
                </c:pt>
                <c:pt idx="2">
                  <c:v>117455.85381327172</c:v>
                </c:pt>
                <c:pt idx="3">
                  <c:v>173280.19976914267</c:v>
                </c:pt>
                <c:pt idx="4">
                  <c:v>155985.783720737</c:v>
                </c:pt>
                <c:pt idx="5">
                  <c:v>183346.14771214357</c:v>
                </c:pt>
                <c:pt idx="6">
                  <c:v>150967.83335203392</c:v>
                </c:pt>
                <c:pt idx="7">
                  <c:v>120296.56152217751</c:v>
                </c:pt>
                <c:pt idx="8">
                  <c:v>126705.14686841314</c:v>
                </c:pt>
                <c:pt idx="9">
                  <c:v>168295.75990535301</c:v>
                </c:pt>
                <c:pt idx="10">
                  <c:v>210337.1736459703</c:v>
                </c:pt>
                <c:pt idx="11">
                  <c:v>208840.8419025497</c:v>
                </c:pt>
                <c:pt idx="12">
                  <c:v>179263.31325091975</c:v>
                </c:pt>
                <c:pt idx="13">
                  <c:v>204747.87810471727</c:v>
                </c:pt>
                <c:pt idx="14">
                  <c:v>206611.0828835631</c:v>
                </c:pt>
                <c:pt idx="15">
                  <c:v>188092.20549369676</c:v>
                </c:pt>
                <c:pt idx="16">
                  <c:v>206270.50527756938</c:v>
                </c:pt>
                <c:pt idx="17">
                  <c:v>173192.61314459692</c:v>
                </c:pt>
                <c:pt idx="18">
                  <c:v>202840.80293099475</c:v>
                </c:pt>
                <c:pt idx="19">
                  <c:v>190144.10258142828</c:v>
                </c:pt>
                <c:pt idx="20">
                  <c:v>197602.67630212186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D2-4F77-801C-ADE36A71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69024"/>
        <c:axId val="1283764224"/>
      </c:scatterChart>
      <c:valAx>
        <c:axId val="12837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83764224"/>
        <c:crosses val="autoZero"/>
        <c:crossBetween val="midCat"/>
      </c:valAx>
      <c:valAx>
        <c:axId val="128376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69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ln'!$P$2:$P$22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85-48ED-938B-9D00C0C989A9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ln'!$P$2:$P$22</c:f>
              <c:numCache>
                <c:formatCode>General</c:formatCode>
                <c:ptCount val="21"/>
                <c:pt idx="0">
                  <c:v>530.9</c:v>
                </c:pt>
                <c:pt idx="1">
                  <c:v>872.1</c:v>
                </c:pt>
                <c:pt idx="2">
                  <c:v>535.6</c:v>
                </c:pt>
                <c:pt idx="3">
                  <c:v>731.8</c:v>
                </c:pt>
                <c:pt idx="4">
                  <c:v>638.6</c:v>
                </c:pt>
                <c:pt idx="5">
                  <c:v>737.9</c:v>
                </c:pt>
                <c:pt idx="6">
                  <c:v>662.6</c:v>
                </c:pt>
                <c:pt idx="7">
                  <c:v>596.4</c:v>
                </c:pt>
                <c:pt idx="8">
                  <c:v>595.29999999999995</c:v>
                </c:pt>
                <c:pt idx="9">
                  <c:v>697.2</c:v>
                </c:pt>
                <c:pt idx="10">
                  <c:v>846.7</c:v>
                </c:pt>
                <c:pt idx="11">
                  <c:v>876.1</c:v>
                </c:pt>
                <c:pt idx="12">
                  <c:v>1048.5999999999999</c:v>
                </c:pt>
                <c:pt idx="13">
                  <c:v>730.4</c:v>
                </c:pt>
                <c:pt idx="14">
                  <c:v>698.8</c:v>
                </c:pt>
                <c:pt idx="15">
                  <c:v>1001.3</c:v>
                </c:pt>
                <c:pt idx="16">
                  <c:v>928.2</c:v>
                </c:pt>
                <c:pt idx="17">
                  <c:v>653.4</c:v>
                </c:pt>
                <c:pt idx="18">
                  <c:v>952.9</c:v>
                </c:pt>
                <c:pt idx="19">
                  <c:v>855.8</c:v>
                </c:pt>
                <c:pt idx="20">
                  <c:v>733.6</c:v>
                </c:pt>
              </c:numCache>
            </c:numRef>
          </c:xVal>
          <c:yVal>
            <c:numRef>
              <c:f>articulo!$B$29:$B$49</c:f>
              <c:numCache>
                <c:formatCode>General</c:formatCode>
                <c:ptCount val="21"/>
                <c:pt idx="0">
                  <c:v>96390.425906117351</c:v>
                </c:pt>
                <c:pt idx="1">
                  <c:v>191258.11628808579</c:v>
                </c:pt>
                <c:pt idx="2">
                  <c:v>117455.85381327172</c:v>
                </c:pt>
                <c:pt idx="3">
                  <c:v>173280.19976914267</c:v>
                </c:pt>
                <c:pt idx="4">
                  <c:v>155985.783720737</c:v>
                </c:pt>
                <c:pt idx="5">
                  <c:v>183346.14771214357</c:v>
                </c:pt>
                <c:pt idx="6">
                  <c:v>150967.83335203392</c:v>
                </c:pt>
                <c:pt idx="7">
                  <c:v>120296.56152217751</c:v>
                </c:pt>
                <c:pt idx="8">
                  <c:v>126705.14686841314</c:v>
                </c:pt>
                <c:pt idx="9">
                  <c:v>168295.75990535301</c:v>
                </c:pt>
                <c:pt idx="10">
                  <c:v>210337.1736459703</c:v>
                </c:pt>
                <c:pt idx="11">
                  <c:v>208840.8419025497</c:v>
                </c:pt>
                <c:pt idx="12">
                  <c:v>179263.31325091975</c:v>
                </c:pt>
                <c:pt idx="13">
                  <c:v>204747.87810471727</c:v>
                </c:pt>
                <c:pt idx="14">
                  <c:v>206611.0828835631</c:v>
                </c:pt>
                <c:pt idx="15">
                  <c:v>188092.20549369676</c:v>
                </c:pt>
                <c:pt idx="16">
                  <c:v>206270.50527756938</c:v>
                </c:pt>
                <c:pt idx="17">
                  <c:v>173192.61314459692</c:v>
                </c:pt>
                <c:pt idx="18">
                  <c:v>202840.80293099475</c:v>
                </c:pt>
                <c:pt idx="19">
                  <c:v>190144.10258142828</c:v>
                </c:pt>
                <c:pt idx="20">
                  <c:v>197602.67630212186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85-48ED-938B-9D00C0C9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90144"/>
        <c:axId val="1283792544"/>
      </c:scatterChart>
      <c:valAx>
        <c:axId val="12837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92544"/>
        <c:crosses val="autoZero"/>
        <c:crossBetween val="midCat"/>
      </c:valAx>
      <c:valAx>
        <c:axId val="128379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90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^2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ln'!$Q$2:$Q$22</c:f>
              <c:numCache>
                <c:formatCode>#,##0.00</c:formatCode>
                <c:ptCount val="21"/>
                <c:pt idx="0">
                  <c:v>462.96694444444438</c:v>
                </c:pt>
                <c:pt idx="1">
                  <c:v>486.20250000000004</c:v>
                </c:pt>
                <c:pt idx="2">
                  <c:v>496.54694444444436</c:v>
                </c:pt>
                <c:pt idx="3">
                  <c:v>476.6944444444444</c:v>
                </c:pt>
                <c:pt idx="4">
                  <c:v>490.62249999999977</c:v>
                </c:pt>
                <c:pt idx="5">
                  <c:v>494.32111111111118</c:v>
                </c:pt>
                <c:pt idx="6">
                  <c:v>467.28027777777794</c:v>
                </c:pt>
                <c:pt idx="7">
                  <c:v>454.40027777777777</c:v>
                </c:pt>
                <c:pt idx="8">
                  <c:v>465.8402777777776</c:v>
                </c:pt>
                <c:pt idx="9">
                  <c:v>481.80250000000012</c:v>
                </c:pt>
                <c:pt idx="10">
                  <c:v>531.30250000000001</c:v>
                </c:pt>
                <c:pt idx="11">
                  <c:v>527.46777777777766</c:v>
                </c:pt>
                <c:pt idx="12">
                  <c:v>516.04694444444453</c:v>
                </c:pt>
                <c:pt idx="13">
                  <c:v>548.34027777777783</c:v>
                </c:pt>
                <c:pt idx="14">
                  <c:v>572.80444444444447</c:v>
                </c:pt>
                <c:pt idx="15">
                  <c:v>510.0069444444444</c:v>
                </c:pt>
                <c:pt idx="16">
                  <c:v>529</c:v>
                </c:pt>
                <c:pt idx="17">
                  <c:v>516.80444444444447</c:v>
                </c:pt>
                <c:pt idx="18">
                  <c:v>527.46777777777788</c:v>
                </c:pt>
                <c:pt idx="19">
                  <c:v>484</c:v>
                </c:pt>
                <c:pt idx="20">
                  <c:v>528.23361111111114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8-4A0C-B3AD-F8F771B8C179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ln'!$Q$2:$Q$22</c:f>
              <c:numCache>
                <c:formatCode>#,##0.00</c:formatCode>
                <c:ptCount val="21"/>
                <c:pt idx="0">
                  <c:v>462.96694444444438</c:v>
                </c:pt>
                <c:pt idx="1">
                  <c:v>486.20250000000004</c:v>
                </c:pt>
                <c:pt idx="2">
                  <c:v>496.54694444444436</c:v>
                </c:pt>
                <c:pt idx="3">
                  <c:v>476.6944444444444</c:v>
                </c:pt>
                <c:pt idx="4">
                  <c:v>490.62249999999977</c:v>
                </c:pt>
                <c:pt idx="5">
                  <c:v>494.32111111111118</c:v>
                </c:pt>
                <c:pt idx="6">
                  <c:v>467.28027777777794</c:v>
                </c:pt>
                <c:pt idx="7">
                  <c:v>454.40027777777777</c:v>
                </c:pt>
                <c:pt idx="8">
                  <c:v>465.8402777777776</c:v>
                </c:pt>
                <c:pt idx="9">
                  <c:v>481.80250000000012</c:v>
                </c:pt>
                <c:pt idx="10">
                  <c:v>531.30250000000001</c:v>
                </c:pt>
                <c:pt idx="11">
                  <c:v>527.46777777777766</c:v>
                </c:pt>
                <c:pt idx="12">
                  <c:v>516.04694444444453</c:v>
                </c:pt>
                <c:pt idx="13">
                  <c:v>548.34027777777783</c:v>
                </c:pt>
                <c:pt idx="14">
                  <c:v>572.80444444444447</c:v>
                </c:pt>
                <c:pt idx="15">
                  <c:v>510.0069444444444</c:v>
                </c:pt>
                <c:pt idx="16">
                  <c:v>529</c:v>
                </c:pt>
                <c:pt idx="17">
                  <c:v>516.80444444444447</c:v>
                </c:pt>
                <c:pt idx="18">
                  <c:v>527.46777777777788</c:v>
                </c:pt>
                <c:pt idx="19">
                  <c:v>484</c:v>
                </c:pt>
                <c:pt idx="20">
                  <c:v>528.23361111111114</c:v>
                </c:pt>
              </c:numCache>
            </c:numRef>
          </c:xVal>
          <c:yVal>
            <c:numRef>
              <c:f>articulo!$B$29:$B$49</c:f>
              <c:numCache>
                <c:formatCode>General</c:formatCode>
                <c:ptCount val="21"/>
                <c:pt idx="0">
                  <c:v>96390.425906117351</c:v>
                </c:pt>
                <c:pt idx="1">
                  <c:v>191258.11628808579</c:v>
                </c:pt>
                <c:pt idx="2">
                  <c:v>117455.85381327172</c:v>
                </c:pt>
                <c:pt idx="3">
                  <c:v>173280.19976914267</c:v>
                </c:pt>
                <c:pt idx="4">
                  <c:v>155985.783720737</c:v>
                </c:pt>
                <c:pt idx="5">
                  <c:v>183346.14771214357</c:v>
                </c:pt>
                <c:pt idx="6">
                  <c:v>150967.83335203392</c:v>
                </c:pt>
                <c:pt idx="7">
                  <c:v>120296.56152217751</c:v>
                </c:pt>
                <c:pt idx="8">
                  <c:v>126705.14686841314</c:v>
                </c:pt>
                <c:pt idx="9">
                  <c:v>168295.75990535301</c:v>
                </c:pt>
                <c:pt idx="10">
                  <c:v>210337.1736459703</c:v>
                </c:pt>
                <c:pt idx="11">
                  <c:v>208840.8419025497</c:v>
                </c:pt>
                <c:pt idx="12">
                  <c:v>179263.31325091975</c:v>
                </c:pt>
                <c:pt idx="13">
                  <c:v>204747.87810471727</c:v>
                </c:pt>
                <c:pt idx="14">
                  <c:v>206611.0828835631</c:v>
                </c:pt>
                <c:pt idx="15">
                  <c:v>188092.20549369676</c:v>
                </c:pt>
                <c:pt idx="16">
                  <c:v>206270.50527756938</c:v>
                </c:pt>
                <c:pt idx="17">
                  <c:v>173192.61314459692</c:v>
                </c:pt>
                <c:pt idx="18">
                  <c:v>202840.80293099475</c:v>
                </c:pt>
                <c:pt idx="19">
                  <c:v>190144.10258142828</c:v>
                </c:pt>
                <c:pt idx="20">
                  <c:v>197602.67630212186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48-4A0C-B3AD-F8F771B8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73824"/>
        <c:axId val="1283774304"/>
      </c:scatterChart>
      <c:valAx>
        <c:axId val="12837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 ^2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74304"/>
        <c:crosses val="autoZero"/>
        <c:crossBetween val="midCat"/>
      </c:valAx>
      <c:valAx>
        <c:axId val="128377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73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Precipitación ciclo (mm) ^2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ln'!$R$2:$R$22</c:f>
              <c:numCache>
                <c:formatCode>#,##0.00</c:formatCode>
                <c:ptCount val="21"/>
                <c:pt idx="0">
                  <c:v>281854.81</c:v>
                </c:pt>
                <c:pt idx="1">
                  <c:v>760558.41</c:v>
                </c:pt>
                <c:pt idx="2">
                  <c:v>286867.36000000004</c:v>
                </c:pt>
                <c:pt idx="3">
                  <c:v>535531.24</c:v>
                </c:pt>
                <c:pt idx="4">
                  <c:v>407809.96</c:v>
                </c:pt>
                <c:pt idx="5">
                  <c:v>544496.40999999992</c:v>
                </c:pt>
                <c:pt idx="6">
                  <c:v>439038.76</c:v>
                </c:pt>
                <c:pt idx="7">
                  <c:v>355692.95999999996</c:v>
                </c:pt>
                <c:pt idx="8">
                  <c:v>354382.08999999997</c:v>
                </c:pt>
                <c:pt idx="9">
                  <c:v>486087.84000000008</c:v>
                </c:pt>
                <c:pt idx="10">
                  <c:v>716900.89000000013</c:v>
                </c:pt>
                <c:pt idx="11">
                  <c:v>767551.21000000008</c:v>
                </c:pt>
                <c:pt idx="12">
                  <c:v>1099561.9599999997</c:v>
                </c:pt>
                <c:pt idx="13">
                  <c:v>533484.15999999992</c:v>
                </c:pt>
                <c:pt idx="14">
                  <c:v>488321.43999999994</c:v>
                </c:pt>
                <c:pt idx="15">
                  <c:v>1002601.69</c:v>
                </c:pt>
                <c:pt idx="16">
                  <c:v>861555.24000000011</c:v>
                </c:pt>
                <c:pt idx="17">
                  <c:v>426931.56</c:v>
                </c:pt>
                <c:pt idx="18">
                  <c:v>908018.40999999992</c:v>
                </c:pt>
                <c:pt idx="19">
                  <c:v>732393.6399999999</c:v>
                </c:pt>
                <c:pt idx="20">
                  <c:v>538168.96000000008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2-4F6D-937F-48B027927D51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ln'!$R$2:$R$22</c:f>
              <c:numCache>
                <c:formatCode>#,##0.00</c:formatCode>
                <c:ptCount val="21"/>
                <c:pt idx="0">
                  <c:v>281854.81</c:v>
                </c:pt>
                <c:pt idx="1">
                  <c:v>760558.41</c:v>
                </c:pt>
                <c:pt idx="2">
                  <c:v>286867.36000000004</c:v>
                </c:pt>
                <c:pt idx="3">
                  <c:v>535531.24</c:v>
                </c:pt>
                <c:pt idx="4">
                  <c:v>407809.96</c:v>
                </c:pt>
                <c:pt idx="5">
                  <c:v>544496.40999999992</c:v>
                </c:pt>
                <c:pt idx="6">
                  <c:v>439038.76</c:v>
                </c:pt>
                <c:pt idx="7">
                  <c:v>355692.95999999996</c:v>
                </c:pt>
                <c:pt idx="8">
                  <c:v>354382.08999999997</c:v>
                </c:pt>
                <c:pt idx="9">
                  <c:v>486087.84000000008</c:v>
                </c:pt>
                <c:pt idx="10">
                  <c:v>716900.89000000013</c:v>
                </c:pt>
                <c:pt idx="11">
                  <c:v>767551.21000000008</c:v>
                </c:pt>
                <c:pt idx="12">
                  <c:v>1099561.9599999997</c:v>
                </c:pt>
                <c:pt idx="13">
                  <c:v>533484.15999999992</c:v>
                </c:pt>
                <c:pt idx="14">
                  <c:v>488321.43999999994</c:v>
                </c:pt>
                <c:pt idx="15">
                  <c:v>1002601.69</c:v>
                </c:pt>
                <c:pt idx="16">
                  <c:v>861555.24000000011</c:v>
                </c:pt>
                <c:pt idx="17">
                  <c:v>426931.56</c:v>
                </c:pt>
                <c:pt idx="18">
                  <c:v>908018.40999999992</c:v>
                </c:pt>
                <c:pt idx="19">
                  <c:v>732393.6399999999</c:v>
                </c:pt>
                <c:pt idx="20">
                  <c:v>538168.96000000008</c:v>
                </c:pt>
              </c:numCache>
            </c:numRef>
          </c:xVal>
          <c:yVal>
            <c:numRef>
              <c:f>articulo!$B$29:$B$49</c:f>
              <c:numCache>
                <c:formatCode>General</c:formatCode>
                <c:ptCount val="21"/>
                <c:pt idx="0">
                  <c:v>96390.425906117351</c:v>
                </c:pt>
                <c:pt idx="1">
                  <c:v>191258.11628808579</c:v>
                </c:pt>
                <c:pt idx="2">
                  <c:v>117455.85381327172</c:v>
                </c:pt>
                <c:pt idx="3">
                  <c:v>173280.19976914267</c:v>
                </c:pt>
                <c:pt idx="4">
                  <c:v>155985.783720737</c:v>
                </c:pt>
                <c:pt idx="5">
                  <c:v>183346.14771214357</c:v>
                </c:pt>
                <c:pt idx="6">
                  <c:v>150967.83335203392</c:v>
                </c:pt>
                <c:pt idx="7">
                  <c:v>120296.56152217751</c:v>
                </c:pt>
                <c:pt idx="8">
                  <c:v>126705.14686841314</c:v>
                </c:pt>
                <c:pt idx="9">
                  <c:v>168295.75990535301</c:v>
                </c:pt>
                <c:pt idx="10">
                  <c:v>210337.1736459703</c:v>
                </c:pt>
                <c:pt idx="11">
                  <c:v>208840.8419025497</c:v>
                </c:pt>
                <c:pt idx="12">
                  <c:v>179263.31325091975</c:v>
                </c:pt>
                <c:pt idx="13">
                  <c:v>204747.87810471727</c:v>
                </c:pt>
                <c:pt idx="14">
                  <c:v>206611.0828835631</c:v>
                </c:pt>
                <c:pt idx="15">
                  <c:v>188092.20549369676</c:v>
                </c:pt>
                <c:pt idx="16">
                  <c:v>206270.50527756938</c:v>
                </c:pt>
                <c:pt idx="17">
                  <c:v>173192.61314459692</c:v>
                </c:pt>
                <c:pt idx="18">
                  <c:v>202840.80293099475</c:v>
                </c:pt>
                <c:pt idx="19">
                  <c:v>190144.10258142828</c:v>
                </c:pt>
                <c:pt idx="20">
                  <c:v>197602.67630212186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2-4F6D-937F-48B02792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93024"/>
        <c:axId val="1283794944"/>
      </c:scatterChart>
      <c:valAx>
        <c:axId val="12837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Precipitación ciclo (mm) ^2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94944"/>
        <c:crosses val="autoZero"/>
        <c:crossBetween val="midCat"/>
      </c:valAx>
      <c:valAx>
        <c:axId val="128379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93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linlinRT!$C$25:$C$45</c:f>
              <c:numCache>
                <c:formatCode>General</c:formatCode>
                <c:ptCount val="21"/>
                <c:pt idx="0">
                  <c:v>-72858.493755270843</c:v>
                </c:pt>
                <c:pt idx="1">
                  <c:v>-56816.782172409861</c:v>
                </c:pt>
                <c:pt idx="2">
                  <c:v>-82717.624103955299</c:v>
                </c:pt>
                <c:pt idx="3">
                  <c:v>-58261.433887015446</c:v>
                </c:pt>
                <c:pt idx="4">
                  <c:v>6855.7718782003503</c:v>
                </c:pt>
                <c:pt idx="5">
                  <c:v>31723.293075323658</c:v>
                </c:pt>
                <c:pt idx="6">
                  <c:v>38166.559105978173</c:v>
                </c:pt>
                <c:pt idx="7">
                  <c:v>16566.315708344482</c:v>
                </c:pt>
                <c:pt idx="8">
                  <c:v>-4779.728144794004</c:v>
                </c:pt>
                <c:pt idx="9">
                  <c:v>23245.533129408519</c:v>
                </c:pt>
                <c:pt idx="10">
                  <c:v>-56794.207407959795</c:v>
                </c:pt>
                <c:pt idx="11">
                  <c:v>-56747.87736743904</c:v>
                </c:pt>
                <c:pt idx="12">
                  <c:v>-1722.6067355008563</c:v>
                </c:pt>
                <c:pt idx="13">
                  <c:v>3595.6107246897882</c:v>
                </c:pt>
                <c:pt idx="14">
                  <c:v>-35779.866721985978</c:v>
                </c:pt>
                <c:pt idx="15">
                  <c:v>13148.222269582853</c:v>
                </c:pt>
                <c:pt idx="16">
                  <c:v>10052.767602478329</c:v>
                </c:pt>
                <c:pt idx="17">
                  <c:v>6189.7579788177391</c:v>
                </c:pt>
                <c:pt idx="18">
                  <c:v>77531.661013838311</c:v>
                </c:pt>
                <c:pt idx="19">
                  <c:v>117396.57536665956</c:v>
                </c:pt>
                <c:pt idx="20">
                  <c:v>82006.552443010791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0D-4F4F-9F11-F1110DD43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51376"/>
        <c:axId val="714042256"/>
      </c:scatterChart>
      <c:valAx>
        <c:axId val="71405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14042256"/>
        <c:crosses val="autoZero"/>
        <c:crossBetween val="midCat"/>
      </c:valAx>
      <c:valAx>
        <c:axId val="71404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05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T*p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'Variables ln'!$S$2:$S$22</c:f>
              <c:numCache>
                <c:formatCode>0.0</c:formatCode>
                <c:ptCount val="21"/>
                <c:pt idx="0">
                  <c:v>11423.198333333332</c:v>
                </c:pt>
                <c:pt idx="1">
                  <c:v>19229.805</c:v>
                </c:pt>
                <c:pt idx="2">
                  <c:v>11934.953333333333</c:v>
                </c:pt>
                <c:pt idx="3">
                  <c:v>15977.633333333331</c:v>
                </c:pt>
                <c:pt idx="4">
                  <c:v>14144.989999999998</c:v>
                </c:pt>
                <c:pt idx="5">
                  <c:v>16405.976666666666</c:v>
                </c:pt>
                <c:pt idx="6">
                  <c:v>14323.203333333337</c:v>
                </c:pt>
                <c:pt idx="7">
                  <c:v>12713.26</c:v>
                </c:pt>
                <c:pt idx="8">
                  <c:v>12848.558333333329</c:v>
                </c:pt>
                <c:pt idx="9">
                  <c:v>15303.540000000003</c:v>
                </c:pt>
                <c:pt idx="10">
                  <c:v>19516.435000000001</c:v>
                </c:pt>
                <c:pt idx="11">
                  <c:v>20121.096666666665</c:v>
                </c:pt>
                <c:pt idx="12">
                  <c:v>23820.696666666667</c:v>
                </c:pt>
                <c:pt idx="13">
                  <c:v>17103.533333333333</c:v>
                </c:pt>
                <c:pt idx="14">
                  <c:v>16724.613333333331</c:v>
                </c:pt>
                <c:pt idx="15">
                  <c:v>22612.691666666666</c:v>
                </c:pt>
                <c:pt idx="16">
                  <c:v>21348.600000000002</c:v>
                </c:pt>
                <c:pt idx="17">
                  <c:v>14853.960000000001</c:v>
                </c:pt>
                <c:pt idx="18">
                  <c:v>21884.936666666668</c:v>
                </c:pt>
                <c:pt idx="19">
                  <c:v>18827.599999999999</c:v>
                </c:pt>
                <c:pt idx="20">
                  <c:v>16860.573333333334</c:v>
                </c:pt>
              </c:numCache>
            </c:numRef>
          </c:xVal>
          <c:yVal>
            <c:numRef>
              <c:f>'Variables ln'!$F$2:$F$22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2-410C-8F34-7076D934958D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'Variables ln'!$S$2:$S$22</c:f>
              <c:numCache>
                <c:formatCode>0.0</c:formatCode>
                <c:ptCount val="21"/>
                <c:pt idx="0">
                  <c:v>11423.198333333332</c:v>
                </c:pt>
                <c:pt idx="1">
                  <c:v>19229.805</c:v>
                </c:pt>
                <c:pt idx="2">
                  <c:v>11934.953333333333</c:v>
                </c:pt>
                <c:pt idx="3">
                  <c:v>15977.633333333331</c:v>
                </c:pt>
                <c:pt idx="4">
                  <c:v>14144.989999999998</c:v>
                </c:pt>
                <c:pt idx="5">
                  <c:v>16405.976666666666</c:v>
                </c:pt>
                <c:pt idx="6">
                  <c:v>14323.203333333337</c:v>
                </c:pt>
                <c:pt idx="7">
                  <c:v>12713.26</c:v>
                </c:pt>
                <c:pt idx="8">
                  <c:v>12848.558333333329</c:v>
                </c:pt>
                <c:pt idx="9">
                  <c:v>15303.540000000003</c:v>
                </c:pt>
                <c:pt idx="10">
                  <c:v>19516.435000000001</c:v>
                </c:pt>
                <c:pt idx="11">
                  <c:v>20121.096666666665</c:v>
                </c:pt>
                <c:pt idx="12">
                  <c:v>23820.696666666667</c:v>
                </c:pt>
                <c:pt idx="13">
                  <c:v>17103.533333333333</c:v>
                </c:pt>
                <c:pt idx="14">
                  <c:v>16724.613333333331</c:v>
                </c:pt>
                <c:pt idx="15">
                  <c:v>22612.691666666666</c:v>
                </c:pt>
                <c:pt idx="16">
                  <c:v>21348.600000000002</c:v>
                </c:pt>
                <c:pt idx="17">
                  <c:v>14853.960000000001</c:v>
                </c:pt>
                <c:pt idx="18">
                  <c:v>21884.936666666668</c:v>
                </c:pt>
                <c:pt idx="19">
                  <c:v>18827.599999999999</c:v>
                </c:pt>
                <c:pt idx="20">
                  <c:v>16860.573333333334</c:v>
                </c:pt>
              </c:numCache>
            </c:numRef>
          </c:xVal>
          <c:yVal>
            <c:numRef>
              <c:f>articulo!$B$29:$B$49</c:f>
              <c:numCache>
                <c:formatCode>General</c:formatCode>
                <c:ptCount val="21"/>
                <c:pt idx="0">
                  <c:v>96390.425906117351</c:v>
                </c:pt>
                <c:pt idx="1">
                  <c:v>191258.11628808579</c:v>
                </c:pt>
                <c:pt idx="2">
                  <c:v>117455.85381327172</c:v>
                </c:pt>
                <c:pt idx="3">
                  <c:v>173280.19976914267</c:v>
                </c:pt>
                <c:pt idx="4">
                  <c:v>155985.783720737</c:v>
                </c:pt>
                <c:pt idx="5">
                  <c:v>183346.14771214357</c:v>
                </c:pt>
                <c:pt idx="6">
                  <c:v>150967.83335203392</c:v>
                </c:pt>
                <c:pt idx="7">
                  <c:v>120296.56152217751</c:v>
                </c:pt>
                <c:pt idx="8">
                  <c:v>126705.14686841314</c:v>
                </c:pt>
                <c:pt idx="9">
                  <c:v>168295.75990535301</c:v>
                </c:pt>
                <c:pt idx="10">
                  <c:v>210337.1736459703</c:v>
                </c:pt>
                <c:pt idx="11">
                  <c:v>208840.8419025497</c:v>
                </c:pt>
                <c:pt idx="12">
                  <c:v>179263.31325091975</c:v>
                </c:pt>
                <c:pt idx="13">
                  <c:v>204747.87810471727</c:v>
                </c:pt>
                <c:pt idx="14">
                  <c:v>206611.0828835631</c:v>
                </c:pt>
                <c:pt idx="15">
                  <c:v>188092.20549369676</c:v>
                </c:pt>
                <c:pt idx="16">
                  <c:v>206270.50527756938</c:v>
                </c:pt>
                <c:pt idx="17">
                  <c:v>173192.61314459692</c:v>
                </c:pt>
                <c:pt idx="18">
                  <c:v>202840.80293099475</c:v>
                </c:pt>
                <c:pt idx="19">
                  <c:v>190144.10258142828</c:v>
                </c:pt>
                <c:pt idx="20">
                  <c:v>197602.67630212186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2-410C-8F34-7076D934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40704"/>
        <c:axId val="1283742144"/>
      </c:scatterChart>
      <c:valAx>
        <c:axId val="12837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T*p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83742144"/>
        <c:crosses val="autoZero"/>
        <c:crossBetween val="midCat"/>
      </c:valAx>
      <c:valAx>
        <c:axId val="128374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283740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articulo!$F$29:$F$49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articulo!$G$29:$G$49</c:f>
              <c:numCache>
                <c:formatCode>General</c:formatCode>
                <c:ptCount val="21"/>
                <c:pt idx="0">
                  <c:v>66650.644928209716</c:v>
                </c:pt>
                <c:pt idx="1">
                  <c:v>85883.21611458277</c:v>
                </c:pt>
                <c:pt idx="2">
                  <c:v>93263.842387032346</c:v>
                </c:pt>
                <c:pt idx="3">
                  <c:v>102930.06192676288</c:v>
                </c:pt>
                <c:pt idx="4">
                  <c:v>137259.12371564796</c:v>
                </c:pt>
                <c:pt idx="5">
                  <c:v>137782.52291495464</c:v>
                </c:pt>
                <c:pt idx="6">
                  <c:v>140898.33434563578</c:v>
                </c:pt>
                <c:pt idx="7">
                  <c:v>148486.31486094047</c:v>
                </c:pt>
                <c:pt idx="8">
                  <c:v>170397.18574281526</c:v>
                </c:pt>
                <c:pt idx="9">
                  <c:v>179197.80746313909</c:v>
                </c:pt>
                <c:pt idx="10">
                  <c:v>181470.26755490125</c:v>
                </c:pt>
                <c:pt idx="11">
                  <c:v>183321.36913328723</c:v>
                </c:pt>
                <c:pt idx="12">
                  <c:v>191866.16214184609</c:v>
                </c:pt>
                <c:pt idx="13">
                  <c:v>193132.77178444777</c:v>
                </c:pt>
                <c:pt idx="14">
                  <c:v>195431.37462634977</c:v>
                </c:pt>
                <c:pt idx="15">
                  <c:v>198426.8484111407</c:v>
                </c:pt>
                <c:pt idx="16">
                  <c:v>205848.02447335277</c:v>
                </c:pt>
                <c:pt idx="17">
                  <c:v>215201.57495157374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2-480E-8EE8-2E3F8E0A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81680"/>
        <c:axId val="1274691760"/>
      </c:scatterChart>
      <c:valAx>
        <c:axId val="127468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91760"/>
        <c:crosses val="autoZero"/>
        <c:crossBetween val="midCat"/>
      </c:valAx>
      <c:valAx>
        <c:axId val="127469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81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Temperatura ciclo (°C)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 de la producción/promedio INPC</c:v>
          </c:tx>
          <c:spPr>
            <a:ln w="38100">
              <a:noFill/>
            </a:ln>
          </c:spPr>
          <c:x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Variables!$G$2:$G$22</c:f>
              <c:numCache>
                <c:formatCode>#,##0.00</c:formatCode>
                <c:ptCount val="21"/>
                <c:pt idx="0">
                  <c:v>66650.644928209716</c:v>
                </c:pt>
                <c:pt idx="1">
                  <c:v>102930.06192676288</c:v>
                </c:pt>
                <c:pt idx="2">
                  <c:v>85883.21611458277</c:v>
                </c:pt>
                <c:pt idx="3">
                  <c:v>93263.842387032346</c:v>
                </c:pt>
                <c:pt idx="4">
                  <c:v>170397.18574281526</c:v>
                </c:pt>
                <c:pt idx="5">
                  <c:v>198426.8484111407</c:v>
                </c:pt>
                <c:pt idx="6">
                  <c:v>181470.26755490125</c:v>
                </c:pt>
                <c:pt idx="7">
                  <c:v>148486.31486094047</c:v>
                </c:pt>
                <c:pt idx="8">
                  <c:v>137259.12371564796</c:v>
                </c:pt>
                <c:pt idx="9">
                  <c:v>179197.80746313909</c:v>
                </c:pt>
                <c:pt idx="10">
                  <c:v>140898.33434563578</c:v>
                </c:pt>
                <c:pt idx="11">
                  <c:v>137782.52291495464</c:v>
                </c:pt>
                <c:pt idx="12">
                  <c:v>183321.36913328723</c:v>
                </c:pt>
                <c:pt idx="13">
                  <c:v>215201.57495157374</c:v>
                </c:pt>
                <c:pt idx="14">
                  <c:v>195431.37462634977</c:v>
                </c:pt>
                <c:pt idx="15">
                  <c:v>193132.77178444777</c:v>
                </c:pt>
                <c:pt idx="16">
                  <c:v>205848.02447335277</c:v>
                </c:pt>
                <c:pt idx="17">
                  <c:v>191866.16214184609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FB-4EDA-B878-98D71517BF6E}"/>
            </c:ext>
          </c:extLst>
        </c:ser>
        <c:ser>
          <c:idx val="1"/>
          <c:order val="1"/>
          <c:tx>
            <c:v>Pronóstico Valor de la producción/promedio INPC</c:v>
          </c:tx>
          <c:spPr>
            <a:ln w="38100">
              <a:noFill/>
            </a:ln>
          </c:spPr>
          <c:xVal>
            <c:numRef>
              <c:f>Variables!$C$2:$C$22</c:f>
              <c:numCache>
                <c:formatCode>0.0</c:formatCode>
                <c:ptCount val="21"/>
                <c:pt idx="0">
                  <c:v>21.516666666666666</c:v>
                </c:pt>
                <c:pt idx="1">
                  <c:v>22.05</c:v>
                </c:pt>
                <c:pt idx="2">
                  <c:v>22.283333333333331</c:v>
                </c:pt>
                <c:pt idx="3">
                  <c:v>21.833333333333332</c:v>
                </c:pt>
                <c:pt idx="4">
                  <c:v>22.149999999999995</c:v>
                </c:pt>
                <c:pt idx="5">
                  <c:v>22.233333333333334</c:v>
                </c:pt>
                <c:pt idx="6">
                  <c:v>21.616666666666671</c:v>
                </c:pt>
                <c:pt idx="7">
                  <c:v>21.316666666666666</c:v>
                </c:pt>
                <c:pt idx="8">
                  <c:v>21.583333333333329</c:v>
                </c:pt>
                <c:pt idx="9">
                  <c:v>21.950000000000003</c:v>
                </c:pt>
                <c:pt idx="10">
                  <c:v>23.05</c:v>
                </c:pt>
                <c:pt idx="11">
                  <c:v>22.966666666666665</c:v>
                </c:pt>
                <c:pt idx="12">
                  <c:v>22.716666666666669</c:v>
                </c:pt>
                <c:pt idx="13">
                  <c:v>23.416666666666668</c:v>
                </c:pt>
                <c:pt idx="14">
                  <c:v>23.933333333333334</c:v>
                </c:pt>
                <c:pt idx="15">
                  <c:v>22.583333333333332</c:v>
                </c:pt>
                <c:pt idx="16">
                  <c:v>23</c:v>
                </c:pt>
                <c:pt idx="17">
                  <c:v>22.733333333333334</c:v>
                </c:pt>
                <c:pt idx="18">
                  <c:v>22.966666666666669</c:v>
                </c:pt>
                <c:pt idx="19">
                  <c:v>22</c:v>
                </c:pt>
                <c:pt idx="20">
                  <c:v>22.983333333333334</c:v>
                </c:pt>
              </c:numCache>
            </c:numRef>
          </c:xVal>
          <c:yVal>
            <c:numRef>
              <c:f>linlinRT!$B$25:$B$45</c:f>
              <c:numCache>
                <c:formatCode>General</c:formatCode>
                <c:ptCount val="21"/>
                <c:pt idx="0">
                  <c:v>139509.13868348056</c:v>
                </c:pt>
                <c:pt idx="1">
                  <c:v>159746.84409917274</c:v>
                </c:pt>
                <c:pt idx="2">
                  <c:v>168600.84021853807</c:v>
                </c:pt>
                <c:pt idx="3">
                  <c:v>151525.27627404779</c:v>
                </c:pt>
                <c:pt idx="4">
                  <c:v>163541.41386461491</c:v>
                </c:pt>
                <c:pt idx="5">
                  <c:v>166703.55533581704</c:v>
                </c:pt>
                <c:pt idx="6">
                  <c:v>143303.70844892308</c:v>
                </c:pt>
                <c:pt idx="7">
                  <c:v>131919.99915259599</c:v>
                </c:pt>
                <c:pt idx="8">
                  <c:v>142038.85186044197</c:v>
                </c:pt>
                <c:pt idx="9">
                  <c:v>155952.27433373057</c:v>
                </c:pt>
                <c:pt idx="10">
                  <c:v>197692.54175359558</c:v>
                </c:pt>
                <c:pt idx="11">
                  <c:v>194530.40028239368</c:v>
                </c:pt>
                <c:pt idx="12">
                  <c:v>185043.97586878808</c:v>
                </c:pt>
                <c:pt idx="13">
                  <c:v>211605.96422688395</c:v>
                </c:pt>
                <c:pt idx="14">
                  <c:v>231211.24134833575</c:v>
                </c:pt>
                <c:pt idx="15">
                  <c:v>179984.54951486492</c:v>
                </c:pt>
                <c:pt idx="16">
                  <c:v>195795.25687087444</c:v>
                </c:pt>
                <c:pt idx="17">
                  <c:v>185676.40416302835</c:v>
                </c:pt>
                <c:pt idx="18">
                  <c:v>194530.40028239379</c:v>
                </c:pt>
                <c:pt idx="19">
                  <c:v>157849.5592164516</c:v>
                </c:pt>
                <c:pt idx="20">
                  <c:v>195162.82857663406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FB-4EDA-B878-98D71517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51871"/>
        <c:axId val="1116848079"/>
      </c:scatterChart>
      <c:valAx>
        <c:axId val="111695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Temperatura ciclo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16848079"/>
        <c:crosses val="autoZero"/>
        <c:crossBetween val="midCat"/>
      </c:valAx>
      <c:valAx>
        <c:axId val="111684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116951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linlinRT!$F$25:$F$45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linlinRT!$G$25:$G$45</c:f>
              <c:numCache>
                <c:formatCode>General</c:formatCode>
                <c:ptCount val="21"/>
                <c:pt idx="0">
                  <c:v>66650.644928209716</c:v>
                </c:pt>
                <c:pt idx="1">
                  <c:v>85883.21611458277</c:v>
                </c:pt>
                <c:pt idx="2">
                  <c:v>93263.842387032346</c:v>
                </c:pt>
                <c:pt idx="3">
                  <c:v>102930.06192676288</c:v>
                </c:pt>
                <c:pt idx="4">
                  <c:v>137259.12371564796</c:v>
                </c:pt>
                <c:pt idx="5">
                  <c:v>137782.52291495464</c:v>
                </c:pt>
                <c:pt idx="6">
                  <c:v>140898.33434563578</c:v>
                </c:pt>
                <c:pt idx="7">
                  <c:v>148486.31486094047</c:v>
                </c:pt>
                <c:pt idx="8">
                  <c:v>170397.18574281526</c:v>
                </c:pt>
                <c:pt idx="9">
                  <c:v>179197.80746313909</c:v>
                </c:pt>
                <c:pt idx="10">
                  <c:v>181470.26755490125</c:v>
                </c:pt>
                <c:pt idx="11">
                  <c:v>183321.36913328723</c:v>
                </c:pt>
                <c:pt idx="12">
                  <c:v>191866.16214184609</c:v>
                </c:pt>
                <c:pt idx="13">
                  <c:v>193132.77178444777</c:v>
                </c:pt>
                <c:pt idx="14">
                  <c:v>195431.37462634977</c:v>
                </c:pt>
                <c:pt idx="15">
                  <c:v>198426.8484111407</c:v>
                </c:pt>
                <c:pt idx="16">
                  <c:v>205848.02447335277</c:v>
                </c:pt>
                <c:pt idx="17">
                  <c:v>215201.57495157374</c:v>
                </c:pt>
                <c:pt idx="18">
                  <c:v>272062.0612962321</c:v>
                </c:pt>
                <c:pt idx="19">
                  <c:v>275246.13458311115</c:v>
                </c:pt>
                <c:pt idx="20">
                  <c:v>277169.38101964485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7-4349-BF72-9C82DE86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41296"/>
        <c:axId val="714036976"/>
      </c:scatterChart>
      <c:valAx>
        <c:axId val="71404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036976"/>
        <c:crosses val="autoZero"/>
        <c:crossBetween val="midCat"/>
      </c:valAx>
      <c:valAx>
        <c:axId val="71403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 de la producción/promedio INPC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041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DFA62D-F2DA-4563-B4FD-42F17DE7AD6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34357B-7942-48B1-A6C5-A5AFB8A69DF3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F81B6E-E325-4B35-8509-CCBFD38E7F35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F80CF-07FE-C187-FAF2-1BED69D3B9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C76271-5888-95FC-3C94-8B728AD0B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6B7230-1B82-D874-1245-C0B8ED313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2F94D0-2EC4-3208-95F9-FCC409532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C58FF3-78FD-E42A-147C-880C638B1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5888AA-04BF-7BFD-6D37-5C8EA567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4C49713-65F5-3BB2-51BF-6B69B86B8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3C7DE0-9990-D1A8-D1E2-212D8B4A0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97E6A7-C752-39CE-1ACF-6CDEA83A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17777D-97F8-13D1-9820-FEE5F7428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DFF63A-142C-B215-14C8-C73550344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A92F0F-D6A2-4B54-1558-9DCFB038E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C7AA19-3F93-30A4-200B-A094B961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35357D3-2505-62D6-C80C-C89CCA599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24668A-D20A-83FC-5F8F-68A6A56F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0467FD-20F7-4C5B-6785-E8F29ECFB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6E839D-B7E7-0B89-6B75-70A4056FC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B41BC9-F789-364B-C8A2-C9C187B81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9CEE85-5813-074B-441B-E9B46078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26CE78F-5B9B-099E-5238-65C002E33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E4A49C-77DA-05FA-8F53-B1464578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5348-F3C8-9564-AC6A-C25BAA9F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792D21-8BC9-8E95-54AB-E81CC9EB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01B42A-AADF-CA9D-3924-43BEDC28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65A4E9-CCD1-59C4-A466-F207D94C3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067142-8E0B-0968-3716-8C5A5463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8A7663-5D7B-4262-7CBC-75337F3D1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DEE2CC-2CD5-F834-E0E6-460D4DEED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BADBE2C-C811-802C-F7B8-DB25158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251460</xdr:colOff>
      <xdr:row>24</xdr:row>
      <xdr:rowOff>175260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B1D200D-5E75-30E2-0A8C-F1450888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251460</xdr:colOff>
      <xdr:row>26</xdr:row>
      <xdr:rowOff>175260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EC24067-BE97-BDF9-61D0-CC8910CD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251460</xdr:colOff>
      <xdr:row>28</xdr:row>
      <xdr:rowOff>175260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37C5B84-8D0B-A00C-744D-018F7316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251460</xdr:colOff>
      <xdr:row>30</xdr:row>
      <xdr:rowOff>175260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F90F58-B9F7-89B7-BCF3-0CE923BE0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3C99EA-01BA-CA12-D7E0-DF1284B786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55D5D-441A-0B4C-56B5-6A1708C238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E6B4A-8AEA-1D51-9C99-E71B0A717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12C457-C1A8-3CB8-D0C7-7BEFF4B38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32E837-BFF8-7E05-C500-CE0D78448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6E863F-7D17-8395-0E0B-FCCEFD20C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C64A0F-42DE-BFA5-6F29-24D3BB95A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93C87C-748C-276B-B8A3-23C6D421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DEFA2-D3B7-05FA-3B3F-2D0D76EF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F7B533-1064-FFEC-61BE-EF1D830CE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3557A4-6DF9-77EA-D874-29ED53BD0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FEB9C9-7C78-9C8C-4A24-B75FC5ABB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B9A26B-00D2-6D84-67FB-0CD872EB9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012317-4D16-800D-98BC-B7032DD6A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A35556-78C9-4DD9-E78E-E70A6429A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03C0C8-42BD-1835-C2CD-071E0D3D0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0FEFC6-3D8D-315E-6188-012D98170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023943-564B-2122-F38F-76263100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251460</xdr:colOff>
      <xdr:row>24</xdr:row>
      <xdr:rowOff>175260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832F48F-7335-B179-B8F7-4CA64D23F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251460</xdr:colOff>
      <xdr:row>26</xdr:row>
      <xdr:rowOff>175260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1E8B077-0B92-0FB6-DA89-BAA76DABA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2A8BD-CC29-D358-037B-750F6FA30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D56302-A8C5-154A-ADE2-2061F02E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A8DBC6-C842-EA91-E14C-1FC7103E1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0FCA24-D82F-00D5-2882-44D13DC58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D8A939-CDFE-E46D-3CDA-CD8F82C4A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5A5F6CB-64F5-AEC4-E0B7-A3437AEE6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C1A868-52AD-3416-E48C-F3B85AF9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251460</xdr:colOff>
      <xdr:row>24</xdr:row>
      <xdr:rowOff>175260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34BE3D7-6AE7-4775-1379-A11E9FDAF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251460</xdr:colOff>
      <xdr:row>26</xdr:row>
      <xdr:rowOff>175260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0EA3C57-13DF-5D2B-204A-F8E164F39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251460</xdr:colOff>
      <xdr:row>28</xdr:row>
      <xdr:rowOff>175260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269B0DB-1F96-171A-191C-8BC632053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251460</xdr:colOff>
      <xdr:row>30</xdr:row>
      <xdr:rowOff>175260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D46FBCE-A5E9-577C-180A-BF95951BD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9D0372-20EA-BD90-CCF2-D3D7F8CA9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9E69DD-699E-5BD6-F440-328274DBA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032AC2-453F-F760-4C12-ECD20EE9F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FB7ED9-ABB5-70A8-7B3E-594D94E39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D3CE19F-21E2-C497-E4F9-861AD47DB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E6AF77-FB4B-AC6C-3C88-2DBFA8D4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6349098-9EDA-7FAA-7223-2F192B80F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Rosa">
      <a:dk1>
        <a:srgbClr val="333333"/>
      </a:dk1>
      <a:lt1>
        <a:srgbClr val="FFFFFF"/>
      </a:lt1>
      <a:dk2>
        <a:srgbClr val="666666"/>
      </a:dk2>
      <a:lt2>
        <a:srgbClr val="F0F0F0"/>
      </a:lt2>
      <a:accent1>
        <a:srgbClr val="F5ADCA"/>
      </a:accent1>
      <a:accent2>
        <a:srgbClr val="A2466C"/>
      </a:accent2>
      <a:accent3>
        <a:srgbClr val="FF8ABD"/>
      </a:accent3>
      <a:accent4>
        <a:srgbClr val="D13C5D"/>
      </a:accent4>
      <a:accent5>
        <a:srgbClr val="FFC3D6"/>
      </a:accent5>
      <a:accent6>
        <a:srgbClr val="FF5B8F"/>
      </a:accent6>
      <a:hlink>
        <a:srgbClr val="0078D4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EE7E-8ABA-4A1E-8B69-0A5467BEE020}">
  <sheetPr>
    <tabColor theme="4" tint="-0.499984740745262"/>
  </sheetPr>
  <dimension ref="A1:L24"/>
  <sheetViews>
    <sheetView workbookViewId="0">
      <selection sqref="A1:A22"/>
    </sheetView>
  </sheetViews>
  <sheetFormatPr baseColWidth="10" defaultRowHeight="14.4" x14ac:dyDescent="0.3"/>
  <cols>
    <col min="2" max="2" width="12.77734375" bestFit="1" customWidth="1"/>
    <col min="3" max="6" width="16.6640625" customWidth="1"/>
    <col min="9" max="9" width="13" customWidth="1"/>
    <col min="11" max="11" width="19.5546875" customWidth="1"/>
  </cols>
  <sheetData>
    <row r="1" spans="1:12" ht="57" customHeight="1" x14ac:dyDescent="0.3">
      <c r="A1" s="3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2</v>
      </c>
      <c r="L1" s="4" t="s">
        <v>45</v>
      </c>
    </row>
    <row r="2" spans="1:12" x14ac:dyDescent="0.3">
      <c r="A2" s="6">
        <v>2003</v>
      </c>
      <c r="B2" s="7">
        <v>293212.75</v>
      </c>
      <c r="C2" s="7">
        <v>2661272.21</v>
      </c>
      <c r="D2" s="6">
        <v>9.08</v>
      </c>
      <c r="E2" s="7">
        <v>1392.24</v>
      </c>
      <c r="F2" s="7">
        <v>3705120.46</v>
      </c>
      <c r="G2" s="5">
        <v>21.516666666666666</v>
      </c>
      <c r="H2" s="8">
        <v>530.9</v>
      </c>
      <c r="I2" s="8">
        <v>3.5356335999999996E-4</v>
      </c>
      <c r="J2" s="8">
        <v>55.590166666666669</v>
      </c>
      <c r="K2" s="7">
        <f>F2/J2</f>
        <v>66650.644928209716</v>
      </c>
      <c r="L2" s="7">
        <v>11.083</v>
      </c>
    </row>
    <row r="3" spans="1:12" x14ac:dyDescent="0.3">
      <c r="A3" s="6">
        <v>2004</v>
      </c>
      <c r="B3" s="7">
        <v>432156.08</v>
      </c>
      <c r="C3" s="7">
        <v>3897145.08</v>
      </c>
      <c r="D3" s="6">
        <v>9.02</v>
      </c>
      <c r="E3" s="7">
        <v>1539.66</v>
      </c>
      <c r="F3" s="7">
        <v>6000273.6500000004</v>
      </c>
      <c r="G3" s="5">
        <v>22.05</v>
      </c>
      <c r="H3" s="8">
        <v>872.1</v>
      </c>
      <c r="I3" s="8">
        <v>2.6157760666666664E-4</v>
      </c>
      <c r="J3" s="8">
        <v>58.294666666666672</v>
      </c>
      <c r="K3" s="7">
        <f t="shared" ref="K3:K22" si="0">F3/J3</f>
        <v>102930.06192676288</v>
      </c>
      <c r="L3" s="7">
        <v>11.253300000000001</v>
      </c>
    </row>
    <row r="4" spans="1:12" x14ac:dyDescent="0.3">
      <c r="A4" s="6">
        <v>2005</v>
      </c>
      <c r="B4" s="7">
        <v>410316.5</v>
      </c>
      <c r="C4" s="7">
        <v>3979183.63</v>
      </c>
      <c r="D4" s="6">
        <v>9.6999999999999993</v>
      </c>
      <c r="E4" s="7">
        <v>1300.96</v>
      </c>
      <c r="F4" s="7">
        <v>5176753.99</v>
      </c>
      <c r="G4" s="5">
        <v>22.283333333333331</v>
      </c>
      <c r="H4" s="8">
        <v>535.6</v>
      </c>
      <c r="I4" s="8">
        <v>3.7147271000000006E-4</v>
      </c>
      <c r="J4" s="8">
        <v>60.276666666666664</v>
      </c>
      <c r="K4" s="7">
        <f t="shared" si="0"/>
        <v>85883.21611458277</v>
      </c>
      <c r="L4" s="7">
        <v>10.650416666666667</v>
      </c>
    </row>
    <row r="5" spans="1:12" x14ac:dyDescent="0.3">
      <c r="A5" s="6">
        <v>2006</v>
      </c>
      <c r="B5" s="7">
        <v>411177.97</v>
      </c>
      <c r="C5" s="7">
        <v>4045020.62</v>
      </c>
      <c r="D5" s="6">
        <v>9.84</v>
      </c>
      <c r="E5" s="7">
        <v>1447.05</v>
      </c>
      <c r="F5" s="7">
        <v>5853363.0999999996</v>
      </c>
      <c r="G5" s="5">
        <v>21.833333333333332</v>
      </c>
      <c r="H5" s="8">
        <v>731.8</v>
      </c>
      <c r="I5" s="8">
        <v>3.124109633333333E-4</v>
      </c>
      <c r="J5" s="8">
        <v>62.761333333333333</v>
      </c>
      <c r="K5" s="7">
        <f t="shared" si="0"/>
        <v>93263.842387032346</v>
      </c>
      <c r="L5" s="7">
        <v>10.954633333333334</v>
      </c>
    </row>
    <row r="6" spans="1:12" x14ac:dyDescent="0.3">
      <c r="A6" s="6">
        <v>2007</v>
      </c>
      <c r="B6" s="7">
        <v>487729.75</v>
      </c>
      <c r="C6" s="7">
        <v>4736991.38</v>
      </c>
      <c r="D6" s="6">
        <v>9.7100000000000009</v>
      </c>
      <c r="E6" s="7">
        <v>2344.59</v>
      </c>
      <c r="F6" s="7">
        <v>11106289.77</v>
      </c>
      <c r="G6" s="5">
        <v>22.149999999999995</v>
      </c>
      <c r="H6" s="8">
        <v>638.6</v>
      </c>
      <c r="I6" s="8">
        <v>3.6654244666666668E-4</v>
      </c>
      <c r="J6" s="8">
        <v>65.178833333333344</v>
      </c>
      <c r="K6" s="7">
        <f t="shared" si="0"/>
        <v>170397.18574281526</v>
      </c>
      <c r="L6" s="7">
        <v>10.829766666666666</v>
      </c>
    </row>
    <row r="7" spans="1:12" x14ac:dyDescent="0.3">
      <c r="A7" s="6">
        <v>2008</v>
      </c>
      <c r="B7" s="7">
        <v>486142.13</v>
      </c>
      <c r="C7" s="7">
        <v>4931630.16</v>
      </c>
      <c r="D7" s="6">
        <v>10.14</v>
      </c>
      <c r="E7" s="7">
        <v>2784.53</v>
      </c>
      <c r="F7" s="7">
        <v>13732295.4</v>
      </c>
      <c r="G7" s="5">
        <v>22.233333333333334</v>
      </c>
      <c r="H7" s="8">
        <v>737.9</v>
      </c>
      <c r="I7" s="8">
        <v>3.3169237166666665E-4</v>
      </c>
      <c r="J7" s="8">
        <v>69.205833333333331</v>
      </c>
      <c r="K7" s="7">
        <f t="shared" si="0"/>
        <v>198426.8484111407</v>
      </c>
      <c r="L7" s="7">
        <v>13.6959</v>
      </c>
    </row>
    <row r="8" spans="1:12" x14ac:dyDescent="0.3">
      <c r="A8" s="6">
        <v>2009</v>
      </c>
      <c r="B8" s="7">
        <v>466756.73</v>
      </c>
      <c r="C8" s="7">
        <v>4867824.75</v>
      </c>
      <c r="D8" s="6">
        <v>10.43</v>
      </c>
      <c r="E8" s="7">
        <v>2692.63</v>
      </c>
      <c r="F8" s="7">
        <v>13107264.73</v>
      </c>
      <c r="G8" s="5">
        <v>21.616666666666671</v>
      </c>
      <c r="H8" s="8">
        <v>662.6</v>
      </c>
      <c r="I8" s="8">
        <v>3.2222061000000002E-4</v>
      </c>
      <c r="J8" s="8">
        <v>72.228166666666667</v>
      </c>
      <c r="K8" s="7">
        <f t="shared" si="0"/>
        <v>181470.26755490125</v>
      </c>
      <c r="L8" s="7">
        <v>12.928750000000001</v>
      </c>
    </row>
    <row r="9" spans="1:12" x14ac:dyDescent="0.3">
      <c r="A9" s="6">
        <v>2010</v>
      </c>
      <c r="B9" s="7">
        <v>457135.97</v>
      </c>
      <c r="C9" s="7">
        <v>4808641.76</v>
      </c>
      <c r="D9" s="6">
        <v>10.52</v>
      </c>
      <c r="E9" s="7">
        <v>2316.23</v>
      </c>
      <c r="F9" s="7">
        <v>11137933.73</v>
      </c>
      <c r="G9" s="5">
        <v>21.316666666666666</v>
      </c>
      <c r="H9" s="8">
        <v>596.4</v>
      </c>
      <c r="I9" s="8">
        <v>3.3944853666666663E-4</v>
      </c>
      <c r="J9" s="8">
        <v>75.009833333333333</v>
      </c>
      <c r="K9" s="7">
        <f t="shared" si="0"/>
        <v>148486.31486094047</v>
      </c>
      <c r="L9" s="7">
        <v>12.232049999999999</v>
      </c>
    </row>
    <row r="10" spans="1:12" x14ac:dyDescent="0.3">
      <c r="A10" s="6">
        <v>2011</v>
      </c>
      <c r="B10" s="7">
        <v>390324.18</v>
      </c>
      <c r="C10" s="7">
        <v>2894407.57</v>
      </c>
      <c r="D10" s="6">
        <v>7.42</v>
      </c>
      <c r="E10" s="7">
        <v>3688.46</v>
      </c>
      <c r="F10" s="7">
        <v>10675900.26</v>
      </c>
      <c r="G10" s="5">
        <v>21.583333333333329</v>
      </c>
      <c r="H10" s="8">
        <v>595.29999999999995</v>
      </c>
      <c r="I10" s="8">
        <v>1.9929757499999998E-4</v>
      </c>
      <c r="J10" s="8">
        <v>77.779166666666654</v>
      </c>
      <c r="K10" s="7">
        <f t="shared" si="0"/>
        <v>137259.12371564796</v>
      </c>
      <c r="L10" s="7">
        <v>13.317549999999999</v>
      </c>
    </row>
    <row r="11" spans="1:12" x14ac:dyDescent="0.3">
      <c r="A11" s="6">
        <v>2012</v>
      </c>
      <c r="B11" s="7">
        <v>351569.98</v>
      </c>
      <c r="C11" s="7">
        <v>3577047.78</v>
      </c>
      <c r="D11" s="6">
        <v>10.17</v>
      </c>
      <c r="E11" s="7">
        <v>4048.33</v>
      </c>
      <c r="F11" s="7">
        <v>14481064.42</v>
      </c>
      <c r="G11" s="5">
        <v>21.950000000000003</v>
      </c>
      <c r="H11" s="8">
        <v>697.2</v>
      </c>
      <c r="I11" s="8">
        <v>3.1864542666666667E-4</v>
      </c>
      <c r="J11" s="8">
        <v>80.81049999999999</v>
      </c>
      <c r="K11" s="7">
        <f t="shared" si="0"/>
        <v>179197.80746313909</v>
      </c>
      <c r="L11" s="7">
        <v>12.80175</v>
      </c>
    </row>
    <row r="12" spans="1:12" x14ac:dyDescent="0.3">
      <c r="A12" s="6">
        <v>2013</v>
      </c>
      <c r="B12" s="7">
        <v>382352.91</v>
      </c>
      <c r="C12" s="7">
        <v>3562506.41</v>
      </c>
      <c r="D12" s="6">
        <v>9.32</v>
      </c>
      <c r="E12" s="7">
        <v>3320.92</v>
      </c>
      <c r="F12" s="7">
        <v>11830810.439999999</v>
      </c>
      <c r="G12" s="5">
        <v>23.05</v>
      </c>
      <c r="H12" s="8">
        <v>846.7</v>
      </c>
      <c r="I12" s="8">
        <v>3.1485694166666665E-4</v>
      </c>
      <c r="J12" s="8">
        <v>83.966999999999999</v>
      </c>
      <c r="K12" s="7">
        <f t="shared" si="0"/>
        <v>140898.33434563578</v>
      </c>
      <c r="L12" s="7">
        <v>13.131950000000002</v>
      </c>
    </row>
    <row r="13" spans="1:12" x14ac:dyDescent="0.3">
      <c r="A13" s="6">
        <v>2014</v>
      </c>
      <c r="B13" s="7">
        <v>339837.42</v>
      </c>
      <c r="C13" s="7">
        <v>3605248.16</v>
      </c>
      <c r="D13" s="6">
        <v>10.61</v>
      </c>
      <c r="E13" s="7">
        <v>3325.15</v>
      </c>
      <c r="F13" s="7">
        <v>11987975.08</v>
      </c>
      <c r="G13" s="5">
        <v>22.966666666666665</v>
      </c>
      <c r="H13" s="8">
        <v>876.1</v>
      </c>
      <c r="I13" s="8">
        <v>3.0883947333333329E-4</v>
      </c>
      <c r="J13" s="8">
        <v>87.006500000000003</v>
      </c>
      <c r="K13" s="7">
        <f t="shared" si="0"/>
        <v>137782.52291495464</v>
      </c>
      <c r="L13" s="7">
        <v>14.393999999999998</v>
      </c>
    </row>
    <row r="14" spans="1:12" x14ac:dyDescent="0.3">
      <c r="A14" s="6">
        <v>2015</v>
      </c>
      <c r="B14" s="7">
        <v>464396.3</v>
      </c>
      <c r="C14" s="7">
        <v>4889186.37</v>
      </c>
      <c r="D14" s="6">
        <v>10.53</v>
      </c>
      <c r="E14" s="7">
        <v>3343.39</v>
      </c>
      <c r="F14" s="7">
        <v>16346460.949999999</v>
      </c>
      <c r="G14" s="5">
        <v>22.716666666666669</v>
      </c>
      <c r="H14" s="8">
        <v>1048.5999999999999</v>
      </c>
      <c r="I14" s="8">
        <v>2.7253946333333332E-4</v>
      </c>
      <c r="J14" s="8">
        <v>89.168333333333337</v>
      </c>
      <c r="K14" s="7">
        <f t="shared" si="0"/>
        <v>183321.36913328723</v>
      </c>
      <c r="L14" s="7">
        <v>17.407633333333333</v>
      </c>
    </row>
    <row r="15" spans="1:12" x14ac:dyDescent="0.3">
      <c r="A15" s="6">
        <v>2016</v>
      </c>
      <c r="B15" s="7">
        <v>526242.31000000006</v>
      </c>
      <c r="C15" s="7">
        <v>5771104.0099999998</v>
      </c>
      <c r="D15" s="6">
        <v>10.97</v>
      </c>
      <c r="E15" s="7">
        <v>3461.91</v>
      </c>
      <c r="F15" s="7">
        <v>19979063.149999999</v>
      </c>
      <c r="G15" s="5">
        <v>23.416666666666668</v>
      </c>
      <c r="H15" s="8">
        <v>730.4</v>
      </c>
      <c r="I15" s="8">
        <v>3.4831500333333331E-4</v>
      </c>
      <c r="J15" s="8">
        <v>92.838833333333341</v>
      </c>
      <c r="K15" s="7">
        <f t="shared" si="0"/>
        <v>215201.57495157374</v>
      </c>
      <c r="L15" s="7">
        <v>20.088983333333335</v>
      </c>
    </row>
    <row r="16" spans="1:12" x14ac:dyDescent="0.3">
      <c r="A16" s="6">
        <v>2017</v>
      </c>
      <c r="B16" s="7">
        <v>475883.95</v>
      </c>
      <c r="C16" s="7">
        <v>5384703.4800000004</v>
      </c>
      <c r="D16" s="6">
        <v>11.32</v>
      </c>
      <c r="E16" s="7">
        <v>3569.64</v>
      </c>
      <c r="F16" s="7">
        <v>19221457.420000002</v>
      </c>
      <c r="G16" s="5">
        <v>23.933333333333334</v>
      </c>
      <c r="H16" s="8">
        <v>698.8</v>
      </c>
      <c r="I16" s="8">
        <v>3.0596580166666665E-4</v>
      </c>
      <c r="J16" s="8">
        <v>98.353999999999985</v>
      </c>
      <c r="K16" s="7">
        <f t="shared" si="0"/>
        <v>195431.37462634977</v>
      </c>
      <c r="L16" s="7">
        <v>18.848083333333332</v>
      </c>
    </row>
    <row r="17" spans="1:12" x14ac:dyDescent="0.3">
      <c r="A17" s="6">
        <v>2018</v>
      </c>
      <c r="B17" s="7">
        <v>433670.99</v>
      </c>
      <c r="C17" s="7">
        <v>5108188.99</v>
      </c>
      <c r="D17" s="6">
        <v>11.78</v>
      </c>
      <c r="E17" s="7">
        <v>3884.35</v>
      </c>
      <c r="F17" s="7">
        <v>19842010.329999998</v>
      </c>
      <c r="G17" s="5">
        <v>22.583333333333332</v>
      </c>
      <c r="H17" s="8">
        <v>1001.3</v>
      </c>
      <c r="I17" s="8">
        <v>3.2731944166666669E-4</v>
      </c>
      <c r="J17" s="8">
        <v>102.73766666666666</v>
      </c>
      <c r="K17" s="7">
        <f t="shared" si="0"/>
        <v>193132.77178444777</v>
      </c>
      <c r="L17" s="7">
        <v>19.525333333333336</v>
      </c>
    </row>
    <row r="18" spans="1:12" x14ac:dyDescent="0.3">
      <c r="A18" s="6">
        <v>2019</v>
      </c>
      <c r="B18" s="7">
        <v>485947.95</v>
      </c>
      <c r="C18" s="7">
        <v>5982026.1399999997</v>
      </c>
      <c r="D18" s="6">
        <v>12.31</v>
      </c>
      <c r="E18" s="7">
        <v>3647.33</v>
      </c>
      <c r="F18" s="7">
        <v>21818415.350000001</v>
      </c>
      <c r="G18" s="5">
        <v>23</v>
      </c>
      <c r="H18" s="8">
        <v>928.2</v>
      </c>
      <c r="I18" s="8">
        <v>4.0490508999999997E-4</v>
      </c>
      <c r="J18" s="8">
        <v>105.99283333333334</v>
      </c>
      <c r="K18" s="7">
        <f t="shared" si="0"/>
        <v>205848.02447335277</v>
      </c>
      <c r="L18" s="7">
        <v>19.601016666666666</v>
      </c>
    </row>
    <row r="19" spans="1:12" x14ac:dyDescent="0.3">
      <c r="A19" s="6">
        <v>2020</v>
      </c>
      <c r="B19" s="7">
        <v>486257.97</v>
      </c>
      <c r="C19" s="7">
        <v>5694069.2400000002</v>
      </c>
      <c r="D19" s="6">
        <v>11.71</v>
      </c>
      <c r="E19" s="7">
        <v>3705.65</v>
      </c>
      <c r="F19" s="7">
        <v>21100225.359999999</v>
      </c>
      <c r="G19" s="5">
        <v>22.733333333333334</v>
      </c>
      <c r="H19" s="8">
        <v>653.4</v>
      </c>
      <c r="I19" s="8">
        <v>2.731225133333333E-4</v>
      </c>
      <c r="J19" s="8">
        <v>109.97366666666666</v>
      </c>
      <c r="K19" s="7">
        <f t="shared" si="0"/>
        <v>191866.16214184609</v>
      </c>
      <c r="L19" s="7">
        <v>20.447166666666664</v>
      </c>
    </row>
    <row r="20" spans="1:12" x14ac:dyDescent="0.3">
      <c r="A20" s="6">
        <v>2021</v>
      </c>
      <c r="B20" s="7">
        <v>450827.46</v>
      </c>
      <c r="C20" s="7">
        <v>5356714.45</v>
      </c>
      <c r="D20" s="6">
        <v>11.88</v>
      </c>
      <c r="E20" s="7">
        <v>5983.75</v>
      </c>
      <c r="F20" s="7">
        <v>32053218.469999999</v>
      </c>
      <c r="G20" s="5">
        <v>22.966666666666669</v>
      </c>
      <c r="H20" s="8">
        <v>952.9</v>
      </c>
      <c r="I20" s="8">
        <v>3.6046657333333338E-4</v>
      </c>
      <c r="J20" s="8">
        <v>117.81583333333333</v>
      </c>
      <c r="K20" s="7">
        <f t="shared" si="0"/>
        <v>272062.0612962321</v>
      </c>
      <c r="L20" s="7">
        <v>20.630500000000001</v>
      </c>
    </row>
    <row r="21" spans="1:12" x14ac:dyDescent="0.3">
      <c r="A21" s="6">
        <v>2022</v>
      </c>
      <c r="B21" s="7">
        <v>421131.2</v>
      </c>
      <c r="C21" s="7">
        <v>5137229.6900000004</v>
      </c>
      <c r="D21" s="6">
        <v>12.2</v>
      </c>
      <c r="E21" s="7">
        <v>6800.23</v>
      </c>
      <c r="F21" s="7">
        <v>34934331.149999999</v>
      </c>
      <c r="G21" s="5">
        <v>22</v>
      </c>
      <c r="H21" s="8">
        <v>855.8</v>
      </c>
      <c r="I21" s="8">
        <v>4.3809247666666665E-4</v>
      </c>
      <c r="J21" s="8">
        <v>126.92033333333335</v>
      </c>
      <c r="K21" s="7">
        <f t="shared" si="0"/>
        <v>275246.13458311115</v>
      </c>
      <c r="L21" s="7">
        <v>19.180166666666665</v>
      </c>
    </row>
    <row r="22" spans="1:12" x14ac:dyDescent="0.3">
      <c r="A22" s="6">
        <v>2023</v>
      </c>
      <c r="B22" s="7">
        <v>513810.85</v>
      </c>
      <c r="C22" s="7">
        <v>6456472.5800000001</v>
      </c>
      <c r="D22" s="6">
        <v>12.57</v>
      </c>
      <c r="E22" s="7">
        <v>5693.29</v>
      </c>
      <c r="F22" s="7">
        <v>36758572.869999997</v>
      </c>
      <c r="G22" s="5">
        <v>22.983333333333334</v>
      </c>
      <c r="H22" s="8">
        <v>733.6</v>
      </c>
      <c r="I22" s="8">
        <v>2.6051158333333335E-4</v>
      </c>
      <c r="J22" s="8">
        <v>132.62133333333335</v>
      </c>
      <c r="K22" s="7">
        <f t="shared" si="0"/>
        <v>277169.38101964485</v>
      </c>
      <c r="L22" s="7">
        <v>17.277683333333332</v>
      </c>
    </row>
    <row r="23" spans="1:12" x14ac:dyDescent="0.3">
      <c r="A23" s="1"/>
      <c r="B23" s="2"/>
      <c r="C23" s="2"/>
      <c r="D23" s="1"/>
      <c r="E23" s="1"/>
      <c r="F23" s="2"/>
    </row>
    <row r="24" spans="1:12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EB0B-66E5-45C9-BB81-83303DE5A390}">
  <dimension ref="A1:I47"/>
  <sheetViews>
    <sheetView workbookViewId="0">
      <selection activeCell="G26" sqref="G26"/>
    </sheetView>
  </sheetViews>
  <sheetFormatPr baseColWidth="10" defaultRowHeight="14.4" x14ac:dyDescent="0.3"/>
  <cols>
    <col min="1" max="1" width="29.2187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0.68885714072575632</v>
      </c>
    </row>
    <row r="5" spans="1:9" x14ac:dyDescent="0.3">
      <c r="A5" t="s">
        <v>15</v>
      </c>
      <c r="B5">
        <v>0.47452416032886452</v>
      </c>
    </row>
    <row r="6" spans="1:9" x14ac:dyDescent="0.3">
      <c r="A6" t="s">
        <v>16</v>
      </c>
      <c r="B6">
        <v>0.38179312979866409</v>
      </c>
    </row>
    <row r="7" spans="1:9" x14ac:dyDescent="0.3">
      <c r="A7" t="s">
        <v>17</v>
      </c>
      <c r="B7">
        <v>46652.681309283354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3</v>
      </c>
      <c r="C12">
        <v>33412403439.051514</v>
      </c>
      <c r="D12">
        <v>11137467813.017172</v>
      </c>
      <c r="E12">
        <v>5.1172100387078396</v>
      </c>
      <c r="F12">
        <v>1.0517736284138476E-2</v>
      </c>
    </row>
    <row r="13" spans="1:9" x14ac:dyDescent="0.3">
      <c r="A13" t="s">
        <v>21</v>
      </c>
      <c r="B13">
        <v>17</v>
      </c>
      <c r="C13">
        <v>37000035446.874466</v>
      </c>
      <c r="D13">
        <v>2176472673.3455567</v>
      </c>
    </row>
    <row r="14" spans="1:9" ht="15" thickBot="1" x14ac:dyDescent="0.35">
      <c r="A14" s="9" t="s">
        <v>1</v>
      </c>
      <c r="B14" s="9">
        <v>20</v>
      </c>
      <c r="C14" s="9">
        <v>70412438885.92598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-3662950.6001694058</v>
      </c>
      <c r="C17">
        <v>1208483.7293295339</v>
      </c>
      <c r="D17">
        <v>-3.0310301341016888</v>
      </c>
      <c r="E17">
        <v>7.5386524768667595E-3</v>
      </c>
      <c r="F17">
        <v>-6212628.3978669588</v>
      </c>
      <c r="G17">
        <v>-1113272.8024718533</v>
      </c>
      <c r="H17">
        <v>-6212628.3978669588</v>
      </c>
      <c r="I17">
        <v>-1113272.8024718533</v>
      </c>
    </row>
    <row r="18" spans="1:9" x14ac:dyDescent="0.3">
      <c r="A18" t="s">
        <v>41</v>
      </c>
      <c r="B18">
        <v>196268.90785384559</v>
      </c>
      <c r="C18">
        <v>76957.200588606473</v>
      </c>
      <c r="D18">
        <v>2.5503644409189077</v>
      </c>
      <c r="E18">
        <v>2.0694315861262271E-2</v>
      </c>
      <c r="F18">
        <v>33903.407225560339</v>
      </c>
      <c r="G18">
        <v>358634.40848213085</v>
      </c>
      <c r="H18">
        <v>33903.407225560339</v>
      </c>
      <c r="I18">
        <v>358634.40848213085</v>
      </c>
    </row>
    <row r="19" spans="1:9" x14ac:dyDescent="0.3">
      <c r="A19" t="s">
        <v>42</v>
      </c>
      <c r="B19">
        <v>225567.54954488095</v>
      </c>
      <c r="C19">
        <v>408259.84248257085</v>
      </c>
      <c r="D19">
        <v>0.5525097647940006</v>
      </c>
      <c r="E19">
        <v>0.58779083673622867</v>
      </c>
      <c r="F19">
        <v>-635785.42592862318</v>
      </c>
      <c r="G19">
        <v>1086920.5250183851</v>
      </c>
      <c r="H19">
        <v>-635785.42592862318</v>
      </c>
      <c r="I19">
        <v>1086920.5250183851</v>
      </c>
    </row>
    <row r="20" spans="1:9" ht="15" thickBot="1" x14ac:dyDescent="0.35">
      <c r="A20" s="9" t="s">
        <v>43</v>
      </c>
      <c r="B20" s="9">
        <v>88996.78088845723</v>
      </c>
      <c r="C20" s="9">
        <v>59502.762755486277</v>
      </c>
      <c r="D20" s="9">
        <v>1.4956747681476612</v>
      </c>
      <c r="E20" s="9">
        <v>0.15307146436201646</v>
      </c>
      <c r="F20" s="9">
        <v>-36543.07489718782</v>
      </c>
      <c r="G20" s="9">
        <v>214536.63667410228</v>
      </c>
      <c r="H20" s="9">
        <v>-36543.07489718782</v>
      </c>
      <c r="I20" s="9">
        <v>214536.63667410228</v>
      </c>
    </row>
    <row r="24" spans="1:9" x14ac:dyDescent="0.3">
      <c r="A24" t="s">
        <v>35</v>
      </c>
      <c r="F24" t="s">
        <v>39</v>
      </c>
    </row>
    <row r="25" spans="1:9" ht="15" thickBot="1" x14ac:dyDescent="0.35"/>
    <row r="26" spans="1:9" x14ac:dyDescent="0.3">
      <c r="A26" s="10" t="s">
        <v>36</v>
      </c>
      <c r="B26" s="10" t="s">
        <v>37</v>
      </c>
      <c r="C26" s="10" t="s">
        <v>21</v>
      </c>
      <c r="D26" s="10" t="s">
        <v>38</v>
      </c>
      <c r="F26" s="10" t="s">
        <v>40</v>
      </c>
      <c r="G26" s="10" t="s">
        <v>2</v>
      </c>
    </row>
    <row r="27" spans="1:9" x14ac:dyDescent="0.3">
      <c r="A27">
        <v>1</v>
      </c>
      <c r="B27">
        <v>58455.551707824925</v>
      </c>
      <c r="C27">
        <v>8195.0932203847915</v>
      </c>
      <c r="D27">
        <v>0.19053195596400638</v>
      </c>
      <c r="F27">
        <v>2.3809523809523809</v>
      </c>
      <c r="G27">
        <v>66650.644928209716</v>
      </c>
    </row>
    <row r="28" spans="1:9" x14ac:dyDescent="0.3">
      <c r="A28">
        <v>2</v>
      </c>
      <c r="B28">
        <v>184280.75703211641</v>
      </c>
      <c r="C28">
        <v>-81350.69510535353</v>
      </c>
      <c r="D28">
        <v>-1.891364337247496</v>
      </c>
      <c r="F28">
        <v>7.1428571428571423</v>
      </c>
      <c r="G28">
        <v>85883.21611458277</v>
      </c>
    </row>
    <row r="29" spans="1:9" x14ac:dyDescent="0.3">
      <c r="A29">
        <v>3</v>
      </c>
      <c r="B29">
        <v>133089.66241518164</v>
      </c>
      <c r="C29">
        <v>-47206.446300598865</v>
      </c>
      <c r="D29">
        <v>-1.0975270574580012</v>
      </c>
      <c r="F29">
        <v>11.904761904761905</v>
      </c>
      <c r="G29">
        <v>93263.842387032346</v>
      </c>
    </row>
    <row r="30" spans="1:9" x14ac:dyDescent="0.3">
      <c r="A30">
        <v>4</v>
      </c>
      <c r="B30">
        <v>156677.105269594</v>
      </c>
      <c r="C30">
        <v>-63413.262882561656</v>
      </c>
      <c r="D30">
        <v>-1.4743277088075502</v>
      </c>
      <c r="F30">
        <v>16.666666666666664</v>
      </c>
      <c r="G30">
        <v>102930.06192676288</v>
      </c>
    </row>
    <row r="31" spans="1:9" x14ac:dyDescent="0.3">
      <c r="A31">
        <v>5</v>
      </c>
      <c r="B31">
        <v>181311.29285619454</v>
      </c>
      <c r="C31">
        <v>-10914.107113379287</v>
      </c>
      <c r="D31">
        <v>-0.25374771463736823</v>
      </c>
      <c r="F31">
        <v>21.428571428571427</v>
      </c>
      <c r="G31">
        <v>137259.12371564796</v>
      </c>
    </row>
    <row r="32" spans="1:9" x14ac:dyDescent="0.3">
      <c r="A32">
        <v>6</v>
      </c>
      <c r="B32">
        <v>194381.1232132169</v>
      </c>
      <c r="C32">
        <v>4045.7251979238063</v>
      </c>
      <c r="D32">
        <v>9.4061155196608695E-2</v>
      </c>
      <c r="F32">
        <v>26.19047619047619</v>
      </c>
      <c r="G32">
        <v>137782.52291495464</v>
      </c>
    </row>
    <row r="33" spans="1:7" x14ac:dyDescent="0.3">
      <c r="A33">
        <v>7</v>
      </c>
      <c r="B33">
        <v>170470.28179735667</v>
      </c>
      <c r="C33">
        <v>10999.985757544579</v>
      </c>
      <c r="D33">
        <v>0.25574435160150294</v>
      </c>
      <c r="F33">
        <v>30.952380952380949</v>
      </c>
      <c r="G33">
        <v>140898.33434563578</v>
      </c>
    </row>
    <row r="34" spans="1:7" x14ac:dyDescent="0.3">
      <c r="A34">
        <v>8</v>
      </c>
      <c r="B34">
        <v>153862.33932320192</v>
      </c>
      <c r="C34">
        <v>-5376.0244622614409</v>
      </c>
      <c r="D34">
        <v>-0.12498997004172246</v>
      </c>
      <c r="F34">
        <v>35.714285714285715</v>
      </c>
      <c r="G34">
        <v>148486.31486094047</v>
      </c>
    </row>
    <row r="35" spans="1:7" x14ac:dyDescent="0.3">
      <c r="A35">
        <v>9</v>
      </c>
      <c r="B35">
        <v>125491.21162805974</v>
      </c>
      <c r="C35">
        <v>11767.912087588222</v>
      </c>
      <c r="D35">
        <v>0.27359826756862432</v>
      </c>
      <c r="F35">
        <v>40.476190476190474</v>
      </c>
      <c r="G35">
        <v>170397.18574281526</v>
      </c>
    </row>
    <row r="36" spans="1:7" x14ac:dyDescent="0.3">
      <c r="A36">
        <v>10</v>
      </c>
      <c r="B36">
        <v>122829.54794268776</v>
      </c>
      <c r="C36">
        <v>56368.259520451335</v>
      </c>
      <c r="D36">
        <v>1.3105347861087582</v>
      </c>
      <c r="F36">
        <v>45.238095238095234</v>
      </c>
      <c r="G36">
        <v>179197.80746313909</v>
      </c>
    </row>
    <row r="37" spans="1:7" x14ac:dyDescent="0.3">
      <c r="A37">
        <v>11</v>
      </c>
      <c r="B37">
        <v>167623.14368170593</v>
      </c>
      <c r="C37">
        <v>-26724.809336070146</v>
      </c>
      <c r="D37">
        <v>-0.62133889861078329</v>
      </c>
      <c r="F37">
        <v>50</v>
      </c>
      <c r="G37">
        <v>181470.26755490125</v>
      </c>
    </row>
    <row r="38" spans="1:7" x14ac:dyDescent="0.3">
      <c r="A38">
        <v>12</v>
      </c>
      <c r="B38">
        <v>146708.43143767444</v>
      </c>
      <c r="C38">
        <v>-8925.9085227198084</v>
      </c>
      <c r="D38">
        <v>-0.20752305847592867</v>
      </c>
      <c r="F38">
        <v>54.761904761904759</v>
      </c>
      <c r="G38">
        <v>183321.36913328723</v>
      </c>
    </row>
    <row r="39" spans="1:7" x14ac:dyDescent="0.3">
      <c r="A39">
        <v>13</v>
      </c>
      <c r="B39">
        <v>221524.14825036109</v>
      </c>
      <c r="C39">
        <v>-38202.779117073864</v>
      </c>
      <c r="D39">
        <v>-0.88819614770595734</v>
      </c>
      <c r="F39">
        <v>59.523809523809518</v>
      </c>
      <c r="G39">
        <v>191866.16214184609</v>
      </c>
    </row>
    <row r="40" spans="1:7" x14ac:dyDescent="0.3">
      <c r="A40">
        <v>14</v>
      </c>
      <c r="B40">
        <v>220725.23821618245</v>
      </c>
      <c r="C40">
        <v>-5523.6632646087091</v>
      </c>
      <c r="D40">
        <v>-0.12842250082946713</v>
      </c>
      <c r="F40">
        <v>64.285714285714292</v>
      </c>
      <c r="G40">
        <v>193132.77178444777</v>
      </c>
    </row>
    <row r="41" spans="1:7" x14ac:dyDescent="0.3">
      <c r="A41">
        <v>15</v>
      </c>
      <c r="B41">
        <v>201969.68695880659</v>
      </c>
      <c r="C41">
        <v>-6538.3123324568151</v>
      </c>
      <c r="D41">
        <v>-0.15201260118772494</v>
      </c>
      <c r="F41">
        <v>69.047619047619051</v>
      </c>
      <c r="G41">
        <v>195431.37462634977</v>
      </c>
    </row>
    <row r="42" spans="1:7" x14ac:dyDescent="0.3">
      <c r="A42">
        <v>16</v>
      </c>
      <c r="B42">
        <v>202653.47128792573</v>
      </c>
      <c r="C42">
        <v>-9520.6995034779538</v>
      </c>
      <c r="D42">
        <v>-0.22135166126371711</v>
      </c>
      <c r="F42">
        <v>73.80952380952381</v>
      </c>
      <c r="G42">
        <v>198426.8484111407</v>
      </c>
    </row>
    <row r="43" spans="1:7" x14ac:dyDescent="0.3">
      <c r="A43">
        <v>17</v>
      </c>
      <c r="B43">
        <v>222369.12634371873</v>
      </c>
      <c r="C43">
        <v>-16521.101870365965</v>
      </c>
      <c r="D43">
        <v>-0.38410763238317747</v>
      </c>
      <c r="F43">
        <v>78.571428571428569</v>
      </c>
      <c r="G43">
        <v>205848.02447335277</v>
      </c>
    </row>
    <row r="44" spans="1:7" x14ac:dyDescent="0.3">
      <c r="A44">
        <v>18</v>
      </c>
      <c r="B44">
        <v>188620.73717046983</v>
      </c>
      <c r="C44">
        <v>3245.4249713762547</v>
      </c>
      <c r="D44">
        <v>7.5454561784925364E-2</v>
      </c>
      <c r="F44">
        <v>83.333333333333329</v>
      </c>
      <c r="G44">
        <v>215201.57495157374</v>
      </c>
    </row>
    <row r="45" spans="1:7" x14ac:dyDescent="0.3">
      <c r="A45">
        <v>19</v>
      </c>
      <c r="B45">
        <v>209655.80866406835</v>
      </c>
      <c r="C45">
        <v>62406.252632163756</v>
      </c>
      <c r="D45">
        <v>1.4509152072624967</v>
      </c>
      <c r="F45">
        <v>88.095238095238088</v>
      </c>
      <c r="G45">
        <v>272062.0612962321</v>
      </c>
    </row>
    <row r="46" spans="1:7" x14ac:dyDescent="0.3">
      <c r="A46">
        <v>20</v>
      </c>
      <c r="B46">
        <v>177017.48933367967</v>
      </c>
      <c r="C46">
        <v>98228.645249431487</v>
      </c>
      <c r="D46">
        <v>2.2837685194982944</v>
      </c>
      <c r="F46">
        <v>92.857142857142861</v>
      </c>
      <c r="G46">
        <v>275246.13458311115</v>
      </c>
    </row>
    <row r="47" spans="1:7" ht="15" thickBot="1" x14ac:dyDescent="0.35">
      <c r="A47" s="9">
        <v>21</v>
      </c>
      <c r="B47" s="9">
        <v>212208.8698455909</v>
      </c>
      <c r="C47" s="9">
        <v>64960.511174053943</v>
      </c>
      <c r="D47" s="9">
        <v>1.5103004836634475</v>
      </c>
      <c r="F47" s="9">
        <v>97.61904761904762</v>
      </c>
      <c r="G47" s="9">
        <v>277169.38101964485</v>
      </c>
    </row>
  </sheetData>
  <sortState xmlns:xlrd2="http://schemas.microsoft.com/office/spreadsheetml/2017/richdata2" ref="G27:G47">
    <sortCondition ref="G2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4A65-E754-4D96-9AB3-FC9EBB0B4A12}">
  <dimension ref="A1:I47"/>
  <sheetViews>
    <sheetView workbookViewId="0">
      <selection activeCell="G26" sqref="G26"/>
    </sheetView>
  </sheetViews>
  <sheetFormatPr baseColWidth="10"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0.73994651003482537</v>
      </c>
    </row>
    <row r="5" spans="1:9" x14ac:dyDescent="0.3">
      <c r="A5" t="s">
        <v>15</v>
      </c>
      <c r="B5">
        <v>0.54752083771271798</v>
      </c>
    </row>
    <row r="6" spans="1:9" x14ac:dyDescent="0.3">
      <c r="A6" t="s">
        <v>16</v>
      </c>
      <c r="B6">
        <v>0.46767157377966817</v>
      </c>
    </row>
    <row r="7" spans="1:9" x14ac:dyDescent="0.3">
      <c r="A7" t="s">
        <v>17</v>
      </c>
      <c r="B7">
        <v>0.27948420607903446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3</v>
      </c>
      <c r="C12">
        <v>1.6068137187261518</v>
      </c>
      <c r="D12">
        <v>0.53560457290871721</v>
      </c>
      <c r="E12">
        <v>6.8569303052284996</v>
      </c>
      <c r="F12">
        <v>3.1277884038667359E-3</v>
      </c>
    </row>
    <row r="13" spans="1:9" x14ac:dyDescent="0.3">
      <c r="A13" t="s">
        <v>21</v>
      </c>
      <c r="B13">
        <v>17</v>
      </c>
      <c r="C13">
        <v>1.3278941646096794</v>
      </c>
      <c r="D13">
        <v>7.8111421447628199E-2</v>
      </c>
    </row>
    <row r="14" spans="1:9" ht="15" thickBot="1" x14ac:dyDescent="0.35">
      <c r="A14" s="9" t="s">
        <v>1</v>
      </c>
      <c r="B14" s="9">
        <v>20</v>
      </c>
      <c r="C14" s="9">
        <v>2.9347078833358311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-14.303779509409253</v>
      </c>
      <c r="C17">
        <v>7.2397149782661385</v>
      </c>
      <c r="D17">
        <v>-1.975737933378547</v>
      </c>
      <c r="E17">
        <v>6.4646586789184363E-2</v>
      </c>
      <c r="F17">
        <v>-29.578242949628347</v>
      </c>
      <c r="G17">
        <v>0.97068393080983917</v>
      </c>
      <c r="H17">
        <v>-29.578242949628347</v>
      </c>
      <c r="I17">
        <v>0.97068393080983917</v>
      </c>
    </row>
    <row r="18" spans="1:9" x14ac:dyDescent="0.3">
      <c r="A18" t="s">
        <v>41</v>
      </c>
      <c r="B18">
        <v>1.395126751163704</v>
      </c>
      <c r="C18">
        <v>0.46103078118881385</v>
      </c>
      <c r="D18">
        <v>3.0261032627067341</v>
      </c>
      <c r="E18">
        <v>7.6183795608495324E-3</v>
      </c>
      <c r="F18">
        <v>0.42243682715088116</v>
      </c>
      <c r="G18">
        <v>2.3678166751765266</v>
      </c>
      <c r="H18">
        <v>0.42243682715088116</v>
      </c>
      <c r="I18">
        <v>2.3678166751765266</v>
      </c>
    </row>
    <row r="19" spans="1:9" x14ac:dyDescent="0.3">
      <c r="A19" t="s">
        <v>42</v>
      </c>
      <c r="B19">
        <v>1.3174027675012119</v>
      </c>
      <c r="C19">
        <v>2.4457796368391782</v>
      </c>
      <c r="D19">
        <v>0.5386432807183591</v>
      </c>
      <c r="E19">
        <v>0.59711643123304914</v>
      </c>
      <c r="F19">
        <v>-3.8427412102495988</v>
      </c>
      <c r="G19">
        <v>6.4775467452520221</v>
      </c>
      <c r="H19">
        <v>-3.8427412102495988</v>
      </c>
      <c r="I19">
        <v>6.4775467452520221</v>
      </c>
    </row>
    <row r="20" spans="1:9" ht="15" thickBot="1" x14ac:dyDescent="0.35">
      <c r="A20" s="9" t="s">
        <v>43</v>
      </c>
      <c r="B20" s="9">
        <v>0.62086472111471847</v>
      </c>
      <c r="C20" s="9">
        <v>0.35646573662030917</v>
      </c>
      <c r="D20" s="9">
        <v>1.7417234177994361</v>
      </c>
      <c r="E20" s="9">
        <v>9.9619685256334134E-2</v>
      </c>
      <c r="F20" s="9">
        <v>-0.13121224297063805</v>
      </c>
      <c r="G20" s="9">
        <v>1.3729416852000749</v>
      </c>
      <c r="H20" s="9">
        <v>-0.13121224297063805</v>
      </c>
      <c r="I20" s="9">
        <v>1.3729416852000749</v>
      </c>
    </row>
    <row r="24" spans="1:9" x14ac:dyDescent="0.3">
      <c r="A24" t="s">
        <v>35</v>
      </c>
      <c r="F24" t="s">
        <v>39</v>
      </c>
    </row>
    <row r="25" spans="1:9" ht="15" thickBot="1" x14ac:dyDescent="0.35"/>
    <row r="26" spans="1:9" x14ac:dyDescent="0.3">
      <c r="A26" s="10" t="s">
        <v>36</v>
      </c>
      <c r="B26" s="10" t="s">
        <v>57</v>
      </c>
      <c r="C26" s="10" t="s">
        <v>21</v>
      </c>
      <c r="D26" s="10" t="s">
        <v>38</v>
      </c>
      <c r="F26" s="10" t="s">
        <v>40</v>
      </c>
      <c r="G26" s="10" t="s">
        <v>44</v>
      </c>
    </row>
    <row r="27" spans="1:9" x14ac:dyDescent="0.3">
      <c r="A27">
        <v>1</v>
      </c>
      <c r="B27">
        <v>11.197531787753462</v>
      </c>
      <c r="C27">
        <v>-9.0311785851191928E-2</v>
      </c>
      <c r="D27">
        <v>-0.35049166688115702</v>
      </c>
      <c r="F27">
        <v>2.3809523809523809</v>
      </c>
      <c r="G27">
        <v>11.10722000190227</v>
      </c>
    </row>
    <row r="28" spans="1:9" x14ac:dyDescent="0.3">
      <c r="A28">
        <v>2</v>
      </c>
      <c r="B28">
        <v>12.079095575372445</v>
      </c>
      <c r="C28">
        <v>-0.53729054921243247</v>
      </c>
      <c r="D28">
        <v>-2.0851748021376593</v>
      </c>
      <c r="F28">
        <v>7.1428571428571423</v>
      </c>
      <c r="G28">
        <v>11.360743700227047</v>
      </c>
    </row>
    <row r="29" spans="1:9" x14ac:dyDescent="0.3">
      <c r="A29">
        <v>3</v>
      </c>
      <c r="B29">
        <v>11.717932824407024</v>
      </c>
      <c r="C29">
        <v>-0.3571891241799765</v>
      </c>
      <c r="D29">
        <v>-1.3862178711861701</v>
      </c>
      <c r="F29">
        <v>11.904761904761905</v>
      </c>
      <c r="G29">
        <v>11.443187770318133</v>
      </c>
    </row>
    <row r="30" spans="1:9" x14ac:dyDescent="0.3">
      <c r="A30">
        <v>4</v>
      </c>
      <c r="B30">
        <v>11.887766384822115</v>
      </c>
      <c r="C30">
        <v>-0.44457861450398184</v>
      </c>
      <c r="D30">
        <v>-1.7253683800912172</v>
      </c>
      <c r="F30">
        <v>16.666666666666664</v>
      </c>
      <c r="G30">
        <v>11.541805026160013</v>
      </c>
    </row>
    <row r="31" spans="1:9" x14ac:dyDescent="0.3">
      <c r="A31">
        <v>5</v>
      </c>
      <c r="B31">
        <v>12.060354168246189</v>
      </c>
      <c r="C31">
        <v>-1.446679059902678E-2</v>
      </c>
      <c r="D31">
        <v>-5.6144272906177149E-2</v>
      </c>
      <c r="F31">
        <v>21.428571428571427</v>
      </c>
      <c r="G31">
        <v>11.82962583232195</v>
      </c>
    </row>
    <row r="32" spans="1:9" x14ac:dyDescent="0.3">
      <c r="A32">
        <v>6</v>
      </c>
      <c r="B32">
        <v>12.150486120190433</v>
      </c>
      <c r="C32">
        <v>4.76896691398494E-2</v>
      </c>
      <c r="D32">
        <v>0.18507918398798984</v>
      </c>
      <c r="F32">
        <v>26.19047619047619</v>
      </c>
      <c r="G32">
        <v>11.833431800163707</v>
      </c>
    </row>
    <row r="33" spans="1:7" x14ac:dyDescent="0.3">
      <c r="A33">
        <v>7</v>
      </c>
      <c r="B33">
        <v>11.98983059909995</v>
      </c>
      <c r="C33">
        <v>0.11901650504341887</v>
      </c>
      <c r="D33">
        <v>0.46189202046973993</v>
      </c>
      <c r="F33">
        <v>30.952380952380949</v>
      </c>
      <c r="G33">
        <v>11.855793876281309</v>
      </c>
    </row>
    <row r="34" spans="1:7" x14ac:dyDescent="0.3">
      <c r="A34">
        <v>8</v>
      </c>
      <c r="B34">
        <v>11.877010467115054</v>
      </c>
      <c r="C34">
        <v>3.1237610044644981E-2</v>
      </c>
      <c r="D34">
        <v>0.12123026812880475</v>
      </c>
      <c r="F34">
        <v>35.714285714285715</v>
      </c>
      <c r="G34">
        <v>11.908248077159699</v>
      </c>
    </row>
    <row r="35" spans="1:7" x14ac:dyDescent="0.3">
      <c r="A35">
        <v>9</v>
      </c>
      <c r="B35">
        <v>11.671807905603707</v>
      </c>
      <c r="C35">
        <v>0.15781792671824313</v>
      </c>
      <c r="D35">
        <v>0.61247674019365317</v>
      </c>
      <c r="F35">
        <v>40.476190476190474</v>
      </c>
      <c r="G35">
        <v>12.045887377647162</v>
      </c>
    </row>
    <row r="36" spans="1:7" x14ac:dyDescent="0.3">
      <c r="A36">
        <v>10</v>
      </c>
      <c r="B36">
        <v>11.646214591393832</v>
      </c>
      <c r="C36">
        <v>0.45003095291555262</v>
      </c>
      <c r="D36">
        <v>1.7465283999076826</v>
      </c>
      <c r="F36">
        <v>45.238095238095234</v>
      </c>
      <c r="G36">
        <v>12.096245544309385</v>
      </c>
    </row>
    <row r="37" spans="1:7" x14ac:dyDescent="0.3">
      <c r="A37">
        <v>11</v>
      </c>
      <c r="B37">
        <v>11.948352045038206</v>
      </c>
      <c r="C37">
        <v>-9.2558168756896819E-2</v>
      </c>
      <c r="D37">
        <v>-0.359209670646149</v>
      </c>
      <c r="F37">
        <v>50</v>
      </c>
      <c r="G37">
        <v>12.108847104143369</v>
      </c>
    </row>
    <row r="38" spans="1:7" x14ac:dyDescent="0.3">
      <c r="A38">
        <v>12</v>
      </c>
      <c r="B38">
        <v>11.800320099385299</v>
      </c>
      <c r="C38">
        <v>3.3111700778407638E-2</v>
      </c>
      <c r="D38">
        <v>0.12850344049464979</v>
      </c>
      <c r="F38">
        <v>54.761904761904759</v>
      </c>
      <c r="G38">
        <v>12.118996007138087</v>
      </c>
    </row>
    <row r="39" spans="1:7" x14ac:dyDescent="0.3">
      <c r="A39">
        <v>13</v>
      </c>
      <c r="B39">
        <v>12.333147288943813</v>
      </c>
      <c r="C39">
        <v>-0.21415128180572651</v>
      </c>
      <c r="D39">
        <v>-0.83110126787327687</v>
      </c>
      <c r="F39">
        <v>59.523809523809518</v>
      </c>
      <c r="G39">
        <v>12.164553335764259</v>
      </c>
    </row>
    <row r="40" spans="1:7" x14ac:dyDescent="0.3">
      <c r="A40">
        <v>14</v>
      </c>
      <c r="B40">
        <v>12.323036546199141</v>
      </c>
      <c r="C40">
        <v>-4.3706120407950522E-2</v>
      </c>
      <c r="D40">
        <v>-0.16961940072729675</v>
      </c>
      <c r="F40">
        <v>64.285714285714292</v>
      </c>
      <c r="G40">
        <v>12.171133168074016</v>
      </c>
    </row>
    <row r="41" spans="1:7" x14ac:dyDescent="0.3">
      <c r="A41">
        <v>15</v>
      </c>
      <c r="B41">
        <v>12.183995654034844</v>
      </c>
      <c r="C41">
        <v>-1.0310821801144954E-3</v>
      </c>
      <c r="D41">
        <v>-4.0015343356762699E-3</v>
      </c>
      <c r="F41">
        <v>69.047619047619051</v>
      </c>
      <c r="G41">
        <v>12.182964571854729</v>
      </c>
    </row>
    <row r="42" spans="1:7" x14ac:dyDescent="0.3">
      <c r="A42">
        <v>16</v>
      </c>
      <c r="B42">
        <v>12.201235627861182</v>
      </c>
      <c r="C42">
        <v>-3.0102459787165969E-2</v>
      </c>
      <c r="D42">
        <v>-0.11682485523441294</v>
      </c>
      <c r="F42">
        <v>73.80952380952381</v>
      </c>
      <c r="G42">
        <v>12.198175789330282</v>
      </c>
    </row>
    <row r="43" spans="1:7" x14ac:dyDescent="0.3">
      <c r="A43">
        <v>17</v>
      </c>
      <c r="B43">
        <v>12.337041277248414</v>
      </c>
      <c r="C43">
        <v>-0.10214784701964597</v>
      </c>
      <c r="D43">
        <v>-0.3964263227972103</v>
      </c>
      <c r="F43">
        <v>78.571428571428569</v>
      </c>
      <c r="G43">
        <v>12.234893430228768</v>
      </c>
    </row>
    <row r="44" spans="1:7" x14ac:dyDescent="0.3">
      <c r="A44">
        <v>18</v>
      </c>
      <c r="B44">
        <v>12.104608211992565</v>
      </c>
      <c r="C44">
        <v>5.9945123771694142E-2</v>
      </c>
      <c r="D44">
        <v>0.23264146704791419</v>
      </c>
      <c r="F44">
        <v>83.333333333333329</v>
      </c>
      <c r="G44">
        <v>12.279330425791191</v>
      </c>
    </row>
    <row r="45" spans="1:7" x14ac:dyDescent="0.3">
      <c r="A45">
        <v>19</v>
      </c>
      <c r="B45">
        <v>12.24677824190006</v>
      </c>
      <c r="C45">
        <v>0.26700724388231478</v>
      </c>
      <c r="D45">
        <v>1.0362303557129915</v>
      </c>
      <c r="F45">
        <v>88.095238095238088</v>
      </c>
      <c r="G45">
        <v>12.513785485782375</v>
      </c>
    </row>
    <row r="46" spans="1:7" x14ac:dyDescent="0.3">
      <c r="A46">
        <v>20</v>
      </c>
      <c r="B46">
        <v>12.028337360324175</v>
      </c>
      <c r="C46">
        <v>0.49708365086736173</v>
      </c>
      <c r="D46">
        <v>1.9291355577769622</v>
      </c>
      <c r="F46">
        <v>92.857142857142861</v>
      </c>
      <c r="G46">
        <v>12.525421011191536</v>
      </c>
    </row>
    <row r="47" spans="1:7" ht="15" thickBot="1" x14ac:dyDescent="0.35">
      <c r="A47" s="9">
        <v>21</v>
      </c>
      <c r="B47" s="9">
        <v>12.267790640972215</v>
      </c>
      <c r="C47" s="9">
        <v>0.26459344114263672</v>
      </c>
      <c r="D47" s="9">
        <v>1.0268626110960699</v>
      </c>
      <c r="F47" s="9">
        <v>97.61904761904762</v>
      </c>
      <c r="G47" s="9">
        <v>12.532384082114852</v>
      </c>
    </row>
  </sheetData>
  <sortState xmlns:xlrd2="http://schemas.microsoft.com/office/spreadsheetml/2017/richdata2" ref="G27:G47">
    <sortCondition ref="G2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1B6B-4E7E-4189-A771-0EDC31FD420D}">
  <dimension ref="A1:I47"/>
  <sheetViews>
    <sheetView workbookViewId="0">
      <selection sqref="A1:I47"/>
    </sheetView>
  </sheetViews>
  <sheetFormatPr baseColWidth="10"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0.68926052176729524</v>
      </c>
    </row>
    <row r="5" spans="1:9" x14ac:dyDescent="0.3">
      <c r="A5" t="s">
        <v>15</v>
      </c>
      <c r="B5">
        <v>0.47508006686692406</v>
      </c>
    </row>
    <row r="6" spans="1:9" x14ac:dyDescent="0.3">
      <c r="A6" t="s">
        <v>16</v>
      </c>
      <c r="B6">
        <v>0.38244713749049891</v>
      </c>
    </row>
    <row r="7" spans="1:9" x14ac:dyDescent="0.3">
      <c r="A7" t="s">
        <v>17</v>
      </c>
      <c r="B7">
        <v>46627.997592797663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3</v>
      </c>
      <c r="C12">
        <v>33451546174.188919</v>
      </c>
      <c r="D12">
        <v>11150515391.396307</v>
      </c>
      <c r="E12">
        <v>5.1286304995967313</v>
      </c>
      <c r="F12">
        <v>1.0428466351699191E-2</v>
      </c>
    </row>
    <row r="13" spans="1:9" x14ac:dyDescent="0.3">
      <c r="A13" t="s">
        <v>21</v>
      </c>
      <c r="B13">
        <v>17</v>
      </c>
      <c r="C13">
        <v>36960892711.737061</v>
      </c>
      <c r="D13">
        <v>2174170159.5139446</v>
      </c>
    </row>
    <row r="14" spans="1:9" ht="15" thickBot="1" x14ac:dyDescent="0.35">
      <c r="A14" s="9" t="s">
        <v>1</v>
      </c>
      <c r="B14" s="9">
        <v>20</v>
      </c>
      <c r="C14" s="9">
        <v>70412438885.92598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-344108.81703110738</v>
      </c>
      <c r="C17">
        <v>361780.63246200292</v>
      </c>
      <c r="D17">
        <v>-0.95115322976071259</v>
      </c>
      <c r="E17">
        <v>0.35485478854790864</v>
      </c>
      <c r="F17">
        <v>-1107399.2311578309</v>
      </c>
      <c r="G17">
        <v>419181.59709561616</v>
      </c>
      <c r="H17">
        <v>-1107399.2311578309</v>
      </c>
      <c r="I17">
        <v>419181.59709561616</v>
      </c>
    </row>
    <row r="18" spans="1:9" x14ac:dyDescent="0.3">
      <c r="A18" t="s">
        <v>3</v>
      </c>
      <c r="B18">
        <v>0.50435622817622172</v>
      </c>
      <c r="C18">
        <v>0.19007566840209686</v>
      </c>
      <c r="D18">
        <v>2.6534497151380676</v>
      </c>
      <c r="E18">
        <v>1.6720315908486282E-2</v>
      </c>
      <c r="F18">
        <v>0.10333162201439777</v>
      </c>
      <c r="G18">
        <v>0.90538083433804561</v>
      </c>
      <c r="H18">
        <v>0.10333162201439777</v>
      </c>
      <c r="I18">
        <v>0.90538083433804561</v>
      </c>
    </row>
    <row r="19" spans="1:9" x14ac:dyDescent="0.3">
      <c r="A19" t="s">
        <v>8</v>
      </c>
      <c r="B19">
        <v>9343.964149796253</v>
      </c>
      <c r="C19">
        <v>18139.098458134784</v>
      </c>
      <c r="D19">
        <v>0.51512836601897349</v>
      </c>
      <c r="E19">
        <v>0.61309658568569803</v>
      </c>
      <c r="F19">
        <v>-28926.188345028815</v>
      </c>
      <c r="G19">
        <v>47614.116644621317</v>
      </c>
      <c r="H19">
        <v>-28926.188345028815</v>
      </c>
      <c r="I19">
        <v>47614.116644621317</v>
      </c>
    </row>
    <row r="20" spans="1:9" ht="15" thickBot="1" x14ac:dyDescent="0.35">
      <c r="A20" s="9" t="s">
        <v>9</v>
      </c>
      <c r="B20" s="9">
        <v>116.48431285720393</v>
      </c>
      <c r="C20" s="9">
        <v>77.174138208968799</v>
      </c>
      <c r="D20" s="9">
        <v>1.5093697909757378</v>
      </c>
      <c r="E20" s="9">
        <v>0.14956596132110128</v>
      </c>
      <c r="F20" s="9">
        <v>-46.338886141939852</v>
      </c>
      <c r="G20" s="9">
        <v>279.30751185634773</v>
      </c>
      <c r="H20" s="9">
        <v>-46.338886141939852</v>
      </c>
      <c r="I20" s="9">
        <v>279.30751185634773</v>
      </c>
    </row>
    <row r="24" spans="1:9" x14ac:dyDescent="0.3">
      <c r="A24" t="s">
        <v>35</v>
      </c>
      <c r="F24" t="s">
        <v>39</v>
      </c>
    </row>
    <row r="25" spans="1:9" ht="15" thickBot="1" x14ac:dyDescent="0.35"/>
    <row r="26" spans="1:9" x14ac:dyDescent="0.3">
      <c r="A26" s="10" t="s">
        <v>36</v>
      </c>
      <c r="B26" s="10" t="s">
        <v>37</v>
      </c>
      <c r="C26" s="10" t="s">
        <v>21</v>
      </c>
      <c r="D26" s="10" t="s">
        <v>38</v>
      </c>
      <c r="F26" s="10" t="s">
        <v>40</v>
      </c>
      <c r="G26" s="10" t="s">
        <v>2</v>
      </c>
    </row>
    <row r="27" spans="1:9" x14ac:dyDescent="0.3">
      <c r="A27">
        <v>1</v>
      </c>
      <c r="B27">
        <v>66667.343264409021</v>
      </c>
      <c r="C27">
        <v>-16.698336199304322</v>
      </c>
      <c r="D27">
        <v>-3.8843376335384936E-4</v>
      </c>
      <c r="F27">
        <v>2.3809523809523809</v>
      </c>
      <c r="G27">
        <v>66650.644928209716</v>
      </c>
    </row>
    <row r="28" spans="1:9" x14ac:dyDescent="0.3">
      <c r="A28">
        <v>2</v>
      </c>
      <c r="B28">
        <v>181472.17220688911</v>
      </c>
      <c r="C28">
        <v>-78542.110280126231</v>
      </c>
      <c r="D28">
        <v>-1.827032772231135</v>
      </c>
      <c r="F28">
        <v>7.1428571428571423</v>
      </c>
      <c r="G28">
        <v>85883.21611458277</v>
      </c>
    </row>
    <row r="29" spans="1:9" x14ac:dyDescent="0.3">
      <c r="A29">
        <v>3</v>
      </c>
      <c r="B29">
        <v>133440.53103830622</v>
      </c>
      <c r="C29">
        <v>-47557.314923723447</v>
      </c>
      <c r="D29">
        <v>-1.1062699055966838</v>
      </c>
      <c r="F29">
        <v>11.904761904761905</v>
      </c>
      <c r="G29">
        <v>93263.842387032346</v>
      </c>
    </row>
    <row r="30" spans="1:9" x14ac:dyDescent="0.3">
      <c r="A30">
        <v>4</v>
      </c>
      <c r="B30">
        <v>152524.45711336826</v>
      </c>
      <c r="C30">
        <v>-59260.614726335916</v>
      </c>
      <c r="D30">
        <v>-1.3785100097440968</v>
      </c>
      <c r="F30">
        <v>16.666666666666664</v>
      </c>
      <c r="G30">
        <v>102930.06192676288</v>
      </c>
    </row>
    <row r="31" spans="1:9" x14ac:dyDescent="0.3">
      <c r="A31">
        <v>5</v>
      </c>
      <c r="B31">
        <v>183236.40815682159</v>
      </c>
      <c r="C31">
        <v>-12839.222414006334</v>
      </c>
      <c r="D31">
        <v>-0.29866373639173394</v>
      </c>
      <c r="F31">
        <v>21.428571428571427</v>
      </c>
      <c r="G31">
        <v>137259.12371564796</v>
      </c>
    </row>
    <row r="32" spans="1:9" x14ac:dyDescent="0.3">
      <c r="A32">
        <v>6</v>
      </c>
      <c r="B32">
        <v>194781.23806771456</v>
      </c>
      <c r="C32">
        <v>3645.6103434261458</v>
      </c>
      <c r="D32">
        <v>8.4803547402389282E-2</v>
      </c>
      <c r="F32">
        <v>26.19047619047619</v>
      </c>
      <c r="G32">
        <v>137782.52291495464</v>
      </c>
    </row>
    <row r="33" spans="1:7" x14ac:dyDescent="0.3">
      <c r="A33">
        <v>7</v>
      </c>
      <c r="B33">
        <v>170470.7108581721</v>
      </c>
      <c r="C33">
        <v>10999.556696729152</v>
      </c>
      <c r="D33">
        <v>0.25586975564143594</v>
      </c>
      <c r="F33">
        <v>30.952380952380949</v>
      </c>
      <c r="G33">
        <v>140898.33434563578</v>
      </c>
    </row>
    <row r="34" spans="1:7" x14ac:dyDescent="0.3">
      <c r="A34">
        <v>8</v>
      </c>
      <c r="B34">
        <v>155103.9698762976</v>
      </c>
      <c r="C34">
        <v>-6617.6550153571297</v>
      </c>
      <c r="D34">
        <v>-0.15393872847641776</v>
      </c>
      <c r="F34">
        <v>35.714285714285715</v>
      </c>
      <c r="G34">
        <v>148486.31486094047</v>
      </c>
    </row>
    <row r="35" spans="1:7" x14ac:dyDescent="0.3">
      <c r="A35">
        <v>9</v>
      </c>
      <c r="B35">
        <v>123770.61850333185</v>
      </c>
      <c r="C35">
        <v>13488.505212316115</v>
      </c>
      <c r="D35">
        <v>0.31376723878970902</v>
      </c>
      <c r="F35">
        <v>40.476190476190474</v>
      </c>
      <c r="G35">
        <v>170397.18574281526</v>
      </c>
    </row>
    <row r="36" spans="1:7" x14ac:dyDescent="0.3">
      <c r="A36">
        <v>10</v>
      </c>
      <c r="B36">
        <v>119520.56803375269</v>
      </c>
      <c r="C36">
        <v>59677.239429386405</v>
      </c>
      <c r="D36">
        <v>1.3882014604000503</v>
      </c>
      <c r="F36">
        <v>45.238095238095234</v>
      </c>
      <c r="G36">
        <v>179197.80746313909</v>
      </c>
    </row>
    <row r="37" spans="1:7" x14ac:dyDescent="0.3">
      <c r="A37">
        <v>11</v>
      </c>
      <c r="B37">
        <v>162738.89583769318</v>
      </c>
      <c r="C37">
        <v>-21840.561492057401</v>
      </c>
      <c r="D37">
        <v>-0.50805130480451455</v>
      </c>
      <c r="F37">
        <v>50</v>
      </c>
      <c r="G37">
        <v>181470.26755490125</v>
      </c>
    </row>
    <row r="38" spans="1:7" x14ac:dyDescent="0.3">
      <c r="A38">
        <v>12</v>
      </c>
      <c r="B38">
        <v>143941.91878108139</v>
      </c>
      <c r="C38">
        <v>-6159.3958661267534</v>
      </c>
      <c r="D38">
        <v>-0.14327878464714547</v>
      </c>
      <c r="F38">
        <v>54.761904761904759</v>
      </c>
      <c r="G38">
        <v>183321.36913328723</v>
      </c>
    </row>
    <row r="39" spans="1:7" x14ac:dyDescent="0.3">
      <c r="A39">
        <v>13</v>
      </c>
      <c r="B39">
        <v>224521.51861415469</v>
      </c>
      <c r="C39">
        <v>-41200.149480867462</v>
      </c>
      <c r="D39">
        <v>-0.95839063979686923</v>
      </c>
      <c r="F39">
        <v>59.523809523809518</v>
      </c>
      <c r="G39">
        <v>191866.16214184609</v>
      </c>
    </row>
    <row r="40" spans="1:7" x14ac:dyDescent="0.3">
      <c r="A40">
        <v>14</v>
      </c>
      <c r="B40">
        <v>225189.40549919865</v>
      </c>
      <c r="C40">
        <v>-9987.8305476249079</v>
      </c>
      <c r="D40">
        <v>-0.232335159685916</v>
      </c>
      <c r="F40">
        <v>64.285714285714292</v>
      </c>
      <c r="G40">
        <v>193132.77178444777</v>
      </c>
    </row>
    <row r="41" spans="1:7" x14ac:dyDescent="0.3">
      <c r="A41">
        <v>15</v>
      </c>
      <c r="B41">
        <v>200937.66351689876</v>
      </c>
      <c r="C41">
        <v>-5506.2888905489817</v>
      </c>
      <c r="D41">
        <v>-0.12808632490933677</v>
      </c>
      <c r="F41">
        <v>69.047619047619051</v>
      </c>
      <c r="G41">
        <v>195431.37462634977</v>
      </c>
    </row>
    <row r="42" spans="1:7" x14ac:dyDescent="0.3">
      <c r="A42">
        <v>16</v>
      </c>
      <c r="B42">
        <v>202269.44726822423</v>
      </c>
      <c r="C42">
        <v>-9136.6754837764602</v>
      </c>
      <c r="D42">
        <v>-0.21253574010888576</v>
      </c>
      <c r="F42">
        <v>73.80952380952381</v>
      </c>
      <c r="G42">
        <v>198426.8484111407</v>
      </c>
    </row>
    <row r="43" spans="1:7" x14ac:dyDescent="0.3">
      <c r="A43">
        <v>17</v>
      </c>
      <c r="B43">
        <v>224013.97276023033</v>
      </c>
      <c r="C43">
        <v>-18165.948286877567</v>
      </c>
      <c r="D43">
        <v>-0.4225730979268007</v>
      </c>
      <c r="F43">
        <v>78.571428571428569</v>
      </c>
      <c r="G43">
        <v>205848.02447335277</v>
      </c>
    </row>
    <row r="44" spans="1:7" x14ac:dyDescent="0.3">
      <c r="A44">
        <v>18</v>
      </c>
      <c r="B44">
        <v>189668.72033165087</v>
      </c>
      <c r="C44">
        <v>2197.4418101952178</v>
      </c>
      <c r="D44">
        <v>5.1116505374995638E-2</v>
      </c>
      <c r="F44">
        <v>83.333333333333329</v>
      </c>
      <c r="G44">
        <v>215201.57495157374</v>
      </c>
    </row>
    <row r="45" spans="1:7" x14ac:dyDescent="0.3">
      <c r="A45">
        <v>19</v>
      </c>
      <c r="B45">
        <v>208866.43194804265</v>
      </c>
      <c r="C45">
        <v>63195.629348189454</v>
      </c>
      <c r="D45">
        <v>1.4700456286330419</v>
      </c>
      <c r="F45">
        <v>88.095238095238088</v>
      </c>
      <c r="G45">
        <v>272062.0612962321</v>
      </c>
    </row>
    <row r="46" spans="1:7" x14ac:dyDescent="0.3">
      <c r="A46">
        <v>20</v>
      </c>
      <c r="B46">
        <v>173545.81280693138</v>
      </c>
      <c r="C46">
        <v>101700.32177617977</v>
      </c>
      <c r="D46">
        <v>2.3657350199635299</v>
      </c>
      <c r="F46">
        <v>92.857142857142861</v>
      </c>
      <c r="G46">
        <v>275246.13458311115</v>
      </c>
    </row>
    <row r="47" spans="1:7" ht="15" thickBot="1" x14ac:dyDescent="0.35">
      <c r="A47" s="9">
        <v>21</v>
      </c>
      <c r="B47" s="9">
        <v>215243.21989243972</v>
      </c>
      <c r="C47" s="9">
        <v>61926.161127205123</v>
      </c>
      <c r="D47" s="9">
        <v>1.4405154818777259</v>
      </c>
      <c r="F47" s="9">
        <v>97.61904761904762</v>
      </c>
      <c r="G47" s="9">
        <v>277169.38101964485</v>
      </c>
    </row>
  </sheetData>
  <sortState xmlns:xlrd2="http://schemas.microsoft.com/office/spreadsheetml/2017/richdata2" ref="G27:G47">
    <sortCondition ref="G2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41FC-504F-4927-8E8B-3DD693295180}">
  <dimension ref="A1:I49"/>
  <sheetViews>
    <sheetView workbookViewId="0">
      <selection activeCell="K22" sqref="K22"/>
    </sheetView>
  </sheetViews>
  <sheetFormatPr baseColWidth="10"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0.57246649392676974</v>
      </c>
    </row>
    <row r="5" spans="1:9" x14ac:dyDescent="0.3">
      <c r="A5" t="s">
        <v>15</v>
      </c>
      <c r="B5">
        <v>0.3277178866688083</v>
      </c>
    </row>
    <row r="6" spans="1:9" x14ac:dyDescent="0.3">
      <c r="A6" t="s">
        <v>16</v>
      </c>
      <c r="B6">
        <v>0.10362384889174443</v>
      </c>
    </row>
    <row r="7" spans="1:9" x14ac:dyDescent="0.3">
      <c r="A7" t="s">
        <v>17</v>
      </c>
      <c r="B7">
        <v>56176.521322840737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5</v>
      </c>
      <c r="C12">
        <v>23075415666.892281</v>
      </c>
      <c r="D12">
        <v>4615083133.3784561</v>
      </c>
      <c r="E12">
        <v>1.4624123422455033</v>
      </c>
      <c r="F12">
        <v>0.2596173471402779</v>
      </c>
    </row>
    <row r="13" spans="1:9" x14ac:dyDescent="0.3">
      <c r="A13" t="s">
        <v>21</v>
      </c>
      <c r="B13">
        <v>15</v>
      </c>
      <c r="C13">
        <v>47337023219.033699</v>
      </c>
      <c r="D13">
        <v>3155801547.9355798</v>
      </c>
    </row>
    <row r="14" spans="1:9" ht="15" thickBot="1" x14ac:dyDescent="0.35">
      <c r="A14" s="9" t="s">
        <v>1</v>
      </c>
      <c r="B14" s="9">
        <v>20</v>
      </c>
      <c r="C14" s="9">
        <v>70412438885.92598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-1905284.0499107379</v>
      </c>
      <c r="C17">
        <v>14166966.160058821</v>
      </c>
      <c r="D17">
        <v>-0.13448779564973756</v>
      </c>
      <c r="E17">
        <v>0.89480481301259918</v>
      </c>
      <c r="F17">
        <v>-32101457.63372881</v>
      </c>
      <c r="G17">
        <v>28290889.533907332</v>
      </c>
      <c r="H17">
        <v>-32101457.63372881</v>
      </c>
      <c r="I17">
        <v>28290889.533907332</v>
      </c>
    </row>
    <row r="18" spans="1:9" x14ac:dyDescent="0.3">
      <c r="A18" t="s">
        <v>8</v>
      </c>
      <c r="B18">
        <v>112224.25832348521</v>
      </c>
      <c r="C18">
        <v>1269335.3828507576</v>
      </c>
      <c r="D18">
        <v>8.8411825463688351E-2</v>
      </c>
      <c r="E18">
        <v>0.93071895439823837</v>
      </c>
      <c r="F18">
        <v>-2593300.0666167042</v>
      </c>
      <c r="G18">
        <v>2817748.5832636743</v>
      </c>
      <c r="H18">
        <v>-2593300.0666167042</v>
      </c>
      <c r="I18">
        <v>2817748.5832636743</v>
      </c>
    </row>
    <row r="19" spans="1:9" x14ac:dyDescent="0.3">
      <c r="A19" t="s">
        <v>9</v>
      </c>
      <c r="B19">
        <v>1448.1237884063396</v>
      </c>
      <c r="C19">
        <v>4940.9850491576872</v>
      </c>
      <c r="D19">
        <v>0.29308402555340823</v>
      </c>
      <c r="E19">
        <v>0.77347359343851374</v>
      </c>
      <c r="F19">
        <v>-9083.336549238451</v>
      </c>
      <c r="G19">
        <v>11979.58412605113</v>
      </c>
      <c r="H19">
        <v>-9083.336549238451</v>
      </c>
      <c r="I19">
        <v>11979.58412605113</v>
      </c>
    </row>
    <row r="20" spans="1:9" x14ac:dyDescent="0.3">
      <c r="A20" t="s">
        <v>46</v>
      </c>
      <c r="B20">
        <v>-1897.3702503089135</v>
      </c>
      <c r="C20">
        <v>28862.203262672159</v>
      </c>
      <c r="D20">
        <v>-6.5738926201895531E-2</v>
      </c>
      <c r="E20">
        <v>0.94845385054641362</v>
      </c>
      <c r="F20">
        <v>-63415.700278385324</v>
      </c>
      <c r="G20">
        <v>59620.959777767494</v>
      </c>
      <c r="H20">
        <v>-63415.700278385324</v>
      </c>
      <c r="I20">
        <v>59620.959777767494</v>
      </c>
    </row>
    <row r="21" spans="1:9" x14ac:dyDescent="0.3">
      <c r="A21" t="s">
        <v>47</v>
      </c>
      <c r="B21">
        <v>-0.72583766226628843</v>
      </c>
      <c r="C21">
        <v>0.72490525523707894</v>
      </c>
      <c r="D21">
        <v>-1.0012862467508317</v>
      </c>
      <c r="E21">
        <v>0.33256823878099684</v>
      </c>
      <c r="F21">
        <v>-2.2709366391152526</v>
      </c>
      <c r="G21">
        <v>0.81926131458267559</v>
      </c>
      <c r="H21">
        <v>-2.2709366391152526</v>
      </c>
      <c r="I21">
        <v>0.81926131458267559</v>
      </c>
    </row>
    <row r="22" spans="1:9" ht="15" thickBot="1" x14ac:dyDescent="0.35">
      <c r="A22" s="9" t="s">
        <v>63</v>
      </c>
      <c r="B22" s="9">
        <v>-8.6513299664769896</v>
      </c>
      <c r="C22" s="9">
        <v>244.46678988548086</v>
      </c>
      <c r="D22" s="9">
        <v>-3.5388569427077021E-2</v>
      </c>
      <c r="E22" s="9">
        <v>0.97223654695592354</v>
      </c>
      <c r="F22" s="9">
        <v>-529.71995817234199</v>
      </c>
      <c r="G22" s="9">
        <v>512.41729823938806</v>
      </c>
      <c r="H22" s="9">
        <v>-529.71995817234199</v>
      </c>
      <c r="I22" s="9">
        <v>512.41729823938806</v>
      </c>
    </row>
    <row r="26" spans="1:9" x14ac:dyDescent="0.3">
      <c r="A26" t="s">
        <v>35</v>
      </c>
      <c r="F26" t="s">
        <v>39</v>
      </c>
    </row>
    <row r="27" spans="1:9" ht="15" thickBot="1" x14ac:dyDescent="0.35"/>
    <row r="28" spans="1:9" x14ac:dyDescent="0.3">
      <c r="A28" s="10" t="s">
        <v>36</v>
      </c>
      <c r="B28" s="10" t="s">
        <v>37</v>
      </c>
      <c r="C28" s="10" t="s">
        <v>21</v>
      </c>
      <c r="D28" s="10" t="s">
        <v>38</v>
      </c>
      <c r="F28" s="10" t="s">
        <v>40</v>
      </c>
      <c r="G28" s="10" t="s">
        <v>2</v>
      </c>
    </row>
    <row r="29" spans="1:9" x14ac:dyDescent="0.3">
      <c r="A29">
        <v>1</v>
      </c>
      <c r="B29">
        <v>96390.425906117351</v>
      </c>
      <c r="C29">
        <v>-29739.780977907634</v>
      </c>
      <c r="D29">
        <v>-0.61129703829682491</v>
      </c>
      <c r="F29">
        <v>2.3809523809523809</v>
      </c>
      <c r="G29">
        <v>66650.644928209716</v>
      </c>
    </row>
    <row r="30" spans="1:9" x14ac:dyDescent="0.3">
      <c r="A30">
        <v>2</v>
      </c>
      <c r="B30">
        <v>191258.11628808579</v>
      </c>
      <c r="C30">
        <v>-88328.054361322909</v>
      </c>
      <c r="D30">
        <v>-1.8155708029493527</v>
      </c>
      <c r="F30">
        <v>7.1428571428571423</v>
      </c>
      <c r="G30">
        <v>85883.21611458277</v>
      </c>
    </row>
    <row r="31" spans="1:9" x14ac:dyDescent="0.3">
      <c r="A31">
        <v>3</v>
      </c>
      <c r="B31">
        <v>117455.85381327172</v>
      </c>
      <c r="C31">
        <v>-31572.637698688952</v>
      </c>
      <c r="D31">
        <v>-0.64897115183075982</v>
      </c>
      <c r="F31">
        <v>11.904761904761905</v>
      </c>
      <c r="G31">
        <v>93263.842387032346</v>
      </c>
    </row>
    <row r="32" spans="1:9" x14ac:dyDescent="0.3">
      <c r="A32">
        <v>4</v>
      </c>
      <c r="B32">
        <v>173280.19976914267</v>
      </c>
      <c r="C32">
        <v>-80016.35738211032</v>
      </c>
      <c r="D32">
        <v>-1.6447250340989461</v>
      </c>
      <c r="F32">
        <v>16.666666666666664</v>
      </c>
      <c r="G32">
        <v>102930.06192676288</v>
      </c>
    </row>
    <row r="33" spans="1:7" x14ac:dyDescent="0.3">
      <c r="A33">
        <v>5</v>
      </c>
      <c r="B33">
        <v>155985.783720737</v>
      </c>
      <c r="C33">
        <v>14411.402022078255</v>
      </c>
      <c r="D33">
        <v>0.29622435284058107</v>
      </c>
      <c r="F33">
        <v>21.428571428571427</v>
      </c>
      <c r="G33">
        <v>137259.12371564796</v>
      </c>
    </row>
    <row r="34" spans="1:7" x14ac:dyDescent="0.3">
      <c r="A34">
        <v>6</v>
      </c>
      <c r="B34">
        <v>183346.14771214357</v>
      </c>
      <c r="C34">
        <v>15080.700698997127</v>
      </c>
      <c r="D34">
        <v>0.30998169352982224</v>
      </c>
      <c r="F34">
        <v>26.19047619047619</v>
      </c>
      <c r="G34">
        <v>137782.52291495464</v>
      </c>
    </row>
    <row r="35" spans="1:7" x14ac:dyDescent="0.3">
      <c r="A35">
        <v>7</v>
      </c>
      <c r="B35">
        <v>150967.83335203392</v>
      </c>
      <c r="C35">
        <v>30502.434202867327</v>
      </c>
      <c r="D35">
        <v>0.62697326866354175</v>
      </c>
      <c r="F35">
        <v>30.952380952380949</v>
      </c>
      <c r="G35">
        <v>140898.33434563578</v>
      </c>
    </row>
    <row r="36" spans="1:7" x14ac:dyDescent="0.3">
      <c r="A36">
        <v>8</v>
      </c>
      <c r="B36">
        <v>120296.56152217751</v>
      </c>
      <c r="C36">
        <v>28189.753338762966</v>
      </c>
      <c r="D36">
        <v>0.57943643697661917</v>
      </c>
      <c r="F36">
        <v>35.714285714285715</v>
      </c>
      <c r="G36">
        <v>148486.31486094047</v>
      </c>
    </row>
    <row r="37" spans="1:7" x14ac:dyDescent="0.3">
      <c r="A37">
        <v>9</v>
      </c>
      <c r="B37">
        <v>126705.14686841314</v>
      </c>
      <c r="C37">
        <v>10553.976847234822</v>
      </c>
      <c r="D37">
        <v>0.21693551790985038</v>
      </c>
      <c r="F37">
        <v>40.476190476190474</v>
      </c>
      <c r="G37">
        <v>170397.18574281526</v>
      </c>
    </row>
    <row r="38" spans="1:7" x14ac:dyDescent="0.3">
      <c r="A38">
        <v>10</v>
      </c>
      <c r="B38">
        <v>168295.75990535301</v>
      </c>
      <c r="C38">
        <v>10902.047557786078</v>
      </c>
      <c r="D38">
        <v>0.22409006268057061</v>
      </c>
      <c r="F38">
        <v>45.238095238095234</v>
      </c>
      <c r="G38">
        <v>179197.80746313909</v>
      </c>
    </row>
    <row r="39" spans="1:7" x14ac:dyDescent="0.3">
      <c r="A39">
        <v>11</v>
      </c>
      <c r="B39">
        <v>210337.1736459703</v>
      </c>
      <c r="C39">
        <v>-69438.839300334512</v>
      </c>
      <c r="D39">
        <v>-1.4273056294058191</v>
      </c>
      <c r="F39">
        <v>50</v>
      </c>
      <c r="G39">
        <v>181470.26755490125</v>
      </c>
    </row>
    <row r="40" spans="1:7" x14ac:dyDescent="0.3">
      <c r="A40">
        <v>12</v>
      </c>
      <c r="B40">
        <v>208840.8419025497</v>
      </c>
      <c r="C40">
        <v>-71058.318987595063</v>
      </c>
      <c r="D40">
        <v>-1.4605938078607867</v>
      </c>
      <c r="F40">
        <v>54.761904761904759</v>
      </c>
      <c r="G40">
        <v>183321.36913328723</v>
      </c>
    </row>
    <row r="41" spans="1:7" x14ac:dyDescent="0.3">
      <c r="A41">
        <v>13</v>
      </c>
      <c r="B41">
        <v>179263.31325091975</v>
      </c>
      <c r="C41">
        <v>4058.0558823674801</v>
      </c>
      <c r="D41">
        <v>8.3412771061664337E-2</v>
      </c>
      <c r="F41">
        <v>59.523809523809518</v>
      </c>
      <c r="G41">
        <v>191866.16214184609</v>
      </c>
    </row>
    <row r="42" spans="1:7" x14ac:dyDescent="0.3">
      <c r="A42">
        <v>14</v>
      </c>
      <c r="B42">
        <v>204747.87810471727</v>
      </c>
      <c r="C42">
        <v>10453.696846856474</v>
      </c>
      <c r="D42">
        <v>0.21487427652824012</v>
      </c>
      <c r="F42">
        <v>64.285714285714292</v>
      </c>
      <c r="G42">
        <v>193132.77178444777</v>
      </c>
    </row>
    <row r="43" spans="1:7" x14ac:dyDescent="0.3">
      <c r="A43">
        <v>15</v>
      </c>
      <c r="B43">
        <v>206611.0828835631</v>
      </c>
      <c r="C43">
        <v>-11179.708257213322</v>
      </c>
      <c r="D43">
        <v>-0.22979733952088716</v>
      </c>
      <c r="F43">
        <v>69.047619047619051</v>
      </c>
      <c r="G43">
        <v>195431.37462634977</v>
      </c>
    </row>
    <row r="44" spans="1:7" x14ac:dyDescent="0.3">
      <c r="A44">
        <v>16</v>
      </c>
      <c r="B44">
        <v>188092.20549369676</v>
      </c>
      <c r="C44">
        <v>5040.5662907510123</v>
      </c>
      <c r="D44">
        <v>0.10360813508222724</v>
      </c>
      <c r="F44">
        <v>73.80952380952381</v>
      </c>
      <c r="G44">
        <v>198426.8484111407</v>
      </c>
    </row>
    <row r="45" spans="1:7" x14ac:dyDescent="0.3">
      <c r="A45">
        <v>17</v>
      </c>
      <c r="B45">
        <v>206270.50527756938</v>
      </c>
      <c r="C45">
        <v>-422.48080421661143</v>
      </c>
      <c r="D45">
        <v>-8.6840338382695621E-3</v>
      </c>
      <c r="F45">
        <v>78.571428571428569</v>
      </c>
      <c r="G45">
        <v>205848.02447335277</v>
      </c>
    </row>
    <row r="46" spans="1:7" x14ac:dyDescent="0.3">
      <c r="A46">
        <v>18</v>
      </c>
      <c r="B46">
        <v>173192.61314459692</v>
      </c>
      <c r="C46">
        <v>18673.548997249163</v>
      </c>
      <c r="D46">
        <v>0.38383218776859251</v>
      </c>
      <c r="F46">
        <v>83.333333333333329</v>
      </c>
      <c r="G46">
        <v>215201.57495157374</v>
      </c>
    </row>
    <row r="47" spans="1:7" x14ac:dyDescent="0.3">
      <c r="A47">
        <v>19</v>
      </c>
      <c r="B47">
        <v>202840.80293099475</v>
      </c>
      <c r="C47">
        <v>69221.258365237358</v>
      </c>
      <c r="D47">
        <v>1.4228332837179489</v>
      </c>
      <c r="F47">
        <v>88.095238095238088</v>
      </c>
      <c r="G47">
        <v>272062.0612962321</v>
      </c>
    </row>
    <row r="48" spans="1:7" x14ac:dyDescent="0.3">
      <c r="A48">
        <v>20</v>
      </c>
      <c r="B48">
        <v>190144.10258142828</v>
      </c>
      <c r="C48">
        <v>85102.032001682877</v>
      </c>
      <c r="D48">
        <v>1.7492603645707969</v>
      </c>
      <c r="F48">
        <v>92.857142857142861</v>
      </c>
      <c r="G48">
        <v>275246.13458311115</v>
      </c>
    </row>
    <row r="49" spans="1:7" ht="15" thickBot="1" x14ac:dyDescent="0.35">
      <c r="A49" s="9">
        <v>21</v>
      </c>
      <c r="B49" s="9">
        <v>197602.67630212186</v>
      </c>
      <c r="C49" s="9">
        <v>79566.704717522982</v>
      </c>
      <c r="D49" s="9">
        <v>1.6354824864712854</v>
      </c>
      <c r="F49" s="9">
        <v>97.61904761904762</v>
      </c>
      <c r="G49" s="9">
        <v>277169.38101964485</v>
      </c>
    </row>
  </sheetData>
  <sortState xmlns:xlrd2="http://schemas.microsoft.com/office/spreadsheetml/2017/richdata2" ref="G29:G49">
    <sortCondition ref="G29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A9BD-0E4B-4830-81AA-6C50B845A8D5}">
  <sheetPr>
    <tabColor theme="6" tint="-0.249977111117893"/>
  </sheetPr>
  <dimension ref="A1:S22"/>
  <sheetViews>
    <sheetView topLeftCell="D1" workbookViewId="0">
      <selection activeCell="S2" sqref="S2:S22"/>
    </sheetView>
  </sheetViews>
  <sheetFormatPr baseColWidth="10" defaultRowHeight="14.4" x14ac:dyDescent="0.3"/>
  <cols>
    <col min="3" max="3" width="12.88671875" customWidth="1"/>
    <col min="6" max="6" width="16.33203125" customWidth="1"/>
    <col min="16" max="16" width="10.109375" bestFit="1" customWidth="1"/>
  </cols>
  <sheetData>
    <row r="1" spans="1:19" ht="57.6" x14ac:dyDescent="0.3">
      <c r="A1" s="3" t="s">
        <v>0</v>
      </c>
      <c r="B1" s="4" t="s">
        <v>3</v>
      </c>
      <c r="C1" s="4" t="s">
        <v>8</v>
      </c>
      <c r="D1" s="4" t="s">
        <v>9</v>
      </c>
      <c r="E1" s="4" t="s">
        <v>10</v>
      </c>
      <c r="F1" s="4" t="s">
        <v>2</v>
      </c>
      <c r="H1" s="4" t="s">
        <v>41</v>
      </c>
      <c r="I1" s="4" t="s">
        <v>42</v>
      </c>
      <c r="J1" s="4" t="s">
        <v>43</v>
      </c>
      <c r="K1" s="4" t="s">
        <v>46</v>
      </c>
      <c r="L1" s="4" t="s">
        <v>47</v>
      </c>
      <c r="M1" s="4" t="s">
        <v>44</v>
      </c>
      <c r="O1" s="4" t="s">
        <v>8</v>
      </c>
      <c r="P1" s="4" t="s">
        <v>9</v>
      </c>
      <c r="Q1" s="4" t="s">
        <v>46</v>
      </c>
      <c r="R1" s="4" t="s">
        <v>47</v>
      </c>
      <c r="S1" s="4" t="s">
        <v>63</v>
      </c>
    </row>
    <row r="2" spans="1:19" x14ac:dyDescent="0.3">
      <c r="A2" s="6">
        <v>2003</v>
      </c>
      <c r="B2" s="7">
        <v>293212.75</v>
      </c>
      <c r="C2" s="5">
        <v>21.516666666666666</v>
      </c>
      <c r="D2" s="8">
        <v>530.9</v>
      </c>
      <c r="E2" s="8">
        <v>3.5356335999999996E-4</v>
      </c>
      <c r="F2" s="7">
        <v>66650.644928209716</v>
      </c>
      <c r="H2" s="7">
        <f>+LN(B2)</f>
        <v>12.588653733724465</v>
      </c>
      <c r="I2" s="7">
        <f t="shared" ref="I2:J17" si="0">+LN(C2)</f>
        <v>3.0688278286245416</v>
      </c>
      <c r="J2" s="7">
        <f t="shared" si="0"/>
        <v>6.2745736795896256</v>
      </c>
      <c r="K2" s="7">
        <f>C2^2</f>
        <v>462.96694444444438</v>
      </c>
      <c r="L2" s="7">
        <f>D2^2</f>
        <v>281854.81</v>
      </c>
      <c r="M2" s="7">
        <f t="shared" ref="M2:M17" si="1">+LN(F2)</f>
        <v>11.10722000190227</v>
      </c>
      <c r="O2" s="5">
        <v>21.516666666666666</v>
      </c>
      <c r="P2" s="8">
        <v>530.9</v>
      </c>
      <c r="Q2" s="7">
        <f>O2^2</f>
        <v>462.96694444444438</v>
      </c>
      <c r="R2" s="7">
        <f>P2^2</f>
        <v>281854.81</v>
      </c>
      <c r="S2" s="5">
        <f>O2*P2</f>
        <v>11423.198333333332</v>
      </c>
    </row>
    <row r="3" spans="1:19" x14ac:dyDescent="0.3">
      <c r="A3" s="6">
        <v>2004</v>
      </c>
      <c r="B3" s="7">
        <v>432156.08</v>
      </c>
      <c r="C3" s="5">
        <v>22.05</v>
      </c>
      <c r="D3" s="8">
        <v>872.1</v>
      </c>
      <c r="E3" s="8">
        <v>2.6157760666666664E-4</v>
      </c>
      <c r="F3" s="7">
        <v>102930.06192676288</v>
      </c>
      <c r="H3" s="7">
        <f t="shared" ref="H3:H22" si="2">+LN(B3)</f>
        <v>12.976542098270754</v>
      </c>
      <c r="I3" s="7">
        <f t="shared" si="0"/>
        <v>3.0933126018928552</v>
      </c>
      <c r="J3" s="7">
        <f t="shared" si="0"/>
        <v>6.7709040962329397</v>
      </c>
      <c r="K3" s="7">
        <f t="shared" ref="K3:K22" si="3">C3^2</f>
        <v>486.20250000000004</v>
      </c>
      <c r="L3" s="7">
        <f t="shared" ref="L3:L22" si="4">D3^2</f>
        <v>760558.41</v>
      </c>
      <c r="M3" s="7">
        <f t="shared" si="1"/>
        <v>11.541805026160013</v>
      </c>
      <c r="O3" s="5">
        <v>22.05</v>
      </c>
      <c r="P3" s="8">
        <v>872.1</v>
      </c>
      <c r="Q3" s="7">
        <f t="shared" ref="Q3:R22" si="5">O3^2</f>
        <v>486.20250000000004</v>
      </c>
      <c r="R3" s="7">
        <f t="shared" si="5"/>
        <v>760558.41</v>
      </c>
      <c r="S3" s="5">
        <f t="shared" ref="S3:S22" si="6">O3*P3</f>
        <v>19229.805</v>
      </c>
    </row>
    <row r="4" spans="1:19" x14ac:dyDescent="0.3">
      <c r="A4" s="6">
        <v>2005</v>
      </c>
      <c r="B4" s="7">
        <v>410316.5</v>
      </c>
      <c r="C4" s="5">
        <v>22.283333333333331</v>
      </c>
      <c r="D4" s="8">
        <v>535.6</v>
      </c>
      <c r="E4" s="8">
        <v>3.7147271000000006E-4</v>
      </c>
      <c r="F4" s="7">
        <v>85883.21611458277</v>
      </c>
      <c r="H4" s="7">
        <f t="shared" si="2"/>
        <v>12.924684092098909</v>
      </c>
      <c r="I4" s="7">
        <f t="shared" si="0"/>
        <v>3.1038390148798425</v>
      </c>
      <c r="J4" s="7">
        <f t="shared" si="0"/>
        <v>6.283387613817017</v>
      </c>
      <c r="K4" s="7">
        <f t="shared" si="3"/>
        <v>496.54694444444436</v>
      </c>
      <c r="L4" s="7">
        <f t="shared" si="4"/>
        <v>286867.36000000004</v>
      </c>
      <c r="M4" s="7">
        <f t="shared" si="1"/>
        <v>11.360743700227047</v>
      </c>
      <c r="O4" s="5">
        <v>22.283333333333331</v>
      </c>
      <c r="P4" s="8">
        <v>535.6</v>
      </c>
      <c r="Q4" s="7">
        <f t="shared" si="5"/>
        <v>496.54694444444436</v>
      </c>
      <c r="R4" s="7">
        <f t="shared" si="5"/>
        <v>286867.36000000004</v>
      </c>
      <c r="S4" s="5">
        <f t="shared" si="6"/>
        <v>11934.953333333333</v>
      </c>
    </row>
    <row r="5" spans="1:19" x14ac:dyDescent="0.3">
      <c r="A5" s="6">
        <v>2006</v>
      </c>
      <c r="B5" s="7">
        <v>411177.97</v>
      </c>
      <c r="C5" s="5">
        <v>21.833333333333332</v>
      </c>
      <c r="D5" s="8">
        <v>731.8</v>
      </c>
      <c r="E5" s="8">
        <v>3.124109633333333E-4</v>
      </c>
      <c r="F5" s="7">
        <v>93263.842387032346</v>
      </c>
      <c r="H5" s="7">
        <f t="shared" si="2"/>
        <v>12.926781416785182</v>
      </c>
      <c r="I5" s="7">
        <f t="shared" si="0"/>
        <v>3.0834378539730967</v>
      </c>
      <c r="J5" s="7">
        <f t="shared" si="0"/>
        <v>6.5955072525851062</v>
      </c>
      <c r="K5" s="7">
        <f t="shared" si="3"/>
        <v>476.6944444444444</v>
      </c>
      <c r="L5" s="7">
        <f t="shared" si="4"/>
        <v>535531.24</v>
      </c>
      <c r="M5" s="7">
        <f t="shared" si="1"/>
        <v>11.443187770318133</v>
      </c>
      <c r="O5" s="5">
        <v>21.833333333333332</v>
      </c>
      <c r="P5" s="8">
        <v>731.8</v>
      </c>
      <c r="Q5" s="7">
        <f t="shared" si="5"/>
        <v>476.6944444444444</v>
      </c>
      <c r="R5" s="7">
        <f t="shared" si="5"/>
        <v>535531.24</v>
      </c>
      <c r="S5" s="5">
        <f t="shared" si="6"/>
        <v>15977.633333333331</v>
      </c>
    </row>
    <row r="6" spans="1:19" x14ac:dyDescent="0.3">
      <c r="A6" s="6">
        <v>2007</v>
      </c>
      <c r="B6" s="7">
        <v>487729.75</v>
      </c>
      <c r="C6" s="5">
        <v>22.149999999999995</v>
      </c>
      <c r="D6" s="8">
        <v>638.6</v>
      </c>
      <c r="E6" s="8">
        <v>3.6654244666666668E-4</v>
      </c>
      <c r="F6" s="7">
        <v>170397.18574281526</v>
      </c>
      <c r="H6" s="7">
        <f t="shared" si="2"/>
        <v>13.097516740452814</v>
      </c>
      <c r="I6" s="7">
        <f t="shared" si="0"/>
        <v>3.0978374964911444</v>
      </c>
      <c r="J6" s="7">
        <f t="shared" si="0"/>
        <v>6.4592782802806816</v>
      </c>
      <c r="K6" s="7">
        <f t="shared" si="3"/>
        <v>490.62249999999977</v>
      </c>
      <c r="L6" s="7">
        <f t="shared" si="4"/>
        <v>407809.96</v>
      </c>
      <c r="M6" s="7">
        <f t="shared" si="1"/>
        <v>12.045887377647162</v>
      </c>
      <c r="O6" s="5">
        <v>22.149999999999995</v>
      </c>
      <c r="P6" s="8">
        <v>638.6</v>
      </c>
      <c r="Q6" s="7">
        <f t="shared" si="5"/>
        <v>490.62249999999977</v>
      </c>
      <c r="R6" s="7">
        <f t="shared" si="5"/>
        <v>407809.96</v>
      </c>
      <c r="S6" s="5">
        <f t="shared" si="6"/>
        <v>14144.989999999998</v>
      </c>
    </row>
    <row r="7" spans="1:19" x14ac:dyDescent="0.3">
      <c r="A7" s="6">
        <v>2008</v>
      </c>
      <c r="B7" s="7">
        <v>486142.13</v>
      </c>
      <c r="C7" s="5">
        <v>22.233333333333334</v>
      </c>
      <c r="D7" s="8">
        <v>737.9</v>
      </c>
      <c r="E7" s="8">
        <v>3.3169237166666665E-4</v>
      </c>
      <c r="F7" s="7">
        <v>198426.8484111407</v>
      </c>
      <c r="H7" s="7">
        <f t="shared" si="2"/>
        <v>13.094256308687557</v>
      </c>
      <c r="I7" s="7">
        <f t="shared" si="0"/>
        <v>3.1015926642534684</v>
      </c>
      <c r="J7" s="7">
        <f t="shared" si="0"/>
        <v>6.6038083140643211</v>
      </c>
      <c r="K7" s="7">
        <f t="shared" si="3"/>
        <v>494.32111111111118</v>
      </c>
      <c r="L7" s="7">
        <f t="shared" si="4"/>
        <v>544496.40999999992</v>
      </c>
      <c r="M7" s="7">
        <f t="shared" si="1"/>
        <v>12.198175789330282</v>
      </c>
      <c r="O7" s="5">
        <v>22.233333333333334</v>
      </c>
      <c r="P7" s="8">
        <v>737.9</v>
      </c>
      <c r="Q7" s="7">
        <f t="shared" si="5"/>
        <v>494.32111111111118</v>
      </c>
      <c r="R7" s="7">
        <f t="shared" si="5"/>
        <v>544496.40999999992</v>
      </c>
      <c r="S7" s="5">
        <f t="shared" si="6"/>
        <v>16405.976666666666</v>
      </c>
    </row>
    <row r="8" spans="1:19" x14ac:dyDescent="0.3">
      <c r="A8" s="6">
        <v>2009</v>
      </c>
      <c r="B8" s="7">
        <v>466756.73</v>
      </c>
      <c r="C8" s="5">
        <v>21.616666666666671</v>
      </c>
      <c r="D8" s="8">
        <v>662.6</v>
      </c>
      <c r="E8" s="8">
        <v>3.2222061000000002E-4</v>
      </c>
      <c r="F8" s="7">
        <v>181470.26755490125</v>
      </c>
      <c r="H8" s="7">
        <f t="shared" si="2"/>
        <v>13.053563480153795</v>
      </c>
      <c r="I8" s="7">
        <f t="shared" si="0"/>
        <v>3.0734646220943436</v>
      </c>
      <c r="J8" s="7">
        <f t="shared" si="0"/>
        <v>6.4961714898657954</v>
      </c>
      <c r="K8" s="7">
        <f t="shared" si="3"/>
        <v>467.28027777777794</v>
      </c>
      <c r="L8" s="7">
        <f t="shared" si="4"/>
        <v>439038.76</v>
      </c>
      <c r="M8" s="7">
        <f t="shared" si="1"/>
        <v>12.108847104143369</v>
      </c>
      <c r="O8" s="5">
        <v>21.616666666666671</v>
      </c>
      <c r="P8" s="8">
        <v>662.6</v>
      </c>
      <c r="Q8" s="7">
        <f t="shared" si="5"/>
        <v>467.28027777777794</v>
      </c>
      <c r="R8" s="7">
        <f t="shared" si="5"/>
        <v>439038.76</v>
      </c>
      <c r="S8" s="5">
        <f t="shared" si="6"/>
        <v>14323.203333333337</v>
      </c>
    </row>
    <row r="9" spans="1:19" x14ac:dyDescent="0.3">
      <c r="A9" s="6">
        <v>2010</v>
      </c>
      <c r="B9" s="7">
        <v>457135.97</v>
      </c>
      <c r="C9" s="5">
        <v>21.316666666666666</v>
      </c>
      <c r="D9" s="8">
        <v>596.4</v>
      </c>
      <c r="E9" s="8">
        <v>3.3944853666666663E-4</v>
      </c>
      <c r="F9" s="7">
        <v>148486.31486094047</v>
      </c>
      <c r="H9" s="7">
        <f t="shared" si="2"/>
        <v>13.032736152976154</v>
      </c>
      <c r="I9" s="7">
        <f t="shared" si="0"/>
        <v>3.0594892393567421</v>
      </c>
      <c r="J9" s="7">
        <f t="shared" si="0"/>
        <v>6.3909115828905829</v>
      </c>
      <c r="K9" s="7">
        <f t="shared" si="3"/>
        <v>454.40027777777777</v>
      </c>
      <c r="L9" s="7">
        <f t="shared" si="4"/>
        <v>355692.95999999996</v>
      </c>
      <c r="M9" s="7">
        <f t="shared" si="1"/>
        <v>11.908248077159699</v>
      </c>
      <c r="O9" s="5">
        <v>21.316666666666666</v>
      </c>
      <c r="P9" s="8">
        <v>596.4</v>
      </c>
      <c r="Q9" s="7">
        <f t="shared" si="5"/>
        <v>454.40027777777777</v>
      </c>
      <c r="R9" s="7">
        <f t="shared" si="5"/>
        <v>355692.95999999996</v>
      </c>
      <c r="S9" s="5">
        <f t="shared" si="6"/>
        <v>12713.26</v>
      </c>
    </row>
    <row r="10" spans="1:19" x14ac:dyDescent="0.3">
      <c r="A10" s="6">
        <v>2011</v>
      </c>
      <c r="B10" s="7">
        <v>390324.18</v>
      </c>
      <c r="C10" s="5">
        <v>21.583333333333329</v>
      </c>
      <c r="D10" s="8">
        <v>595.29999999999995</v>
      </c>
      <c r="E10" s="8">
        <v>1.9929757499999998E-4</v>
      </c>
      <c r="F10" s="7">
        <v>137259.12371564796</v>
      </c>
      <c r="H10" s="7">
        <f t="shared" si="2"/>
        <v>12.87473290359409</v>
      </c>
      <c r="I10" s="7">
        <f t="shared" si="0"/>
        <v>3.071921411911537</v>
      </c>
      <c r="J10" s="7">
        <f t="shared" si="0"/>
        <v>6.3890654801593447</v>
      </c>
      <c r="K10" s="7">
        <f t="shared" si="3"/>
        <v>465.8402777777776</v>
      </c>
      <c r="L10" s="7">
        <f t="shared" si="4"/>
        <v>354382.08999999997</v>
      </c>
      <c r="M10" s="7">
        <f t="shared" si="1"/>
        <v>11.82962583232195</v>
      </c>
      <c r="O10" s="5">
        <v>21.583333333333329</v>
      </c>
      <c r="P10" s="8">
        <v>595.29999999999995</v>
      </c>
      <c r="Q10" s="7">
        <f t="shared" si="5"/>
        <v>465.8402777777776</v>
      </c>
      <c r="R10" s="7">
        <f t="shared" si="5"/>
        <v>354382.08999999997</v>
      </c>
      <c r="S10" s="5">
        <f t="shared" si="6"/>
        <v>12848.558333333329</v>
      </c>
    </row>
    <row r="11" spans="1:19" x14ac:dyDescent="0.3">
      <c r="A11" s="6">
        <v>2012</v>
      </c>
      <c r="B11" s="7">
        <v>351569.98</v>
      </c>
      <c r="C11" s="5">
        <v>21.950000000000003</v>
      </c>
      <c r="D11" s="8">
        <v>697.2</v>
      </c>
      <c r="E11" s="8">
        <v>3.1864542666666667E-4</v>
      </c>
      <c r="F11" s="7">
        <v>179197.80746313909</v>
      </c>
      <c r="H11" s="7">
        <f t="shared" si="2"/>
        <v>12.77016406003308</v>
      </c>
      <c r="I11" s="7">
        <f t="shared" si="0"/>
        <v>3.0887671395211806</v>
      </c>
      <c r="J11" s="7">
        <f t="shared" si="0"/>
        <v>6.5470723136458657</v>
      </c>
      <c r="K11" s="7">
        <f t="shared" si="3"/>
        <v>481.80250000000012</v>
      </c>
      <c r="L11" s="7">
        <f t="shared" si="4"/>
        <v>486087.84000000008</v>
      </c>
      <c r="M11" s="7">
        <f t="shared" si="1"/>
        <v>12.096245544309385</v>
      </c>
      <c r="O11" s="5">
        <v>21.950000000000003</v>
      </c>
      <c r="P11" s="8">
        <v>697.2</v>
      </c>
      <c r="Q11" s="7">
        <f t="shared" si="5"/>
        <v>481.80250000000012</v>
      </c>
      <c r="R11" s="7">
        <f t="shared" si="5"/>
        <v>486087.84000000008</v>
      </c>
      <c r="S11" s="5">
        <f t="shared" si="6"/>
        <v>15303.540000000003</v>
      </c>
    </row>
    <row r="12" spans="1:19" x14ac:dyDescent="0.3">
      <c r="A12" s="6">
        <v>2013</v>
      </c>
      <c r="B12" s="7">
        <v>382352.91</v>
      </c>
      <c r="C12" s="5">
        <v>23.05</v>
      </c>
      <c r="D12" s="8">
        <v>846.7</v>
      </c>
      <c r="E12" s="8">
        <v>3.1485694166666665E-4</v>
      </c>
      <c r="F12" s="7">
        <v>140898.33434563578</v>
      </c>
      <c r="H12" s="7">
        <f t="shared" si="2"/>
        <v>12.854099309271184</v>
      </c>
      <c r="I12" s="7">
        <f t="shared" si="0"/>
        <v>3.1376657694426577</v>
      </c>
      <c r="J12" s="7">
        <f t="shared" si="0"/>
        <v>6.7413464406482317</v>
      </c>
      <c r="K12" s="7">
        <f t="shared" si="3"/>
        <v>531.30250000000001</v>
      </c>
      <c r="L12" s="7">
        <f t="shared" si="4"/>
        <v>716900.89000000013</v>
      </c>
      <c r="M12" s="7">
        <f t="shared" si="1"/>
        <v>11.855793876281309</v>
      </c>
      <c r="O12" s="5">
        <v>23.05</v>
      </c>
      <c r="P12" s="8">
        <v>846.7</v>
      </c>
      <c r="Q12" s="7">
        <f t="shared" si="5"/>
        <v>531.30250000000001</v>
      </c>
      <c r="R12" s="7">
        <f t="shared" si="5"/>
        <v>716900.89000000013</v>
      </c>
      <c r="S12" s="5">
        <f t="shared" si="6"/>
        <v>19516.435000000001</v>
      </c>
    </row>
    <row r="13" spans="1:19" x14ac:dyDescent="0.3">
      <c r="A13" s="6">
        <v>2014</v>
      </c>
      <c r="B13" s="7">
        <v>339837.42</v>
      </c>
      <c r="C13" s="5">
        <v>22.966666666666665</v>
      </c>
      <c r="D13" s="8">
        <v>876.1</v>
      </c>
      <c r="E13" s="8">
        <v>3.0883947333333329E-4</v>
      </c>
      <c r="F13" s="7">
        <v>137782.52291495464</v>
      </c>
      <c r="H13" s="7">
        <f t="shared" si="2"/>
        <v>12.736222605758929</v>
      </c>
      <c r="I13" s="7">
        <f t="shared" si="0"/>
        <v>3.1340438893515032</v>
      </c>
      <c r="J13" s="7">
        <f t="shared" si="0"/>
        <v>6.7754802396723184</v>
      </c>
      <c r="K13" s="7">
        <f t="shared" si="3"/>
        <v>527.46777777777766</v>
      </c>
      <c r="L13" s="7">
        <f t="shared" si="4"/>
        <v>767551.21000000008</v>
      </c>
      <c r="M13" s="7">
        <f t="shared" si="1"/>
        <v>11.833431800163707</v>
      </c>
      <c r="O13" s="5">
        <v>22.966666666666665</v>
      </c>
      <c r="P13" s="8">
        <v>876.1</v>
      </c>
      <c r="Q13" s="7">
        <f t="shared" si="5"/>
        <v>527.46777777777766</v>
      </c>
      <c r="R13" s="7">
        <f t="shared" si="5"/>
        <v>767551.21000000008</v>
      </c>
      <c r="S13" s="5">
        <f t="shared" si="6"/>
        <v>20121.096666666665</v>
      </c>
    </row>
    <row r="14" spans="1:19" x14ac:dyDescent="0.3">
      <c r="A14" s="6">
        <v>2015</v>
      </c>
      <c r="B14" s="7">
        <v>464396.3</v>
      </c>
      <c r="C14" s="5">
        <v>22.716666666666669</v>
      </c>
      <c r="D14" s="8">
        <v>1048.5999999999999</v>
      </c>
      <c r="E14" s="8">
        <v>2.7253946333333332E-4</v>
      </c>
      <c r="F14" s="7">
        <v>183321.36913328723</v>
      </c>
      <c r="H14" s="7">
        <f t="shared" si="2"/>
        <v>13.048493561504539</v>
      </c>
      <c r="I14" s="7">
        <f t="shared" si="0"/>
        <v>3.1230988694744322</v>
      </c>
      <c r="J14" s="7">
        <f t="shared" si="0"/>
        <v>6.9552112201384322</v>
      </c>
      <c r="K14" s="7">
        <f t="shared" si="3"/>
        <v>516.04694444444453</v>
      </c>
      <c r="L14" s="7">
        <f t="shared" si="4"/>
        <v>1099561.9599999997</v>
      </c>
      <c r="M14" s="7">
        <f t="shared" si="1"/>
        <v>12.118996007138087</v>
      </c>
      <c r="O14" s="5">
        <v>22.716666666666669</v>
      </c>
      <c r="P14" s="8">
        <v>1048.5999999999999</v>
      </c>
      <c r="Q14" s="7">
        <f t="shared" si="5"/>
        <v>516.04694444444453</v>
      </c>
      <c r="R14" s="7">
        <f t="shared" si="5"/>
        <v>1099561.9599999997</v>
      </c>
      <c r="S14" s="5">
        <f t="shared" si="6"/>
        <v>23820.696666666667</v>
      </c>
    </row>
    <row r="15" spans="1:19" x14ac:dyDescent="0.3">
      <c r="A15" s="6">
        <v>2016</v>
      </c>
      <c r="B15" s="7">
        <v>526242.31000000006</v>
      </c>
      <c r="C15" s="5">
        <v>23.416666666666668</v>
      </c>
      <c r="D15" s="8">
        <v>730.4</v>
      </c>
      <c r="E15" s="8">
        <v>3.4831500333333331E-4</v>
      </c>
      <c r="F15" s="7">
        <v>215201.57495157374</v>
      </c>
      <c r="H15" s="7">
        <f t="shared" si="2"/>
        <v>13.173517051045357</v>
      </c>
      <c r="I15" s="7">
        <f t="shared" si="0"/>
        <v>3.1534480195457455</v>
      </c>
      <c r="J15" s="7">
        <f t="shared" si="0"/>
        <v>6.5935923292807583</v>
      </c>
      <c r="K15" s="7">
        <f t="shared" si="3"/>
        <v>548.34027777777783</v>
      </c>
      <c r="L15" s="7">
        <f t="shared" si="4"/>
        <v>533484.15999999992</v>
      </c>
      <c r="M15" s="7">
        <f t="shared" si="1"/>
        <v>12.279330425791191</v>
      </c>
      <c r="O15" s="5">
        <v>23.416666666666668</v>
      </c>
      <c r="P15" s="8">
        <v>730.4</v>
      </c>
      <c r="Q15" s="7">
        <f t="shared" si="5"/>
        <v>548.34027777777783</v>
      </c>
      <c r="R15" s="7">
        <f t="shared" si="5"/>
        <v>533484.15999999992</v>
      </c>
      <c r="S15" s="5">
        <f t="shared" si="6"/>
        <v>17103.533333333333</v>
      </c>
    </row>
    <row r="16" spans="1:19" x14ac:dyDescent="0.3">
      <c r="A16" s="6">
        <v>2017</v>
      </c>
      <c r="B16" s="7">
        <v>475883.95</v>
      </c>
      <c r="C16" s="5">
        <v>23.933333333333334</v>
      </c>
      <c r="D16" s="8">
        <v>698.8</v>
      </c>
      <c r="E16" s="8">
        <v>3.0596580166666665E-4</v>
      </c>
      <c r="F16" s="7">
        <v>195431.37462634977</v>
      </c>
      <c r="H16" s="7">
        <f t="shared" si="2"/>
        <v>13.072929300967882</v>
      </c>
      <c r="I16" s="7">
        <f t="shared" si="0"/>
        <v>3.175272187386069</v>
      </c>
      <c r="J16" s="7">
        <f t="shared" si="0"/>
        <v>6.549364578259901</v>
      </c>
      <c r="K16" s="7">
        <f t="shared" si="3"/>
        <v>572.80444444444447</v>
      </c>
      <c r="L16" s="7">
        <f t="shared" si="4"/>
        <v>488321.43999999994</v>
      </c>
      <c r="M16" s="7">
        <f t="shared" si="1"/>
        <v>12.182964571854729</v>
      </c>
      <c r="O16" s="5">
        <v>23.933333333333334</v>
      </c>
      <c r="P16" s="8">
        <v>698.8</v>
      </c>
      <c r="Q16" s="7">
        <f t="shared" si="5"/>
        <v>572.80444444444447</v>
      </c>
      <c r="R16" s="7">
        <f t="shared" si="5"/>
        <v>488321.43999999994</v>
      </c>
      <c r="S16" s="5">
        <f t="shared" si="6"/>
        <v>16724.613333333331</v>
      </c>
    </row>
    <row r="17" spans="1:19" x14ac:dyDescent="0.3">
      <c r="A17" s="6">
        <v>2018</v>
      </c>
      <c r="B17" s="7">
        <v>433670.99</v>
      </c>
      <c r="C17" s="5">
        <v>22.583333333333332</v>
      </c>
      <c r="D17" s="8">
        <v>1001.3</v>
      </c>
      <c r="E17" s="8">
        <v>3.2731944166666669E-4</v>
      </c>
      <c r="F17" s="7">
        <v>193132.77178444777</v>
      </c>
      <c r="H17" s="7">
        <f t="shared" si="2"/>
        <v>12.980041438031259</v>
      </c>
      <c r="I17" s="7">
        <f t="shared" si="0"/>
        <v>3.1172121710917007</v>
      </c>
      <c r="J17" s="7">
        <f t="shared" si="0"/>
        <v>6.9090544347137568</v>
      </c>
      <c r="K17" s="7">
        <f t="shared" si="3"/>
        <v>510.0069444444444</v>
      </c>
      <c r="L17" s="7">
        <f t="shared" si="4"/>
        <v>1002601.69</v>
      </c>
      <c r="M17" s="7">
        <f t="shared" si="1"/>
        <v>12.171133168074016</v>
      </c>
      <c r="O17" s="5">
        <v>22.583333333333332</v>
      </c>
      <c r="P17" s="8">
        <v>1001.3</v>
      </c>
      <c r="Q17" s="7">
        <f t="shared" si="5"/>
        <v>510.0069444444444</v>
      </c>
      <c r="R17" s="7">
        <f t="shared" si="5"/>
        <v>1002601.69</v>
      </c>
      <c r="S17" s="5">
        <f t="shared" si="6"/>
        <v>22612.691666666666</v>
      </c>
    </row>
    <row r="18" spans="1:19" x14ac:dyDescent="0.3">
      <c r="A18" s="6">
        <v>2019</v>
      </c>
      <c r="B18" s="7">
        <v>485947.95</v>
      </c>
      <c r="C18" s="5">
        <v>23</v>
      </c>
      <c r="D18" s="8">
        <v>928.2</v>
      </c>
      <c r="E18" s="8">
        <v>4.0490508999999997E-4</v>
      </c>
      <c r="F18" s="7">
        <v>205848.02447335277</v>
      </c>
      <c r="H18" s="7">
        <f t="shared" si="2"/>
        <v>13.093856798381717</v>
      </c>
      <c r="I18" s="7">
        <f t="shared" ref="I18:I22" si="7">+LN(C18)</f>
        <v>3.1354942159291497</v>
      </c>
      <c r="J18" s="7">
        <f t="shared" ref="J18:J22" si="8">+LN(D18)</f>
        <v>6.8332472268070754</v>
      </c>
      <c r="K18" s="7">
        <f t="shared" si="3"/>
        <v>529</v>
      </c>
      <c r="L18" s="7">
        <f t="shared" si="4"/>
        <v>861555.24000000011</v>
      </c>
      <c r="M18" s="7">
        <f t="shared" ref="M18:M22" si="9">+LN(F18)</f>
        <v>12.234893430228768</v>
      </c>
      <c r="O18" s="5">
        <v>23</v>
      </c>
      <c r="P18" s="8">
        <v>928.2</v>
      </c>
      <c r="Q18" s="7">
        <f t="shared" si="5"/>
        <v>529</v>
      </c>
      <c r="R18" s="7">
        <f t="shared" si="5"/>
        <v>861555.24000000011</v>
      </c>
      <c r="S18" s="5">
        <f t="shared" si="6"/>
        <v>21348.600000000002</v>
      </c>
    </row>
    <row r="19" spans="1:19" x14ac:dyDescent="0.3">
      <c r="A19" s="6">
        <v>2020</v>
      </c>
      <c r="B19" s="7">
        <v>486257.97</v>
      </c>
      <c r="C19" s="5">
        <v>22.733333333333334</v>
      </c>
      <c r="D19" s="8">
        <v>653.4</v>
      </c>
      <c r="E19" s="8">
        <v>2.731225133333333E-4</v>
      </c>
      <c r="F19" s="7">
        <v>191866.16214184609</v>
      </c>
      <c r="H19" s="7">
        <f t="shared" si="2"/>
        <v>13.094494564525968</v>
      </c>
      <c r="I19" s="7">
        <f t="shared" si="7"/>
        <v>3.1238322761813069</v>
      </c>
      <c r="J19" s="7">
        <f t="shared" si="8"/>
        <v>6.48218949916697</v>
      </c>
      <c r="K19" s="7">
        <f t="shared" si="3"/>
        <v>516.80444444444447</v>
      </c>
      <c r="L19" s="7">
        <f t="shared" si="4"/>
        <v>426931.56</v>
      </c>
      <c r="M19" s="7">
        <f t="shared" si="9"/>
        <v>12.164553335764259</v>
      </c>
      <c r="O19" s="5">
        <v>22.733333333333334</v>
      </c>
      <c r="P19" s="8">
        <v>653.4</v>
      </c>
      <c r="Q19" s="7">
        <f t="shared" si="5"/>
        <v>516.80444444444447</v>
      </c>
      <c r="R19" s="7">
        <f t="shared" si="5"/>
        <v>426931.56</v>
      </c>
      <c r="S19" s="5">
        <f t="shared" si="6"/>
        <v>14853.960000000001</v>
      </c>
    </row>
    <row r="20" spans="1:19" x14ac:dyDescent="0.3">
      <c r="A20" s="6">
        <v>2021</v>
      </c>
      <c r="B20" s="7">
        <v>450827.46</v>
      </c>
      <c r="C20" s="5">
        <v>22.966666666666669</v>
      </c>
      <c r="D20" s="8">
        <v>952.9</v>
      </c>
      <c r="E20" s="8">
        <v>3.6046657333333338E-4</v>
      </c>
      <c r="F20" s="7">
        <v>272062.0612962321</v>
      </c>
      <c r="H20" s="7">
        <f t="shared" si="2"/>
        <v>13.01883997322337</v>
      </c>
      <c r="I20" s="7">
        <f t="shared" si="7"/>
        <v>3.1340438893515032</v>
      </c>
      <c r="J20" s="7">
        <f t="shared" si="8"/>
        <v>6.8595099663541426</v>
      </c>
      <c r="K20" s="7">
        <f t="shared" si="3"/>
        <v>527.46777777777788</v>
      </c>
      <c r="L20" s="7">
        <f t="shared" si="4"/>
        <v>908018.40999999992</v>
      </c>
      <c r="M20" s="7">
        <f t="shared" si="9"/>
        <v>12.513785485782375</v>
      </c>
      <c r="O20" s="5">
        <v>22.966666666666669</v>
      </c>
      <c r="P20" s="8">
        <v>952.9</v>
      </c>
      <c r="Q20" s="7">
        <f t="shared" si="5"/>
        <v>527.46777777777788</v>
      </c>
      <c r="R20" s="7">
        <f t="shared" si="5"/>
        <v>908018.40999999992</v>
      </c>
      <c r="S20" s="5">
        <f t="shared" si="6"/>
        <v>21884.936666666668</v>
      </c>
    </row>
    <row r="21" spans="1:19" x14ac:dyDescent="0.3">
      <c r="A21" s="6">
        <v>2022</v>
      </c>
      <c r="B21" s="7">
        <v>421131.2</v>
      </c>
      <c r="C21" s="5">
        <v>22</v>
      </c>
      <c r="D21" s="8">
        <v>855.8</v>
      </c>
      <c r="E21" s="8">
        <v>4.3809247666666665E-4</v>
      </c>
      <c r="F21" s="7">
        <v>275246.13458311115</v>
      </c>
      <c r="H21" s="7">
        <f t="shared" si="2"/>
        <v>12.950699703070056</v>
      </c>
      <c r="I21" s="7">
        <f t="shared" si="7"/>
        <v>3.0910424533583161</v>
      </c>
      <c r="J21" s="7">
        <f t="shared" si="8"/>
        <v>6.752036703982716</v>
      </c>
      <c r="K21" s="7">
        <f t="shared" si="3"/>
        <v>484</v>
      </c>
      <c r="L21" s="7">
        <f t="shared" si="4"/>
        <v>732393.6399999999</v>
      </c>
      <c r="M21" s="7">
        <f t="shared" si="9"/>
        <v>12.525421011191536</v>
      </c>
      <c r="O21" s="5">
        <v>22</v>
      </c>
      <c r="P21" s="8">
        <v>855.8</v>
      </c>
      <c r="Q21" s="7">
        <f t="shared" si="5"/>
        <v>484</v>
      </c>
      <c r="R21" s="7">
        <f t="shared" si="5"/>
        <v>732393.6399999999</v>
      </c>
      <c r="S21" s="5">
        <f t="shared" si="6"/>
        <v>18827.599999999999</v>
      </c>
    </row>
    <row r="22" spans="1:19" x14ac:dyDescent="0.3">
      <c r="A22" s="6">
        <v>2023</v>
      </c>
      <c r="B22" s="7">
        <v>513810.85</v>
      </c>
      <c r="C22" s="5">
        <v>22.983333333333334</v>
      </c>
      <c r="D22" s="8">
        <v>733.6</v>
      </c>
      <c r="E22" s="8">
        <v>2.6051158333333335E-4</v>
      </c>
      <c r="F22" s="7">
        <v>277169.38101964485</v>
      </c>
      <c r="H22" s="7">
        <f t="shared" si="2"/>
        <v>13.149610480601169</v>
      </c>
      <c r="I22" s="7">
        <f t="shared" si="7"/>
        <v>3.1347693155712011</v>
      </c>
      <c r="J22" s="7">
        <f t="shared" si="8"/>
        <v>6.5979639209422549</v>
      </c>
      <c r="K22" s="7">
        <f t="shared" si="3"/>
        <v>528.23361111111114</v>
      </c>
      <c r="L22" s="7">
        <f t="shared" si="4"/>
        <v>538168.96000000008</v>
      </c>
      <c r="M22" s="7">
        <f t="shared" si="9"/>
        <v>12.532384082114852</v>
      </c>
      <c r="O22" s="5">
        <v>22.983333333333334</v>
      </c>
      <c r="P22" s="8">
        <v>733.6</v>
      </c>
      <c r="Q22" s="7">
        <f t="shared" si="5"/>
        <v>528.23361111111114</v>
      </c>
      <c r="R22" s="7">
        <f t="shared" si="5"/>
        <v>538168.96000000008</v>
      </c>
      <c r="S22" s="5">
        <f t="shared" si="6"/>
        <v>16860.573333333334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6F28-CCAC-46EB-AE19-7947DE7A28F9}">
  <sheetPr>
    <tabColor theme="6" tint="-0.249977111117893"/>
  </sheetPr>
  <dimension ref="A1:G22"/>
  <sheetViews>
    <sheetView workbookViewId="0">
      <selection activeCell="G1" sqref="G1:G22"/>
    </sheetView>
  </sheetViews>
  <sheetFormatPr baseColWidth="10" defaultRowHeight="14.4" x14ac:dyDescent="0.3"/>
  <cols>
    <col min="3" max="3" width="12.88671875" customWidth="1"/>
    <col min="7" max="7" width="16.33203125" customWidth="1"/>
  </cols>
  <sheetData>
    <row r="1" spans="1:7" ht="57.6" x14ac:dyDescent="0.3">
      <c r="A1" s="3" t="s">
        <v>0</v>
      </c>
      <c r="B1" s="4" t="s">
        <v>3</v>
      </c>
      <c r="C1" s="4" t="s">
        <v>8</v>
      </c>
      <c r="D1" s="4" t="s">
        <v>9</v>
      </c>
      <c r="E1" s="4" t="s">
        <v>45</v>
      </c>
      <c r="F1" s="4" t="s">
        <v>10</v>
      </c>
      <c r="G1" s="4" t="s">
        <v>2</v>
      </c>
    </row>
    <row r="2" spans="1:7" x14ac:dyDescent="0.3">
      <c r="A2" s="6">
        <v>2003</v>
      </c>
      <c r="B2" s="7">
        <v>293212.75</v>
      </c>
      <c r="C2" s="5">
        <v>21.516666666666666</v>
      </c>
      <c r="D2" s="8">
        <v>530.9</v>
      </c>
      <c r="E2" s="7">
        <v>11.083</v>
      </c>
      <c r="F2" s="8">
        <v>3.5356335999999996E-4</v>
      </c>
      <c r="G2" s="7">
        <v>66650.644928209716</v>
      </c>
    </row>
    <row r="3" spans="1:7" x14ac:dyDescent="0.3">
      <c r="A3" s="6">
        <v>2004</v>
      </c>
      <c r="B3" s="7">
        <v>432156.08</v>
      </c>
      <c r="C3" s="5">
        <v>22.05</v>
      </c>
      <c r="D3" s="8">
        <v>872.1</v>
      </c>
      <c r="E3" s="7">
        <v>11.253300000000001</v>
      </c>
      <c r="F3" s="8">
        <v>2.6157760666666664E-4</v>
      </c>
      <c r="G3" s="7">
        <v>102930.06192676288</v>
      </c>
    </row>
    <row r="4" spans="1:7" x14ac:dyDescent="0.3">
      <c r="A4" s="6">
        <v>2005</v>
      </c>
      <c r="B4" s="7">
        <v>410316.5</v>
      </c>
      <c r="C4" s="5">
        <v>22.283333333333331</v>
      </c>
      <c r="D4" s="8">
        <v>535.6</v>
      </c>
      <c r="E4" s="7">
        <v>10.650416666666667</v>
      </c>
      <c r="F4" s="8">
        <v>3.7147271000000006E-4</v>
      </c>
      <c r="G4" s="7">
        <v>85883.21611458277</v>
      </c>
    </row>
    <row r="5" spans="1:7" x14ac:dyDescent="0.3">
      <c r="A5" s="6">
        <v>2006</v>
      </c>
      <c r="B5" s="7">
        <v>411177.97</v>
      </c>
      <c r="C5" s="5">
        <v>21.833333333333332</v>
      </c>
      <c r="D5" s="8">
        <v>731.8</v>
      </c>
      <c r="E5" s="7">
        <v>10.954633333333334</v>
      </c>
      <c r="F5" s="8">
        <v>3.124109633333333E-4</v>
      </c>
      <c r="G5" s="7">
        <v>93263.842387032346</v>
      </c>
    </row>
    <row r="6" spans="1:7" x14ac:dyDescent="0.3">
      <c r="A6" s="6">
        <v>2007</v>
      </c>
      <c r="B6" s="7">
        <v>487729.75</v>
      </c>
      <c r="C6" s="5">
        <v>22.149999999999995</v>
      </c>
      <c r="D6" s="8">
        <v>638.6</v>
      </c>
      <c r="E6" s="7">
        <v>10.829766666666666</v>
      </c>
      <c r="F6" s="8">
        <v>3.6654244666666668E-4</v>
      </c>
      <c r="G6" s="7">
        <v>170397.18574281526</v>
      </c>
    </row>
    <row r="7" spans="1:7" x14ac:dyDescent="0.3">
      <c r="A7" s="6">
        <v>2008</v>
      </c>
      <c r="B7" s="7">
        <v>486142.13</v>
      </c>
      <c r="C7" s="5">
        <v>22.233333333333334</v>
      </c>
      <c r="D7" s="8">
        <v>737.9</v>
      </c>
      <c r="E7" s="7">
        <v>13.6959</v>
      </c>
      <c r="F7" s="8">
        <v>3.3169237166666665E-4</v>
      </c>
      <c r="G7" s="7">
        <v>198426.8484111407</v>
      </c>
    </row>
    <row r="8" spans="1:7" x14ac:dyDescent="0.3">
      <c r="A8" s="6">
        <v>2009</v>
      </c>
      <c r="B8" s="7">
        <v>466756.73</v>
      </c>
      <c r="C8" s="5">
        <v>21.616666666666671</v>
      </c>
      <c r="D8" s="8">
        <v>662.6</v>
      </c>
      <c r="E8" s="7">
        <v>12.928750000000001</v>
      </c>
      <c r="F8" s="8">
        <v>3.2222061000000002E-4</v>
      </c>
      <c r="G8" s="7">
        <v>181470.26755490125</v>
      </c>
    </row>
    <row r="9" spans="1:7" x14ac:dyDescent="0.3">
      <c r="A9" s="6">
        <v>2010</v>
      </c>
      <c r="B9" s="7">
        <v>457135.97</v>
      </c>
      <c r="C9" s="5">
        <v>21.316666666666666</v>
      </c>
      <c r="D9" s="8">
        <v>596.4</v>
      </c>
      <c r="E9" s="7">
        <v>12.232049999999999</v>
      </c>
      <c r="F9" s="8">
        <v>3.3944853666666663E-4</v>
      </c>
      <c r="G9" s="7">
        <v>148486.31486094047</v>
      </c>
    </row>
    <row r="10" spans="1:7" x14ac:dyDescent="0.3">
      <c r="A10" s="6">
        <v>2011</v>
      </c>
      <c r="B10" s="7">
        <v>390324.18</v>
      </c>
      <c r="C10" s="5">
        <v>21.583333333333329</v>
      </c>
      <c r="D10" s="8">
        <v>595.29999999999995</v>
      </c>
      <c r="E10" s="7">
        <v>13.317549999999999</v>
      </c>
      <c r="F10" s="8">
        <v>1.9929757499999998E-4</v>
      </c>
      <c r="G10" s="7">
        <v>137259.12371564796</v>
      </c>
    </row>
    <row r="11" spans="1:7" x14ac:dyDescent="0.3">
      <c r="A11" s="6">
        <v>2012</v>
      </c>
      <c r="B11" s="7">
        <v>351569.98</v>
      </c>
      <c r="C11" s="5">
        <v>21.950000000000003</v>
      </c>
      <c r="D11" s="8">
        <v>697.2</v>
      </c>
      <c r="E11" s="7">
        <v>12.80175</v>
      </c>
      <c r="F11" s="8">
        <v>3.1864542666666667E-4</v>
      </c>
      <c r="G11" s="7">
        <v>179197.80746313909</v>
      </c>
    </row>
    <row r="12" spans="1:7" x14ac:dyDescent="0.3">
      <c r="A12" s="6">
        <v>2013</v>
      </c>
      <c r="B12" s="7">
        <v>382352.91</v>
      </c>
      <c r="C12" s="5">
        <v>23.05</v>
      </c>
      <c r="D12" s="8">
        <v>846.7</v>
      </c>
      <c r="E12" s="7">
        <v>13.131950000000002</v>
      </c>
      <c r="F12" s="8">
        <v>3.1485694166666665E-4</v>
      </c>
      <c r="G12" s="7">
        <v>140898.33434563578</v>
      </c>
    </row>
    <row r="13" spans="1:7" x14ac:dyDescent="0.3">
      <c r="A13" s="6">
        <v>2014</v>
      </c>
      <c r="B13" s="7">
        <v>339837.42</v>
      </c>
      <c r="C13" s="5">
        <v>22.966666666666665</v>
      </c>
      <c r="D13" s="8">
        <v>876.1</v>
      </c>
      <c r="E13" s="7">
        <v>14.393999999999998</v>
      </c>
      <c r="F13" s="8">
        <v>3.0883947333333329E-4</v>
      </c>
      <c r="G13" s="7">
        <v>137782.52291495464</v>
      </c>
    </row>
    <row r="14" spans="1:7" x14ac:dyDescent="0.3">
      <c r="A14" s="6">
        <v>2015</v>
      </c>
      <c r="B14" s="7">
        <v>464396.3</v>
      </c>
      <c r="C14" s="5">
        <v>22.716666666666669</v>
      </c>
      <c r="D14" s="8">
        <v>1048.5999999999999</v>
      </c>
      <c r="E14" s="7">
        <v>17.407633333333333</v>
      </c>
      <c r="F14" s="8">
        <v>2.7253946333333332E-4</v>
      </c>
      <c r="G14" s="7">
        <v>183321.36913328723</v>
      </c>
    </row>
    <row r="15" spans="1:7" x14ac:dyDescent="0.3">
      <c r="A15" s="6">
        <v>2016</v>
      </c>
      <c r="B15" s="7">
        <v>526242.31000000006</v>
      </c>
      <c r="C15" s="5">
        <v>23.416666666666668</v>
      </c>
      <c r="D15" s="8">
        <v>730.4</v>
      </c>
      <c r="E15" s="7">
        <v>20.088983333333335</v>
      </c>
      <c r="F15" s="8">
        <v>3.4831500333333331E-4</v>
      </c>
      <c r="G15" s="7">
        <v>215201.57495157374</v>
      </c>
    </row>
    <row r="16" spans="1:7" x14ac:dyDescent="0.3">
      <c r="A16" s="6">
        <v>2017</v>
      </c>
      <c r="B16" s="7">
        <v>475883.95</v>
      </c>
      <c r="C16" s="5">
        <v>23.933333333333334</v>
      </c>
      <c r="D16" s="8">
        <v>698.8</v>
      </c>
      <c r="E16" s="7">
        <v>18.848083333333332</v>
      </c>
      <c r="F16" s="8">
        <v>3.0596580166666665E-4</v>
      </c>
      <c r="G16" s="7">
        <v>195431.37462634977</v>
      </c>
    </row>
    <row r="17" spans="1:7" x14ac:dyDescent="0.3">
      <c r="A17" s="6">
        <v>2018</v>
      </c>
      <c r="B17" s="7">
        <v>433670.99</v>
      </c>
      <c r="C17" s="5">
        <v>22.583333333333332</v>
      </c>
      <c r="D17" s="8">
        <v>1001.3</v>
      </c>
      <c r="E17" s="7">
        <v>19.525333333333336</v>
      </c>
      <c r="F17" s="8">
        <v>3.2731944166666669E-4</v>
      </c>
      <c r="G17" s="7">
        <v>193132.77178444777</v>
      </c>
    </row>
    <row r="18" spans="1:7" x14ac:dyDescent="0.3">
      <c r="A18" s="6">
        <v>2019</v>
      </c>
      <c r="B18" s="7">
        <v>485947.95</v>
      </c>
      <c r="C18" s="5">
        <v>23</v>
      </c>
      <c r="D18" s="8">
        <v>928.2</v>
      </c>
      <c r="E18" s="7">
        <v>19.601016666666666</v>
      </c>
      <c r="F18" s="8">
        <v>4.0490508999999997E-4</v>
      </c>
      <c r="G18" s="7">
        <v>205848.02447335277</v>
      </c>
    </row>
    <row r="19" spans="1:7" x14ac:dyDescent="0.3">
      <c r="A19" s="6">
        <v>2020</v>
      </c>
      <c r="B19" s="7">
        <v>486257.97</v>
      </c>
      <c r="C19" s="5">
        <v>22.733333333333334</v>
      </c>
      <c r="D19" s="8">
        <v>653.4</v>
      </c>
      <c r="E19" s="7">
        <v>20.447166666666664</v>
      </c>
      <c r="F19" s="8">
        <v>2.731225133333333E-4</v>
      </c>
      <c r="G19" s="7">
        <v>191866.16214184609</v>
      </c>
    </row>
    <row r="20" spans="1:7" x14ac:dyDescent="0.3">
      <c r="A20" s="6">
        <v>2021</v>
      </c>
      <c r="B20" s="7">
        <v>450827.46</v>
      </c>
      <c r="C20" s="5">
        <v>22.966666666666669</v>
      </c>
      <c r="D20" s="8">
        <v>952.9</v>
      </c>
      <c r="E20" s="7">
        <v>20.630500000000001</v>
      </c>
      <c r="F20" s="8">
        <v>3.6046657333333338E-4</v>
      </c>
      <c r="G20" s="7">
        <v>272062.0612962321</v>
      </c>
    </row>
    <row r="21" spans="1:7" x14ac:dyDescent="0.3">
      <c r="A21" s="6">
        <v>2022</v>
      </c>
      <c r="B21" s="7">
        <v>421131.2</v>
      </c>
      <c r="C21" s="5">
        <v>22</v>
      </c>
      <c r="D21" s="8">
        <v>855.8</v>
      </c>
      <c r="E21" s="7">
        <v>19.180166666666665</v>
      </c>
      <c r="F21" s="8">
        <v>4.3809247666666665E-4</v>
      </c>
      <c r="G21" s="7">
        <v>275246.13458311115</v>
      </c>
    </row>
    <row r="22" spans="1:7" x14ac:dyDescent="0.3">
      <c r="A22" s="6">
        <v>2023</v>
      </c>
      <c r="B22" s="7">
        <v>513810.85</v>
      </c>
      <c r="C22" s="5">
        <v>22.983333333333334</v>
      </c>
      <c r="D22" s="8">
        <v>733.6</v>
      </c>
      <c r="E22" s="7">
        <v>17.277683333333332</v>
      </c>
      <c r="F22" s="8">
        <v>2.6051158333333335E-4</v>
      </c>
      <c r="G22" s="7">
        <v>277169.38101964485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0ED1-13A4-4225-9466-C66A76EB15AA}">
  <dimension ref="A1:I45"/>
  <sheetViews>
    <sheetView workbookViewId="0">
      <selection activeCell="D16" sqref="D16:E18"/>
    </sheetView>
  </sheetViews>
  <sheetFormatPr baseColWidth="10" defaultRowHeight="14.4" x14ac:dyDescent="0.3"/>
  <cols>
    <col min="1" max="1" width="29.441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0.21438108600740111</v>
      </c>
    </row>
    <row r="5" spans="1:9" x14ac:dyDescent="0.3">
      <c r="A5" t="s">
        <v>15</v>
      </c>
      <c r="B5">
        <v>4.5959250037712708E-2</v>
      </c>
    </row>
    <row r="6" spans="1:9" x14ac:dyDescent="0.3">
      <c r="A6" t="s">
        <v>16</v>
      </c>
      <c r="B6">
        <v>-4.2534210129339927E-3</v>
      </c>
    </row>
    <row r="7" spans="1:9" x14ac:dyDescent="0.3">
      <c r="A7" t="s">
        <v>17</v>
      </c>
      <c r="B7">
        <v>59460.88320612775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1</v>
      </c>
      <c r="C12">
        <v>3236102884.5234375</v>
      </c>
      <c r="D12">
        <v>3236102884.5234375</v>
      </c>
      <c r="E12">
        <v>0.91529187904296505</v>
      </c>
      <c r="F12">
        <v>0.35073005449077832</v>
      </c>
    </row>
    <row r="13" spans="1:9" x14ac:dyDescent="0.3">
      <c r="A13" t="s">
        <v>21</v>
      </c>
      <c r="B13">
        <v>19</v>
      </c>
      <c r="C13">
        <v>67176336001.402542</v>
      </c>
      <c r="D13">
        <v>3535596631.6527653</v>
      </c>
    </row>
    <row r="14" spans="1:9" ht="15" thickBot="1" x14ac:dyDescent="0.35">
      <c r="A14" s="9" t="s">
        <v>1</v>
      </c>
      <c r="B14" s="9">
        <v>20</v>
      </c>
      <c r="C14" s="9">
        <v>70412438885.92598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96322.132502115244</v>
      </c>
      <c r="C17">
        <v>82121.076539106114</v>
      </c>
      <c r="D17">
        <v>1.1729282732459867</v>
      </c>
      <c r="E17">
        <v>0.25532043046105957</v>
      </c>
      <c r="F17">
        <v>-75559.256068139744</v>
      </c>
      <c r="G17">
        <v>268203.52107237023</v>
      </c>
      <c r="H17">
        <v>-75559.256068139744</v>
      </c>
      <c r="I17">
        <v>268203.52107237023</v>
      </c>
    </row>
    <row r="18" spans="1:9" ht="15" thickBot="1" x14ac:dyDescent="0.35">
      <c r="A18" s="9" t="s">
        <v>10</v>
      </c>
      <c r="B18" s="9">
        <v>239871434.70044887</v>
      </c>
      <c r="C18" s="9">
        <v>250725628.22472593</v>
      </c>
      <c r="D18" s="9">
        <v>0.95670887894017587</v>
      </c>
      <c r="E18" s="9">
        <v>0.35073005449077765</v>
      </c>
      <c r="F18" s="9">
        <v>-284903336.23053753</v>
      </c>
      <c r="G18" s="9">
        <v>764646205.63143528</v>
      </c>
      <c r="H18" s="9">
        <v>-284903336.23053753</v>
      </c>
      <c r="I18" s="9">
        <v>764646205.63143528</v>
      </c>
    </row>
    <row r="22" spans="1:9" x14ac:dyDescent="0.3">
      <c r="A22" t="s">
        <v>35</v>
      </c>
      <c r="F22" t="s">
        <v>39</v>
      </c>
    </row>
    <row r="23" spans="1:9" ht="15" thickBot="1" x14ac:dyDescent="0.35"/>
    <row r="24" spans="1:9" x14ac:dyDescent="0.3">
      <c r="A24" s="10" t="s">
        <v>36</v>
      </c>
      <c r="B24" s="10" t="s">
        <v>37</v>
      </c>
      <c r="C24" s="10" t="s">
        <v>21</v>
      </c>
      <c r="D24" s="10" t="s">
        <v>38</v>
      </c>
      <c r="F24" s="10" t="s">
        <v>40</v>
      </c>
      <c r="G24" s="10" t="s">
        <v>2</v>
      </c>
    </row>
    <row r="25" spans="1:9" x14ac:dyDescent="0.3">
      <c r="A25">
        <v>1</v>
      </c>
      <c r="B25">
        <v>181131.88292282651</v>
      </c>
      <c r="C25">
        <v>-114481.23799461679</v>
      </c>
      <c r="D25">
        <v>-1.9753368192533154</v>
      </c>
      <c r="F25">
        <v>2.3809523809523809</v>
      </c>
      <c r="G25">
        <v>66650.644928209716</v>
      </c>
    </row>
    <row r="26" spans="1:9" x14ac:dyDescent="0.3">
      <c r="A26">
        <v>2</v>
      </c>
      <c r="B26">
        <v>159067.12829875827</v>
      </c>
      <c r="C26">
        <v>-56137.066371995388</v>
      </c>
      <c r="D26">
        <v>-0.96862696518606783</v>
      </c>
      <c r="F26">
        <v>7.1428571428571423</v>
      </c>
      <c r="G26">
        <v>85883.21611458277</v>
      </c>
    </row>
    <row r="27" spans="1:9" x14ac:dyDescent="0.3">
      <c r="A27">
        <v>3</v>
      </c>
      <c r="B27">
        <v>185427.82440187904</v>
      </c>
      <c r="C27">
        <v>-99544.608287296272</v>
      </c>
      <c r="D27">
        <v>-1.7176100936058298</v>
      </c>
      <c r="F27">
        <v>11.904761904761905</v>
      </c>
      <c r="G27">
        <v>93263.842387032346</v>
      </c>
    </row>
    <row r="28" spans="1:9" x14ac:dyDescent="0.3">
      <c r="A28">
        <v>4</v>
      </c>
      <c r="B28">
        <v>171260.59849303123</v>
      </c>
      <c r="C28">
        <v>-77996.75610599888</v>
      </c>
      <c r="D28">
        <v>-1.3458088575679554</v>
      </c>
      <c r="F28">
        <v>16.666666666666664</v>
      </c>
      <c r="G28">
        <v>102930.06192676288</v>
      </c>
    </row>
    <row r="29" spans="1:9" x14ac:dyDescent="0.3">
      <c r="A29">
        <v>5</v>
      </c>
      <c r="B29">
        <v>184245.19506266134</v>
      </c>
      <c r="C29">
        <v>-13848.009319846082</v>
      </c>
      <c r="D29">
        <v>-0.23894293215226503</v>
      </c>
      <c r="F29">
        <v>21.428571428571427</v>
      </c>
      <c r="G29">
        <v>137259.12371564796</v>
      </c>
    </row>
    <row r="30" spans="1:9" x14ac:dyDescent="0.3">
      <c r="A30">
        <v>6</v>
      </c>
      <c r="B30">
        <v>175885.65757299308</v>
      </c>
      <c r="C30">
        <v>22541.190838147624</v>
      </c>
      <c r="D30">
        <v>0.38894097401796313</v>
      </c>
      <c r="F30">
        <v>26.19047619047619</v>
      </c>
      <c r="G30">
        <v>137782.52291495464</v>
      </c>
    </row>
    <row r="31" spans="1:9" x14ac:dyDescent="0.3">
      <c r="A31">
        <v>7</v>
      </c>
      <c r="B31">
        <v>173613.65251286904</v>
      </c>
      <c r="C31">
        <v>7856.6150420322083</v>
      </c>
      <c r="D31">
        <v>0.13556335727217958</v>
      </c>
      <c r="F31">
        <v>30.952380952380949</v>
      </c>
      <c r="G31">
        <v>140898.33434563578</v>
      </c>
    </row>
    <row r="32" spans="1:9" x14ac:dyDescent="0.3">
      <c r="A32">
        <v>8</v>
      </c>
      <c r="B32">
        <v>177746.13999931648</v>
      </c>
      <c r="C32">
        <v>-29259.825138376007</v>
      </c>
      <c r="D32">
        <v>-0.50486884080923089</v>
      </c>
      <c r="F32">
        <v>35.714285714285715</v>
      </c>
      <c r="G32">
        <v>148486.31486094047</v>
      </c>
    </row>
    <row r="33" spans="1:7" x14ac:dyDescent="0.3">
      <c r="A33">
        <v>9</v>
      </c>
      <c r="B33">
        <v>144127.92774968554</v>
      </c>
      <c r="C33">
        <v>-6868.8040340375737</v>
      </c>
      <c r="D33">
        <v>-0.1185189970893583</v>
      </c>
      <c r="F33">
        <v>40.476190476190474</v>
      </c>
      <c r="G33">
        <v>170397.18574281526</v>
      </c>
    </row>
    <row r="34" spans="1:7" x14ac:dyDescent="0.3">
      <c r="A34">
        <v>10</v>
      </c>
      <c r="B34">
        <v>172756.06815738525</v>
      </c>
      <c r="C34">
        <v>6441.7393057538429</v>
      </c>
      <c r="D34">
        <v>0.11115013301380616</v>
      </c>
      <c r="F34">
        <v>45.238095238095234</v>
      </c>
      <c r="G34">
        <v>179197.80746313909</v>
      </c>
    </row>
    <row r="35" spans="1:7" x14ac:dyDescent="0.3">
      <c r="A35">
        <v>11</v>
      </c>
      <c r="B35">
        <v>171847.31882509412</v>
      </c>
      <c r="C35">
        <v>-30948.984479458333</v>
      </c>
      <c r="D35">
        <v>-0.53401474015897843</v>
      </c>
      <c r="F35">
        <v>50</v>
      </c>
      <c r="G35">
        <v>181470.26755490125</v>
      </c>
    </row>
    <row r="36" spans="1:7" x14ac:dyDescent="0.3">
      <c r="A36">
        <v>12</v>
      </c>
      <c r="B36">
        <v>170403.90006271293</v>
      </c>
      <c r="C36">
        <v>-32621.377147758292</v>
      </c>
      <c r="D36">
        <v>-0.56287133598036132</v>
      </c>
      <c r="F36">
        <v>54.761904761904759</v>
      </c>
      <c r="G36">
        <v>183321.36913328723</v>
      </c>
    </row>
    <row r="37" spans="1:7" x14ac:dyDescent="0.3">
      <c r="A37">
        <v>13</v>
      </c>
      <c r="B37">
        <v>161696.56458437227</v>
      </c>
      <c r="C37">
        <v>21624.804548914952</v>
      </c>
      <c r="D37">
        <v>0.37312902430909173</v>
      </c>
      <c r="F37">
        <v>59.523809523809518</v>
      </c>
      <c r="G37">
        <v>191866.16214184609</v>
      </c>
    </row>
    <row r="38" spans="1:7" x14ac:dyDescent="0.3">
      <c r="A38">
        <v>14</v>
      </c>
      <c r="B38">
        <v>179872.95207937353</v>
      </c>
      <c r="C38">
        <v>35328.622872200212</v>
      </c>
      <c r="D38">
        <v>0.60958398734518759</v>
      </c>
      <c r="F38">
        <v>64.285714285714292</v>
      </c>
      <c r="G38">
        <v>193132.77178444777</v>
      </c>
    </row>
    <row r="39" spans="1:7" x14ac:dyDescent="0.3">
      <c r="A39">
        <v>15</v>
      </c>
      <c r="B39">
        <v>169714.58831717155</v>
      </c>
      <c r="C39">
        <v>25716.78630917822</v>
      </c>
      <c r="D39">
        <v>0.44373484912678907</v>
      </c>
      <c r="F39">
        <v>69.047619047619051</v>
      </c>
      <c r="G39">
        <v>195431.37462634977</v>
      </c>
    </row>
    <row r="40" spans="1:7" x14ac:dyDescent="0.3">
      <c r="A40">
        <v>16</v>
      </c>
      <c r="B40">
        <v>174836.71658004847</v>
      </c>
      <c r="C40">
        <v>18296.055204399308</v>
      </c>
      <c r="D40">
        <v>0.31569252853503066</v>
      </c>
      <c r="F40">
        <v>73.80952380952381</v>
      </c>
      <c r="G40">
        <v>198426.8484111407</v>
      </c>
    </row>
    <row r="41" spans="1:7" x14ac:dyDescent="0.3">
      <c r="A41">
        <v>17</v>
      </c>
      <c r="B41">
        <v>193447.29735792961</v>
      </c>
      <c r="C41">
        <v>12400.727115423157</v>
      </c>
      <c r="D41">
        <v>0.21397054474341173</v>
      </c>
      <c r="F41">
        <v>78.571428571428569</v>
      </c>
      <c r="G41">
        <v>205848.02447335277</v>
      </c>
    </row>
    <row r="42" spans="1:7" x14ac:dyDescent="0.3">
      <c r="A42">
        <v>18</v>
      </c>
      <c r="B42">
        <v>161836.42162437437</v>
      </c>
      <c r="C42">
        <v>30029.740517471713</v>
      </c>
      <c r="D42">
        <v>0.51815348222888991</v>
      </c>
      <c r="F42">
        <v>83.333333333333329</v>
      </c>
      <c r="G42">
        <v>215201.57495157374</v>
      </c>
    </row>
    <row r="43" spans="1:7" x14ac:dyDescent="0.3">
      <c r="A43">
        <v>19</v>
      </c>
      <c r="B43">
        <v>182787.76660913648</v>
      </c>
      <c r="C43">
        <v>89274.294687095622</v>
      </c>
      <c r="D43">
        <v>1.5403991465971298</v>
      </c>
      <c r="F43">
        <v>88.095238095238088</v>
      </c>
      <c r="G43">
        <v>272062.0612962321</v>
      </c>
    </row>
    <row r="44" spans="1:7" x14ac:dyDescent="0.3">
      <c r="A44">
        <v>20</v>
      </c>
      <c r="B44">
        <v>201408.0034116215</v>
      </c>
      <c r="C44">
        <v>73838.131171489658</v>
      </c>
      <c r="D44">
        <v>1.2740531262839589</v>
      </c>
      <c r="F44">
        <v>92.857142857142861</v>
      </c>
      <c r="G44">
        <v>275246.13458311115</v>
      </c>
    </row>
    <row r="45" spans="1:7" ht="15" thickBot="1" x14ac:dyDescent="0.35">
      <c r="A45" s="9">
        <v>21</v>
      </c>
      <c r="B45" s="9">
        <v>158811.41975236745</v>
      </c>
      <c r="C45" s="9">
        <v>118357.96126727739</v>
      </c>
      <c r="D45" s="9">
        <v>2.0422284283299295</v>
      </c>
      <c r="F45" s="9">
        <v>97.61904761904762</v>
      </c>
      <c r="G45" s="9">
        <v>277169.38101964485</v>
      </c>
    </row>
  </sheetData>
  <sortState xmlns:xlrd2="http://schemas.microsoft.com/office/spreadsheetml/2017/richdata2" ref="G25:G45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318B-D060-41A9-B5D0-71284DD05503}">
  <dimension ref="A1:I45"/>
  <sheetViews>
    <sheetView tabSelected="1" workbookViewId="0">
      <selection activeCell="D18" sqref="D18:E18"/>
    </sheetView>
  </sheetViews>
  <sheetFormatPr baseColWidth="10"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0.44140747888956983</v>
      </c>
    </row>
    <row r="5" spans="1:9" x14ac:dyDescent="0.3">
      <c r="A5" t="s">
        <v>15</v>
      </c>
      <c r="B5">
        <v>0.19484056241964604</v>
      </c>
    </row>
    <row r="6" spans="1:9" x14ac:dyDescent="0.3">
      <c r="A6" t="s">
        <v>16</v>
      </c>
      <c r="B6">
        <v>0.15246374991541689</v>
      </c>
    </row>
    <row r="7" spans="1:9" x14ac:dyDescent="0.3">
      <c r="A7" t="s">
        <v>17</v>
      </c>
      <c r="B7">
        <v>54624.671354932463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1</v>
      </c>
      <c r="C12">
        <v>13719199193.872772</v>
      </c>
      <c r="D12">
        <v>13719199193.872772</v>
      </c>
      <c r="E12">
        <v>4.5978107107560575</v>
      </c>
      <c r="F12">
        <v>4.5160357720967804E-2</v>
      </c>
    </row>
    <row r="13" spans="1:9" x14ac:dyDescent="0.3">
      <c r="A13" t="s">
        <v>21</v>
      </c>
      <c r="B13">
        <v>19</v>
      </c>
      <c r="C13">
        <v>56693239692.053207</v>
      </c>
      <c r="D13">
        <v>2983854720.6343794</v>
      </c>
    </row>
    <row r="14" spans="1:9" ht="15" thickBot="1" x14ac:dyDescent="0.35">
      <c r="A14" s="9" t="s">
        <v>1</v>
      </c>
      <c r="B14" s="9">
        <v>20</v>
      </c>
      <c r="C14" s="9">
        <v>70412438885.92598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-676955.78918085049</v>
      </c>
      <c r="C17">
        <v>396987.54964938376</v>
      </c>
      <c r="D17">
        <v>-1.7052317881977217</v>
      </c>
      <c r="E17">
        <v>0.10444742068936445</v>
      </c>
      <c r="F17">
        <v>-1507860.2798976237</v>
      </c>
      <c r="G17">
        <v>153948.70153592282</v>
      </c>
      <c r="H17">
        <v>-1507860.2798976237</v>
      </c>
      <c r="I17">
        <v>153948.70153592282</v>
      </c>
    </row>
    <row r="18" spans="1:9" ht="15" thickBot="1" x14ac:dyDescent="0.35">
      <c r="A18" s="9" t="s">
        <v>8</v>
      </c>
      <c r="B18" s="9">
        <v>37945.697654422824</v>
      </c>
      <c r="C18" s="9">
        <v>17696.484424112146</v>
      </c>
      <c r="D18" s="9">
        <v>2.144250617524933</v>
      </c>
      <c r="E18" s="9">
        <v>4.5160357720967798E-2</v>
      </c>
      <c r="F18" s="9">
        <v>906.53007629411877</v>
      </c>
      <c r="G18" s="9">
        <v>74984.865232551529</v>
      </c>
      <c r="H18" s="9">
        <v>906.53007629411877</v>
      </c>
      <c r="I18" s="9">
        <v>74984.865232551529</v>
      </c>
    </row>
    <row r="22" spans="1:9" x14ac:dyDescent="0.3">
      <c r="A22" t="s">
        <v>35</v>
      </c>
      <c r="F22" t="s">
        <v>39</v>
      </c>
    </row>
    <row r="23" spans="1:9" ht="15" thickBot="1" x14ac:dyDescent="0.35"/>
    <row r="24" spans="1:9" x14ac:dyDescent="0.3">
      <c r="A24" s="10" t="s">
        <v>36</v>
      </c>
      <c r="B24" s="10" t="s">
        <v>37</v>
      </c>
      <c r="C24" s="10" t="s">
        <v>21</v>
      </c>
      <c r="D24" s="10" t="s">
        <v>38</v>
      </c>
      <c r="F24" s="10" t="s">
        <v>40</v>
      </c>
      <c r="G24" s="10" t="s">
        <v>2</v>
      </c>
    </row>
    <row r="25" spans="1:9" x14ac:dyDescent="0.3">
      <c r="A25">
        <v>1</v>
      </c>
      <c r="B25">
        <v>139509.13868348056</v>
      </c>
      <c r="C25">
        <v>-72858.493755270843</v>
      </c>
      <c r="D25">
        <v>-1.3684519376369562</v>
      </c>
      <c r="F25">
        <v>2.3809523809523809</v>
      </c>
      <c r="G25">
        <v>66650.644928209716</v>
      </c>
    </row>
    <row r="26" spans="1:9" x14ac:dyDescent="0.3">
      <c r="A26">
        <v>2</v>
      </c>
      <c r="B26">
        <v>159746.84409917274</v>
      </c>
      <c r="C26">
        <v>-56816.782172409861</v>
      </c>
      <c r="D26">
        <v>-1.0671512907650023</v>
      </c>
      <c r="F26">
        <v>7.1428571428571423</v>
      </c>
      <c r="G26">
        <v>85883.21611458277</v>
      </c>
    </row>
    <row r="27" spans="1:9" x14ac:dyDescent="0.3">
      <c r="A27">
        <v>3</v>
      </c>
      <c r="B27">
        <v>168600.84021853807</v>
      </c>
      <c r="C27">
        <v>-82717.624103955299</v>
      </c>
      <c r="D27">
        <v>-1.553629331976055</v>
      </c>
      <c r="F27">
        <v>11.904761904761905</v>
      </c>
      <c r="G27">
        <v>93263.842387032346</v>
      </c>
    </row>
    <row r="28" spans="1:9" x14ac:dyDescent="0.3">
      <c r="A28">
        <v>4</v>
      </c>
      <c r="B28">
        <v>151525.27627404779</v>
      </c>
      <c r="C28">
        <v>-58261.433887015446</v>
      </c>
      <c r="D28">
        <v>-1.0942852093538633</v>
      </c>
      <c r="F28">
        <v>16.666666666666664</v>
      </c>
      <c r="G28">
        <v>102930.06192676288</v>
      </c>
    </row>
    <row r="29" spans="1:9" x14ac:dyDescent="0.3">
      <c r="A29">
        <v>5</v>
      </c>
      <c r="B29">
        <v>163541.41386461491</v>
      </c>
      <c r="C29">
        <v>6855.7718782003503</v>
      </c>
      <c r="D29">
        <v>0.12876733826303555</v>
      </c>
      <c r="F29">
        <v>21.428571428571427</v>
      </c>
      <c r="G29">
        <v>137259.12371564796</v>
      </c>
    </row>
    <row r="30" spans="1:9" x14ac:dyDescent="0.3">
      <c r="A30">
        <v>6</v>
      </c>
      <c r="B30">
        <v>166703.55533581704</v>
      </c>
      <c r="C30">
        <v>31723.293075323658</v>
      </c>
      <c r="D30">
        <v>0.59583721320084426</v>
      </c>
      <c r="F30">
        <v>26.19047619047619</v>
      </c>
      <c r="G30">
        <v>137782.52291495464</v>
      </c>
    </row>
    <row r="31" spans="1:9" x14ac:dyDescent="0.3">
      <c r="A31">
        <v>7</v>
      </c>
      <c r="B31">
        <v>143303.70844892308</v>
      </c>
      <c r="C31">
        <v>38166.559105978173</v>
      </c>
      <c r="D31">
        <v>0.7168567324071643</v>
      </c>
      <c r="F31">
        <v>30.952380952380949</v>
      </c>
      <c r="G31">
        <v>140898.33434563578</v>
      </c>
    </row>
    <row r="32" spans="1:9" x14ac:dyDescent="0.3">
      <c r="A32">
        <v>8</v>
      </c>
      <c r="B32">
        <v>131919.99915259599</v>
      </c>
      <c r="C32">
        <v>16566.315708344482</v>
      </c>
      <c r="D32">
        <v>0.31115393226132271</v>
      </c>
      <c r="F32">
        <v>35.714285714285715</v>
      </c>
      <c r="G32">
        <v>148486.31486094047</v>
      </c>
    </row>
    <row r="33" spans="1:7" x14ac:dyDescent="0.3">
      <c r="A33">
        <v>9</v>
      </c>
      <c r="B33">
        <v>142038.85186044197</v>
      </c>
      <c r="C33">
        <v>-4779.728144794004</v>
      </c>
      <c r="D33">
        <v>-8.9774409324075016E-2</v>
      </c>
      <c r="F33">
        <v>40.476190476190474</v>
      </c>
      <c r="G33">
        <v>170397.18574281526</v>
      </c>
    </row>
    <row r="34" spans="1:7" x14ac:dyDescent="0.3">
      <c r="A34">
        <v>10</v>
      </c>
      <c r="B34">
        <v>155952.27433373057</v>
      </c>
      <c r="C34">
        <v>23245.533129408519</v>
      </c>
      <c r="D34">
        <v>0.43660516726015719</v>
      </c>
      <c r="F34">
        <v>45.238095238095234</v>
      </c>
      <c r="G34">
        <v>179197.80746313909</v>
      </c>
    </row>
    <row r="35" spans="1:7" x14ac:dyDescent="0.3">
      <c r="A35">
        <v>11</v>
      </c>
      <c r="B35">
        <v>197692.54175359558</v>
      </c>
      <c r="C35">
        <v>-56794.207407959795</v>
      </c>
      <c r="D35">
        <v>-1.0667272841933435</v>
      </c>
      <c r="F35">
        <v>50</v>
      </c>
      <c r="G35">
        <v>181470.26755490125</v>
      </c>
    </row>
    <row r="36" spans="1:7" x14ac:dyDescent="0.3">
      <c r="A36">
        <v>12</v>
      </c>
      <c r="B36">
        <v>194530.40028239368</v>
      </c>
      <c r="C36">
        <v>-56747.87736743904</v>
      </c>
      <c r="D36">
        <v>-1.0658570982966329</v>
      </c>
      <c r="F36">
        <v>54.761904761904759</v>
      </c>
      <c r="G36">
        <v>183321.36913328723</v>
      </c>
    </row>
    <row r="37" spans="1:7" x14ac:dyDescent="0.3">
      <c r="A37">
        <v>13</v>
      </c>
      <c r="B37">
        <v>185043.97586878808</v>
      </c>
      <c r="C37">
        <v>-1722.6067355008563</v>
      </c>
      <c r="D37">
        <v>-3.2354560237008501E-2</v>
      </c>
      <c r="F37">
        <v>59.523809523809518</v>
      </c>
      <c r="G37">
        <v>191866.16214184609</v>
      </c>
    </row>
    <row r="38" spans="1:7" x14ac:dyDescent="0.3">
      <c r="A38">
        <v>14</v>
      </c>
      <c r="B38">
        <v>211605.96422688395</v>
      </c>
      <c r="C38">
        <v>3595.6107246897882</v>
      </c>
      <c r="D38">
        <v>6.7533930631581307E-2</v>
      </c>
      <c r="F38">
        <v>64.285714285714292</v>
      </c>
      <c r="G38">
        <v>193132.77178444777</v>
      </c>
    </row>
    <row r="39" spans="1:7" x14ac:dyDescent="0.3">
      <c r="A39">
        <v>15</v>
      </c>
      <c r="B39">
        <v>231211.24134833575</v>
      </c>
      <c r="C39">
        <v>-35779.866721985978</v>
      </c>
      <c r="D39">
        <v>-0.67202909942880329</v>
      </c>
      <c r="F39">
        <v>69.047619047619051</v>
      </c>
      <c r="G39">
        <v>195431.37462634977</v>
      </c>
    </row>
    <row r="40" spans="1:7" x14ac:dyDescent="0.3">
      <c r="A40">
        <v>16</v>
      </c>
      <c r="B40">
        <v>179984.54951486492</v>
      </c>
      <c r="C40">
        <v>13148.222269582853</v>
      </c>
      <c r="D40">
        <v>0.24695418905761246</v>
      </c>
      <c r="F40">
        <v>73.80952380952381</v>
      </c>
      <c r="G40">
        <v>198426.8484111407</v>
      </c>
    </row>
    <row r="41" spans="1:7" x14ac:dyDescent="0.3">
      <c r="A41">
        <v>17</v>
      </c>
      <c r="B41">
        <v>195795.25687087444</v>
      </c>
      <c r="C41">
        <v>10052.767602478329</v>
      </c>
      <c r="D41">
        <v>0.18881435224881074</v>
      </c>
      <c r="F41">
        <v>78.571428571428569</v>
      </c>
      <c r="G41">
        <v>205848.02447335277</v>
      </c>
    </row>
    <row r="42" spans="1:7" x14ac:dyDescent="0.3">
      <c r="A42">
        <v>18</v>
      </c>
      <c r="B42">
        <v>185676.40416302835</v>
      </c>
      <c r="C42">
        <v>6189.7579788177391</v>
      </c>
      <c r="D42">
        <v>0.11625804848599641</v>
      </c>
      <c r="F42">
        <v>83.333333333333329</v>
      </c>
      <c r="G42">
        <v>215201.57495157374</v>
      </c>
    </row>
    <row r="43" spans="1:7" x14ac:dyDescent="0.3">
      <c r="A43">
        <v>19</v>
      </c>
      <c r="B43">
        <v>194530.40028239379</v>
      </c>
      <c r="C43">
        <v>77531.661013838311</v>
      </c>
      <c r="D43">
        <v>1.456224885721346</v>
      </c>
      <c r="F43">
        <v>88.095238095238088</v>
      </c>
      <c r="G43">
        <v>272062.0612962321</v>
      </c>
    </row>
    <row r="44" spans="1:7" x14ac:dyDescent="0.3">
      <c r="A44">
        <v>20</v>
      </c>
      <c r="B44">
        <v>157849.5592164516</v>
      </c>
      <c r="C44">
        <v>117396.57536665956</v>
      </c>
      <c r="D44">
        <v>2.2049806790141897</v>
      </c>
      <c r="F44">
        <v>92.857142857142861</v>
      </c>
      <c r="G44">
        <v>275246.13458311115</v>
      </c>
    </row>
    <row r="45" spans="1:7" ht="15" thickBot="1" x14ac:dyDescent="0.35">
      <c r="A45" s="9">
        <v>21</v>
      </c>
      <c r="B45" s="9">
        <v>195162.82857663406</v>
      </c>
      <c r="C45" s="9">
        <v>82006.552443010791</v>
      </c>
      <c r="D45" s="9">
        <v>1.5402737526597059</v>
      </c>
      <c r="F45" s="9">
        <v>97.61904761904762</v>
      </c>
      <c r="G45" s="9">
        <v>277169.38101964485</v>
      </c>
    </row>
  </sheetData>
  <sortState xmlns:xlrd2="http://schemas.microsoft.com/office/spreadsheetml/2017/richdata2" ref="G25:G45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DF77-1433-4410-BF18-DA33391FF649}">
  <dimension ref="A1:I45"/>
  <sheetViews>
    <sheetView workbookViewId="0">
      <selection activeCell="D18" sqref="D18:E18"/>
    </sheetView>
  </sheetViews>
  <sheetFormatPr baseColWidth="10"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0.41895121367553334</v>
      </c>
    </row>
    <row r="5" spans="1:9" x14ac:dyDescent="0.3">
      <c r="A5" t="s">
        <v>15</v>
      </c>
      <c r="B5">
        <v>0.17552011944020238</v>
      </c>
    </row>
    <row r="6" spans="1:9" x14ac:dyDescent="0.3">
      <c r="A6" t="s">
        <v>16</v>
      </c>
      <c r="B6">
        <v>0.1321264415160025</v>
      </c>
    </row>
    <row r="7" spans="1:9" x14ac:dyDescent="0.3">
      <c r="A7" t="s">
        <v>17</v>
      </c>
      <c r="B7">
        <v>55276.167512530017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1</v>
      </c>
      <c r="C12">
        <v>12358799683.333679</v>
      </c>
      <c r="D12">
        <v>12358799683.333679</v>
      </c>
      <c r="E12">
        <v>4.0448315938280484</v>
      </c>
      <c r="F12">
        <v>5.8712067513143076E-2</v>
      </c>
    </row>
    <row r="13" spans="1:9" x14ac:dyDescent="0.3">
      <c r="A13" t="s">
        <v>21</v>
      </c>
      <c r="B13">
        <v>19</v>
      </c>
      <c r="C13">
        <v>58053639202.5923</v>
      </c>
      <c r="D13">
        <v>3055454694.8732791</v>
      </c>
    </row>
    <row r="14" spans="1:9" ht="15" thickBot="1" x14ac:dyDescent="0.35">
      <c r="A14" s="9" t="s">
        <v>1</v>
      </c>
      <c r="B14" s="9">
        <v>20</v>
      </c>
      <c r="C14" s="9">
        <v>70412438885.92598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48590.97299263622</v>
      </c>
      <c r="C17">
        <v>63463.767630277252</v>
      </c>
      <c r="D17">
        <v>0.7656490436513963</v>
      </c>
      <c r="E17">
        <v>0.45329220790193903</v>
      </c>
      <c r="F17">
        <v>-84240.219240913502</v>
      </c>
      <c r="G17">
        <v>181422.16522618593</v>
      </c>
      <c r="H17">
        <v>-84240.219240913502</v>
      </c>
      <c r="I17">
        <v>181422.16522618593</v>
      </c>
    </row>
    <row r="18" spans="1:9" ht="15" thickBot="1" x14ac:dyDescent="0.35">
      <c r="A18" s="9" t="s">
        <v>9</v>
      </c>
      <c r="B18" s="9">
        <v>165.2525459068743</v>
      </c>
      <c r="C18" s="9">
        <v>82.167095738596956</v>
      </c>
      <c r="D18" s="9">
        <v>2.0111766689746711</v>
      </c>
      <c r="E18" s="9">
        <v>5.8712067513143049E-2</v>
      </c>
      <c r="F18" s="9">
        <v>-6.7251619548796384</v>
      </c>
      <c r="G18" s="9">
        <v>337.23025376862824</v>
      </c>
      <c r="H18" s="9">
        <v>-6.7251619548796384</v>
      </c>
      <c r="I18" s="9">
        <v>337.23025376862824</v>
      </c>
    </row>
    <row r="22" spans="1:9" x14ac:dyDescent="0.3">
      <c r="A22" t="s">
        <v>35</v>
      </c>
      <c r="F22" t="s">
        <v>39</v>
      </c>
    </row>
    <row r="23" spans="1:9" ht="15" thickBot="1" x14ac:dyDescent="0.35"/>
    <row r="24" spans="1:9" x14ac:dyDescent="0.3">
      <c r="A24" s="10" t="s">
        <v>36</v>
      </c>
      <c r="B24" s="10" t="s">
        <v>37</v>
      </c>
      <c r="C24" s="10" t="s">
        <v>21</v>
      </c>
      <c r="D24" s="10" t="s">
        <v>38</v>
      </c>
      <c r="F24" s="10" t="s">
        <v>40</v>
      </c>
      <c r="G24" s="10" t="s">
        <v>2</v>
      </c>
    </row>
    <row r="25" spans="1:9" x14ac:dyDescent="0.3">
      <c r="A25">
        <v>1</v>
      </c>
      <c r="B25">
        <v>136323.54961459577</v>
      </c>
      <c r="C25">
        <v>-69672.904686386057</v>
      </c>
      <c r="D25">
        <v>-1.293195515389532</v>
      </c>
      <c r="F25">
        <v>2.3809523809523809</v>
      </c>
      <c r="G25">
        <v>66650.644928209716</v>
      </c>
    </row>
    <row r="26" spans="1:9" x14ac:dyDescent="0.3">
      <c r="A26">
        <v>2</v>
      </c>
      <c r="B26">
        <v>192707.71827802132</v>
      </c>
      <c r="C26">
        <v>-89777.65635125844</v>
      </c>
      <c r="D26">
        <v>-1.6663588678873564</v>
      </c>
      <c r="F26">
        <v>7.1428571428571423</v>
      </c>
      <c r="G26">
        <v>85883.21611458277</v>
      </c>
    </row>
    <row r="27" spans="1:9" x14ac:dyDescent="0.3">
      <c r="A27">
        <v>3</v>
      </c>
      <c r="B27">
        <v>137100.23658035812</v>
      </c>
      <c r="C27">
        <v>-51217.020465775349</v>
      </c>
      <c r="D27">
        <v>-0.95063671417299878</v>
      </c>
      <c r="F27">
        <v>11.904761904761905</v>
      </c>
      <c r="G27">
        <v>93263.842387032346</v>
      </c>
    </row>
    <row r="28" spans="1:9" x14ac:dyDescent="0.3">
      <c r="A28">
        <v>4</v>
      </c>
      <c r="B28">
        <v>169522.78608728683</v>
      </c>
      <c r="C28">
        <v>-76258.943700254487</v>
      </c>
      <c r="D28">
        <v>-1.4154386765617599</v>
      </c>
      <c r="F28">
        <v>16.666666666666664</v>
      </c>
      <c r="G28">
        <v>102930.06192676288</v>
      </c>
    </row>
    <row r="29" spans="1:9" x14ac:dyDescent="0.3">
      <c r="A29">
        <v>5</v>
      </c>
      <c r="B29">
        <v>154121.24880876613</v>
      </c>
      <c r="C29">
        <v>16275.936934049125</v>
      </c>
      <c r="D29">
        <v>0.3020969018963251</v>
      </c>
      <c r="F29">
        <v>21.428571428571427</v>
      </c>
      <c r="G29">
        <v>137259.12371564796</v>
      </c>
    </row>
    <row r="30" spans="1:9" x14ac:dyDescent="0.3">
      <c r="A30">
        <v>6</v>
      </c>
      <c r="B30">
        <v>170530.82661731876</v>
      </c>
      <c r="C30">
        <v>27896.021793821943</v>
      </c>
      <c r="D30">
        <v>0.51777675185728511</v>
      </c>
      <c r="F30">
        <v>26.19047619047619</v>
      </c>
      <c r="G30">
        <v>137782.52291495464</v>
      </c>
    </row>
    <row r="31" spans="1:9" x14ac:dyDescent="0.3">
      <c r="A31">
        <v>7</v>
      </c>
      <c r="B31">
        <v>158087.30991053116</v>
      </c>
      <c r="C31">
        <v>23382.957644370093</v>
      </c>
      <c r="D31">
        <v>0.43400997989612122</v>
      </c>
      <c r="F31">
        <v>30.952380952380949</v>
      </c>
      <c r="G31">
        <v>140898.33434563578</v>
      </c>
    </row>
    <row r="32" spans="1:9" x14ac:dyDescent="0.3">
      <c r="A32">
        <v>8</v>
      </c>
      <c r="B32">
        <v>147147.59137149603</v>
      </c>
      <c r="C32">
        <v>1338.7234894444409</v>
      </c>
      <c r="D32">
        <v>2.4847983885397787E-2</v>
      </c>
      <c r="F32">
        <v>35.714285714285715</v>
      </c>
      <c r="G32">
        <v>148486.31486094047</v>
      </c>
    </row>
    <row r="33" spans="1:7" x14ac:dyDescent="0.3">
      <c r="A33">
        <v>9</v>
      </c>
      <c r="B33">
        <v>146965.81357099849</v>
      </c>
      <c r="C33">
        <v>-9706.6898553505307</v>
      </c>
      <c r="D33">
        <v>-0.18016541504504166</v>
      </c>
      <c r="F33">
        <v>40.476190476190474</v>
      </c>
      <c r="G33">
        <v>170397.18574281526</v>
      </c>
    </row>
    <row r="34" spans="1:7" x14ac:dyDescent="0.3">
      <c r="A34">
        <v>10</v>
      </c>
      <c r="B34">
        <v>163805.04799890899</v>
      </c>
      <c r="C34">
        <v>15392.759464230097</v>
      </c>
      <c r="D34">
        <v>0.28570428631062517</v>
      </c>
      <c r="F34">
        <v>45.238095238095234</v>
      </c>
      <c r="G34">
        <v>179197.80746313909</v>
      </c>
    </row>
    <row r="35" spans="1:7" x14ac:dyDescent="0.3">
      <c r="A35">
        <v>11</v>
      </c>
      <c r="B35">
        <v>188510.30361198669</v>
      </c>
      <c r="C35">
        <v>-47611.969266350905</v>
      </c>
      <c r="D35">
        <v>-0.88372352798060083</v>
      </c>
      <c r="F35">
        <v>50</v>
      </c>
      <c r="G35">
        <v>181470.26755490125</v>
      </c>
    </row>
    <row r="36" spans="1:7" x14ac:dyDescent="0.3">
      <c r="A36">
        <v>12</v>
      </c>
      <c r="B36">
        <v>193368.7284616488</v>
      </c>
      <c r="C36">
        <v>-55586.205546694167</v>
      </c>
      <c r="D36">
        <v>-1.0317329534927742</v>
      </c>
      <c r="F36">
        <v>54.761904761904759</v>
      </c>
      <c r="G36">
        <v>183321.36913328723</v>
      </c>
    </row>
    <row r="37" spans="1:7" x14ac:dyDescent="0.3">
      <c r="A37">
        <v>13</v>
      </c>
      <c r="B37">
        <v>221874.79263058462</v>
      </c>
      <c r="C37">
        <v>-38553.423497297394</v>
      </c>
      <c r="D37">
        <v>-0.71558828491559046</v>
      </c>
      <c r="F37">
        <v>59.523809523809518</v>
      </c>
      <c r="G37">
        <v>191866.16214184609</v>
      </c>
    </row>
    <row r="38" spans="1:7" x14ac:dyDescent="0.3">
      <c r="A38">
        <v>14</v>
      </c>
      <c r="B38">
        <v>169291.43252301723</v>
      </c>
      <c r="C38">
        <v>45910.142428556515</v>
      </c>
      <c r="D38">
        <v>0.85213599988037958</v>
      </c>
      <c r="F38">
        <v>64.285714285714292</v>
      </c>
      <c r="G38">
        <v>193132.77178444777</v>
      </c>
    </row>
    <row r="39" spans="1:7" x14ac:dyDescent="0.3">
      <c r="A39">
        <v>15</v>
      </c>
      <c r="B39">
        <v>164069.45207235997</v>
      </c>
      <c r="C39">
        <v>31361.922553989803</v>
      </c>
      <c r="D39">
        <v>0.58210717327446537</v>
      </c>
      <c r="F39">
        <v>69.047619047619051</v>
      </c>
      <c r="G39">
        <v>195431.37462634977</v>
      </c>
    </row>
    <row r="40" spans="1:7" x14ac:dyDescent="0.3">
      <c r="A40">
        <v>16</v>
      </c>
      <c r="B40">
        <v>214058.34720918944</v>
      </c>
      <c r="C40">
        <v>-20925.575424741663</v>
      </c>
      <c r="D40">
        <v>-0.38839862379828349</v>
      </c>
      <c r="F40">
        <v>73.80952380952381</v>
      </c>
      <c r="G40">
        <v>198426.8484111407</v>
      </c>
    </row>
    <row r="41" spans="1:7" x14ac:dyDescent="0.3">
      <c r="A41">
        <v>17</v>
      </c>
      <c r="B41">
        <v>201978.38610339694</v>
      </c>
      <c r="C41">
        <v>3869.638369955821</v>
      </c>
      <c r="D41">
        <v>7.1824176252320612E-2</v>
      </c>
      <c r="F41">
        <v>78.571428571428569</v>
      </c>
      <c r="G41">
        <v>205848.02447335277</v>
      </c>
    </row>
    <row r="42" spans="1:7" x14ac:dyDescent="0.3">
      <c r="A42">
        <v>18</v>
      </c>
      <c r="B42">
        <v>156566.98648818789</v>
      </c>
      <c r="C42">
        <v>35299.175653658196</v>
      </c>
      <c r="D42">
        <v>0.6551863433530396</v>
      </c>
      <c r="F42">
        <v>83.333333333333329</v>
      </c>
      <c r="G42">
        <v>215201.57495157374</v>
      </c>
    </row>
    <row r="43" spans="1:7" x14ac:dyDescent="0.3">
      <c r="A43">
        <v>19</v>
      </c>
      <c r="B43">
        <v>206060.12398729671</v>
      </c>
      <c r="C43">
        <v>66001.93730893539</v>
      </c>
      <c r="D43">
        <v>1.2250588621090484</v>
      </c>
      <c r="F43">
        <v>88.095238095238088</v>
      </c>
      <c r="G43">
        <v>272062.0612962321</v>
      </c>
    </row>
    <row r="44" spans="1:7" x14ac:dyDescent="0.3">
      <c r="A44">
        <v>20</v>
      </c>
      <c r="B44">
        <v>190014.10177973926</v>
      </c>
      <c r="C44">
        <v>85232.032803371898</v>
      </c>
      <c r="D44">
        <v>1.5819877624592724</v>
      </c>
      <c r="F44">
        <v>92.857142857142861</v>
      </c>
      <c r="G44">
        <v>275246.13458311115</v>
      </c>
    </row>
    <row r="45" spans="1:7" ht="15" thickBot="1" x14ac:dyDescent="0.35">
      <c r="A45" s="9">
        <v>21</v>
      </c>
      <c r="B45" s="9">
        <v>169820.24066991921</v>
      </c>
      <c r="C45" s="9">
        <v>107349.14034972564</v>
      </c>
      <c r="D45" s="9">
        <v>1.992502358069657</v>
      </c>
      <c r="F45" s="9">
        <v>97.61904761904762</v>
      </c>
      <c r="G45" s="9">
        <v>277169.38101964485</v>
      </c>
    </row>
  </sheetData>
  <sortState xmlns:xlrd2="http://schemas.microsoft.com/office/spreadsheetml/2017/richdata2" ref="G25:G45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9A7-B1BB-47C9-BAA0-9AF82693E578}">
  <dimension ref="A1:I48"/>
  <sheetViews>
    <sheetView workbookViewId="0">
      <selection activeCell="C13" sqref="C13"/>
    </sheetView>
  </sheetViews>
  <sheetFormatPr baseColWidth="10" defaultRowHeight="14.4" x14ac:dyDescent="0.3"/>
  <cols>
    <col min="1" max="1" width="29.21875" bestFit="1" customWidth="1"/>
    <col min="3" max="3" width="17.5546875" bestFit="1" customWidth="1"/>
    <col min="4" max="4" width="23.554687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0.82646285807881414</v>
      </c>
    </row>
    <row r="5" spans="1:9" x14ac:dyDescent="0.3">
      <c r="A5" t="s">
        <v>15</v>
      </c>
      <c r="B5">
        <v>0.68304085578380203</v>
      </c>
    </row>
    <row r="6" spans="1:9" x14ac:dyDescent="0.3">
      <c r="A6" t="s">
        <v>16</v>
      </c>
      <c r="B6">
        <v>0.60380106972975256</v>
      </c>
    </row>
    <row r="7" spans="1:9" x14ac:dyDescent="0.3">
      <c r="A7" t="s">
        <v>17</v>
      </c>
      <c r="B7">
        <v>37347.913572462821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4</v>
      </c>
      <c r="C12">
        <v>48094572514.467545</v>
      </c>
      <c r="D12">
        <v>12023643128.616886</v>
      </c>
      <c r="E12">
        <v>8.6199230184430284</v>
      </c>
      <c r="F12">
        <v>6.5849061824142362E-4</v>
      </c>
    </row>
    <row r="13" spans="1:9" x14ac:dyDescent="0.3">
      <c r="A13" t="s">
        <v>21</v>
      </c>
      <c r="B13">
        <v>16</v>
      </c>
      <c r="C13">
        <v>22317866371.458439</v>
      </c>
      <c r="D13">
        <v>1394866648.2161524</v>
      </c>
    </row>
    <row r="14" spans="1:9" ht="15" thickBot="1" x14ac:dyDescent="0.35">
      <c r="A14" s="9" t="s">
        <v>1</v>
      </c>
      <c r="B14" s="9">
        <v>20</v>
      </c>
      <c r="C14" s="9">
        <v>70412438885.92598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201950.57287785021</v>
      </c>
      <c r="C17">
        <v>335224.14399529452</v>
      </c>
      <c r="D17">
        <v>0.60243445018890096</v>
      </c>
      <c r="E17">
        <v>0.55532762775096645</v>
      </c>
      <c r="F17">
        <v>-508692.86640468374</v>
      </c>
      <c r="G17">
        <v>912594.0121603841</v>
      </c>
      <c r="H17">
        <v>-508692.86640468374</v>
      </c>
      <c r="I17">
        <v>912594.0121603841</v>
      </c>
    </row>
    <row r="18" spans="1:9" x14ac:dyDescent="0.3">
      <c r="A18" t="s">
        <v>3</v>
      </c>
      <c r="B18">
        <v>0.31489205890626243</v>
      </c>
      <c r="C18">
        <v>0.16308990049846575</v>
      </c>
      <c r="D18">
        <v>1.9307882213664405</v>
      </c>
      <c r="E18">
        <v>7.1426009289598191E-2</v>
      </c>
      <c r="F18">
        <v>-3.0843085409902327E-2</v>
      </c>
      <c r="G18">
        <v>0.66062720322242718</v>
      </c>
      <c r="H18">
        <v>-3.0843085409902327E-2</v>
      </c>
      <c r="I18">
        <v>0.66062720322242718</v>
      </c>
    </row>
    <row r="19" spans="1:9" x14ac:dyDescent="0.3">
      <c r="A19" t="s">
        <v>8</v>
      </c>
      <c r="B19">
        <v>-16038.64903240774</v>
      </c>
      <c r="C19">
        <v>16506.483748914452</v>
      </c>
      <c r="D19">
        <v>-0.97165751812299339</v>
      </c>
      <c r="E19">
        <v>0.34568205844809896</v>
      </c>
      <c r="F19">
        <v>-51030.831403241013</v>
      </c>
      <c r="G19">
        <v>18953.533338425535</v>
      </c>
      <c r="H19">
        <v>-51030.831403241013</v>
      </c>
      <c r="I19">
        <v>18953.533338425535</v>
      </c>
    </row>
    <row r="20" spans="1:9" x14ac:dyDescent="0.3">
      <c r="A20" t="s">
        <v>9</v>
      </c>
      <c r="B20">
        <v>31.827140150363231</v>
      </c>
      <c r="C20">
        <v>67.109979117401863</v>
      </c>
      <c r="D20">
        <v>0.47425346526609685</v>
      </c>
      <c r="E20">
        <v>0.64172679819867695</v>
      </c>
      <c r="F20">
        <v>-110.43966021124474</v>
      </c>
      <c r="G20">
        <v>174.0939405119712</v>
      </c>
      <c r="H20">
        <v>-110.43966021124474</v>
      </c>
      <c r="I20">
        <v>174.0939405119712</v>
      </c>
    </row>
    <row r="21" spans="1:9" ht="15" thickBot="1" x14ac:dyDescent="0.35">
      <c r="A21" s="9" t="s">
        <v>45</v>
      </c>
      <c r="B21" s="9">
        <v>11146.183689849629</v>
      </c>
      <c r="C21" s="9">
        <v>3440.1479396140871</v>
      </c>
      <c r="D21" s="9">
        <v>3.24003033750345</v>
      </c>
      <c r="E21" s="9">
        <v>5.1274468029670331E-3</v>
      </c>
      <c r="F21" s="9">
        <v>3853.3958425566443</v>
      </c>
      <c r="G21" s="9">
        <v>18438.971537142614</v>
      </c>
      <c r="H21" s="9">
        <v>3853.3958425566443</v>
      </c>
      <c r="I21" s="9">
        <v>18438.971537142614</v>
      </c>
    </row>
    <row r="25" spans="1:9" x14ac:dyDescent="0.3">
      <c r="A25" t="s">
        <v>35</v>
      </c>
      <c r="F25" t="s">
        <v>39</v>
      </c>
    </row>
    <row r="26" spans="1:9" ht="15" thickBot="1" x14ac:dyDescent="0.35"/>
    <row r="27" spans="1:9" x14ac:dyDescent="0.3">
      <c r="A27" s="10" t="s">
        <v>36</v>
      </c>
      <c r="B27" s="10" t="s">
        <v>37</v>
      </c>
      <c r="C27" s="10" t="s">
        <v>21</v>
      </c>
      <c r="D27" s="10" t="s">
        <v>38</v>
      </c>
      <c r="F27" s="10" t="s">
        <v>40</v>
      </c>
      <c r="G27" s="10" t="s">
        <v>2</v>
      </c>
    </row>
    <row r="28" spans="1:9" x14ac:dyDescent="0.3">
      <c r="A28">
        <v>1</v>
      </c>
      <c r="B28">
        <v>89612.856949375549</v>
      </c>
      <c r="C28">
        <v>-22962.212021165833</v>
      </c>
      <c r="D28">
        <v>-0.68738869299177063</v>
      </c>
      <c r="F28">
        <v>2.3809523809523809</v>
      </c>
      <c r="G28">
        <v>66650.644928209716</v>
      </c>
    </row>
    <row r="29" spans="1:9" x14ac:dyDescent="0.3">
      <c r="A29">
        <v>2</v>
      </c>
      <c r="B29">
        <v>137568.67735543562</v>
      </c>
      <c r="C29">
        <v>-34638.61542867274</v>
      </c>
      <c r="D29">
        <v>-1.0369293935885822</v>
      </c>
      <c r="F29">
        <v>7.1428571428571423</v>
      </c>
      <c r="G29">
        <v>85883.21611458277</v>
      </c>
    </row>
    <row r="30" spans="1:9" x14ac:dyDescent="0.3">
      <c r="A30">
        <v>3</v>
      </c>
      <c r="B30">
        <v>109519.53456521303</v>
      </c>
      <c r="C30">
        <v>-23636.318450630264</v>
      </c>
      <c r="D30">
        <v>-0.70756850567966778</v>
      </c>
      <c r="F30">
        <v>11.904761904761905</v>
      </c>
      <c r="G30">
        <v>93263.842387032346</v>
      </c>
    </row>
    <row r="31" spans="1:9" x14ac:dyDescent="0.3">
      <c r="A31">
        <v>4</v>
      </c>
      <c r="B31">
        <v>126643.53643746421</v>
      </c>
      <c r="C31">
        <v>-33379.694050431863</v>
      </c>
      <c r="D31">
        <v>-0.99924276653493738</v>
      </c>
      <c r="F31">
        <v>16.666666666666664</v>
      </c>
      <c r="G31">
        <v>102930.06192676288</v>
      </c>
    </row>
    <row r="32" spans="1:9" x14ac:dyDescent="0.3">
      <c r="A32">
        <v>5</v>
      </c>
      <c r="B32">
        <v>141312.10226225463</v>
      </c>
      <c r="C32">
        <v>29085.083480560628</v>
      </c>
      <c r="D32">
        <v>0.87068081684945797</v>
      </c>
      <c r="F32">
        <v>21.428571428571427</v>
      </c>
      <c r="G32">
        <v>137259.12371564796</v>
      </c>
    </row>
    <row r="33" spans="1:7" x14ac:dyDescent="0.3">
      <c r="A33">
        <v>6</v>
      </c>
      <c r="B33">
        <v>174582.50287552521</v>
      </c>
      <c r="C33">
        <v>23844.345535615488</v>
      </c>
      <c r="D33">
        <v>0.71379593123967355</v>
      </c>
      <c r="F33">
        <v>26.19047619047619</v>
      </c>
      <c r="G33">
        <v>137782.52291495464</v>
      </c>
    </row>
    <row r="34" spans="1:7" x14ac:dyDescent="0.3">
      <c r="A34">
        <v>7</v>
      </c>
      <c r="B34">
        <v>167421.31612246463</v>
      </c>
      <c r="C34">
        <v>14048.951432436617</v>
      </c>
      <c r="D34">
        <v>0.42056446278546133</v>
      </c>
      <c r="F34">
        <v>30.952380952380949</v>
      </c>
      <c r="G34">
        <v>140898.33434563578</v>
      </c>
    </row>
    <row r="35" spans="1:7" x14ac:dyDescent="0.3">
      <c r="A35">
        <v>8</v>
      </c>
      <c r="B35">
        <v>159330.90705287171</v>
      </c>
      <c r="C35">
        <v>-10844.592191931239</v>
      </c>
      <c r="D35">
        <v>-0.32463989296715412</v>
      </c>
      <c r="F35">
        <v>35.714285714285715</v>
      </c>
      <c r="G35">
        <v>148486.31486094047</v>
      </c>
    </row>
    <row r="36" spans="1:7" x14ac:dyDescent="0.3">
      <c r="A36">
        <v>9</v>
      </c>
      <c r="B36">
        <v>146079.60440641659</v>
      </c>
      <c r="C36">
        <v>-8820.4806907686288</v>
      </c>
      <c r="D36">
        <v>-0.26404680385312301</v>
      </c>
      <c r="F36">
        <v>40.476190476190474</v>
      </c>
      <c r="G36">
        <v>170397.18574281526</v>
      </c>
    </row>
    <row r="37" spans="1:7" x14ac:dyDescent="0.3">
      <c r="A37">
        <v>10</v>
      </c>
      <c r="B37">
        <v>125489.36063269946</v>
      </c>
      <c r="C37">
        <v>53708.446830439629</v>
      </c>
      <c r="D37">
        <v>1.6077971510481455</v>
      </c>
      <c r="F37">
        <v>45.238095238095234</v>
      </c>
      <c r="G37">
        <v>179197.80746313909</v>
      </c>
    </row>
    <row r="38" spans="1:7" x14ac:dyDescent="0.3">
      <c r="A38">
        <v>11</v>
      </c>
      <c r="B38">
        <v>125978.77421078608</v>
      </c>
      <c r="C38">
        <v>14919.5601348497</v>
      </c>
      <c r="D38">
        <v>0.44662669831866525</v>
      </c>
      <c r="F38">
        <v>50</v>
      </c>
      <c r="G38">
        <v>181470.26755490125</v>
      </c>
    </row>
    <row r="39" spans="1:7" x14ac:dyDescent="0.3">
      <c r="A39">
        <v>12</v>
      </c>
      <c r="B39">
        <v>128930.29716150684</v>
      </c>
      <c r="C39">
        <v>8852.2257534477976</v>
      </c>
      <c r="D39">
        <v>0.26499711287055833</v>
      </c>
      <c r="F39">
        <v>54.761904761904759</v>
      </c>
      <c r="G39">
        <v>183321.36913328723</v>
      </c>
    </row>
    <row r="40" spans="1:7" x14ac:dyDescent="0.3">
      <c r="A40">
        <v>13</v>
      </c>
      <c r="B40">
        <v>211243.25398099161</v>
      </c>
      <c r="C40">
        <v>-27921.884847704379</v>
      </c>
      <c r="D40">
        <v>-0.83585971219317079</v>
      </c>
      <c r="F40">
        <v>59.523809523809518</v>
      </c>
      <c r="G40">
        <v>191866.16214184609</v>
      </c>
    </row>
    <row r="41" spans="1:7" x14ac:dyDescent="0.3">
      <c r="A41">
        <v>14</v>
      </c>
      <c r="B41">
        <v>239250.44072327626</v>
      </c>
      <c r="C41">
        <v>-24048.86577170252</v>
      </c>
      <c r="D41">
        <v>-0.71991837700598937</v>
      </c>
      <c r="F41">
        <v>64.285714285714292</v>
      </c>
      <c r="G41">
        <v>193132.77178444777</v>
      </c>
    </row>
    <row r="42" spans="1:7" x14ac:dyDescent="0.3">
      <c r="A42">
        <v>15</v>
      </c>
      <c r="B42">
        <v>200269.32075683688</v>
      </c>
      <c r="C42">
        <v>-4837.9461304871074</v>
      </c>
      <c r="D42">
        <v>-0.14482705169409385</v>
      </c>
      <c r="F42">
        <v>69.047619047619051</v>
      </c>
      <c r="G42">
        <v>195431.37462634977</v>
      </c>
    </row>
    <row r="43" spans="1:7" x14ac:dyDescent="0.3">
      <c r="A43">
        <v>16</v>
      </c>
      <c r="B43">
        <v>225805.43386309524</v>
      </c>
      <c r="C43">
        <v>-32672.662078647467</v>
      </c>
      <c r="D43">
        <v>-0.97807730640678048</v>
      </c>
      <c r="F43">
        <v>73.80952380952381</v>
      </c>
      <c r="G43">
        <v>198426.8484111407</v>
      </c>
    </row>
    <row r="44" spans="1:7" x14ac:dyDescent="0.3">
      <c r="A44">
        <v>17</v>
      </c>
      <c r="B44">
        <v>234101.27939128751</v>
      </c>
      <c r="C44">
        <v>-28253.254917934741</v>
      </c>
      <c r="D44">
        <v>-0.84577948992461405</v>
      </c>
      <c r="F44">
        <v>78.571428571428569</v>
      </c>
      <c r="G44">
        <v>205848.02447335277</v>
      </c>
    </row>
    <row r="45" spans="1:7" x14ac:dyDescent="0.3">
      <c r="A45">
        <v>18</v>
      </c>
      <c r="B45">
        <v>239161.12051854478</v>
      </c>
      <c r="C45">
        <v>-47294.958376698691</v>
      </c>
      <c r="D45">
        <v>-1.4158052191876118</v>
      </c>
      <c r="F45">
        <v>83.333333333333329</v>
      </c>
      <c r="G45">
        <v>215201.57495157374</v>
      </c>
    </row>
    <row r="46" spans="1:7" x14ac:dyDescent="0.3">
      <c r="A46">
        <v>19</v>
      </c>
      <c r="B46">
        <v>235837.67832049038</v>
      </c>
      <c r="C46">
        <v>36224.382975741726</v>
      </c>
      <c r="D46">
        <v>1.0844003724543705</v>
      </c>
      <c r="F46">
        <v>88.095238095238088</v>
      </c>
      <c r="G46">
        <v>272062.0612962321</v>
      </c>
    </row>
    <row r="47" spans="1:7" x14ac:dyDescent="0.3">
      <c r="A47">
        <v>20</v>
      </c>
      <c r="B47">
        <v>222734.49221182329</v>
      </c>
      <c r="C47">
        <v>52511.64237128786</v>
      </c>
      <c r="D47">
        <v>1.5719700342100662</v>
      </c>
      <c r="F47">
        <v>92.857142857142861</v>
      </c>
      <c r="G47">
        <v>275246.13458311115</v>
      </c>
    </row>
    <row r="48" spans="1:7" ht="15" thickBot="1" x14ac:dyDescent="0.35">
      <c r="A48" s="9">
        <v>21</v>
      </c>
      <c r="B48" s="9">
        <v>211052.534577249</v>
      </c>
      <c r="C48" s="9">
        <v>66116.84644239585</v>
      </c>
      <c r="D48" s="9">
        <v>1.9792506322510914</v>
      </c>
      <c r="F48" s="9">
        <v>97.61904761904762</v>
      </c>
      <c r="G48" s="9">
        <v>277169.38101964485</v>
      </c>
    </row>
  </sheetData>
  <sortState xmlns:xlrd2="http://schemas.microsoft.com/office/spreadsheetml/2017/richdata2" ref="G28:G48">
    <sortCondition ref="G2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BEF3-2ACD-4D37-BE9B-74A4A69CDE0C}">
  <dimension ref="A1:I49"/>
  <sheetViews>
    <sheetView workbookViewId="0">
      <selection activeCell="L21" sqref="L21"/>
    </sheetView>
  </sheetViews>
  <sheetFormatPr baseColWidth="10" defaultRowHeight="14.4" x14ac:dyDescent="0.3"/>
  <cols>
    <col min="1" max="1" width="23.44140625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0.83328512903231711</v>
      </c>
    </row>
    <row r="5" spans="1:9" x14ac:dyDescent="0.3">
      <c r="A5" t="s">
        <v>15</v>
      </c>
      <c r="B5">
        <v>0.69436410626640532</v>
      </c>
    </row>
    <row r="6" spans="1:9" x14ac:dyDescent="0.3">
      <c r="A6" t="s">
        <v>16</v>
      </c>
      <c r="B6">
        <v>0.59248547502187376</v>
      </c>
    </row>
    <row r="7" spans="1:9" x14ac:dyDescent="0.3">
      <c r="A7" t="s">
        <v>17</v>
      </c>
      <c r="B7">
        <v>37877.494363506587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5</v>
      </c>
      <c r="C12">
        <v>48891870197.063881</v>
      </c>
      <c r="D12">
        <v>9778374039.4127769</v>
      </c>
      <c r="E12">
        <v>6.8156010518022763</v>
      </c>
      <c r="F12">
        <v>1.6731887165731467E-3</v>
      </c>
    </row>
    <row r="13" spans="1:9" x14ac:dyDescent="0.3">
      <c r="A13" t="s">
        <v>21</v>
      </c>
      <c r="B13">
        <v>15</v>
      </c>
      <c r="C13">
        <v>21520568688.862099</v>
      </c>
      <c r="D13">
        <v>1434704579.2574732</v>
      </c>
    </row>
    <row r="14" spans="1:9" ht="15" thickBot="1" x14ac:dyDescent="0.35">
      <c r="A14" s="9" t="s">
        <v>1</v>
      </c>
      <c r="B14" s="9">
        <v>20</v>
      </c>
      <c r="C14" s="9">
        <v>70412438885.92598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138653.05695009083</v>
      </c>
      <c r="C17">
        <v>350420.28407419962</v>
      </c>
      <c r="D17">
        <v>0.39567645838884086</v>
      </c>
      <c r="E17">
        <v>0.69791438748294654</v>
      </c>
      <c r="F17">
        <v>-608250.09829478897</v>
      </c>
      <c r="G17">
        <v>885556.21219497058</v>
      </c>
      <c r="H17">
        <v>-608250.09829478897</v>
      </c>
      <c r="I17">
        <v>885556.21219497058</v>
      </c>
    </row>
    <row r="18" spans="1:9" x14ac:dyDescent="0.3">
      <c r="A18" t="s">
        <v>3</v>
      </c>
      <c r="B18">
        <v>0.31987455086070299</v>
      </c>
      <c r="C18">
        <v>0.16553744533347256</v>
      </c>
      <c r="D18">
        <v>1.9323395393490626</v>
      </c>
      <c r="E18">
        <v>7.2428112497913505E-2</v>
      </c>
      <c r="F18">
        <v>-3.2960161768453067E-2</v>
      </c>
      <c r="G18">
        <v>0.67270926348985904</v>
      </c>
      <c r="H18">
        <v>-3.2960161768453067E-2</v>
      </c>
      <c r="I18">
        <v>0.67270926348985904</v>
      </c>
    </row>
    <row r="19" spans="1:9" x14ac:dyDescent="0.3">
      <c r="A19" t="s">
        <v>8</v>
      </c>
      <c r="B19">
        <v>-14755.483612771754</v>
      </c>
      <c r="C19">
        <v>16828.800220511195</v>
      </c>
      <c r="D19">
        <v>-0.8767994996332269</v>
      </c>
      <c r="E19">
        <v>0.39442140304853479</v>
      </c>
      <c r="F19">
        <v>-50625.222195096561</v>
      </c>
      <c r="G19">
        <v>21114.254969553058</v>
      </c>
      <c r="H19">
        <v>-50625.222195096561</v>
      </c>
      <c r="I19">
        <v>21114.254969553058</v>
      </c>
    </row>
    <row r="20" spans="1:9" x14ac:dyDescent="0.3">
      <c r="A20" t="s">
        <v>9</v>
      </c>
      <c r="B20">
        <v>31.627483651349024</v>
      </c>
      <c r="C20">
        <v>68.062102895475334</v>
      </c>
      <c r="D20">
        <v>0.46468566655838034</v>
      </c>
      <c r="E20">
        <v>0.64883012533119733</v>
      </c>
      <c r="F20">
        <v>-113.44345463505448</v>
      </c>
      <c r="G20">
        <v>176.69842193775253</v>
      </c>
      <c r="H20">
        <v>-113.44345463505448</v>
      </c>
      <c r="I20">
        <v>176.69842193775253</v>
      </c>
    </row>
    <row r="21" spans="1:9" x14ac:dyDescent="0.3">
      <c r="A21" t="s">
        <v>10</v>
      </c>
      <c r="B21">
        <v>121096940.517841</v>
      </c>
      <c r="C21">
        <v>162444182.28249636</v>
      </c>
      <c r="D21">
        <v>0.74546800517145639</v>
      </c>
      <c r="E21">
        <v>0.46751035817803854</v>
      </c>
      <c r="F21">
        <v>-225144637.98701501</v>
      </c>
      <c r="G21">
        <v>467338519.02269697</v>
      </c>
      <c r="H21">
        <v>-225144637.98701501</v>
      </c>
      <c r="I21">
        <v>467338519.02269697</v>
      </c>
    </row>
    <row r="22" spans="1:9" ht="15" thickBot="1" x14ac:dyDescent="0.35">
      <c r="A22" s="9" t="s">
        <v>45</v>
      </c>
      <c r="B22" s="9">
        <v>10709.269109971434</v>
      </c>
      <c r="C22" s="9">
        <v>3537.8136875219702</v>
      </c>
      <c r="D22" s="9">
        <v>3.0270867987603509</v>
      </c>
      <c r="E22" s="9">
        <v>8.4910273371728053E-3</v>
      </c>
      <c r="F22" s="9">
        <v>3168.5977334275813</v>
      </c>
      <c r="G22" s="9">
        <v>18249.940486515286</v>
      </c>
      <c r="H22" s="9">
        <v>3168.5977334275813</v>
      </c>
      <c r="I22" s="9">
        <v>18249.940486515286</v>
      </c>
    </row>
    <row r="26" spans="1:9" x14ac:dyDescent="0.3">
      <c r="A26" t="s">
        <v>35</v>
      </c>
      <c r="F26" t="s">
        <v>39</v>
      </c>
    </row>
    <row r="27" spans="1:9" ht="15" thickBot="1" x14ac:dyDescent="0.35"/>
    <row r="28" spans="1:9" x14ac:dyDescent="0.3">
      <c r="A28" s="10" t="s">
        <v>36</v>
      </c>
      <c r="B28" s="10" t="s">
        <v>37</v>
      </c>
      <c r="C28" s="10" t="s">
        <v>21</v>
      </c>
      <c r="D28" s="10" t="s">
        <v>38</v>
      </c>
      <c r="F28" s="10" t="s">
        <v>40</v>
      </c>
      <c r="G28" s="10" t="s">
        <v>2</v>
      </c>
    </row>
    <row r="29" spans="1:9" x14ac:dyDescent="0.3">
      <c r="A29">
        <v>1</v>
      </c>
      <c r="B29">
        <v>93252.833053022827</v>
      </c>
      <c r="C29">
        <v>-26602.18812481311</v>
      </c>
      <c r="D29">
        <v>-0.8109713027740012</v>
      </c>
      <c r="F29">
        <v>2.3809523809523809</v>
      </c>
      <c r="G29">
        <v>66650.644928209716</v>
      </c>
    </row>
    <row r="30" spans="1:9" x14ac:dyDescent="0.3">
      <c r="A30">
        <v>2</v>
      </c>
      <c r="B30">
        <v>131303.56972309126</v>
      </c>
      <c r="C30">
        <v>-28373.507796328384</v>
      </c>
      <c r="D30">
        <v>-0.86497022252068456</v>
      </c>
      <c r="F30">
        <v>7.1428571428571423</v>
      </c>
      <c r="G30">
        <v>85883.21611458277</v>
      </c>
    </row>
    <row r="31" spans="1:9" x14ac:dyDescent="0.3">
      <c r="A31">
        <v>3</v>
      </c>
      <c r="B31">
        <v>117083.57038758796</v>
      </c>
      <c r="C31">
        <v>-31200.354273005185</v>
      </c>
      <c r="D31">
        <v>-0.95114701967649318</v>
      </c>
      <c r="F31">
        <v>11.904761904761905</v>
      </c>
      <c r="G31">
        <v>93263.842387032346</v>
      </c>
    </row>
    <row r="32" spans="1:9" x14ac:dyDescent="0.3">
      <c r="A32">
        <v>4</v>
      </c>
      <c r="B32">
        <v>126310.15396315847</v>
      </c>
      <c r="C32">
        <v>-33046.311576126129</v>
      </c>
      <c r="D32">
        <v>-1.0074212777169751</v>
      </c>
      <c r="F32">
        <v>16.666666666666664</v>
      </c>
      <c r="G32">
        <v>102930.06192676288</v>
      </c>
    </row>
    <row r="33" spans="1:7" x14ac:dyDescent="0.3">
      <c r="A33">
        <v>5</v>
      </c>
      <c r="B33">
        <v>148394.79520238983</v>
      </c>
      <c r="C33">
        <v>22002.390540425433</v>
      </c>
      <c r="D33">
        <v>0.67074585131844411</v>
      </c>
      <c r="F33">
        <v>21.428571428571427</v>
      </c>
      <c r="G33">
        <v>137259.12371564796</v>
      </c>
    </row>
    <row r="34" spans="1:7" x14ac:dyDescent="0.3">
      <c r="A34">
        <v>6</v>
      </c>
      <c r="B34">
        <v>176271.89717254249</v>
      </c>
      <c r="C34">
        <v>22154.951238598209</v>
      </c>
      <c r="D34">
        <v>0.67539668483517601</v>
      </c>
      <c r="F34">
        <v>26.19047619047619</v>
      </c>
      <c r="G34">
        <v>137782.52291495464</v>
      </c>
    </row>
    <row r="35" spans="1:7" x14ac:dyDescent="0.3">
      <c r="A35">
        <v>7</v>
      </c>
      <c r="B35">
        <v>167426.04927302129</v>
      </c>
      <c r="C35">
        <v>14044.218281879963</v>
      </c>
      <c r="D35">
        <v>0.42813989372081601</v>
      </c>
      <c r="F35">
        <v>30.952380952380949</v>
      </c>
      <c r="G35">
        <v>140898.33434563578</v>
      </c>
    </row>
    <row r="36" spans="1:7" x14ac:dyDescent="0.3">
      <c r="A36">
        <v>8</v>
      </c>
      <c r="B36">
        <v>161306.6200770768</v>
      </c>
      <c r="C36">
        <v>-12820.30521613633</v>
      </c>
      <c r="D36">
        <v>-0.39082873838459647</v>
      </c>
      <c r="F36">
        <v>35.714285714285715</v>
      </c>
      <c r="G36">
        <v>148486.31486094047</v>
      </c>
    </row>
    <row r="37" spans="1:7" x14ac:dyDescent="0.3">
      <c r="A37">
        <v>9</v>
      </c>
      <c r="B37">
        <v>130618.70184694586</v>
      </c>
      <c r="C37">
        <v>6640.4218687021057</v>
      </c>
      <c r="D37">
        <v>0.20243415874528356</v>
      </c>
      <c r="F37">
        <v>40.476190476190474</v>
      </c>
      <c r="G37">
        <v>170397.18574281526</v>
      </c>
    </row>
    <row r="38" spans="1:7" x14ac:dyDescent="0.3">
      <c r="A38">
        <v>10</v>
      </c>
      <c r="B38">
        <v>124963.53480798987</v>
      </c>
      <c r="C38">
        <v>54234.272655149223</v>
      </c>
      <c r="D38">
        <v>1.6533391367577868</v>
      </c>
      <c r="F38">
        <v>45.238095238095234</v>
      </c>
      <c r="G38">
        <v>179197.80746313909</v>
      </c>
    </row>
    <row r="39" spans="1:7" x14ac:dyDescent="0.3">
      <c r="A39">
        <v>11</v>
      </c>
      <c r="B39">
        <v>126384.91426515896</v>
      </c>
      <c r="C39">
        <v>14513.420080476819</v>
      </c>
      <c r="D39">
        <v>0.44244357400781759</v>
      </c>
      <c r="F39">
        <v>50</v>
      </c>
      <c r="G39">
        <v>181470.26755490125</v>
      </c>
    </row>
    <row r="40" spans="1:7" x14ac:dyDescent="0.3">
      <c r="A40">
        <v>12</v>
      </c>
      <c r="B40">
        <v>127731.69872594334</v>
      </c>
      <c r="C40">
        <v>10050.824189011299</v>
      </c>
      <c r="D40">
        <v>0.30640073471671231</v>
      </c>
      <c r="F40">
        <v>54.761904761904759</v>
      </c>
      <c r="G40">
        <v>183321.36913328723</v>
      </c>
    </row>
    <row r="41" spans="1:7" x14ac:dyDescent="0.3">
      <c r="A41">
        <v>13</v>
      </c>
      <c r="B41">
        <v>204597.51656838605</v>
      </c>
      <c r="C41">
        <v>-21276.147435098828</v>
      </c>
      <c r="D41">
        <v>-0.64860623203246515</v>
      </c>
      <c r="F41">
        <v>59.523809523809518</v>
      </c>
      <c r="G41">
        <v>191866.16214184609</v>
      </c>
    </row>
    <row r="42" spans="1:7" x14ac:dyDescent="0.3">
      <c r="A42">
        <v>14</v>
      </c>
      <c r="B42">
        <v>241879.26220097236</v>
      </c>
      <c r="C42">
        <v>-26677.687249398616</v>
      </c>
      <c r="D42">
        <v>-0.81327290379780171</v>
      </c>
      <c r="F42">
        <v>64.285714285714292</v>
      </c>
      <c r="G42">
        <v>193132.77178444777</v>
      </c>
    </row>
    <row r="43" spans="1:7" x14ac:dyDescent="0.3">
      <c r="A43">
        <v>15</v>
      </c>
      <c r="B43">
        <v>198730.31860347273</v>
      </c>
      <c r="C43">
        <v>-3298.9439771229518</v>
      </c>
      <c r="D43">
        <v>-0.10056875330531256</v>
      </c>
      <c r="F43">
        <v>69.047619047619051</v>
      </c>
      <c r="G43">
        <v>195431.37462634977</v>
      </c>
    </row>
    <row r="44" spans="1:7" x14ac:dyDescent="0.3">
      <c r="A44">
        <v>16</v>
      </c>
      <c r="B44">
        <v>224553.39664239448</v>
      </c>
      <c r="C44">
        <v>-31420.624857946706</v>
      </c>
      <c r="D44">
        <v>-0.95786199824873319</v>
      </c>
      <c r="F44">
        <v>73.80952380952381</v>
      </c>
      <c r="G44">
        <v>198426.8484111407</v>
      </c>
    </row>
    <row r="45" spans="1:7" x14ac:dyDescent="0.3">
      <c r="A45">
        <v>17</v>
      </c>
      <c r="B45">
        <v>243021.27634092161</v>
      </c>
      <c r="C45">
        <v>-37173.251867568848</v>
      </c>
      <c r="D45">
        <v>-1.1332316106459446</v>
      </c>
      <c r="F45">
        <v>78.571428571428569</v>
      </c>
      <c r="G45">
        <v>205848.02447335277</v>
      </c>
    </row>
    <row r="46" spans="1:7" x14ac:dyDescent="0.3">
      <c r="A46">
        <v>18</v>
      </c>
      <c r="B46">
        <v>231467.18818137242</v>
      </c>
      <c r="C46">
        <v>-39601.026039526332</v>
      </c>
      <c r="D46">
        <v>-1.207242634620209</v>
      </c>
      <c r="F46">
        <v>83.333333333333329</v>
      </c>
      <c r="G46">
        <v>215201.57495157374</v>
      </c>
    </row>
    <row r="47" spans="1:7" x14ac:dyDescent="0.3">
      <c r="A47">
        <v>19</v>
      </c>
      <c r="B47">
        <v>238703.81932752387</v>
      </c>
      <c r="C47">
        <v>33358.241968708229</v>
      </c>
      <c r="D47">
        <v>1.0169305179215866</v>
      </c>
      <c r="F47">
        <v>88.095238095238088</v>
      </c>
      <c r="G47">
        <v>272062.0612962321</v>
      </c>
    </row>
    <row r="48" spans="1:7" x14ac:dyDescent="0.3">
      <c r="A48">
        <v>20</v>
      </c>
      <c r="B48">
        <v>234265.59642701963</v>
      </c>
      <c r="C48">
        <v>40980.538156091527</v>
      </c>
      <c r="D48">
        <v>1.2492972480645779</v>
      </c>
      <c r="F48">
        <v>92.857142857142861</v>
      </c>
      <c r="G48">
        <v>275246.13458311115</v>
      </c>
    </row>
    <row r="49" spans="1:7" ht="15" thickBot="1" x14ac:dyDescent="0.35">
      <c r="A49" s="9">
        <v>21</v>
      </c>
      <c r="B49" s="9">
        <v>203658.31158561585</v>
      </c>
      <c r="C49" s="9">
        <v>73511.069434028992</v>
      </c>
      <c r="D49" s="9">
        <v>2.2409948936350275</v>
      </c>
      <c r="F49" s="9">
        <v>97.61904761904762</v>
      </c>
      <c r="G49" s="9">
        <v>277169.38101964485</v>
      </c>
    </row>
  </sheetData>
  <sortState xmlns:xlrd2="http://schemas.microsoft.com/office/spreadsheetml/2017/richdata2" ref="G29:G49">
    <sortCondition ref="G2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CA15-C694-4A09-AFA5-22B1F6B3E4D2}">
  <sheetPr>
    <tabColor rgb="FFFF0000"/>
  </sheetPr>
  <dimension ref="A1:H13"/>
  <sheetViews>
    <sheetView workbookViewId="0">
      <selection activeCell="C8" sqref="C8"/>
    </sheetView>
  </sheetViews>
  <sheetFormatPr baseColWidth="10" defaultRowHeight="14.4" x14ac:dyDescent="0.3"/>
  <cols>
    <col min="1" max="1" width="14.77734375" bestFit="1" customWidth="1"/>
    <col min="3" max="3" width="14.33203125" bestFit="1" customWidth="1"/>
    <col min="6" max="6" width="12" bestFit="1" customWidth="1"/>
  </cols>
  <sheetData>
    <row r="1" spans="1:8" x14ac:dyDescent="0.3">
      <c r="A1" s="12" t="s">
        <v>52</v>
      </c>
      <c r="B1" s="12" t="s">
        <v>26</v>
      </c>
      <c r="C1" s="12" t="s">
        <v>27</v>
      </c>
      <c r="D1" s="12" t="s">
        <v>29</v>
      </c>
      <c r="E1" s="12" t="s">
        <v>30</v>
      </c>
    </row>
    <row r="2" spans="1:8" x14ac:dyDescent="0.3">
      <c r="A2" s="13" t="s">
        <v>49</v>
      </c>
      <c r="B2">
        <v>0.91529187904296505</v>
      </c>
      <c r="C2">
        <v>0.35073005449077832</v>
      </c>
      <c r="D2">
        <v>0.95670887894017587</v>
      </c>
      <c r="E2">
        <v>0.35073005449077765</v>
      </c>
    </row>
    <row r="3" spans="1:8" x14ac:dyDescent="0.3">
      <c r="A3" s="13" t="s">
        <v>50</v>
      </c>
      <c r="B3">
        <v>4.5978107107560575</v>
      </c>
      <c r="C3">
        <v>4.5160357720967804E-2</v>
      </c>
      <c r="D3">
        <v>2.144250617524933</v>
      </c>
      <c r="E3">
        <v>4.5160357720967798E-2</v>
      </c>
    </row>
    <row r="4" spans="1:8" x14ac:dyDescent="0.3">
      <c r="A4" s="13" t="s">
        <v>51</v>
      </c>
      <c r="B4">
        <v>4.0448315938280484</v>
      </c>
      <c r="C4">
        <v>5.8712067513143076E-2</v>
      </c>
      <c r="D4">
        <v>2.0111766689746711</v>
      </c>
      <c r="E4">
        <v>5.8712067513143049E-2</v>
      </c>
    </row>
    <row r="7" spans="1:8" x14ac:dyDescent="0.3">
      <c r="A7" s="13" t="s">
        <v>53</v>
      </c>
      <c r="B7" s="12" t="s">
        <v>26</v>
      </c>
      <c r="C7" s="12" t="s">
        <v>27</v>
      </c>
      <c r="D7" s="12" t="s">
        <v>54</v>
      </c>
      <c r="E7" s="12" t="s">
        <v>55</v>
      </c>
      <c r="F7" s="12" t="s">
        <v>21</v>
      </c>
      <c r="G7" s="12" t="s">
        <v>17</v>
      </c>
      <c r="H7" s="12" t="s">
        <v>56</v>
      </c>
    </row>
    <row r="8" spans="1:8" x14ac:dyDescent="0.3">
      <c r="A8" s="13" t="s">
        <v>48</v>
      </c>
      <c r="B8">
        <f>linlin4!$E$12</f>
        <v>8.6199230184430284</v>
      </c>
      <c r="C8">
        <f>linlin4!$F$12</f>
        <v>6.5849061824142362E-4</v>
      </c>
      <c r="D8" s="14">
        <f>linlin4!$B$5</f>
        <v>0.68304085578380203</v>
      </c>
      <c r="E8" s="14">
        <f>linlin4!$B$6</f>
        <v>0.60380106972975256</v>
      </c>
      <c r="F8">
        <f>linlin4!$C$13</f>
        <v>22317866371.458439</v>
      </c>
      <c r="G8">
        <f>linlin4!$B$7</f>
        <v>37347.913572462821</v>
      </c>
      <c r="H8">
        <f>linlin4!$B$4</f>
        <v>0.82646285807881414</v>
      </c>
    </row>
    <row r="9" spans="1:8" x14ac:dyDescent="0.3">
      <c r="A9" s="13" t="s">
        <v>58</v>
      </c>
      <c r="B9">
        <f>linlin3!$E$12</f>
        <v>5.1286304995967313</v>
      </c>
      <c r="C9">
        <f>linlin3!$F$12</f>
        <v>1.0428466351699191E-2</v>
      </c>
      <c r="D9">
        <f>linlin3!$B$5</f>
        <v>0.47508006686692406</v>
      </c>
      <c r="E9">
        <f>linlin3!$B$6</f>
        <v>0.38244713749049891</v>
      </c>
      <c r="F9">
        <f>linlin3!$C$13</f>
        <v>36960892711.737061</v>
      </c>
      <c r="G9">
        <f>linlin3!$B$7</f>
        <v>46627.997592797663</v>
      </c>
      <c r="H9">
        <f>linlin3!$B$4</f>
        <v>0.68926052176729524</v>
      </c>
    </row>
    <row r="10" spans="1:8" x14ac:dyDescent="0.3">
      <c r="A10" s="13" t="s">
        <v>59</v>
      </c>
      <c r="B10">
        <f>linlog3!$E$12</f>
        <v>5.1172100387078396</v>
      </c>
      <c r="C10">
        <f>linlog3!$F$12</f>
        <v>1.0517736284138476E-2</v>
      </c>
      <c r="D10">
        <f>linlog3!$B$5</f>
        <v>0.47452416032886452</v>
      </c>
      <c r="E10">
        <f>linlog3!$B$6</f>
        <v>0.38179312979866409</v>
      </c>
      <c r="F10">
        <f>linlog3!$C$13</f>
        <v>37000035446.874466</v>
      </c>
      <c r="G10">
        <f>linlog3!$B$7</f>
        <v>46652.681309283354</v>
      </c>
      <c r="H10">
        <f>linlog3!$B$4</f>
        <v>0.68885714072575632</v>
      </c>
    </row>
    <row r="11" spans="1:8" x14ac:dyDescent="0.3">
      <c r="A11" s="13" t="s">
        <v>60</v>
      </c>
      <c r="B11">
        <f>loglin3!$E$12</f>
        <v>6.6468386730292526</v>
      </c>
      <c r="C11">
        <f>loglin3!$F$12</f>
        <v>3.5903729839057222E-3</v>
      </c>
      <c r="D11">
        <f>loglin3!$B$5</f>
        <v>0.53980068954056226</v>
      </c>
      <c r="E11">
        <f>loglin3!$B$6</f>
        <v>0.45858904651830851</v>
      </c>
      <c r="F11">
        <f>loglin3!$C$13</f>
        <v>1.3505505443110255</v>
      </c>
      <c r="G11">
        <f>loglin3!$B$7</f>
        <v>0.281858385834721</v>
      </c>
      <c r="H11">
        <f>loglin3!$B$4</f>
        <v>0.73471129672856006</v>
      </c>
    </row>
    <row r="12" spans="1:8" x14ac:dyDescent="0.3">
      <c r="A12" s="13" t="s">
        <v>61</v>
      </c>
      <c r="B12">
        <f>loglog3!$E$12</f>
        <v>6.8569303052284996</v>
      </c>
      <c r="C12">
        <f>loglog3!$F$12</f>
        <v>3.1277884038667359E-3</v>
      </c>
      <c r="D12">
        <f>loglog3!$B$5</f>
        <v>0.54752083771271798</v>
      </c>
      <c r="E12">
        <f>loglog3!$B$6</f>
        <v>0.46767157377966817</v>
      </c>
      <c r="F12">
        <f>loglog3!$C$13</f>
        <v>1.3278941646096794</v>
      </c>
      <c r="G12">
        <f>loglog3!$B$7</f>
        <v>0.27948420607903446</v>
      </c>
      <c r="H12">
        <f>loglog3!$B$4</f>
        <v>0.73994651003482537</v>
      </c>
    </row>
    <row r="13" spans="1:8" x14ac:dyDescent="0.3">
      <c r="A13" s="13" t="s">
        <v>62</v>
      </c>
      <c r="B13">
        <f>articulo!$E$12</f>
        <v>1.4624123422455033</v>
      </c>
      <c r="C13" s="15">
        <f>articulo!$F$12</f>
        <v>0.2596173471402779</v>
      </c>
      <c r="D13" s="15">
        <f>articulo!$B$5</f>
        <v>0.3277178866688083</v>
      </c>
      <c r="E13" s="15">
        <f>articulo!$B$6</f>
        <v>0.10362384889174443</v>
      </c>
      <c r="F13">
        <f>articulo!$C$13</f>
        <v>47337023219.033699</v>
      </c>
      <c r="G13">
        <f>articulo!$B$7</f>
        <v>56176.521322840737</v>
      </c>
      <c r="H13">
        <f>articulo!$B$4</f>
        <v>0.57246649392676974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3A8C-3A7C-47E8-BBFC-90E441C4A780}">
  <dimension ref="A1:I47"/>
  <sheetViews>
    <sheetView workbookViewId="0">
      <selection sqref="A1:I47"/>
    </sheetView>
  </sheetViews>
  <sheetFormatPr baseColWidth="10"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t="s">
        <v>14</v>
      </c>
      <c r="B4">
        <v>0.73471129672856006</v>
      </c>
    </row>
    <row r="5" spans="1:9" x14ac:dyDescent="0.3">
      <c r="A5" t="s">
        <v>15</v>
      </c>
      <c r="B5">
        <v>0.53980068954056226</v>
      </c>
    </row>
    <row r="6" spans="1:9" x14ac:dyDescent="0.3">
      <c r="A6" t="s">
        <v>16</v>
      </c>
      <c r="B6">
        <v>0.45858904651830851</v>
      </c>
    </row>
    <row r="7" spans="1:9" x14ac:dyDescent="0.3">
      <c r="A7" t="s">
        <v>17</v>
      </c>
      <c r="B7">
        <v>0.281858385834721</v>
      </c>
    </row>
    <row r="8" spans="1:9" ht="15" thickBot="1" x14ac:dyDescent="0.35">
      <c r="A8" s="9" t="s">
        <v>18</v>
      </c>
      <c r="B8" s="9">
        <v>21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23</v>
      </c>
      <c r="C11" s="10" t="s">
        <v>24</v>
      </c>
      <c r="D11" s="10" t="s">
        <v>25</v>
      </c>
      <c r="E11" s="10" t="s">
        <v>26</v>
      </c>
      <c r="F11" s="10" t="s">
        <v>27</v>
      </c>
    </row>
    <row r="12" spans="1:9" x14ac:dyDescent="0.3">
      <c r="A12" t="s">
        <v>20</v>
      </c>
      <c r="B12">
        <v>3</v>
      </c>
      <c r="C12">
        <v>1.5841573390248056</v>
      </c>
      <c r="D12">
        <v>0.52805244634160187</v>
      </c>
      <c r="E12">
        <v>6.6468386730292526</v>
      </c>
      <c r="F12">
        <v>3.5903729839057222E-3</v>
      </c>
    </row>
    <row r="13" spans="1:9" x14ac:dyDescent="0.3">
      <c r="A13" t="s">
        <v>21</v>
      </c>
      <c r="B13">
        <v>17</v>
      </c>
      <c r="C13">
        <v>1.3505505443110255</v>
      </c>
      <c r="D13">
        <v>7.9444149665354444E-2</v>
      </c>
    </row>
    <row r="14" spans="1:9" ht="15" thickBot="1" x14ac:dyDescent="0.35">
      <c r="A14" s="9" t="s">
        <v>1</v>
      </c>
      <c r="B14" s="9">
        <v>20</v>
      </c>
      <c r="C14" s="9">
        <v>2.9347078833358311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28</v>
      </c>
      <c r="C16" s="10" t="s">
        <v>17</v>
      </c>
      <c r="D16" s="10" t="s">
        <v>29</v>
      </c>
      <c r="E16" s="10" t="s">
        <v>30</v>
      </c>
      <c r="F16" s="10" t="s">
        <v>31</v>
      </c>
      <c r="G16" s="10" t="s">
        <v>32</v>
      </c>
      <c r="H16" s="10" t="s">
        <v>33</v>
      </c>
      <c r="I16" s="10" t="s">
        <v>34</v>
      </c>
    </row>
    <row r="17" spans="1:9" x14ac:dyDescent="0.3">
      <c r="A17" t="s">
        <v>22</v>
      </c>
      <c r="B17">
        <v>8.5848793681538691</v>
      </c>
      <c r="C17">
        <v>2.1869029415012968</v>
      </c>
      <c r="D17">
        <v>3.9255877365368566</v>
      </c>
      <c r="E17">
        <v>1.0895139984051097E-3</v>
      </c>
      <c r="F17">
        <v>3.9709174749649296</v>
      </c>
      <c r="G17">
        <v>13.198841261342809</v>
      </c>
      <c r="H17">
        <v>3.9709174749649296</v>
      </c>
      <c r="I17">
        <v>13.198841261342809</v>
      </c>
    </row>
    <row r="18" spans="1:9" x14ac:dyDescent="0.3">
      <c r="A18" t="s">
        <v>3</v>
      </c>
      <c r="B18">
        <v>3.5312813267788796E-6</v>
      </c>
      <c r="C18">
        <v>1.1489753763422601E-6</v>
      </c>
      <c r="D18">
        <v>3.0734177594132976</v>
      </c>
      <c r="E18">
        <v>6.8855487278456457E-3</v>
      </c>
      <c r="F18">
        <v>1.1071551792250811E-6</v>
      </c>
      <c r="G18">
        <v>5.9554074743326785E-6</v>
      </c>
      <c r="H18">
        <v>1.1071551792250811E-6</v>
      </c>
      <c r="I18">
        <v>5.9554074743326785E-6</v>
      </c>
    </row>
    <row r="19" spans="1:9" x14ac:dyDescent="0.3">
      <c r="A19" t="s">
        <v>8</v>
      </c>
      <c r="B19">
        <v>5.6455170857344826E-2</v>
      </c>
      <c r="C19">
        <v>0.10964779265358518</v>
      </c>
      <c r="D19">
        <v>0.51487740419641637</v>
      </c>
      <c r="E19">
        <v>0.61326823977046041</v>
      </c>
      <c r="F19">
        <v>-0.1748814501582267</v>
      </c>
      <c r="G19">
        <v>0.28779179187291637</v>
      </c>
      <c r="H19">
        <v>-0.1748814501582267</v>
      </c>
      <c r="I19">
        <v>0.28779179187291637</v>
      </c>
    </row>
    <row r="20" spans="1:9" ht="15" thickBot="1" x14ac:dyDescent="0.35">
      <c r="A20" s="9" t="s">
        <v>9</v>
      </c>
      <c r="B20" s="9">
        <v>8.0478584251710591E-4</v>
      </c>
      <c r="C20" s="9">
        <v>4.6650465700301776E-4</v>
      </c>
      <c r="D20" s="9">
        <v>1.7251399968594523</v>
      </c>
      <c r="E20" s="9">
        <v>0.10263321407010398</v>
      </c>
      <c r="F20" s="9">
        <v>-1.7945294995964944E-4</v>
      </c>
      <c r="G20" s="9">
        <v>1.7890246349938613E-3</v>
      </c>
      <c r="H20" s="9">
        <v>-1.7945294995964944E-4</v>
      </c>
      <c r="I20" s="9">
        <v>1.7890246349938613E-3</v>
      </c>
    </row>
    <row r="24" spans="1:9" x14ac:dyDescent="0.3">
      <c r="A24" t="s">
        <v>35</v>
      </c>
      <c r="F24" t="s">
        <v>39</v>
      </c>
    </row>
    <row r="25" spans="1:9" ht="15" thickBot="1" x14ac:dyDescent="0.35"/>
    <row r="26" spans="1:9" x14ac:dyDescent="0.3">
      <c r="A26" s="10" t="s">
        <v>36</v>
      </c>
      <c r="B26" s="10" t="s">
        <v>57</v>
      </c>
      <c r="C26" s="10" t="s">
        <v>21</v>
      </c>
      <c r="D26" s="10" t="s">
        <v>38</v>
      </c>
      <c r="F26" s="10" t="s">
        <v>40</v>
      </c>
      <c r="G26" s="10" t="s">
        <v>44</v>
      </c>
    </row>
    <row r="27" spans="1:9" x14ac:dyDescent="0.3">
      <c r="A27">
        <v>1</v>
      </c>
      <c r="B27">
        <v>11.262283973741885</v>
      </c>
      <c r="C27">
        <v>-0.15506397183961518</v>
      </c>
      <c r="D27">
        <v>-0.59671984395156519</v>
      </c>
      <c r="F27">
        <v>2.3809523809523809</v>
      </c>
      <c r="G27">
        <v>11.10722000190227</v>
      </c>
    </row>
    <row r="28" spans="1:9" x14ac:dyDescent="0.3">
      <c r="A28">
        <v>2</v>
      </c>
      <c r="B28">
        <v>12.05763431437545</v>
      </c>
      <c r="C28">
        <v>-0.51582928821543739</v>
      </c>
      <c r="D28">
        <v>-1.9850231405650456</v>
      </c>
      <c r="F28">
        <v>7.1428571428571423</v>
      </c>
      <c r="G28">
        <v>11.360743700227047</v>
      </c>
    </row>
    <row r="29" spans="1:9" x14ac:dyDescent="0.3">
      <c r="A29">
        <v>3</v>
      </c>
      <c r="B29">
        <v>11.722875050529797</v>
      </c>
      <c r="C29">
        <v>-0.36213135030275012</v>
      </c>
      <c r="D29">
        <v>-1.3935600918705509</v>
      </c>
      <c r="F29">
        <v>11.904761904761905</v>
      </c>
      <c r="G29">
        <v>11.443187770318133</v>
      </c>
    </row>
    <row r="30" spans="1:9" x14ac:dyDescent="0.3">
      <c r="A30">
        <v>4</v>
      </c>
      <c r="B30">
        <v>11.858411298870429</v>
      </c>
      <c r="C30">
        <v>-0.41522352855229627</v>
      </c>
      <c r="D30">
        <v>-1.5978703255390532</v>
      </c>
      <c r="F30">
        <v>16.666666666666664</v>
      </c>
      <c r="G30">
        <v>11.541805026160013</v>
      </c>
    </row>
    <row r="31" spans="1:9" x14ac:dyDescent="0.3">
      <c r="A31">
        <v>5</v>
      </c>
      <c r="B31">
        <v>12.071608600365012</v>
      </c>
      <c r="C31">
        <v>-2.5721222717850267E-2</v>
      </c>
      <c r="D31">
        <v>-9.8980851737204889E-2</v>
      </c>
      <c r="F31">
        <v>21.428571428571427</v>
      </c>
      <c r="G31">
        <v>11.82962583232195</v>
      </c>
    </row>
    <row r="32" spans="1:9" x14ac:dyDescent="0.3">
      <c r="A32">
        <v>6</v>
      </c>
      <c r="B32">
        <v>12.150622099238387</v>
      </c>
      <c r="C32">
        <v>4.7553690091895362E-2</v>
      </c>
      <c r="D32">
        <v>0.18299692826330297</v>
      </c>
      <c r="F32">
        <v>26.19047619047619</v>
      </c>
      <c r="G32">
        <v>11.833431800163707</v>
      </c>
    </row>
    <row r="33" spans="1:7" x14ac:dyDescent="0.3">
      <c r="A33">
        <v>7</v>
      </c>
      <c r="B33">
        <v>11.986752402236013</v>
      </c>
      <c r="C33">
        <v>0.12209470190735594</v>
      </c>
      <c r="D33">
        <v>0.46984693223791929</v>
      </c>
      <c r="F33">
        <v>30.952380952380949</v>
      </c>
      <c r="G33">
        <v>11.855793876281309</v>
      </c>
    </row>
    <row r="34" spans="1:7" x14ac:dyDescent="0.3">
      <c r="A34">
        <v>8</v>
      </c>
      <c r="B34">
        <v>11.882565418066756</v>
      </c>
      <c r="C34">
        <v>2.5682659092943538E-2</v>
      </c>
      <c r="D34">
        <v>9.8832450532440497E-2</v>
      </c>
      <c r="F34">
        <v>35.714285714285715</v>
      </c>
      <c r="G34">
        <v>11.908248077159699</v>
      </c>
    </row>
    <row r="35" spans="1:7" x14ac:dyDescent="0.3">
      <c r="A35">
        <v>9</v>
      </c>
      <c r="B35">
        <v>11.660803639432938</v>
      </c>
      <c r="C35">
        <v>0.1688221928890119</v>
      </c>
      <c r="D35">
        <v>0.64966446687234691</v>
      </c>
      <c r="F35">
        <v>40.476190476190474</v>
      </c>
      <c r="G35">
        <v>12.045887377647162</v>
      </c>
    </row>
    <row r="36" spans="1:7" x14ac:dyDescent="0.3">
      <c r="A36">
        <v>10</v>
      </c>
      <c r="B36">
        <v>11.626659563305539</v>
      </c>
      <c r="C36">
        <v>0.46958598100384563</v>
      </c>
      <c r="D36">
        <v>1.8070688502438452</v>
      </c>
      <c r="F36">
        <v>45.238095238095234</v>
      </c>
      <c r="G36">
        <v>12.096245544309385</v>
      </c>
    </row>
    <row r="37" spans="1:7" x14ac:dyDescent="0.3">
      <c r="A37">
        <v>11</v>
      </c>
      <c r="B37">
        <v>11.917778920597467</v>
      </c>
      <c r="C37">
        <v>-6.1985044316157811E-2</v>
      </c>
      <c r="D37">
        <v>-0.23853191384730837</v>
      </c>
      <c r="F37">
        <v>50</v>
      </c>
      <c r="G37">
        <v>12.108847104143369</v>
      </c>
    </row>
    <row r="38" spans="1:7" x14ac:dyDescent="0.3">
      <c r="A38">
        <v>12</v>
      </c>
      <c r="B38">
        <v>11.786600870860168</v>
      </c>
      <c r="C38">
        <v>4.6830929303538937E-2</v>
      </c>
      <c r="D38">
        <v>0.1802155877641157</v>
      </c>
      <c r="F38">
        <v>54.761904761904759</v>
      </c>
      <c r="G38">
        <v>12.118996007138087</v>
      </c>
    </row>
    <row r="39" spans="1:7" x14ac:dyDescent="0.3">
      <c r="A39">
        <v>13</v>
      </c>
      <c r="B39">
        <v>12.351165083008526</v>
      </c>
      <c r="C39">
        <v>-0.23216907587043956</v>
      </c>
      <c r="D39">
        <v>-0.89343703169864319</v>
      </c>
      <c r="F39">
        <v>59.523809523809518</v>
      </c>
      <c r="G39">
        <v>12.164553335764259</v>
      </c>
    </row>
    <row r="40" spans="1:7" x14ac:dyDescent="0.3">
      <c r="A40">
        <v>14</v>
      </c>
      <c r="B40">
        <v>12.352996507768504</v>
      </c>
      <c r="C40">
        <v>-7.3666081977313169E-2</v>
      </c>
      <c r="D40">
        <v>-0.28348308392030552</v>
      </c>
      <c r="F40">
        <v>64.285714285714292</v>
      </c>
      <c r="G40">
        <v>12.171133168074016</v>
      </c>
    </row>
    <row r="41" spans="1:7" x14ac:dyDescent="0.3">
      <c r="A41">
        <v>15</v>
      </c>
      <c r="B41">
        <v>12.178904243772717</v>
      </c>
      <c r="C41">
        <v>4.0603280820121768E-3</v>
      </c>
      <c r="D41">
        <v>1.5625024373788651E-2</v>
      </c>
      <c r="F41">
        <v>69.047619047619051</v>
      </c>
      <c r="G41">
        <v>12.182964571854729</v>
      </c>
    </row>
    <row r="42" spans="1:7" x14ac:dyDescent="0.3">
      <c r="A42">
        <v>16</v>
      </c>
      <c r="B42">
        <v>12.197071643080662</v>
      </c>
      <c r="C42">
        <v>-2.5938475006645589E-2</v>
      </c>
      <c r="D42">
        <v>-9.9816885732272112E-2</v>
      </c>
      <c r="F42">
        <v>73.80952380952381</v>
      </c>
      <c r="G42">
        <v>12.198175789330282</v>
      </c>
    </row>
    <row r="43" spans="1:7" x14ac:dyDescent="0.3">
      <c r="A43">
        <v>17</v>
      </c>
      <c r="B43">
        <v>12.346369438518654</v>
      </c>
      <c r="C43">
        <v>-0.1114760082898858</v>
      </c>
      <c r="D43">
        <v>-0.42898389278901317</v>
      </c>
      <c r="F43">
        <v>78.571428571428569</v>
      </c>
      <c r="G43">
        <v>12.234893430228768</v>
      </c>
    </row>
    <row r="44" spans="1:7" x14ac:dyDescent="0.3">
      <c r="A44">
        <v>18</v>
      </c>
      <c r="B44">
        <v>12.111254344603257</v>
      </c>
      <c r="C44">
        <v>5.3298991161002007E-2</v>
      </c>
      <c r="D44">
        <v>0.2051060946721065</v>
      </c>
      <c r="F44">
        <v>83.333333333333329</v>
      </c>
      <c r="G44">
        <v>12.279330425791191</v>
      </c>
    </row>
    <row r="45" spans="1:7" x14ac:dyDescent="0.3">
      <c r="A45">
        <v>19</v>
      </c>
      <c r="B45">
        <v>12.240345479275925</v>
      </c>
      <c r="C45">
        <v>0.27344000650644951</v>
      </c>
      <c r="D45">
        <v>1.0522565369434074</v>
      </c>
      <c r="F45">
        <v>88.095238095238088</v>
      </c>
      <c r="G45">
        <v>12.513785485782375</v>
      </c>
    </row>
    <row r="46" spans="1:7" x14ac:dyDescent="0.3">
      <c r="A46">
        <v>20</v>
      </c>
      <c r="B46">
        <v>12.002761593725577</v>
      </c>
      <c r="C46">
        <v>0.52265941746595956</v>
      </c>
      <c r="D46">
        <v>2.0113069614435419</v>
      </c>
      <c r="F46">
        <v>92.857142857142861</v>
      </c>
      <c r="G46">
        <v>12.525421011191536</v>
      </c>
    </row>
    <row r="47" spans="1:7" ht="15" thickBot="1" x14ac:dyDescent="0.35">
      <c r="A47" s="9">
        <v>21</v>
      </c>
      <c r="B47" s="9">
        <v>12.287208932530444</v>
      </c>
      <c r="C47" s="9">
        <v>0.24517514958440856</v>
      </c>
      <c r="D47" s="9">
        <v>0.94348722830427012</v>
      </c>
      <c r="F47" s="9">
        <v>97.61904761904762</v>
      </c>
      <c r="G47" s="9">
        <v>12.532384082114852</v>
      </c>
    </row>
  </sheetData>
  <sortState xmlns:xlrd2="http://schemas.microsoft.com/office/spreadsheetml/2017/richdata2" ref="G27:G47">
    <sortCondition ref="G2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4184442FC167498E05B02FE8C8592E" ma:contentTypeVersion="11" ma:contentTypeDescription="Crear nuevo documento." ma:contentTypeScope="" ma:versionID="ae41f732fe654f38e6f83c97af048fde">
  <xsd:schema xmlns:xsd="http://www.w3.org/2001/XMLSchema" xmlns:xs="http://www.w3.org/2001/XMLSchema" xmlns:p="http://schemas.microsoft.com/office/2006/metadata/properties" xmlns:ns3="56a32bfe-bc3d-4e03-bbf1-51e75331e94b" targetNamespace="http://schemas.microsoft.com/office/2006/metadata/properties" ma:root="true" ma:fieldsID="dab6ca3581c2f20de37c21364e300c99" ns3:_="">
    <xsd:import namespace="56a32bfe-bc3d-4e03-bbf1-51e75331e9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32bfe-bc3d-4e03-bbf1-51e75331e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a32bfe-bc3d-4e03-bbf1-51e75331e94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F76581-4A68-4961-B01B-F7B0581BF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a32bfe-bc3d-4e03-bbf1-51e75331e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37065A-B93C-4A29-9E74-5190CC13883D}">
  <ds:schemaRefs>
    <ds:schemaRef ds:uri="56a32bfe-bc3d-4e03-bbf1-51e75331e94b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3EF65E0-FD42-446E-9348-F5F8B539D4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Gráficos</vt:lpstr>
      </vt:variant>
      <vt:variant>
        <vt:i4>3</vt:i4>
      </vt:variant>
    </vt:vector>
  </HeadingPairs>
  <TitlesOfParts>
    <vt:vector size="17" baseType="lpstr">
      <vt:lpstr>Datos ciclo</vt:lpstr>
      <vt:lpstr>Variables</vt:lpstr>
      <vt:lpstr>linlinRH</vt:lpstr>
      <vt:lpstr>linlinRT</vt:lpstr>
      <vt:lpstr>linlinRP</vt:lpstr>
      <vt:lpstr>linlin4</vt:lpstr>
      <vt:lpstr>linlin5</vt:lpstr>
      <vt:lpstr>ANOVA</vt:lpstr>
      <vt:lpstr>loglin3</vt:lpstr>
      <vt:lpstr>linlog3</vt:lpstr>
      <vt:lpstr>loglog3</vt:lpstr>
      <vt:lpstr>linlin3</vt:lpstr>
      <vt:lpstr>articulo</vt:lpstr>
      <vt:lpstr>Variables ln</vt:lpstr>
      <vt:lpstr>PSR</vt:lpstr>
      <vt:lpstr>HSR</vt:lpstr>
      <vt:lpstr>TSR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Reyes Morales</dc:creator>
  <cp:lastModifiedBy>Laura Reyes Morales</cp:lastModifiedBy>
  <dcterms:created xsi:type="dcterms:W3CDTF">2024-10-01T04:26:06Z</dcterms:created>
  <dcterms:modified xsi:type="dcterms:W3CDTF">2024-10-03T00:49:57Z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0x010100284184442FC167498E05B02FE8C8592E</vt:lpwstr>
  </property>
</Properties>
</file>