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Armstrong Github/figures/figure_7/"/>
    </mc:Choice>
  </mc:AlternateContent>
  <xr:revisionPtr revIDLastSave="0" documentId="13_ncr:1_{FDA30A1A-1E82-B74D-913C-56928CBA0C2E}" xr6:coauthVersionLast="47" xr6:coauthVersionMax="47" xr10:uidLastSave="{00000000-0000-0000-0000-000000000000}"/>
  <bookViews>
    <workbookView xWindow="85880" yWindow="3040" windowWidth="26840" windowHeight="15440" xr2:uid="{44F746C1-9AD5-0F4D-9E9B-DC234CD0FF60}"/>
  </bookViews>
  <sheets>
    <sheet name="Day 0" sheetId="1" r:id="rId1"/>
    <sheet name="Day 2" sheetId="2" r:id="rId2"/>
    <sheet name="Day 14" sheetId="3" r:id="rId3"/>
    <sheet name="Day 153" sheetId="4" r:id="rId4"/>
    <sheet name="Depth Comparis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0" i="5" l="1"/>
  <c r="Q39" i="5"/>
  <c r="Q38" i="5"/>
  <c r="R37" i="5"/>
  <c r="Q37" i="5"/>
  <c r="O37" i="5"/>
  <c r="G37" i="5"/>
  <c r="R36" i="5"/>
  <c r="Q36" i="5"/>
  <c r="O36" i="5"/>
  <c r="G36" i="5"/>
  <c r="Q35" i="5"/>
  <c r="Q34" i="5"/>
  <c r="Q33" i="5"/>
  <c r="R32" i="5"/>
  <c r="Q32" i="5"/>
  <c r="O32" i="5"/>
  <c r="G32" i="5"/>
  <c r="Q30" i="5"/>
  <c r="Q29" i="5"/>
  <c r="Q28" i="5"/>
  <c r="Q27" i="5"/>
  <c r="O27" i="5"/>
  <c r="T17" i="5" s="1"/>
  <c r="G27" i="5"/>
  <c r="Q26" i="5"/>
  <c r="O26" i="5"/>
  <c r="R26" i="5" s="1"/>
  <c r="G26" i="5"/>
  <c r="Q25" i="5"/>
  <c r="Q24" i="5"/>
  <c r="Q23" i="5"/>
  <c r="Q22" i="5"/>
  <c r="O22" i="5"/>
  <c r="T16" i="5" s="1"/>
  <c r="G22" i="5"/>
  <c r="R22" i="5" s="1"/>
  <c r="Q20" i="5"/>
  <c r="Q19" i="5"/>
  <c r="Q18" i="5"/>
  <c r="Q17" i="5"/>
  <c r="O17" i="5"/>
  <c r="R17" i="5" s="1"/>
  <c r="G17" i="5"/>
  <c r="R16" i="5"/>
  <c r="Q16" i="5"/>
  <c r="O16" i="5"/>
  <c r="G16" i="5"/>
  <c r="Q15" i="5"/>
  <c r="Q14" i="5"/>
  <c r="Q13" i="5"/>
  <c r="T12" i="5"/>
  <c r="Q12" i="5"/>
  <c r="O12" i="5"/>
  <c r="T15" i="5" s="1"/>
  <c r="G12" i="5"/>
  <c r="R12" i="5" s="1"/>
  <c r="Q10" i="5"/>
  <c r="Q9" i="5"/>
  <c r="Q8" i="5"/>
  <c r="Q7" i="5"/>
  <c r="O7" i="5"/>
  <c r="G7" i="5"/>
  <c r="R7" i="5" s="1"/>
  <c r="Q6" i="5"/>
  <c r="O6" i="5"/>
  <c r="G6" i="5"/>
  <c r="R6" i="5" s="1"/>
  <c r="Q5" i="5"/>
  <c r="Q4" i="5"/>
  <c r="Q3" i="5"/>
  <c r="R2" i="5"/>
  <c r="Q2" i="5"/>
  <c r="O2" i="5"/>
  <c r="G2" i="5"/>
  <c r="T13" i="5" s="1"/>
  <c r="H34" i="2"/>
  <c r="Q2" i="4"/>
  <c r="H2" i="4"/>
  <c r="Q4" i="4"/>
  <c r="Q5" i="4"/>
  <c r="Q6" i="4"/>
  <c r="H7" i="4"/>
  <c r="H5" i="4"/>
  <c r="H2" i="3"/>
  <c r="H9" i="4"/>
  <c r="H10" i="4"/>
  <c r="Q26" i="3"/>
  <c r="Q25" i="3"/>
  <c r="Q21" i="3"/>
  <c r="Q17" i="3"/>
  <c r="Q11" i="3"/>
  <c r="Q6" i="3"/>
  <c r="Q2" i="3"/>
  <c r="H30" i="3"/>
  <c r="H25" i="3"/>
  <c r="H17" i="3"/>
  <c r="H9" i="3"/>
  <c r="H2" i="2"/>
  <c r="H32" i="3"/>
  <c r="Q28" i="2"/>
  <c r="Q21" i="2"/>
  <c r="Q16" i="2"/>
  <c r="Q9" i="2"/>
  <c r="Q2" i="2"/>
  <c r="Q33" i="2"/>
  <c r="H26" i="2"/>
  <c r="H14" i="2"/>
  <c r="H44" i="2"/>
  <c r="H45" i="2"/>
  <c r="H46" i="2"/>
  <c r="Q44" i="1"/>
  <c r="Q39" i="1"/>
  <c r="Q31" i="1"/>
  <c r="Q22" i="1"/>
  <c r="Q16" i="1"/>
  <c r="Q8" i="1"/>
  <c r="Q2" i="1"/>
  <c r="H2" i="1"/>
  <c r="H52" i="1"/>
  <c r="H43" i="1"/>
  <c r="H36" i="1"/>
  <c r="H25" i="1"/>
  <c r="H14" i="1"/>
  <c r="T19" i="5" l="1"/>
  <c r="R27" i="5"/>
  <c r="T11" i="5"/>
</calcChain>
</file>

<file path=xl/sharedStrings.xml><?xml version="1.0" encoding="utf-8"?>
<sst xmlns="http://schemas.openxmlformats.org/spreadsheetml/2006/main" count="1683" uniqueCount="55">
  <si>
    <t>Abundance</t>
  </si>
  <si>
    <t>Sample Number</t>
  </si>
  <si>
    <t>Soil Type</t>
  </si>
  <si>
    <t>Day</t>
  </si>
  <si>
    <t>Description</t>
  </si>
  <si>
    <t>Depth</t>
  </si>
  <si>
    <t>Firmicutes</t>
  </si>
  <si>
    <t>1</t>
  </si>
  <si>
    <t>Crop</t>
  </si>
  <si>
    <t>Day 0</t>
  </si>
  <si>
    <t>Strip + Manure</t>
  </si>
  <si>
    <t>Depth 1</t>
  </si>
  <si>
    <t>Bacteroidetes</t>
  </si>
  <si>
    <t>Cloacimonetes</t>
  </si>
  <si>
    <t>Proteobacteria</t>
  </si>
  <si>
    <t>Tenericutes</t>
  </si>
  <si>
    <t>Spirochaetes</t>
  </si>
  <si>
    <t>Synergistetes</t>
  </si>
  <si>
    <t>Kiritimatiellaeota</t>
  </si>
  <si>
    <t>Actinobacteria</t>
  </si>
  <si>
    <t>Cyanobacteria</t>
  </si>
  <si>
    <t>Epsilonbacteraeota</t>
  </si>
  <si>
    <t>Unclassified Bacteria</t>
  </si>
  <si>
    <t>2</t>
  </si>
  <si>
    <t>3</t>
  </si>
  <si>
    <t>4</t>
  </si>
  <si>
    <t>5</t>
  </si>
  <si>
    <t>Interface</t>
  </si>
  <si>
    <t>Verrucomicrobia</t>
  </si>
  <si>
    <t>7</t>
  </si>
  <si>
    <t>Strip</t>
  </si>
  <si>
    <t>Depth 2</t>
  </si>
  <si>
    <t>6</t>
  </si>
  <si>
    <t>9</t>
  </si>
  <si>
    <t>Day 2</t>
  </si>
  <si>
    <t>8</t>
  </si>
  <si>
    <t>Day 14</t>
  </si>
  <si>
    <t>Lentisphaerae</t>
  </si>
  <si>
    <t>Day 153</t>
  </si>
  <si>
    <t>Soil</t>
  </si>
  <si>
    <t>Strip_Manure</t>
  </si>
  <si>
    <t>Crop, d1, d0-d2</t>
  </si>
  <si>
    <t>Crop, d1, d0-d14</t>
  </si>
  <si>
    <t>Crop, d1, d0-d153</t>
  </si>
  <si>
    <t>Crop, d2, d0-d2</t>
  </si>
  <si>
    <t>Crop, d2, d0-d14</t>
  </si>
  <si>
    <t>Crop, d2, d0-d153</t>
  </si>
  <si>
    <t>Strip, d1, d0-d153</t>
  </si>
  <si>
    <t>Strip, d2, d0-d153</t>
  </si>
  <si>
    <t>Relative Abundance</t>
  </si>
  <si>
    <t>AVG</t>
  </si>
  <si>
    <t>D1-D2 Individual Sample Difference</t>
  </si>
  <si>
    <t>D1-D2 AVG Sample Difference</t>
  </si>
  <si>
    <t>Day to Day Comparisons</t>
  </si>
  <si>
    <t>Phylum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</si>
</sst>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00000"/>
    <numFmt numFmtId="169" formatCode="0.0000"/>
    <numFmt numFmtId="170" formatCode="0.000000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9" fontId="0" fillId="2" borderId="0" xfId="0" applyNumberFormat="1" applyFill="1" applyAlignment="1">
      <alignment horizontal="center" vertical="center"/>
    </xf>
    <xf numFmtId="17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D720-DF7F-7A44-8A2A-E6AFF9271552}">
  <dimension ref="A1:Q52"/>
  <sheetViews>
    <sheetView tabSelected="1" workbookViewId="0"/>
  </sheetViews>
  <sheetFormatPr baseColWidth="10" defaultRowHeight="16" x14ac:dyDescent="0.2"/>
  <cols>
    <col min="1" max="1" width="18.6640625" style="1" bestFit="1" customWidth="1"/>
    <col min="2" max="2" width="12.1640625" style="1" bestFit="1" customWidth="1"/>
    <col min="3" max="3" width="13.5" style="1" bestFit="1" customWidth="1"/>
    <col min="4" max="4" width="8" style="1" bestFit="1" customWidth="1"/>
    <col min="5" max="5" width="5.6640625" style="1" bestFit="1" customWidth="1"/>
    <col min="6" max="6" width="13.33203125" style="1" bestFit="1" customWidth="1"/>
    <col min="7" max="7" width="7.5" style="1" bestFit="1" customWidth="1"/>
    <col min="10" max="10" width="17" bestFit="1" customWidth="1"/>
    <col min="11" max="11" width="12.1640625" bestFit="1" customWidth="1"/>
    <col min="12" max="12" width="13.5" bestFit="1" customWidth="1"/>
    <col min="13" max="13" width="8.5" bestFit="1" customWidth="1"/>
    <col min="14" max="14" width="5.6640625" bestFit="1" customWidth="1"/>
    <col min="15" max="15" width="13.33203125" bestFit="1" customWidth="1"/>
    <col min="16" max="16" width="7.5" bestFit="1" customWidth="1"/>
  </cols>
  <sheetData>
    <row r="1" spans="1:17" ht="17" thickBot="1" x14ac:dyDescent="0.25">
      <c r="A1" s="27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J1" s="27" t="s">
        <v>54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4" t="s">
        <v>5</v>
      </c>
    </row>
    <row r="2" spans="1:17" x14ac:dyDescent="0.2">
      <c r="A2" s="5" t="s">
        <v>6</v>
      </c>
      <c r="B2" s="6">
        <v>5.2037092371260703E-2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  <c r="H2" s="17">
        <f>SUM(B2:B13)*100</f>
        <v>13.647579906210494</v>
      </c>
      <c r="J2" s="5" t="s">
        <v>12</v>
      </c>
      <c r="K2" s="6">
        <v>2.369529095461672E-3</v>
      </c>
      <c r="L2" s="6" t="s">
        <v>7</v>
      </c>
      <c r="M2" s="6" t="s">
        <v>8</v>
      </c>
      <c r="N2" s="6" t="s">
        <v>9</v>
      </c>
      <c r="O2" s="6" t="s">
        <v>10</v>
      </c>
      <c r="P2" s="7" t="s">
        <v>31</v>
      </c>
      <c r="Q2" s="17">
        <f>SUM(K2:K7)*100</f>
        <v>0.70315571333286575</v>
      </c>
    </row>
    <row r="3" spans="1:17" x14ac:dyDescent="0.2">
      <c r="A3" s="8" t="s">
        <v>12</v>
      </c>
      <c r="B3" s="2">
        <v>4.6691935492724553E-2</v>
      </c>
      <c r="C3" s="2" t="s">
        <v>7</v>
      </c>
      <c r="D3" s="2" t="s">
        <v>8</v>
      </c>
      <c r="E3" s="2" t="s">
        <v>9</v>
      </c>
      <c r="F3" s="2" t="s">
        <v>10</v>
      </c>
      <c r="G3" s="9" t="s">
        <v>11</v>
      </c>
      <c r="H3" s="18"/>
      <c r="J3" s="8" t="s">
        <v>13</v>
      </c>
      <c r="K3" s="2">
        <v>2.2862367713067269E-3</v>
      </c>
      <c r="L3" s="2" t="s">
        <v>7</v>
      </c>
      <c r="M3" s="2" t="s">
        <v>8</v>
      </c>
      <c r="N3" s="2" t="s">
        <v>9</v>
      </c>
      <c r="O3" s="2" t="s">
        <v>10</v>
      </c>
      <c r="P3" s="9" t="s">
        <v>31</v>
      </c>
      <c r="Q3" s="18"/>
    </row>
    <row r="4" spans="1:17" x14ac:dyDescent="0.2">
      <c r="A4" s="8" t="s">
        <v>13</v>
      </c>
      <c r="B4" s="2">
        <v>2.177875790149256E-2</v>
      </c>
      <c r="C4" s="2" t="s">
        <v>7</v>
      </c>
      <c r="D4" s="2" t="s">
        <v>8</v>
      </c>
      <c r="E4" s="2" t="s">
        <v>9</v>
      </c>
      <c r="F4" s="2" t="s">
        <v>10</v>
      </c>
      <c r="G4" s="9" t="s">
        <v>11</v>
      </c>
      <c r="H4" s="18"/>
      <c r="J4" s="8" t="s">
        <v>6</v>
      </c>
      <c r="K4" s="2">
        <v>1.7454230036695029E-3</v>
      </c>
      <c r="L4" s="2" t="s">
        <v>7</v>
      </c>
      <c r="M4" s="2" t="s">
        <v>8</v>
      </c>
      <c r="N4" s="2" t="s">
        <v>9</v>
      </c>
      <c r="O4" s="2" t="s">
        <v>10</v>
      </c>
      <c r="P4" s="9" t="s">
        <v>31</v>
      </c>
      <c r="Q4" s="18"/>
    </row>
    <row r="5" spans="1:17" x14ac:dyDescent="0.2">
      <c r="A5" s="8" t="s">
        <v>14</v>
      </c>
      <c r="B5" s="2">
        <v>7.7205065485667721E-3</v>
      </c>
      <c r="C5" s="2" t="s">
        <v>7</v>
      </c>
      <c r="D5" s="2" t="s">
        <v>8</v>
      </c>
      <c r="E5" s="2" t="s">
        <v>9</v>
      </c>
      <c r="F5" s="2" t="s">
        <v>10</v>
      </c>
      <c r="G5" s="9" t="s">
        <v>11</v>
      </c>
      <c r="H5" s="18"/>
      <c r="J5" s="8" t="s">
        <v>15</v>
      </c>
      <c r="K5" s="2">
        <v>2.4557028977294188E-4</v>
      </c>
      <c r="L5" s="2" t="s">
        <v>7</v>
      </c>
      <c r="M5" s="2" t="s">
        <v>8</v>
      </c>
      <c r="N5" s="2" t="s">
        <v>9</v>
      </c>
      <c r="O5" s="2" t="s">
        <v>10</v>
      </c>
      <c r="P5" s="9" t="s">
        <v>31</v>
      </c>
      <c r="Q5" s="18"/>
    </row>
    <row r="6" spans="1:17" x14ac:dyDescent="0.2">
      <c r="A6" s="8" t="s">
        <v>15</v>
      </c>
      <c r="B6" s="2">
        <v>3.0631134278457542E-3</v>
      </c>
      <c r="C6" s="2" t="s">
        <v>7</v>
      </c>
      <c r="D6" s="2" t="s">
        <v>8</v>
      </c>
      <c r="E6" s="2" t="s">
        <v>9</v>
      </c>
      <c r="F6" s="2" t="s">
        <v>10</v>
      </c>
      <c r="G6" s="9" t="s">
        <v>11</v>
      </c>
      <c r="H6" s="18"/>
      <c r="J6" s="8" t="s">
        <v>16</v>
      </c>
      <c r="K6" s="2">
        <v>2.3367779479600181E-4</v>
      </c>
      <c r="L6" s="2" t="s">
        <v>7</v>
      </c>
      <c r="M6" s="2" t="s">
        <v>8</v>
      </c>
      <c r="N6" s="2" t="s">
        <v>9</v>
      </c>
      <c r="O6" s="2" t="s">
        <v>10</v>
      </c>
      <c r="P6" s="9" t="s">
        <v>31</v>
      </c>
      <c r="Q6" s="18"/>
    </row>
    <row r="7" spans="1:17" ht="17" thickBot="1" x14ac:dyDescent="0.25">
      <c r="A7" s="8" t="s">
        <v>16</v>
      </c>
      <c r="B7" s="2">
        <v>2.9991271811571048E-3</v>
      </c>
      <c r="C7" s="2" t="s">
        <v>7</v>
      </c>
      <c r="D7" s="2" t="s">
        <v>8</v>
      </c>
      <c r="E7" s="2" t="s">
        <v>9</v>
      </c>
      <c r="F7" s="2" t="s">
        <v>10</v>
      </c>
      <c r="G7" s="9" t="s">
        <v>11</v>
      </c>
      <c r="H7" s="18"/>
      <c r="J7" s="10" t="s">
        <v>14</v>
      </c>
      <c r="K7" s="11">
        <v>1.5112017832181039E-4</v>
      </c>
      <c r="L7" s="11" t="s">
        <v>7</v>
      </c>
      <c r="M7" s="11" t="s">
        <v>8</v>
      </c>
      <c r="N7" s="11" t="s">
        <v>9</v>
      </c>
      <c r="O7" s="11" t="s">
        <v>10</v>
      </c>
      <c r="P7" s="12" t="s">
        <v>31</v>
      </c>
      <c r="Q7" s="19"/>
    </row>
    <row r="8" spans="1:17" x14ac:dyDescent="0.2">
      <c r="A8" s="8" t="s">
        <v>17</v>
      </c>
      <c r="B8" s="2">
        <v>1.446467710483404E-3</v>
      </c>
      <c r="C8" s="2" t="s">
        <v>7</v>
      </c>
      <c r="D8" s="2" t="s">
        <v>8</v>
      </c>
      <c r="E8" s="2" t="s">
        <v>9</v>
      </c>
      <c r="F8" s="2" t="s">
        <v>10</v>
      </c>
      <c r="G8" s="9" t="s">
        <v>11</v>
      </c>
      <c r="H8" s="18"/>
      <c r="J8" s="5" t="s">
        <v>12</v>
      </c>
      <c r="K8" s="6">
        <v>4.4753691443348027E-3</v>
      </c>
      <c r="L8" s="6" t="s">
        <v>23</v>
      </c>
      <c r="M8" s="6" t="s">
        <v>8</v>
      </c>
      <c r="N8" s="6" t="s">
        <v>9</v>
      </c>
      <c r="O8" s="6" t="s">
        <v>10</v>
      </c>
      <c r="P8" s="7" t="s">
        <v>31</v>
      </c>
      <c r="Q8" s="17">
        <f>SUM(K8:K15)*100</f>
        <v>1.2893124654693369</v>
      </c>
    </row>
    <row r="9" spans="1:17" x14ac:dyDescent="0.2">
      <c r="A9" s="8" t="s">
        <v>18</v>
      </c>
      <c r="B9" s="2">
        <v>3.5072690711242049E-4</v>
      </c>
      <c r="C9" s="2" t="s">
        <v>7</v>
      </c>
      <c r="D9" s="2" t="s">
        <v>8</v>
      </c>
      <c r="E9" s="2" t="s">
        <v>9</v>
      </c>
      <c r="F9" s="2" t="s">
        <v>10</v>
      </c>
      <c r="G9" s="9" t="s">
        <v>11</v>
      </c>
      <c r="H9" s="18"/>
      <c r="J9" s="8" t="s">
        <v>6</v>
      </c>
      <c r="K9" s="2">
        <v>4.260361617375732E-3</v>
      </c>
      <c r="L9" s="2" t="s">
        <v>23</v>
      </c>
      <c r="M9" s="2" t="s">
        <v>8</v>
      </c>
      <c r="N9" s="2" t="s">
        <v>9</v>
      </c>
      <c r="O9" s="2" t="s">
        <v>10</v>
      </c>
      <c r="P9" s="9" t="s">
        <v>31</v>
      </c>
      <c r="Q9" s="18"/>
    </row>
    <row r="10" spans="1:17" x14ac:dyDescent="0.2">
      <c r="A10" s="8" t="s">
        <v>19</v>
      </c>
      <c r="B10" s="2">
        <v>1.520334473584188E-4</v>
      </c>
      <c r="C10" s="2" t="s">
        <v>7</v>
      </c>
      <c r="D10" s="2" t="s">
        <v>8</v>
      </c>
      <c r="E10" s="2" t="s">
        <v>9</v>
      </c>
      <c r="F10" s="2" t="s">
        <v>10</v>
      </c>
      <c r="G10" s="9" t="s">
        <v>11</v>
      </c>
      <c r="H10" s="18"/>
      <c r="J10" s="8" t="s">
        <v>13</v>
      </c>
      <c r="K10" s="2">
        <v>2.9383475268399141E-3</v>
      </c>
      <c r="L10" s="2" t="s">
        <v>23</v>
      </c>
      <c r="M10" s="2" t="s">
        <v>8</v>
      </c>
      <c r="N10" s="2" t="s">
        <v>9</v>
      </c>
      <c r="O10" s="2" t="s">
        <v>10</v>
      </c>
      <c r="P10" s="9" t="s">
        <v>31</v>
      </c>
      <c r="Q10" s="18"/>
    </row>
    <row r="11" spans="1:17" x14ac:dyDescent="0.2">
      <c r="A11" s="8" t="s">
        <v>20</v>
      </c>
      <c r="B11" s="2">
        <v>1.520334473584188E-4</v>
      </c>
      <c r="C11" s="2" t="s">
        <v>7</v>
      </c>
      <c r="D11" s="2" t="s">
        <v>8</v>
      </c>
      <c r="E11" s="2" t="s">
        <v>9</v>
      </c>
      <c r="F11" s="2" t="s">
        <v>10</v>
      </c>
      <c r="G11" s="9" t="s">
        <v>11</v>
      </c>
      <c r="H11" s="18"/>
      <c r="J11" s="8" t="s">
        <v>15</v>
      </c>
      <c r="K11" s="2">
        <v>4.2590806646003362E-4</v>
      </c>
      <c r="L11" s="2" t="s">
        <v>23</v>
      </c>
      <c r="M11" s="2" t="s">
        <v>8</v>
      </c>
      <c r="N11" s="2" t="s">
        <v>9</v>
      </c>
      <c r="O11" s="2" t="s">
        <v>10</v>
      </c>
      <c r="P11" s="9" t="s">
        <v>31</v>
      </c>
      <c r="Q11" s="18"/>
    </row>
    <row r="12" spans="1:17" x14ac:dyDescent="0.2">
      <c r="A12" s="8" t="s">
        <v>21</v>
      </c>
      <c r="B12" s="2">
        <v>4.3776128876923411E-5</v>
      </c>
      <c r="C12" s="2" t="s">
        <v>7</v>
      </c>
      <c r="D12" s="2" t="s">
        <v>8</v>
      </c>
      <c r="E12" s="2" t="s">
        <v>9</v>
      </c>
      <c r="F12" s="2" t="s">
        <v>10</v>
      </c>
      <c r="G12" s="9" t="s">
        <v>11</v>
      </c>
      <c r="H12" s="18"/>
      <c r="J12" s="8" t="s">
        <v>14</v>
      </c>
      <c r="K12" s="2">
        <v>3.7975235906048248E-4</v>
      </c>
      <c r="L12" s="2" t="s">
        <v>23</v>
      </c>
      <c r="M12" s="2" t="s">
        <v>8</v>
      </c>
      <c r="N12" s="2" t="s">
        <v>9</v>
      </c>
      <c r="O12" s="2" t="s">
        <v>10</v>
      </c>
      <c r="P12" s="9" t="s">
        <v>31</v>
      </c>
      <c r="Q12" s="18"/>
    </row>
    <row r="13" spans="1:17" ht="17" thickBot="1" x14ac:dyDescent="0.25">
      <c r="A13" s="10" t="s">
        <v>22</v>
      </c>
      <c r="B13" s="11">
        <v>4.0228497867889617E-5</v>
      </c>
      <c r="C13" s="11" t="s">
        <v>7</v>
      </c>
      <c r="D13" s="11" t="s">
        <v>8</v>
      </c>
      <c r="E13" s="11" t="s">
        <v>9</v>
      </c>
      <c r="F13" s="11" t="s">
        <v>10</v>
      </c>
      <c r="G13" s="12" t="s">
        <v>11</v>
      </c>
      <c r="H13" s="18"/>
      <c r="J13" s="8" t="s">
        <v>16</v>
      </c>
      <c r="K13" s="2">
        <v>3.1840143888418778E-4</v>
      </c>
      <c r="L13" s="2" t="s">
        <v>23</v>
      </c>
      <c r="M13" s="2" t="s">
        <v>8</v>
      </c>
      <c r="N13" s="2" t="s">
        <v>9</v>
      </c>
      <c r="O13" s="2" t="s">
        <v>10</v>
      </c>
      <c r="P13" s="9" t="s">
        <v>31</v>
      </c>
      <c r="Q13" s="18"/>
    </row>
    <row r="14" spans="1:17" x14ac:dyDescent="0.2">
      <c r="A14" s="5" t="s">
        <v>6</v>
      </c>
      <c r="B14" s="6">
        <v>5.2219504294134383E-2</v>
      </c>
      <c r="C14" s="6" t="s">
        <v>23</v>
      </c>
      <c r="D14" s="6" t="s">
        <v>8</v>
      </c>
      <c r="E14" s="6" t="s">
        <v>9</v>
      </c>
      <c r="F14" s="6" t="s">
        <v>10</v>
      </c>
      <c r="G14" s="7" t="s">
        <v>11</v>
      </c>
      <c r="H14" s="17">
        <f>SUM(B14:B24)*100</f>
        <v>12.056807443799006</v>
      </c>
      <c r="J14" s="8" t="s">
        <v>17</v>
      </c>
      <c r="K14" s="2">
        <v>4.9847963710682408E-5</v>
      </c>
      <c r="L14" s="2" t="s">
        <v>23</v>
      </c>
      <c r="M14" s="2" t="s">
        <v>8</v>
      </c>
      <c r="N14" s="2" t="s">
        <v>9</v>
      </c>
      <c r="O14" s="2" t="s">
        <v>10</v>
      </c>
      <c r="P14" s="9" t="s">
        <v>31</v>
      </c>
      <c r="Q14" s="18"/>
    </row>
    <row r="15" spans="1:17" ht="17" thickBot="1" x14ac:dyDescent="0.25">
      <c r="A15" s="8" t="s">
        <v>12</v>
      </c>
      <c r="B15" s="2">
        <v>4.1327189766630731E-2</v>
      </c>
      <c r="C15" s="2" t="s">
        <v>23</v>
      </c>
      <c r="D15" s="2" t="s">
        <v>8</v>
      </c>
      <c r="E15" s="2" t="s">
        <v>9</v>
      </c>
      <c r="F15" s="2" t="s">
        <v>10</v>
      </c>
      <c r="G15" s="9" t="s">
        <v>11</v>
      </c>
      <c r="H15" s="18"/>
      <c r="J15" s="10" t="s">
        <v>20</v>
      </c>
      <c r="K15" s="11">
        <v>4.5136538027533288E-5</v>
      </c>
      <c r="L15" s="11" t="s">
        <v>23</v>
      </c>
      <c r="M15" s="11" t="s">
        <v>8</v>
      </c>
      <c r="N15" s="11" t="s">
        <v>9</v>
      </c>
      <c r="O15" s="11" t="s">
        <v>10</v>
      </c>
      <c r="P15" s="12" t="s">
        <v>31</v>
      </c>
      <c r="Q15" s="19"/>
    </row>
    <row r="16" spans="1:17" x14ac:dyDescent="0.2">
      <c r="A16" s="8" t="s">
        <v>13</v>
      </c>
      <c r="B16" s="2">
        <v>1.479660669599157E-2</v>
      </c>
      <c r="C16" s="2" t="s">
        <v>23</v>
      </c>
      <c r="D16" s="2" t="s">
        <v>8</v>
      </c>
      <c r="E16" s="2" t="s">
        <v>9</v>
      </c>
      <c r="F16" s="2" t="s">
        <v>10</v>
      </c>
      <c r="G16" s="9" t="s">
        <v>11</v>
      </c>
      <c r="H16" s="18"/>
      <c r="J16" s="5" t="s">
        <v>6</v>
      </c>
      <c r="K16" s="6">
        <v>3.271075880030185E-3</v>
      </c>
      <c r="L16" s="6" t="s">
        <v>24</v>
      </c>
      <c r="M16" s="6" t="s">
        <v>8</v>
      </c>
      <c r="N16" s="6" t="s">
        <v>9</v>
      </c>
      <c r="O16" s="6" t="s">
        <v>10</v>
      </c>
      <c r="P16" s="7" t="s">
        <v>31</v>
      </c>
      <c r="Q16" s="17">
        <f>SUM(K16:K21)*100</f>
        <v>0.98299161867196372</v>
      </c>
    </row>
    <row r="17" spans="1:17" x14ac:dyDescent="0.2">
      <c r="A17" s="8" t="s">
        <v>14</v>
      </c>
      <c r="B17" s="2">
        <v>6.111752642596985E-3</v>
      </c>
      <c r="C17" s="2" t="s">
        <v>23</v>
      </c>
      <c r="D17" s="2" t="s">
        <v>8</v>
      </c>
      <c r="E17" s="2" t="s">
        <v>9</v>
      </c>
      <c r="F17" s="2" t="s">
        <v>10</v>
      </c>
      <c r="G17" s="9" t="s">
        <v>11</v>
      </c>
      <c r="H17" s="18"/>
      <c r="J17" s="8" t="s">
        <v>12</v>
      </c>
      <c r="K17" s="2">
        <v>2.8322083980236589E-3</v>
      </c>
      <c r="L17" s="2" t="s">
        <v>24</v>
      </c>
      <c r="M17" s="2" t="s">
        <v>8</v>
      </c>
      <c r="N17" s="2" t="s">
        <v>9</v>
      </c>
      <c r="O17" s="2" t="s">
        <v>10</v>
      </c>
      <c r="P17" s="9" t="s">
        <v>31</v>
      </c>
      <c r="Q17" s="18"/>
    </row>
    <row r="18" spans="1:17" x14ac:dyDescent="0.2">
      <c r="A18" s="8" t="s">
        <v>15</v>
      </c>
      <c r="B18" s="2">
        <v>2.488071541398552E-3</v>
      </c>
      <c r="C18" s="2" t="s">
        <v>23</v>
      </c>
      <c r="D18" s="2" t="s">
        <v>8</v>
      </c>
      <c r="E18" s="2" t="s">
        <v>9</v>
      </c>
      <c r="F18" s="2" t="s">
        <v>10</v>
      </c>
      <c r="G18" s="9" t="s">
        <v>11</v>
      </c>
      <c r="H18" s="18"/>
      <c r="J18" s="8" t="s">
        <v>13</v>
      </c>
      <c r="K18" s="2">
        <v>2.411252255847146E-3</v>
      </c>
      <c r="L18" s="2" t="s">
        <v>24</v>
      </c>
      <c r="M18" s="2" t="s">
        <v>8</v>
      </c>
      <c r="N18" s="2" t="s">
        <v>9</v>
      </c>
      <c r="O18" s="2" t="s">
        <v>10</v>
      </c>
      <c r="P18" s="9" t="s">
        <v>31</v>
      </c>
      <c r="Q18" s="18"/>
    </row>
    <row r="19" spans="1:17" x14ac:dyDescent="0.2">
      <c r="A19" s="8" t="s">
        <v>16</v>
      </c>
      <c r="B19" s="2">
        <v>2.0805532940195099E-3</v>
      </c>
      <c r="C19" s="2" t="s">
        <v>23</v>
      </c>
      <c r="D19" s="2" t="s">
        <v>8</v>
      </c>
      <c r="E19" s="2" t="s">
        <v>9</v>
      </c>
      <c r="F19" s="2" t="s">
        <v>10</v>
      </c>
      <c r="G19" s="9" t="s">
        <v>11</v>
      </c>
      <c r="H19" s="18"/>
      <c r="J19" s="8" t="s">
        <v>14</v>
      </c>
      <c r="K19" s="2">
        <v>6.320052095530194E-4</v>
      </c>
      <c r="L19" s="2" t="s">
        <v>24</v>
      </c>
      <c r="M19" s="2" t="s">
        <v>8</v>
      </c>
      <c r="N19" s="2" t="s">
        <v>9</v>
      </c>
      <c r="O19" s="2" t="s">
        <v>10</v>
      </c>
      <c r="P19" s="9" t="s">
        <v>31</v>
      </c>
      <c r="Q19" s="18"/>
    </row>
    <row r="20" spans="1:17" x14ac:dyDescent="0.2">
      <c r="A20" s="8" t="s">
        <v>17</v>
      </c>
      <c r="B20" s="2">
        <v>7.4543919195986345E-4</v>
      </c>
      <c r="C20" s="2" t="s">
        <v>23</v>
      </c>
      <c r="D20" s="2" t="s">
        <v>8</v>
      </c>
      <c r="E20" s="2" t="s">
        <v>9</v>
      </c>
      <c r="F20" s="2" t="s">
        <v>10</v>
      </c>
      <c r="G20" s="9" t="s">
        <v>11</v>
      </c>
      <c r="H20" s="18"/>
      <c r="J20" s="8" t="s">
        <v>15</v>
      </c>
      <c r="K20" s="2">
        <v>5.1846926374385187E-4</v>
      </c>
      <c r="L20" s="2" t="s">
        <v>24</v>
      </c>
      <c r="M20" s="2" t="s">
        <v>8</v>
      </c>
      <c r="N20" s="2" t="s">
        <v>9</v>
      </c>
      <c r="O20" s="2" t="s">
        <v>10</v>
      </c>
      <c r="P20" s="9" t="s">
        <v>31</v>
      </c>
      <c r="Q20" s="18"/>
    </row>
    <row r="21" spans="1:17" ht="17" thickBot="1" x14ac:dyDescent="0.25">
      <c r="A21" s="8" t="s">
        <v>19</v>
      </c>
      <c r="B21" s="2">
        <v>3.4716343918173839E-4</v>
      </c>
      <c r="C21" s="2" t="s">
        <v>23</v>
      </c>
      <c r="D21" s="2" t="s">
        <v>8</v>
      </c>
      <c r="E21" s="2" t="s">
        <v>9</v>
      </c>
      <c r="F21" s="2" t="s">
        <v>10</v>
      </c>
      <c r="G21" s="9" t="s">
        <v>11</v>
      </c>
      <c r="H21" s="18"/>
      <c r="J21" s="10" t="s">
        <v>16</v>
      </c>
      <c r="K21" s="11">
        <v>1.6490517952177499E-4</v>
      </c>
      <c r="L21" s="11" t="s">
        <v>24</v>
      </c>
      <c r="M21" s="11" t="s">
        <v>8</v>
      </c>
      <c r="N21" s="11" t="s">
        <v>9</v>
      </c>
      <c r="O21" s="11" t="s">
        <v>10</v>
      </c>
      <c r="P21" s="12" t="s">
        <v>31</v>
      </c>
      <c r="Q21" s="19"/>
    </row>
    <row r="22" spans="1:17" x14ac:dyDescent="0.2">
      <c r="A22" s="8" t="s">
        <v>18</v>
      </c>
      <c r="B22" s="2">
        <v>3.4716343918173839E-4</v>
      </c>
      <c r="C22" s="2" t="s">
        <v>23</v>
      </c>
      <c r="D22" s="2" t="s">
        <v>8</v>
      </c>
      <c r="E22" s="2" t="s">
        <v>9</v>
      </c>
      <c r="F22" s="2" t="s">
        <v>10</v>
      </c>
      <c r="G22" s="9" t="s">
        <v>11</v>
      </c>
      <c r="H22" s="18"/>
      <c r="J22" s="5" t="s">
        <v>12</v>
      </c>
      <c r="K22" s="6">
        <v>3.2733372179691239E-3</v>
      </c>
      <c r="L22" s="6" t="s">
        <v>25</v>
      </c>
      <c r="M22" s="6" t="s">
        <v>8</v>
      </c>
      <c r="N22" s="6" t="s">
        <v>9</v>
      </c>
      <c r="O22" s="6" t="s">
        <v>10</v>
      </c>
      <c r="P22" s="7" t="s">
        <v>31</v>
      </c>
      <c r="Q22" s="17">
        <f>SUM(K22:K30)*100</f>
        <v>0.88555616331765685</v>
      </c>
    </row>
    <row r="23" spans="1:17" x14ac:dyDescent="0.2">
      <c r="A23" s="8" t="s">
        <v>21</v>
      </c>
      <c r="B23" s="2">
        <v>6.0132291040288643E-5</v>
      </c>
      <c r="C23" s="2" t="s">
        <v>23</v>
      </c>
      <c r="D23" s="2" t="s">
        <v>8</v>
      </c>
      <c r="E23" s="2" t="s">
        <v>9</v>
      </c>
      <c r="F23" s="2" t="s">
        <v>10</v>
      </c>
      <c r="G23" s="9" t="s">
        <v>11</v>
      </c>
      <c r="H23" s="18"/>
      <c r="J23" s="8" t="s">
        <v>13</v>
      </c>
      <c r="K23" s="2">
        <v>2.4099493555957319E-3</v>
      </c>
      <c r="L23" s="2" t="s">
        <v>25</v>
      </c>
      <c r="M23" s="2" t="s">
        <v>8</v>
      </c>
      <c r="N23" s="2" t="s">
        <v>9</v>
      </c>
      <c r="O23" s="2" t="s">
        <v>10</v>
      </c>
      <c r="P23" s="9" t="s">
        <v>31</v>
      </c>
      <c r="Q23" s="18"/>
    </row>
    <row r="24" spans="1:17" ht="17" thickBot="1" x14ac:dyDescent="0.25">
      <c r="A24" s="10" t="s">
        <v>22</v>
      </c>
      <c r="B24" s="11">
        <v>4.4497841854670052E-5</v>
      </c>
      <c r="C24" s="11" t="s">
        <v>23</v>
      </c>
      <c r="D24" s="11" t="s">
        <v>8</v>
      </c>
      <c r="E24" s="11" t="s">
        <v>9</v>
      </c>
      <c r="F24" s="11" t="s">
        <v>10</v>
      </c>
      <c r="G24" s="12" t="s">
        <v>11</v>
      </c>
      <c r="H24" s="19"/>
      <c r="J24" s="8" t="s">
        <v>6</v>
      </c>
      <c r="K24" s="2">
        <v>2.0132523361752561E-3</v>
      </c>
      <c r="L24" s="2" t="s">
        <v>25</v>
      </c>
      <c r="M24" s="2" t="s">
        <v>8</v>
      </c>
      <c r="N24" s="2" t="s">
        <v>9</v>
      </c>
      <c r="O24" s="2" t="s">
        <v>10</v>
      </c>
      <c r="P24" s="9" t="s">
        <v>31</v>
      </c>
      <c r="Q24" s="18"/>
    </row>
    <row r="25" spans="1:17" x14ac:dyDescent="0.2">
      <c r="A25" s="5" t="s">
        <v>6</v>
      </c>
      <c r="B25" s="6">
        <v>5.2302299841623281E-2</v>
      </c>
      <c r="C25" s="6" t="s">
        <v>24</v>
      </c>
      <c r="D25" s="6" t="s">
        <v>8</v>
      </c>
      <c r="E25" s="6" t="s">
        <v>9</v>
      </c>
      <c r="F25" s="6" t="s">
        <v>10</v>
      </c>
      <c r="G25" s="7" t="s">
        <v>11</v>
      </c>
      <c r="H25" s="17">
        <f>SUM(B25:B35)*100</f>
        <v>11.112380327642946</v>
      </c>
      <c r="J25" s="8" t="s">
        <v>14</v>
      </c>
      <c r="K25" s="2">
        <v>4.7342243342193591E-4</v>
      </c>
      <c r="L25" s="2" t="s">
        <v>25</v>
      </c>
      <c r="M25" s="2" t="s">
        <v>8</v>
      </c>
      <c r="N25" s="2" t="s">
        <v>9</v>
      </c>
      <c r="O25" s="2" t="s">
        <v>10</v>
      </c>
      <c r="P25" s="9" t="s">
        <v>31</v>
      </c>
      <c r="Q25" s="18"/>
    </row>
    <row r="26" spans="1:17" x14ac:dyDescent="0.2">
      <c r="A26" s="8" t="s">
        <v>12</v>
      </c>
      <c r="B26" s="2">
        <v>3.5855549998418723E-2</v>
      </c>
      <c r="C26" s="2" t="s">
        <v>24</v>
      </c>
      <c r="D26" s="2" t="s">
        <v>8</v>
      </c>
      <c r="E26" s="2" t="s">
        <v>9</v>
      </c>
      <c r="F26" s="2" t="s">
        <v>10</v>
      </c>
      <c r="G26" s="9" t="s">
        <v>11</v>
      </c>
      <c r="H26" s="18"/>
      <c r="J26" s="8" t="s">
        <v>15</v>
      </c>
      <c r="K26" s="2">
        <v>2.9131871062365063E-4</v>
      </c>
      <c r="L26" s="2" t="s">
        <v>25</v>
      </c>
      <c r="M26" s="2" t="s">
        <v>8</v>
      </c>
      <c r="N26" s="2" t="s">
        <v>9</v>
      </c>
      <c r="O26" s="2" t="s">
        <v>10</v>
      </c>
      <c r="P26" s="9" t="s">
        <v>31</v>
      </c>
      <c r="Q26" s="18"/>
    </row>
    <row r="27" spans="1:17" x14ac:dyDescent="0.2">
      <c r="A27" s="8" t="s">
        <v>13</v>
      </c>
      <c r="B27" s="2">
        <v>1.444923251929434E-2</v>
      </c>
      <c r="C27" s="2" t="s">
        <v>24</v>
      </c>
      <c r="D27" s="2" t="s">
        <v>8</v>
      </c>
      <c r="E27" s="2" t="s">
        <v>9</v>
      </c>
      <c r="F27" s="2" t="s">
        <v>10</v>
      </c>
      <c r="G27" s="9" t="s">
        <v>11</v>
      </c>
      <c r="H27" s="18"/>
      <c r="J27" s="8" t="s">
        <v>16</v>
      </c>
      <c r="K27" s="2">
        <v>2.1817261084082601E-4</v>
      </c>
      <c r="L27" s="2" t="s">
        <v>25</v>
      </c>
      <c r="M27" s="2" t="s">
        <v>8</v>
      </c>
      <c r="N27" s="2" t="s">
        <v>9</v>
      </c>
      <c r="O27" s="2" t="s">
        <v>10</v>
      </c>
      <c r="P27" s="9" t="s">
        <v>31</v>
      </c>
      <c r="Q27" s="18"/>
    </row>
    <row r="28" spans="1:17" x14ac:dyDescent="0.2">
      <c r="A28" s="8" t="s">
        <v>14</v>
      </c>
      <c r="B28" s="2">
        <v>4.3773345836095141E-3</v>
      </c>
      <c r="C28" s="2" t="s">
        <v>24</v>
      </c>
      <c r="D28" s="2" t="s">
        <v>8</v>
      </c>
      <c r="E28" s="2" t="s">
        <v>9</v>
      </c>
      <c r="F28" s="2" t="s">
        <v>10</v>
      </c>
      <c r="G28" s="9" t="s">
        <v>11</v>
      </c>
      <c r="H28" s="18"/>
      <c r="J28" s="8" t="s">
        <v>20</v>
      </c>
      <c r="K28" s="2">
        <v>6.3095463436178937E-5</v>
      </c>
      <c r="L28" s="2" t="s">
        <v>25</v>
      </c>
      <c r="M28" s="2" t="s">
        <v>8</v>
      </c>
      <c r="N28" s="2" t="s">
        <v>9</v>
      </c>
      <c r="O28" s="2" t="s">
        <v>10</v>
      </c>
      <c r="P28" s="9" t="s">
        <v>31</v>
      </c>
      <c r="Q28" s="18"/>
    </row>
    <row r="29" spans="1:17" x14ac:dyDescent="0.2">
      <c r="A29" s="8" t="s">
        <v>15</v>
      </c>
      <c r="B29" s="2">
        <v>1.7656452525033331E-3</v>
      </c>
      <c r="C29" s="2" t="s">
        <v>24</v>
      </c>
      <c r="D29" s="2" t="s">
        <v>8</v>
      </c>
      <c r="E29" s="2" t="s">
        <v>9</v>
      </c>
      <c r="F29" s="2" t="s">
        <v>10</v>
      </c>
      <c r="G29" s="9" t="s">
        <v>11</v>
      </c>
      <c r="H29" s="18"/>
      <c r="J29" s="8" t="s">
        <v>21</v>
      </c>
      <c r="K29" s="2">
        <v>5.6506752556930547E-5</v>
      </c>
      <c r="L29" s="2" t="s">
        <v>25</v>
      </c>
      <c r="M29" s="2" t="s">
        <v>8</v>
      </c>
      <c r="N29" s="2" t="s">
        <v>9</v>
      </c>
      <c r="O29" s="2" t="s">
        <v>10</v>
      </c>
      <c r="P29" s="9" t="s">
        <v>31</v>
      </c>
      <c r="Q29" s="18"/>
    </row>
    <row r="30" spans="1:17" ht="17" thickBot="1" x14ac:dyDescent="0.25">
      <c r="A30" s="8" t="s">
        <v>16</v>
      </c>
      <c r="B30" s="2">
        <v>9.7393193457984487E-4</v>
      </c>
      <c r="C30" s="2" t="s">
        <v>24</v>
      </c>
      <c r="D30" s="2" t="s">
        <v>8</v>
      </c>
      <c r="E30" s="2" t="s">
        <v>9</v>
      </c>
      <c r="F30" s="2" t="s">
        <v>10</v>
      </c>
      <c r="G30" s="9" t="s">
        <v>11</v>
      </c>
      <c r="H30" s="18"/>
      <c r="J30" s="10" t="s">
        <v>17</v>
      </c>
      <c r="K30" s="11">
        <v>5.6506752556930547E-5</v>
      </c>
      <c r="L30" s="11" t="s">
        <v>25</v>
      </c>
      <c r="M30" s="11" t="s">
        <v>8</v>
      </c>
      <c r="N30" s="11" t="s">
        <v>9</v>
      </c>
      <c r="O30" s="11" t="s">
        <v>10</v>
      </c>
      <c r="P30" s="12" t="s">
        <v>31</v>
      </c>
      <c r="Q30" s="19"/>
    </row>
    <row r="31" spans="1:17" x14ac:dyDescent="0.2">
      <c r="A31" s="8" t="s">
        <v>17</v>
      </c>
      <c r="B31" s="2">
        <v>5.9290489246857311E-4</v>
      </c>
      <c r="C31" s="2" t="s">
        <v>24</v>
      </c>
      <c r="D31" s="2" t="s">
        <v>8</v>
      </c>
      <c r="E31" s="2" t="s">
        <v>9</v>
      </c>
      <c r="F31" s="2" t="s">
        <v>10</v>
      </c>
      <c r="G31" s="9" t="s">
        <v>11</v>
      </c>
      <c r="H31" s="18"/>
      <c r="J31" s="5" t="s">
        <v>12</v>
      </c>
      <c r="K31" s="6">
        <v>3.8436781609195408E-3</v>
      </c>
      <c r="L31" s="6" t="s">
        <v>26</v>
      </c>
      <c r="M31" s="6" t="s">
        <v>27</v>
      </c>
      <c r="N31" s="6" t="s">
        <v>9</v>
      </c>
      <c r="O31" s="6" t="s">
        <v>10</v>
      </c>
      <c r="P31" s="7" t="s">
        <v>31</v>
      </c>
      <c r="Q31" s="17">
        <f>SUM(K31:K38)*100</f>
        <v>1.0721839080459772</v>
      </c>
    </row>
    <row r="32" spans="1:17" x14ac:dyDescent="0.2">
      <c r="A32" s="8" t="s">
        <v>18</v>
      </c>
      <c r="B32" s="2">
        <v>2.7708506511499033E-4</v>
      </c>
      <c r="C32" s="2" t="s">
        <v>24</v>
      </c>
      <c r="D32" s="2" t="s">
        <v>8</v>
      </c>
      <c r="E32" s="2" t="s">
        <v>9</v>
      </c>
      <c r="F32" s="2" t="s">
        <v>10</v>
      </c>
      <c r="G32" s="9" t="s">
        <v>11</v>
      </c>
      <c r="H32" s="18"/>
      <c r="J32" s="8" t="s">
        <v>6</v>
      </c>
      <c r="K32" s="2">
        <v>3.567816091954024E-3</v>
      </c>
      <c r="L32" s="2" t="s">
        <v>26</v>
      </c>
      <c r="M32" s="2" t="s">
        <v>27</v>
      </c>
      <c r="N32" s="2" t="s">
        <v>9</v>
      </c>
      <c r="O32" s="2" t="s">
        <v>10</v>
      </c>
      <c r="P32" s="9" t="s">
        <v>31</v>
      </c>
      <c r="Q32" s="18"/>
    </row>
    <row r="33" spans="1:17" x14ac:dyDescent="0.2">
      <c r="A33" s="8" t="s">
        <v>19</v>
      </c>
      <c r="B33" s="2">
        <v>2.0151641099272019E-4</v>
      </c>
      <c r="C33" s="2" t="s">
        <v>24</v>
      </c>
      <c r="D33" s="2" t="s">
        <v>8</v>
      </c>
      <c r="E33" s="2" t="s">
        <v>9</v>
      </c>
      <c r="F33" s="2" t="s">
        <v>10</v>
      </c>
      <c r="G33" s="9" t="s">
        <v>11</v>
      </c>
      <c r="H33" s="18"/>
      <c r="J33" s="8" t="s">
        <v>13</v>
      </c>
      <c r="K33" s="2">
        <v>2.5379310344827589E-3</v>
      </c>
      <c r="L33" s="2" t="s">
        <v>26</v>
      </c>
      <c r="M33" s="2" t="s">
        <v>27</v>
      </c>
      <c r="N33" s="2" t="s">
        <v>9</v>
      </c>
      <c r="O33" s="2" t="s">
        <v>10</v>
      </c>
      <c r="P33" s="9" t="s">
        <v>31</v>
      </c>
      <c r="Q33" s="18"/>
    </row>
    <row r="34" spans="1:17" x14ac:dyDescent="0.2">
      <c r="A34" s="8" t="s">
        <v>21</v>
      </c>
      <c r="B34" s="2">
        <v>1.6747197183203941E-4</v>
      </c>
      <c r="C34" s="2" t="s">
        <v>24</v>
      </c>
      <c r="D34" s="2" t="s">
        <v>8</v>
      </c>
      <c r="E34" s="2" t="s">
        <v>9</v>
      </c>
      <c r="F34" s="2" t="s">
        <v>10</v>
      </c>
      <c r="G34" s="9" t="s">
        <v>11</v>
      </c>
      <c r="H34" s="18"/>
      <c r="J34" s="8" t="s">
        <v>14</v>
      </c>
      <c r="K34" s="2">
        <v>2.942528735632184E-4</v>
      </c>
      <c r="L34" s="2" t="s">
        <v>26</v>
      </c>
      <c r="M34" s="2" t="s">
        <v>27</v>
      </c>
      <c r="N34" s="2" t="s">
        <v>9</v>
      </c>
      <c r="O34" s="2" t="s">
        <v>10</v>
      </c>
      <c r="P34" s="9" t="s">
        <v>31</v>
      </c>
      <c r="Q34" s="18"/>
    </row>
    <row r="35" spans="1:17" ht="17" thickBot="1" x14ac:dyDescent="0.25">
      <c r="A35" s="10" t="s">
        <v>20</v>
      </c>
      <c r="B35" s="11">
        <v>1.608308059920963E-4</v>
      </c>
      <c r="C35" s="11" t="s">
        <v>24</v>
      </c>
      <c r="D35" s="11" t="s">
        <v>8</v>
      </c>
      <c r="E35" s="11" t="s">
        <v>9</v>
      </c>
      <c r="F35" s="11" t="s">
        <v>10</v>
      </c>
      <c r="G35" s="12" t="s">
        <v>11</v>
      </c>
      <c r="H35" s="19"/>
      <c r="J35" s="8" t="s">
        <v>16</v>
      </c>
      <c r="K35" s="2">
        <v>1.6551724137931029E-4</v>
      </c>
      <c r="L35" s="2" t="s">
        <v>26</v>
      </c>
      <c r="M35" s="2" t="s">
        <v>27</v>
      </c>
      <c r="N35" s="2" t="s">
        <v>9</v>
      </c>
      <c r="O35" s="2" t="s">
        <v>10</v>
      </c>
      <c r="P35" s="9" t="s">
        <v>31</v>
      </c>
      <c r="Q35" s="18"/>
    </row>
    <row r="36" spans="1:17" x14ac:dyDescent="0.2">
      <c r="A36" s="5" t="s">
        <v>6</v>
      </c>
      <c r="B36" s="6">
        <v>8.4208598409274728E-3</v>
      </c>
      <c r="C36" s="6" t="s">
        <v>25</v>
      </c>
      <c r="D36" s="6" t="s">
        <v>8</v>
      </c>
      <c r="E36" s="6" t="s">
        <v>9</v>
      </c>
      <c r="F36" s="6" t="s">
        <v>10</v>
      </c>
      <c r="G36" s="7" t="s">
        <v>11</v>
      </c>
      <c r="H36" s="17">
        <f>SUM(B36:B42)*100</f>
        <v>2.1659036235200801</v>
      </c>
      <c r="J36" s="8" t="s">
        <v>15</v>
      </c>
      <c r="K36" s="2">
        <v>1.471264367816092E-4</v>
      </c>
      <c r="L36" s="2" t="s">
        <v>26</v>
      </c>
      <c r="M36" s="2" t="s">
        <v>27</v>
      </c>
      <c r="N36" s="2" t="s">
        <v>9</v>
      </c>
      <c r="O36" s="2" t="s">
        <v>10</v>
      </c>
      <c r="P36" s="9" t="s">
        <v>31</v>
      </c>
      <c r="Q36" s="18"/>
    </row>
    <row r="37" spans="1:17" x14ac:dyDescent="0.2">
      <c r="A37" s="8" t="s">
        <v>12</v>
      </c>
      <c r="B37" s="2">
        <v>8.2130550002790254E-3</v>
      </c>
      <c r="C37" s="2" t="s">
        <v>25</v>
      </c>
      <c r="D37" s="2" t="s">
        <v>8</v>
      </c>
      <c r="E37" s="2" t="s">
        <v>9</v>
      </c>
      <c r="F37" s="2" t="s">
        <v>10</v>
      </c>
      <c r="G37" s="9" t="s">
        <v>11</v>
      </c>
      <c r="H37" s="18"/>
      <c r="J37" s="8" t="s">
        <v>17</v>
      </c>
      <c r="K37" s="2">
        <v>1.1034482758620691E-4</v>
      </c>
      <c r="L37" s="2" t="s">
        <v>26</v>
      </c>
      <c r="M37" s="2" t="s">
        <v>27</v>
      </c>
      <c r="N37" s="2" t="s">
        <v>9</v>
      </c>
      <c r="O37" s="2" t="s">
        <v>10</v>
      </c>
      <c r="P37" s="9" t="s">
        <v>31</v>
      </c>
      <c r="Q37" s="18"/>
    </row>
    <row r="38" spans="1:17" ht="17" thickBot="1" x14ac:dyDescent="0.25">
      <c r="A38" s="8" t="s">
        <v>13</v>
      </c>
      <c r="B38" s="2">
        <v>3.8180276934110871E-3</v>
      </c>
      <c r="C38" s="2" t="s">
        <v>25</v>
      </c>
      <c r="D38" s="2" t="s">
        <v>8</v>
      </c>
      <c r="E38" s="2" t="s">
        <v>9</v>
      </c>
      <c r="F38" s="2" t="s">
        <v>10</v>
      </c>
      <c r="G38" s="9" t="s">
        <v>11</v>
      </c>
      <c r="H38" s="18"/>
      <c r="J38" s="14" t="s">
        <v>20</v>
      </c>
      <c r="K38" s="15">
        <v>5.5172413793103453E-5</v>
      </c>
      <c r="L38" s="15" t="s">
        <v>26</v>
      </c>
      <c r="M38" s="15" t="s">
        <v>27</v>
      </c>
      <c r="N38" s="15" t="s">
        <v>9</v>
      </c>
      <c r="O38" s="15" t="s">
        <v>10</v>
      </c>
      <c r="P38" s="16" t="s">
        <v>31</v>
      </c>
      <c r="Q38" s="19"/>
    </row>
    <row r="39" spans="1:17" x14ac:dyDescent="0.2">
      <c r="A39" s="8" t="s">
        <v>14</v>
      </c>
      <c r="B39" s="2">
        <v>7.0848058483188132E-4</v>
      </c>
      <c r="C39" s="2" t="s">
        <v>25</v>
      </c>
      <c r="D39" s="2" t="s">
        <v>8</v>
      </c>
      <c r="E39" s="2" t="s">
        <v>9</v>
      </c>
      <c r="F39" s="2" t="s">
        <v>10</v>
      </c>
      <c r="G39" s="9" t="s">
        <v>11</v>
      </c>
      <c r="H39" s="18"/>
      <c r="J39" s="5" t="s">
        <v>6</v>
      </c>
      <c r="K39" s="6">
        <v>1.113148245154531E-3</v>
      </c>
      <c r="L39" s="6" t="s">
        <v>32</v>
      </c>
      <c r="M39" s="6" t="s">
        <v>30</v>
      </c>
      <c r="N39" s="6" t="s">
        <v>9</v>
      </c>
      <c r="O39" s="6" t="s">
        <v>10</v>
      </c>
      <c r="P39" s="7" t="s">
        <v>31</v>
      </c>
      <c r="Q39" s="17">
        <f>SUM(K39:K43)*100</f>
        <v>0.18552470752575517</v>
      </c>
    </row>
    <row r="40" spans="1:17" x14ac:dyDescent="0.2">
      <c r="A40" s="8" t="s">
        <v>15</v>
      </c>
      <c r="B40" s="2">
        <v>2.2074271450647049E-4</v>
      </c>
      <c r="C40" s="2" t="s">
        <v>25</v>
      </c>
      <c r="D40" s="2" t="s">
        <v>8</v>
      </c>
      <c r="E40" s="2" t="s">
        <v>9</v>
      </c>
      <c r="F40" s="2" t="s">
        <v>10</v>
      </c>
      <c r="G40" s="9" t="s">
        <v>11</v>
      </c>
      <c r="H40" s="18"/>
      <c r="J40" s="8" t="s">
        <v>12</v>
      </c>
      <c r="K40" s="2">
        <v>6.1114021302601722E-4</v>
      </c>
      <c r="L40" s="2" t="s">
        <v>32</v>
      </c>
      <c r="M40" s="2" t="s">
        <v>30</v>
      </c>
      <c r="N40" s="2" t="s">
        <v>9</v>
      </c>
      <c r="O40" s="2" t="s">
        <v>10</v>
      </c>
      <c r="P40" s="9" t="s">
        <v>31</v>
      </c>
      <c r="Q40" s="18"/>
    </row>
    <row r="41" spans="1:17" x14ac:dyDescent="0.2">
      <c r="A41" s="8" t="s">
        <v>16</v>
      </c>
      <c r="B41" s="2">
        <v>2.0377162757956359E-4</v>
      </c>
      <c r="C41" s="2" t="s">
        <v>25</v>
      </c>
      <c r="D41" s="2" t="s">
        <v>8</v>
      </c>
      <c r="E41" s="2" t="s">
        <v>9</v>
      </c>
      <c r="F41" s="2" t="s">
        <v>10</v>
      </c>
      <c r="G41" s="9" t="s">
        <v>11</v>
      </c>
      <c r="H41" s="18"/>
      <c r="J41" s="8" t="s">
        <v>14</v>
      </c>
      <c r="K41" s="2">
        <v>4.3652872359001227E-5</v>
      </c>
      <c r="L41" s="2" t="s">
        <v>32</v>
      </c>
      <c r="M41" s="2" t="s">
        <v>30</v>
      </c>
      <c r="N41" s="2" t="s">
        <v>9</v>
      </c>
      <c r="O41" s="2" t="s">
        <v>10</v>
      </c>
      <c r="P41" s="9" t="s">
        <v>31</v>
      </c>
      <c r="Q41" s="18"/>
    </row>
    <row r="42" spans="1:17" ht="17" thickBot="1" x14ac:dyDescent="0.25">
      <c r="A42" s="14" t="s">
        <v>17</v>
      </c>
      <c r="B42" s="15">
        <v>7.409877366529583E-5</v>
      </c>
      <c r="C42" s="15" t="s">
        <v>25</v>
      </c>
      <c r="D42" s="15" t="s">
        <v>8</v>
      </c>
      <c r="E42" s="15" t="s">
        <v>9</v>
      </c>
      <c r="F42" s="15" t="s">
        <v>10</v>
      </c>
      <c r="G42" s="16" t="s">
        <v>11</v>
      </c>
      <c r="H42" s="19"/>
      <c r="J42" s="8" t="s">
        <v>16</v>
      </c>
      <c r="K42" s="2">
        <v>4.3652872359001227E-5</v>
      </c>
      <c r="L42" s="2" t="s">
        <v>32</v>
      </c>
      <c r="M42" s="2" t="s">
        <v>30</v>
      </c>
      <c r="N42" s="2" t="s">
        <v>9</v>
      </c>
      <c r="O42" s="2" t="s">
        <v>10</v>
      </c>
      <c r="P42" s="9" t="s">
        <v>31</v>
      </c>
      <c r="Q42" s="18"/>
    </row>
    <row r="43" spans="1:17" ht="17" thickBot="1" x14ac:dyDescent="0.25">
      <c r="A43" s="5" t="s">
        <v>6</v>
      </c>
      <c r="B43" s="6">
        <v>1.6149381781478671E-2</v>
      </c>
      <c r="C43" s="6" t="s">
        <v>26</v>
      </c>
      <c r="D43" s="6" t="s">
        <v>27</v>
      </c>
      <c r="E43" s="6" t="s">
        <v>9</v>
      </c>
      <c r="F43" s="6" t="s">
        <v>10</v>
      </c>
      <c r="G43" s="7" t="s">
        <v>11</v>
      </c>
      <c r="H43" s="18">
        <f>SUM(B43:B51)*100</f>
        <v>3.7513425603188861</v>
      </c>
      <c r="J43" s="10" t="s">
        <v>28</v>
      </c>
      <c r="K43" s="11">
        <v>4.3652872359001227E-5</v>
      </c>
      <c r="L43" s="11" t="s">
        <v>32</v>
      </c>
      <c r="M43" s="11" t="s">
        <v>30</v>
      </c>
      <c r="N43" s="11" t="s">
        <v>9</v>
      </c>
      <c r="O43" s="11" t="s">
        <v>10</v>
      </c>
      <c r="P43" s="12" t="s">
        <v>31</v>
      </c>
      <c r="Q43" s="19"/>
    </row>
    <row r="44" spans="1:17" x14ac:dyDescent="0.2">
      <c r="A44" s="8" t="s">
        <v>12</v>
      </c>
      <c r="B44" s="2">
        <v>1.4929524518152279E-2</v>
      </c>
      <c r="C44" s="2" t="s">
        <v>26</v>
      </c>
      <c r="D44" s="2" t="s">
        <v>27</v>
      </c>
      <c r="E44" s="2" t="s">
        <v>9</v>
      </c>
      <c r="F44" s="2" t="s">
        <v>10</v>
      </c>
      <c r="G44" s="9" t="s">
        <v>11</v>
      </c>
      <c r="H44" s="18"/>
      <c r="J44" s="5" t="s">
        <v>15</v>
      </c>
      <c r="K44" s="6">
        <v>6.2586055826761793E-5</v>
      </c>
      <c r="L44" s="6" t="s">
        <v>33</v>
      </c>
      <c r="M44" s="6" t="s">
        <v>30</v>
      </c>
      <c r="N44" s="6" t="s">
        <v>9</v>
      </c>
      <c r="O44" s="6" t="s">
        <v>10</v>
      </c>
      <c r="P44" s="7" t="s">
        <v>31</v>
      </c>
      <c r="Q44" s="17">
        <f>SUM(K44:K46)*100</f>
        <v>1.4603413026244419E-2</v>
      </c>
    </row>
    <row r="45" spans="1:17" x14ac:dyDescent="0.2">
      <c r="A45" s="8" t="s">
        <v>13</v>
      </c>
      <c r="B45" s="2">
        <v>3.6588443098662629E-3</v>
      </c>
      <c r="C45" s="2" t="s">
        <v>26</v>
      </c>
      <c r="D45" s="2" t="s">
        <v>27</v>
      </c>
      <c r="E45" s="2" t="s">
        <v>9</v>
      </c>
      <c r="F45" s="2" t="s">
        <v>10</v>
      </c>
      <c r="G45" s="9" t="s">
        <v>11</v>
      </c>
      <c r="H45" s="18"/>
      <c r="J45" s="8" t="s">
        <v>12</v>
      </c>
      <c r="K45" s="2">
        <v>4.1724037217841197E-5</v>
      </c>
      <c r="L45" s="2" t="s">
        <v>33</v>
      </c>
      <c r="M45" s="2" t="s">
        <v>30</v>
      </c>
      <c r="N45" s="2" t="s">
        <v>9</v>
      </c>
      <c r="O45" s="2" t="s">
        <v>10</v>
      </c>
      <c r="P45" s="9" t="s">
        <v>31</v>
      </c>
      <c r="Q45" s="18"/>
    </row>
    <row r="46" spans="1:17" ht="17" thickBot="1" x14ac:dyDescent="0.25">
      <c r="A46" s="8" t="s">
        <v>14</v>
      </c>
      <c r="B46" s="2">
        <v>1.362604087812263E-3</v>
      </c>
      <c r="C46" s="2" t="s">
        <v>26</v>
      </c>
      <c r="D46" s="2" t="s">
        <v>27</v>
      </c>
      <c r="E46" s="2" t="s">
        <v>9</v>
      </c>
      <c r="F46" s="2" t="s">
        <v>10</v>
      </c>
      <c r="G46" s="9" t="s">
        <v>11</v>
      </c>
      <c r="H46" s="18"/>
      <c r="J46" s="10" t="s">
        <v>6</v>
      </c>
      <c r="K46" s="11">
        <v>4.1724037217841197E-5</v>
      </c>
      <c r="L46" s="11" t="s">
        <v>33</v>
      </c>
      <c r="M46" s="11" t="s">
        <v>30</v>
      </c>
      <c r="N46" s="11" t="s">
        <v>9</v>
      </c>
      <c r="O46" s="11" t="s">
        <v>10</v>
      </c>
      <c r="P46" s="12" t="s">
        <v>31</v>
      </c>
      <c r="Q46" s="19"/>
    </row>
    <row r="47" spans="1:17" x14ac:dyDescent="0.2">
      <c r="A47" s="8" t="s">
        <v>17</v>
      </c>
      <c r="B47" s="2">
        <v>5.2990158970476911E-4</v>
      </c>
      <c r="C47" s="2" t="s">
        <v>26</v>
      </c>
      <c r="D47" s="2" t="s">
        <v>27</v>
      </c>
      <c r="E47" s="2" t="s">
        <v>9</v>
      </c>
      <c r="F47" s="2" t="s">
        <v>10</v>
      </c>
      <c r="G47" s="9" t="s">
        <v>11</v>
      </c>
      <c r="H47" s="18"/>
    </row>
    <row r="48" spans="1:17" x14ac:dyDescent="0.2">
      <c r="A48" s="8" t="s">
        <v>16</v>
      </c>
      <c r="B48" s="2">
        <v>3.5326772646984608E-4</v>
      </c>
      <c r="C48" s="2" t="s">
        <v>26</v>
      </c>
      <c r="D48" s="2" t="s">
        <v>27</v>
      </c>
      <c r="E48" s="2" t="s">
        <v>9</v>
      </c>
      <c r="F48" s="2" t="s">
        <v>10</v>
      </c>
      <c r="G48" s="9" t="s">
        <v>11</v>
      </c>
      <c r="H48" s="18"/>
    </row>
    <row r="49" spans="1:8" x14ac:dyDescent="0.2">
      <c r="A49" s="8" t="s">
        <v>18</v>
      </c>
      <c r="B49" s="2">
        <v>2.5233409033560429E-4</v>
      </c>
      <c r="C49" s="2" t="s">
        <v>26</v>
      </c>
      <c r="D49" s="2" t="s">
        <v>27</v>
      </c>
      <c r="E49" s="2" t="s">
        <v>9</v>
      </c>
      <c r="F49" s="2" t="s">
        <v>10</v>
      </c>
      <c r="G49" s="9" t="s">
        <v>11</v>
      </c>
      <c r="H49" s="18"/>
    </row>
    <row r="50" spans="1:8" x14ac:dyDescent="0.2">
      <c r="A50" s="8" t="s">
        <v>15</v>
      </c>
      <c r="B50" s="2">
        <v>2.2710068130204391E-4</v>
      </c>
      <c r="C50" s="2" t="s">
        <v>26</v>
      </c>
      <c r="D50" s="2" t="s">
        <v>27</v>
      </c>
      <c r="E50" s="2" t="s">
        <v>9</v>
      </c>
      <c r="F50" s="2" t="s">
        <v>10</v>
      </c>
      <c r="G50" s="9" t="s">
        <v>11</v>
      </c>
      <c r="H50" s="18"/>
    </row>
    <row r="51" spans="1:8" ht="17" thickBot="1" x14ac:dyDescent="0.25">
      <c r="A51" s="14" t="s">
        <v>28</v>
      </c>
      <c r="B51" s="15">
        <v>5.0466818067120868E-5</v>
      </c>
      <c r="C51" s="15" t="s">
        <v>26</v>
      </c>
      <c r="D51" s="15" t="s">
        <v>27</v>
      </c>
      <c r="E51" s="15" t="s">
        <v>9</v>
      </c>
      <c r="F51" s="15" t="s">
        <v>10</v>
      </c>
      <c r="G51" s="16" t="s">
        <v>11</v>
      </c>
      <c r="H51" s="19"/>
    </row>
    <row r="52" spans="1:8" ht="17" thickBot="1" x14ac:dyDescent="0.25">
      <c r="A52" s="20" t="s">
        <v>14</v>
      </c>
      <c r="B52" s="21">
        <v>1.412070377587619E-4</v>
      </c>
      <c r="C52" s="21" t="s">
        <v>29</v>
      </c>
      <c r="D52" s="21" t="s">
        <v>30</v>
      </c>
      <c r="E52" s="21" t="s">
        <v>9</v>
      </c>
      <c r="F52" s="21" t="s">
        <v>10</v>
      </c>
      <c r="G52" s="22" t="s">
        <v>11</v>
      </c>
      <c r="H52" s="24">
        <f>B52*100</f>
        <v>1.412070377587619E-2</v>
      </c>
    </row>
  </sheetData>
  <mergeCells count="12">
    <mergeCell ref="Q39:Q43"/>
    <mergeCell ref="Q44:Q46"/>
    <mergeCell ref="H2:H13"/>
    <mergeCell ref="H14:H24"/>
    <mergeCell ref="H25:H35"/>
    <mergeCell ref="H36:H42"/>
    <mergeCell ref="H43:H51"/>
    <mergeCell ref="Q2:Q7"/>
    <mergeCell ref="Q8:Q15"/>
    <mergeCell ref="Q16:Q21"/>
    <mergeCell ref="Q22:Q30"/>
    <mergeCell ref="Q31:Q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B7CF-7292-6543-A74B-BDC407966286}">
  <dimension ref="A1:Q46"/>
  <sheetViews>
    <sheetView workbookViewId="0"/>
  </sheetViews>
  <sheetFormatPr baseColWidth="10" defaultRowHeight="16" x14ac:dyDescent="0.2"/>
  <cols>
    <col min="1" max="1" width="18.6640625" style="1" bestFit="1" customWidth="1"/>
    <col min="2" max="2" width="12.1640625" style="1" bestFit="1" customWidth="1"/>
    <col min="3" max="3" width="13.5" style="1" bestFit="1" customWidth="1"/>
    <col min="4" max="4" width="8" style="1" bestFit="1" customWidth="1"/>
    <col min="5" max="5" width="5.6640625" style="1" bestFit="1" customWidth="1"/>
    <col min="6" max="6" width="13.33203125" style="1" bestFit="1" customWidth="1"/>
    <col min="7" max="7" width="7.5" style="1" bestFit="1" customWidth="1"/>
    <col min="10" max="10" width="13.1640625" style="1" bestFit="1" customWidth="1"/>
    <col min="11" max="11" width="12.1640625" style="1" bestFit="1" customWidth="1"/>
    <col min="12" max="12" width="13.5" style="1" bestFit="1" customWidth="1"/>
    <col min="13" max="13" width="8.5" style="1" bestFit="1" customWidth="1"/>
    <col min="14" max="14" width="5.6640625" style="1" bestFit="1" customWidth="1"/>
    <col min="15" max="15" width="13.33203125" style="1" bestFit="1" customWidth="1"/>
    <col min="16" max="16" width="7.5" style="1" bestFit="1" customWidth="1"/>
  </cols>
  <sheetData>
    <row r="1" spans="1:17" ht="17" thickBot="1" x14ac:dyDescent="0.25">
      <c r="A1" s="27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J1" s="27" t="s">
        <v>54</v>
      </c>
      <c r="K1" s="25" t="s">
        <v>0</v>
      </c>
      <c r="L1" s="25" t="s">
        <v>1</v>
      </c>
      <c r="M1" s="25" t="s">
        <v>2</v>
      </c>
      <c r="N1" s="25" t="s">
        <v>3</v>
      </c>
      <c r="O1" s="25" t="s">
        <v>4</v>
      </c>
      <c r="P1" s="26" t="s">
        <v>5</v>
      </c>
    </row>
    <row r="2" spans="1:17" x14ac:dyDescent="0.2">
      <c r="A2" s="5" t="s">
        <v>6</v>
      </c>
      <c r="B2" s="6">
        <v>4.8839905628162518E-2</v>
      </c>
      <c r="C2" s="6" t="s">
        <v>7</v>
      </c>
      <c r="D2" s="6" t="s">
        <v>8</v>
      </c>
      <c r="E2" s="6" t="s">
        <v>34</v>
      </c>
      <c r="F2" s="6" t="s">
        <v>10</v>
      </c>
      <c r="G2" s="7" t="s">
        <v>11</v>
      </c>
      <c r="H2" s="17">
        <f>SUM(B2:B13)*100</f>
        <v>10.862800246546495</v>
      </c>
      <c r="J2" s="5" t="s">
        <v>12</v>
      </c>
      <c r="K2" s="6">
        <v>4.0051539480835917E-3</v>
      </c>
      <c r="L2" s="6" t="s">
        <v>7</v>
      </c>
      <c r="M2" s="6" t="s">
        <v>8</v>
      </c>
      <c r="N2" s="6" t="s">
        <v>34</v>
      </c>
      <c r="O2" s="6" t="s">
        <v>10</v>
      </c>
      <c r="P2" s="7" t="s">
        <v>31</v>
      </c>
      <c r="Q2" s="17">
        <f>SUM(K2:K8)*100</f>
        <v>1.0192819370348023</v>
      </c>
    </row>
    <row r="3" spans="1:17" x14ac:dyDescent="0.2">
      <c r="A3" s="8" t="s">
        <v>12</v>
      </c>
      <c r="B3" s="2">
        <v>3.3171834741330418E-2</v>
      </c>
      <c r="C3" s="2" t="s">
        <v>7</v>
      </c>
      <c r="D3" s="2" t="s">
        <v>8</v>
      </c>
      <c r="E3" s="2" t="s">
        <v>34</v>
      </c>
      <c r="F3" s="2" t="s">
        <v>10</v>
      </c>
      <c r="G3" s="9" t="s">
        <v>11</v>
      </c>
      <c r="H3" s="18"/>
      <c r="J3" s="8" t="s">
        <v>6</v>
      </c>
      <c r="K3" s="2">
        <v>2.7951224835530311E-3</v>
      </c>
      <c r="L3" s="2" t="s">
        <v>7</v>
      </c>
      <c r="M3" s="2" t="s">
        <v>8</v>
      </c>
      <c r="N3" s="2" t="s">
        <v>34</v>
      </c>
      <c r="O3" s="2" t="s">
        <v>10</v>
      </c>
      <c r="P3" s="9" t="s">
        <v>31</v>
      </c>
      <c r="Q3" s="18"/>
    </row>
    <row r="4" spans="1:17" x14ac:dyDescent="0.2">
      <c r="A4" s="8" t="s">
        <v>13</v>
      </c>
      <c r="B4" s="2">
        <v>1.326620333500513E-2</v>
      </c>
      <c r="C4" s="2" t="s">
        <v>7</v>
      </c>
      <c r="D4" s="2" t="s">
        <v>8</v>
      </c>
      <c r="E4" s="2" t="s">
        <v>34</v>
      </c>
      <c r="F4" s="2" t="s">
        <v>10</v>
      </c>
      <c r="G4" s="9" t="s">
        <v>11</v>
      </c>
      <c r="H4" s="18"/>
      <c r="J4" s="8" t="s">
        <v>13</v>
      </c>
      <c r="K4" s="2">
        <v>2.5868492403054591E-3</v>
      </c>
      <c r="L4" s="2" t="s">
        <v>7</v>
      </c>
      <c r="M4" s="2" t="s">
        <v>8</v>
      </c>
      <c r="N4" s="2" t="s">
        <v>34</v>
      </c>
      <c r="O4" s="2" t="s">
        <v>10</v>
      </c>
      <c r="P4" s="9" t="s">
        <v>31</v>
      </c>
      <c r="Q4" s="18"/>
    </row>
    <row r="5" spans="1:17" x14ac:dyDescent="0.2">
      <c r="A5" s="8" t="s">
        <v>14</v>
      </c>
      <c r="B5" s="2">
        <v>7.389956440524331E-3</v>
      </c>
      <c r="C5" s="2" t="s">
        <v>7</v>
      </c>
      <c r="D5" s="2" t="s">
        <v>8</v>
      </c>
      <c r="E5" s="2" t="s">
        <v>34</v>
      </c>
      <c r="F5" s="2" t="s">
        <v>10</v>
      </c>
      <c r="G5" s="9" t="s">
        <v>11</v>
      </c>
      <c r="H5" s="18"/>
      <c r="J5" s="8" t="s">
        <v>15</v>
      </c>
      <c r="K5" s="2">
        <v>3.5014306095613518E-4</v>
      </c>
      <c r="L5" s="2" t="s">
        <v>7</v>
      </c>
      <c r="M5" s="2" t="s">
        <v>8</v>
      </c>
      <c r="N5" s="2" t="s">
        <v>34</v>
      </c>
      <c r="O5" s="2" t="s">
        <v>10</v>
      </c>
      <c r="P5" s="9" t="s">
        <v>31</v>
      </c>
      <c r="Q5" s="18"/>
    </row>
    <row r="6" spans="1:17" x14ac:dyDescent="0.2">
      <c r="A6" s="8" t="s">
        <v>16</v>
      </c>
      <c r="B6" s="2">
        <v>2.2512450952707512E-3</v>
      </c>
      <c r="C6" s="2" t="s">
        <v>7</v>
      </c>
      <c r="D6" s="2" t="s">
        <v>8</v>
      </c>
      <c r="E6" s="2" t="s">
        <v>34</v>
      </c>
      <c r="F6" s="2" t="s">
        <v>10</v>
      </c>
      <c r="G6" s="9" t="s">
        <v>11</v>
      </c>
      <c r="H6" s="18"/>
      <c r="J6" s="8" t="s">
        <v>14</v>
      </c>
      <c r="K6" s="2">
        <v>1.84352752016986E-4</v>
      </c>
      <c r="L6" s="2" t="s">
        <v>7</v>
      </c>
      <c r="M6" s="2" t="s">
        <v>8</v>
      </c>
      <c r="N6" s="2" t="s">
        <v>34</v>
      </c>
      <c r="O6" s="2" t="s">
        <v>10</v>
      </c>
      <c r="P6" s="9" t="s">
        <v>31</v>
      </c>
      <c r="Q6" s="18"/>
    </row>
    <row r="7" spans="1:17" x14ac:dyDescent="0.2">
      <c r="A7" s="8" t="s">
        <v>15</v>
      </c>
      <c r="B7" s="2">
        <v>1.445953626741641E-3</v>
      </c>
      <c r="C7" s="2" t="s">
        <v>7</v>
      </c>
      <c r="D7" s="2" t="s">
        <v>8</v>
      </c>
      <c r="E7" s="2" t="s">
        <v>34</v>
      </c>
      <c r="F7" s="2" t="s">
        <v>10</v>
      </c>
      <c r="G7" s="9" t="s">
        <v>11</v>
      </c>
      <c r="H7" s="18"/>
      <c r="J7" s="8" t="s">
        <v>17</v>
      </c>
      <c r="K7" s="2">
        <v>1.62641468663027E-4</v>
      </c>
      <c r="L7" s="2" t="s">
        <v>7</v>
      </c>
      <c r="M7" s="2" t="s">
        <v>8</v>
      </c>
      <c r="N7" s="2" t="s">
        <v>34</v>
      </c>
      <c r="O7" s="2" t="s">
        <v>10</v>
      </c>
      <c r="P7" s="9" t="s">
        <v>31</v>
      </c>
      <c r="Q7" s="18"/>
    </row>
    <row r="8" spans="1:17" ht="17" thickBot="1" x14ac:dyDescent="0.25">
      <c r="A8" s="8" t="s">
        <v>17</v>
      </c>
      <c r="B8" s="2">
        <v>9.9430012484810629E-4</v>
      </c>
      <c r="C8" s="2" t="s">
        <v>7</v>
      </c>
      <c r="D8" s="2" t="s">
        <v>8</v>
      </c>
      <c r="E8" s="2" t="s">
        <v>34</v>
      </c>
      <c r="F8" s="2" t="s">
        <v>10</v>
      </c>
      <c r="G8" s="9" t="s">
        <v>11</v>
      </c>
      <c r="H8" s="18"/>
      <c r="J8" s="10" t="s">
        <v>16</v>
      </c>
      <c r="K8" s="11">
        <v>1.0855641676979531E-4</v>
      </c>
      <c r="L8" s="11" t="s">
        <v>7</v>
      </c>
      <c r="M8" s="11" t="s">
        <v>8</v>
      </c>
      <c r="N8" s="11" t="s">
        <v>34</v>
      </c>
      <c r="O8" s="11" t="s">
        <v>10</v>
      </c>
      <c r="P8" s="12" t="s">
        <v>31</v>
      </c>
      <c r="Q8" s="19"/>
    </row>
    <row r="9" spans="1:17" x14ac:dyDescent="0.2">
      <c r="A9" s="8" t="s">
        <v>18</v>
      </c>
      <c r="B9" s="2">
        <v>6.4316178009741337E-4</v>
      </c>
      <c r="C9" s="2" t="s">
        <v>7</v>
      </c>
      <c r="D9" s="2" t="s">
        <v>8</v>
      </c>
      <c r="E9" s="2" t="s">
        <v>34</v>
      </c>
      <c r="F9" s="2" t="s">
        <v>10</v>
      </c>
      <c r="G9" s="9" t="s">
        <v>11</v>
      </c>
      <c r="H9" s="18"/>
      <c r="J9" s="5" t="s">
        <v>12</v>
      </c>
      <c r="K9" s="6">
        <v>4.2514976447614811E-3</v>
      </c>
      <c r="L9" s="6" t="s">
        <v>23</v>
      </c>
      <c r="M9" s="6" t="s">
        <v>8</v>
      </c>
      <c r="N9" s="6" t="s">
        <v>34</v>
      </c>
      <c r="O9" s="6" t="s">
        <v>10</v>
      </c>
      <c r="P9" s="7" t="s">
        <v>31</v>
      </c>
      <c r="Q9" s="17">
        <f>SUM(K9:K15)*100</f>
        <v>1.0643313205246652</v>
      </c>
    </row>
    <row r="10" spans="1:17" x14ac:dyDescent="0.2">
      <c r="A10" s="8" t="s">
        <v>19</v>
      </c>
      <c r="B10" s="2">
        <v>4.026706154365729E-4</v>
      </c>
      <c r="C10" s="2" t="s">
        <v>7</v>
      </c>
      <c r="D10" s="2" t="s">
        <v>8</v>
      </c>
      <c r="E10" s="2" t="s">
        <v>34</v>
      </c>
      <c r="F10" s="2" t="s">
        <v>10</v>
      </c>
      <c r="G10" s="9" t="s">
        <v>11</v>
      </c>
      <c r="H10" s="18"/>
      <c r="J10" s="8" t="s">
        <v>6</v>
      </c>
      <c r="K10" s="2">
        <v>3.0030656250054281E-3</v>
      </c>
      <c r="L10" s="2" t="s">
        <v>23</v>
      </c>
      <c r="M10" s="2" t="s">
        <v>8</v>
      </c>
      <c r="N10" s="2" t="s">
        <v>34</v>
      </c>
      <c r="O10" s="2" t="s">
        <v>10</v>
      </c>
      <c r="P10" s="9" t="s">
        <v>31</v>
      </c>
      <c r="Q10" s="18"/>
    </row>
    <row r="11" spans="1:17" x14ac:dyDescent="0.2">
      <c r="A11" s="8" t="s">
        <v>20</v>
      </c>
      <c r="B11" s="2">
        <v>1.2989374691502349E-4</v>
      </c>
      <c r="C11" s="2" t="s">
        <v>7</v>
      </c>
      <c r="D11" s="2" t="s">
        <v>8</v>
      </c>
      <c r="E11" s="2" t="s">
        <v>34</v>
      </c>
      <c r="F11" s="2" t="s">
        <v>10</v>
      </c>
      <c r="G11" s="9" t="s">
        <v>11</v>
      </c>
      <c r="H11" s="18"/>
      <c r="J11" s="8" t="s">
        <v>13</v>
      </c>
      <c r="K11" s="2">
        <v>2.7497858964714312E-3</v>
      </c>
      <c r="L11" s="2" t="s">
        <v>23</v>
      </c>
      <c r="M11" s="2" t="s">
        <v>8</v>
      </c>
      <c r="N11" s="2" t="s">
        <v>34</v>
      </c>
      <c r="O11" s="2" t="s">
        <v>10</v>
      </c>
      <c r="P11" s="9" t="s">
        <v>31</v>
      </c>
      <c r="Q11" s="18"/>
    </row>
    <row r="12" spans="1:17" x14ac:dyDescent="0.2">
      <c r="A12" s="8" t="s">
        <v>28</v>
      </c>
      <c r="B12" s="2">
        <v>6.6898581750066897E-5</v>
      </c>
      <c r="C12" s="2" t="s">
        <v>7</v>
      </c>
      <c r="D12" s="2" t="s">
        <v>8</v>
      </c>
      <c r="E12" s="2" t="s">
        <v>34</v>
      </c>
      <c r="F12" s="2" t="s">
        <v>10</v>
      </c>
      <c r="G12" s="9" t="s">
        <v>11</v>
      </c>
      <c r="H12" s="18"/>
      <c r="J12" s="8" t="s">
        <v>14</v>
      </c>
      <c r="K12" s="2">
        <v>4.3181183164418699E-4</v>
      </c>
      <c r="L12" s="2" t="s">
        <v>23</v>
      </c>
      <c r="M12" s="2" t="s">
        <v>8</v>
      </c>
      <c r="N12" s="2" t="s">
        <v>34</v>
      </c>
      <c r="O12" s="2" t="s">
        <v>10</v>
      </c>
      <c r="P12" s="9" t="s">
        <v>31</v>
      </c>
      <c r="Q12" s="18"/>
    </row>
    <row r="13" spans="1:17" ht="17" thickBot="1" x14ac:dyDescent="0.25">
      <c r="A13" s="10" t="s">
        <v>22</v>
      </c>
      <c r="B13" s="11">
        <v>2.59787493830047E-5</v>
      </c>
      <c r="C13" s="11" t="s">
        <v>7</v>
      </c>
      <c r="D13" s="11" t="s">
        <v>8</v>
      </c>
      <c r="E13" s="11" t="s">
        <v>34</v>
      </c>
      <c r="F13" s="11" t="s">
        <v>10</v>
      </c>
      <c r="G13" s="12" t="s">
        <v>11</v>
      </c>
      <c r="H13" s="19"/>
      <c r="J13" s="8" t="s">
        <v>16</v>
      </c>
      <c r="K13" s="2">
        <v>1.020619989021848E-4</v>
      </c>
      <c r="L13" s="2" t="s">
        <v>23</v>
      </c>
      <c r="M13" s="2" t="s">
        <v>8</v>
      </c>
      <c r="N13" s="2" t="s">
        <v>34</v>
      </c>
      <c r="O13" s="2" t="s">
        <v>10</v>
      </c>
      <c r="P13" s="9" t="s">
        <v>31</v>
      </c>
      <c r="Q13" s="18"/>
    </row>
    <row r="14" spans="1:17" x14ac:dyDescent="0.2">
      <c r="A14" s="5" t="s">
        <v>6</v>
      </c>
      <c r="B14" s="6">
        <v>8.0178706965361099E-2</v>
      </c>
      <c r="C14" s="6" t="s">
        <v>23</v>
      </c>
      <c r="D14" s="6" t="s">
        <v>8</v>
      </c>
      <c r="E14" s="6" t="s">
        <v>34</v>
      </c>
      <c r="F14" s="6" t="s">
        <v>10</v>
      </c>
      <c r="G14" s="7" t="s">
        <v>11</v>
      </c>
      <c r="H14" s="17">
        <f>SUM(B14:B25)*100</f>
        <v>20.043272137856412</v>
      </c>
      <c r="J14" s="8" t="s">
        <v>15</v>
      </c>
      <c r="K14" s="2">
        <v>7.7945800210039751E-5</v>
      </c>
      <c r="L14" s="2" t="s">
        <v>23</v>
      </c>
      <c r="M14" s="2" t="s">
        <v>8</v>
      </c>
      <c r="N14" s="2" t="s">
        <v>34</v>
      </c>
      <c r="O14" s="2" t="s">
        <v>10</v>
      </c>
      <c r="P14" s="9" t="s">
        <v>31</v>
      </c>
      <c r="Q14" s="18"/>
    </row>
    <row r="15" spans="1:17" ht="17" thickBot="1" x14ac:dyDescent="0.25">
      <c r="A15" s="8" t="s">
        <v>12</v>
      </c>
      <c r="B15" s="2">
        <v>5.985768283518092E-2</v>
      </c>
      <c r="C15" s="2" t="s">
        <v>23</v>
      </c>
      <c r="D15" s="2" t="s">
        <v>8</v>
      </c>
      <c r="E15" s="2" t="s">
        <v>34</v>
      </c>
      <c r="F15" s="2" t="s">
        <v>10</v>
      </c>
      <c r="G15" s="9" t="s">
        <v>11</v>
      </c>
      <c r="H15" s="18"/>
      <c r="J15" s="10" t="s">
        <v>17</v>
      </c>
      <c r="K15" s="11">
        <v>2.714440825190011E-5</v>
      </c>
      <c r="L15" s="11" t="s">
        <v>23</v>
      </c>
      <c r="M15" s="11" t="s">
        <v>8</v>
      </c>
      <c r="N15" s="11" t="s">
        <v>34</v>
      </c>
      <c r="O15" s="11" t="s">
        <v>10</v>
      </c>
      <c r="P15" s="12" t="s">
        <v>31</v>
      </c>
      <c r="Q15" s="19"/>
    </row>
    <row r="16" spans="1:17" x14ac:dyDescent="0.2">
      <c r="A16" s="8" t="s">
        <v>13</v>
      </c>
      <c r="B16" s="2">
        <v>3.1479168043929029E-2</v>
      </c>
      <c r="C16" s="2" t="s">
        <v>23</v>
      </c>
      <c r="D16" s="2" t="s">
        <v>8</v>
      </c>
      <c r="E16" s="2" t="s">
        <v>34</v>
      </c>
      <c r="F16" s="2" t="s">
        <v>10</v>
      </c>
      <c r="G16" s="9" t="s">
        <v>11</v>
      </c>
      <c r="H16" s="18"/>
      <c r="J16" s="5" t="s">
        <v>13</v>
      </c>
      <c r="K16" s="6">
        <v>1.0429230859959769E-3</v>
      </c>
      <c r="L16" s="6" t="s">
        <v>24</v>
      </c>
      <c r="M16" s="6" t="s">
        <v>8</v>
      </c>
      <c r="N16" s="6" t="s">
        <v>34</v>
      </c>
      <c r="O16" s="6" t="s">
        <v>10</v>
      </c>
      <c r="P16" s="7" t="s">
        <v>31</v>
      </c>
      <c r="Q16" s="17">
        <f>SUM(K16:K20)*100</f>
        <v>0.23791575486523886</v>
      </c>
    </row>
    <row r="17" spans="1:17" x14ac:dyDescent="0.2">
      <c r="A17" s="8" t="s">
        <v>14</v>
      </c>
      <c r="B17" s="2">
        <v>1.1796743018610469E-2</v>
      </c>
      <c r="C17" s="2" t="s">
        <v>23</v>
      </c>
      <c r="D17" s="2" t="s">
        <v>8</v>
      </c>
      <c r="E17" s="2" t="s">
        <v>34</v>
      </c>
      <c r="F17" s="2" t="s">
        <v>10</v>
      </c>
      <c r="G17" s="9" t="s">
        <v>11</v>
      </c>
      <c r="H17" s="18"/>
      <c r="J17" s="8" t="s">
        <v>12</v>
      </c>
      <c r="K17" s="2">
        <v>5.0915253782626466E-4</v>
      </c>
      <c r="L17" s="2" t="s">
        <v>24</v>
      </c>
      <c r="M17" s="2" t="s">
        <v>8</v>
      </c>
      <c r="N17" s="2" t="s">
        <v>34</v>
      </c>
      <c r="O17" s="2" t="s">
        <v>10</v>
      </c>
      <c r="P17" s="9" t="s">
        <v>31</v>
      </c>
      <c r="Q17" s="18"/>
    </row>
    <row r="18" spans="1:17" x14ac:dyDescent="0.2">
      <c r="A18" s="8" t="s">
        <v>15</v>
      </c>
      <c r="B18" s="2">
        <v>7.7856663570658874E-3</v>
      </c>
      <c r="C18" s="2" t="s">
        <v>23</v>
      </c>
      <c r="D18" s="2" t="s">
        <v>8</v>
      </c>
      <c r="E18" s="2" t="s">
        <v>34</v>
      </c>
      <c r="F18" s="2" t="s">
        <v>10</v>
      </c>
      <c r="G18" s="9" t="s">
        <v>11</v>
      </c>
      <c r="H18" s="18"/>
      <c r="J18" s="8" t="s">
        <v>6</v>
      </c>
      <c r="K18" s="2">
        <v>4.6451253166025753E-4</v>
      </c>
      <c r="L18" s="2" t="s">
        <v>24</v>
      </c>
      <c r="M18" s="2" t="s">
        <v>8</v>
      </c>
      <c r="N18" s="2" t="s">
        <v>34</v>
      </c>
      <c r="O18" s="2" t="s">
        <v>10</v>
      </c>
      <c r="P18" s="9" t="s">
        <v>31</v>
      </c>
      <c r="Q18" s="18"/>
    </row>
    <row r="19" spans="1:17" x14ac:dyDescent="0.2">
      <c r="A19" s="8" t="s">
        <v>16</v>
      </c>
      <c r="B19" s="2">
        <v>5.0344539058191874E-3</v>
      </c>
      <c r="C19" s="2" t="s">
        <v>23</v>
      </c>
      <c r="D19" s="2" t="s">
        <v>8</v>
      </c>
      <c r="E19" s="2" t="s">
        <v>34</v>
      </c>
      <c r="F19" s="2" t="s">
        <v>10</v>
      </c>
      <c r="G19" s="9" t="s">
        <v>11</v>
      </c>
      <c r="H19" s="18"/>
      <c r="J19" s="8" t="s">
        <v>14</v>
      </c>
      <c r="K19" s="2">
        <v>1.8575041667806091E-4</v>
      </c>
      <c r="L19" s="2" t="s">
        <v>24</v>
      </c>
      <c r="M19" s="2" t="s">
        <v>8</v>
      </c>
      <c r="N19" s="2" t="s">
        <v>34</v>
      </c>
      <c r="O19" s="2" t="s">
        <v>10</v>
      </c>
      <c r="P19" s="9" t="s">
        <v>31</v>
      </c>
      <c r="Q19" s="18"/>
    </row>
    <row r="20" spans="1:17" ht="17" thickBot="1" x14ac:dyDescent="0.25">
      <c r="A20" s="8" t="s">
        <v>17</v>
      </c>
      <c r="B20" s="2">
        <v>1.631828558546184E-3</v>
      </c>
      <c r="C20" s="2" t="s">
        <v>23</v>
      </c>
      <c r="D20" s="2" t="s">
        <v>8</v>
      </c>
      <c r="E20" s="2" t="s">
        <v>34</v>
      </c>
      <c r="F20" s="2" t="s">
        <v>10</v>
      </c>
      <c r="G20" s="9" t="s">
        <v>11</v>
      </c>
      <c r="H20" s="18"/>
      <c r="J20" s="10" t="s">
        <v>15</v>
      </c>
      <c r="K20" s="11">
        <v>1.7681897649182829E-4</v>
      </c>
      <c r="L20" s="11" t="s">
        <v>24</v>
      </c>
      <c r="M20" s="11" t="s">
        <v>8</v>
      </c>
      <c r="N20" s="11" t="s">
        <v>34</v>
      </c>
      <c r="O20" s="11" t="s">
        <v>10</v>
      </c>
      <c r="P20" s="12" t="s">
        <v>31</v>
      </c>
      <c r="Q20" s="19"/>
    </row>
    <row r="21" spans="1:17" x14ac:dyDescent="0.2">
      <c r="A21" s="8" t="s">
        <v>18</v>
      </c>
      <c r="B21" s="2">
        <v>1.2427856914421439E-3</v>
      </c>
      <c r="C21" s="2" t="s">
        <v>23</v>
      </c>
      <c r="D21" s="2" t="s">
        <v>8</v>
      </c>
      <c r="E21" s="2" t="s">
        <v>34</v>
      </c>
      <c r="F21" s="2" t="s">
        <v>10</v>
      </c>
      <c r="G21" s="9" t="s">
        <v>11</v>
      </c>
      <c r="H21" s="18"/>
      <c r="J21" s="5" t="s">
        <v>12</v>
      </c>
      <c r="K21" s="6">
        <v>3.694459515397847E-3</v>
      </c>
      <c r="L21" s="6" t="s">
        <v>25</v>
      </c>
      <c r="M21" s="6" t="s">
        <v>8</v>
      </c>
      <c r="N21" s="6" t="s">
        <v>34</v>
      </c>
      <c r="O21" s="6" t="s">
        <v>10</v>
      </c>
      <c r="P21" s="7" t="s">
        <v>31</v>
      </c>
      <c r="Q21" s="17">
        <f>SUM(K21:K27)*100</f>
        <v>1.0528333611625986</v>
      </c>
    </row>
    <row r="22" spans="1:17" x14ac:dyDescent="0.2">
      <c r="A22" s="8" t="s">
        <v>20</v>
      </c>
      <c r="B22" s="2">
        <v>6.6526509714637336E-4</v>
      </c>
      <c r="C22" s="2" t="s">
        <v>23</v>
      </c>
      <c r="D22" s="2" t="s">
        <v>8</v>
      </c>
      <c r="E22" s="2" t="s">
        <v>34</v>
      </c>
      <c r="F22" s="2" t="s">
        <v>10</v>
      </c>
      <c r="G22" s="9" t="s">
        <v>11</v>
      </c>
      <c r="H22" s="18"/>
      <c r="J22" s="8" t="s">
        <v>6</v>
      </c>
      <c r="K22" s="2">
        <v>3.1886575550625221E-3</v>
      </c>
      <c r="L22" s="2" t="s">
        <v>25</v>
      </c>
      <c r="M22" s="2" t="s">
        <v>8</v>
      </c>
      <c r="N22" s="2" t="s">
        <v>34</v>
      </c>
      <c r="O22" s="2" t="s">
        <v>10</v>
      </c>
      <c r="P22" s="9" t="s">
        <v>31</v>
      </c>
      <c r="Q22" s="18"/>
    </row>
    <row r="23" spans="1:17" x14ac:dyDescent="0.2">
      <c r="A23" s="8" t="s">
        <v>19</v>
      </c>
      <c r="B23" s="2">
        <v>4.3755665290812971E-4</v>
      </c>
      <c r="C23" s="2" t="s">
        <v>23</v>
      </c>
      <c r="D23" s="2" t="s">
        <v>8</v>
      </c>
      <c r="E23" s="2" t="s">
        <v>34</v>
      </c>
      <c r="F23" s="2" t="s">
        <v>10</v>
      </c>
      <c r="G23" s="9" t="s">
        <v>11</v>
      </c>
      <c r="H23" s="18"/>
      <c r="J23" s="8" t="s">
        <v>13</v>
      </c>
      <c r="K23" s="2">
        <v>2.4289328699195851E-3</v>
      </c>
      <c r="L23" s="2" t="s">
        <v>25</v>
      </c>
      <c r="M23" s="2" t="s">
        <v>8</v>
      </c>
      <c r="N23" s="2" t="s">
        <v>34</v>
      </c>
      <c r="O23" s="2" t="s">
        <v>10</v>
      </c>
      <c r="P23" s="9" t="s">
        <v>31</v>
      </c>
      <c r="Q23" s="18"/>
    </row>
    <row r="24" spans="1:17" x14ac:dyDescent="0.2">
      <c r="A24" s="8" t="s">
        <v>21</v>
      </c>
      <c r="B24" s="2">
        <v>2.4471788440720381E-4</v>
      </c>
      <c r="C24" s="2" t="s">
        <v>23</v>
      </c>
      <c r="D24" s="2" t="s">
        <v>8</v>
      </c>
      <c r="E24" s="2" t="s">
        <v>34</v>
      </c>
      <c r="F24" s="2" t="s">
        <v>10</v>
      </c>
      <c r="G24" s="9" t="s">
        <v>11</v>
      </c>
      <c r="H24" s="18"/>
      <c r="J24" s="8" t="s">
        <v>16</v>
      </c>
      <c r="K24" s="2">
        <v>6.9586573034339063E-4</v>
      </c>
      <c r="L24" s="2" t="s">
        <v>25</v>
      </c>
      <c r="M24" s="2" t="s">
        <v>8</v>
      </c>
      <c r="N24" s="2" t="s">
        <v>34</v>
      </c>
      <c r="O24" s="2" t="s">
        <v>10</v>
      </c>
      <c r="P24" s="9" t="s">
        <v>31</v>
      </c>
      <c r="Q24" s="18"/>
    </row>
    <row r="25" spans="1:17" ht="17" thickBot="1" x14ac:dyDescent="0.25">
      <c r="A25" s="10" t="s">
        <v>28</v>
      </c>
      <c r="B25" s="11">
        <v>7.8146368147540346E-5</v>
      </c>
      <c r="C25" s="11" t="s">
        <v>23</v>
      </c>
      <c r="D25" s="11" t="s">
        <v>8</v>
      </c>
      <c r="E25" s="11" t="s">
        <v>34</v>
      </c>
      <c r="F25" s="11" t="s">
        <v>10</v>
      </c>
      <c r="G25" s="12" t="s">
        <v>11</v>
      </c>
      <c r="H25" s="19"/>
      <c r="J25" s="8" t="s">
        <v>14</v>
      </c>
      <c r="K25" s="2">
        <v>2.4936268138242221E-4</v>
      </c>
      <c r="L25" s="2" t="s">
        <v>25</v>
      </c>
      <c r="M25" s="2" t="s">
        <v>8</v>
      </c>
      <c r="N25" s="2" t="s">
        <v>34</v>
      </c>
      <c r="O25" s="2" t="s">
        <v>10</v>
      </c>
      <c r="P25" s="9" t="s">
        <v>31</v>
      </c>
      <c r="Q25" s="18"/>
    </row>
    <row r="26" spans="1:17" x14ac:dyDescent="0.2">
      <c r="A26" s="5" t="s">
        <v>6</v>
      </c>
      <c r="B26" s="6">
        <v>1.4210279799730319E-2</v>
      </c>
      <c r="C26" s="6" t="s">
        <v>24</v>
      </c>
      <c r="D26" s="6" t="s">
        <v>8</v>
      </c>
      <c r="E26" s="6" t="s">
        <v>34</v>
      </c>
      <c r="F26" s="6" t="s">
        <v>10</v>
      </c>
      <c r="G26" s="7" t="s">
        <v>11</v>
      </c>
      <c r="H26" s="17">
        <f>SUM(B26:B33)*100</f>
        <v>3.7274249306061247</v>
      </c>
      <c r="J26" s="8" t="s">
        <v>15</v>
      </c>
      <c r="K26" s="2">
        <v>2.3952095808383231E-4</v>
      </c>
      <c r="L26" s="2" t="s">
        <v>25</v>
      </c>
      <c r="M26" s="2" t="s">
        <v>8</v>
      </c>
      <c r="N26" s="2" t="s">
        <v>34</v>
      </c>
      <c r="O26" s="2" t="s">
        <v>10</v>
      </c>
      <c r="P26" s="9" t="s">
        <v>31</v>
      </c>
      <c r="Q26" s="18"/>
    </row>
    <row r="27" spans="1:17" ht="17" thickBot="1" x14ac:dyDescent="0.25">
      <c r="A27" s="8" t="s">
        <v>12</v>
      </c>
      <c r="B27" s="2">
        <v>1.2803353054197801E-2</v>
      </c>
      <c r="C27" s="2" t="s">
        <v>24</v>
      </c>
      <c r="D27" s="2" t="s">
        <v>8</v>
      </c>
      <c r="E27" s="2" t="s">
        <v>34</v>
      </c>
      <c r="F27" s="2" t="s">
        <v>10</v>
      </c>
      <c r="G27" s="9" t="s">
        <v>11</v>
      </c>
      <c r="H27" s="18"/>
      <c r="J27" s="10" t="s">
        <v>17</v>
      </c>
      <c r="K27" s="11">
        <v>3.1534301436387427E-5</v>
      </c>
      <c r="L27" s="11" t="s">
        <v>25</v>
      </c>
      <c r="M27" s="11" t="s">
        <v>8</v>
      </c>
      <c r="N27" s="11" t="s">
        <v>34</v>
      </c>
      <c r="O27" s="11" t="s">
        <v>10</v>
      </c>
      <c r="P27" s="12" t="s">
        <v>31</v>
      </c>
      <c r="Q27" s="19"/>
    </row>
    <row r="28" spans="1:17" x14ac:dyDescent="0.2">
      <c r="A28" s="8" t="s">
        <v>13</v>
      </c>
      <c r="B28" s="2">
        <v>7.0758305498511724E-3</v>
      </c>
      <c r="C28" s="2" t="s">
        <v>24</v>
      </c>
      <c r="D28" s="2" t="s">
        <v>8</v>
      </c>
      <c r="E28" s="2" t="s">
        <v>34</v>
      </c>
      <c r="F28" s="2" t="s">
        <v>10</v>
      </c>
      <c r="G28" s="9" t="s">
        <v>11</v>
      </c>
      <c r="H28" s="18"/>
      <c r="J28" s="5" t="s">
        <v>13</v>
      </c>
      <c r="K28" s="6">
        <v>2.898190700948122E-4</v>
      </c>
      <c r="L28" s="6" t="s">
        <v>26</v>
      </c>
      <c r="M28" s="6" t="s">
        <v>27</v>
      </c>
      <c r="N28" s="6" t="s">
        <v>34</v>
      </c>
      <c r="O28" s="6" t="s">
        <v>10</v>
      </c>
      <c r="P28" s="7" t="s">
        <v>31</v>
      </c>
      <c r="Q28" s="17">
        <f>SUM(K28:K32)*100</f>
        <v>5.2088907812671836E-2</v>
      </c>
    </row>
    <row r="29" spans="1:17" x14ac:dyDescent="0.2">
      <c r="A29" s="8" t="s">
        <v>14</v>
      </c>
      <c r="B29" s="2">
        <v>1.7531905070181329E-3</v>
      </c>
      <c r="C29" s="2" t="s">
        <v>24</v>
      </c>
      <c r="D29" s="2" t="s">
        <v>8</v>
      </c>
      <c r="E29" s="2" t="s">
        <v>34</v>
      </c>
      <c r="F29" s="2" t="s">
        <v>10</v>
      </c>
      <c r="G29" s="9" t="s">
        <v>11</v>
      </c>
      <c r="H29" s="18"/>
      <c r="J29" s="8" t="s">
        <v>6</v>
      </c>
      <c r="K29" s="2">
        <v>8.280544859851778E-5</v>
      </c>
      <c r="L29" s="2" t="s">
        <v>26</v>
      </c>
      <c r="M29" s="2" t="s">
        <v>27</v>
      </c>
      <c r="N29" s="2" t="s">
        <v>34</v>
      </c>
      <c r="O29" s="2" t="s">
        <v>10</v>
      </c>
      <c r="P29" s="9" t="s">
        <v>31</v>
      </c>
      <c r="Q29" s="18"/>
    </row>
    <row r="30" spans="1:17" x14ac:dyDescent="0.2">
      <c r="A30" s="8" t="s">
        <v>15</v>
      </c>
      <c r="B30" s="2">
        <v>5.4480279720738305E-4</v>
      </c>
      <c r="C30" s="2" t="s">
        <v>24</v>
      </c>
      <c r="D30" s="2" t="s">
        <v>8</v>
      </c>
      <c r="E30" s="2" t="s">
        <v>34</v>
      </c>
      <c r="F30" s="2" t="s">
        <v>10</v>
      </c>
      <c r="G30" s="9" t="s">
        <v>11</v>
      </c>
      <c r="H30" s="18"/>
      <c r="J30" s="8" t="s">
        <v>16</v>
      </c>
      <c r="K30" s="2">
        <v>6.2104086448888345E-5</v>
      </c>
      <c r="L30" s="2" t="s">
        <v>26</v>
      </c>
      <c r="M30" s="2" t="s">
        <v>27</v>
      </c>
      <c r="N30" s="2" t="s">
        <v>34</v>
      </c>
      <c r="O30" s="2" t="s">
        <v>10</v>
      </c>
      <c r="P30" s="9" t="s">
        <v>31</v>
      </c>
      <c r="Q30" s="18"/>
    </row>
    <row r="31" spans="1:17" x14ac:dyDescent="0.2">
      <c r="A31" s="8" t="s">
        <v>16</v>
      </c>
      <c r="B31" s="2">
        <v>4.5034208924703989E-4</v>
      </c>
      <c r="C31" s="2" t="s">
        <v>24</v>
      </c>
      <c r="D31" s="2" t="s">
        <v>8</v>
      </c>
      <c r="E31" s="2" t="s">
        <v>34</v>
      </c>
      <c r="F31" s="2" t="s">
        <v>10</v>
      </c>
      <c r="G31" s="9" t="s">
        <v>11</v>
      </c>
      <c r="H31" s="18"/>
      <c r="J31" s="8" t="s">
        <v>15</v>
      </c>
      <c r="K31" s="2">
        <v>4.4757748685241128E-5</v>
      </c>
      <c r="L31" s="2" t="s">
        <v>26</v>
      </c>
      <c r="M31" s="2" t="s">
        <v>27</v>
      </c>
      <c r="N31" s="2" t="s">
        <v>34</v>
      </c>
      <c r="O31" s="2" t="s">
        <v>10</v>
      </c>
      <c r="P31" s="9" t="s">
        <v>31</v>
      </c>
      <c r="Q31" s="18"/>
    </row>
    <row r="32" spans="1:17" ht="17" thickBot="1" x14ac:dyDescent="0.25">
      <c r="A32" s="8" t="s">
        <v>17</v>
      </c>
      <c r="B32" s="2">
        <v>3.6753727057634429E-4</v>
      </c>
      <c r="C32" s="2" t="s">
        <v>24</v>
      </c>
      <c r="D32" s="2" t="s">
        <v>8</v>
      </c>
      <c r="E32" s="2" t="s">
        <v>34</v>
      </c>
      <c r="F32" s="2" t="s">
        <v>10</v>
      </c>
      <c r="G32" s="9" t="s">
        <v>11</v>
      </c>
      <c r="H32" s="18"/>
      <c r="J32" s="10" t="s">
        <v>14</v>
      </c>
      <c r="K32" s="11">
        <v>4.140272429925889E-5</v>
      </c>
      <c r="L32" s="11" t="s">
        <v>26</v>
      </c>
      <c r="M32" s="11" t="s">
        <v>27</v>
      </c>
      <c r="N32" s="11" t="s">
        <v>34</v>
      </c>
      <c r="O32" s="11" t="s">
        <v>10</v>
      </c>
      <c r="P32" s="12" t="s">
        <v>31</v>
      </c>
      <c r="Q32" s="19"/>
    </row>
    <row r="33" spans="1:17" ht="17" thickBot="1" x14ac:dyDescent="0.25">
      <c r="A33" s="10" t="s">
        <v>20</v>
      </c>
      <c r="B33" s="11">
        <v>6.8913238233064565E-5</v>
      </c>
      <c r="C33" s="11" t="s">
        <v>24</v>
      </c>
      <c r="D33" s="11" t="s">
        <v>8</v>
      </c>
      <c r="E33" s="11" t="s">
        <v>34</v>
      </c>
      <c r="F33" s="11" t="s">
        <v>10</v>
      </c>
      <c r="G33" s="12" t="s">
        <v>11</v>
      </c>
      <c r="H33" s="19"/>
      <c r="J33" s="20" t="s">
        <v>6</v>
      </c>
      <c r="K33" s="21">
        <v>6.2730337959695755E-5</v>
      </c>
      <c r="L33" s="21" t="s">
        <v>32</v>
      </c>
      <c r="M33" s="21" t="s">
        <v>30</v>
      </c>
      <c r="N33" s="21" t="s">
        <v>34</v>
      </c>
      <c r="O33" s="21" t="s">
        <v>10</v>
      </c>
      <c r="P33" s="22" t="s">
        <v>31</v>
      </c>
      <c r="Q33" s="24">
        <f>K33*100</f>
        <v>6.2730337959695757E-3</v>
      </c>
    </row>
    <row r="34" spans="1:17" x14ac:dyDescent="0.2">
      <c r="A34" s="5" t="s">
        <v>6</v>
      </c>
      <c r="B34" s="6">
        <v>2.702480519871181E-2</v>
      </c>
      <c r="C34" s="6" t="s">
        <v>25</v>
      </c>
      <c r="D34" s="6" t="s">
        <v>8</v>
      </c>
      <c r="E34" s="6" t="s">
        <v>34</v>
      </c>
      <c r="F34" s="6" t="s">
        <v>10</v>
      </c>
      <c r="G34" s="7" t="s">
        <v>11</v>
      </c>
      <c r="H34" s="17">
        <f>SUM(B34:B43)*100</f>
        <v>6.7365275000095846</v>
      </c>
    </row>
    <row r="35" spans="1:17" x14ac:dyDescent="0.2">
      <c r="A35" s="8" t="s">
        <v>12</v>
      </c>
      <c r="B35" s="2">
        <v>2.035440139101637E-2</v>
      </c>
      <c r="C35" s="2" t="s">
        <v>25</v>
      </c>
      <c r="D35" s="2" t="s">
        <v>8</v>
      </c>
      <c r="E35" s="2" t="s">
        <v>34</v>
      </c>
      <c r="F35" s="2" t="s">
        <v>10</v>
      </c>
      <c r="G35" s="9" t="s">
        <v>11</v>
      </c>
      <c r="H35" s="18"/>
    </row>
    <row r="36" spans="1:17" x14ac:dyDescent="0.2">
      <c r="A36" s="8" t="s">
        <v>13</v>
      </c>
      <c r="B36" s="2">
        <v>1.0998757548643981E-2</v>
      </c>
      <c r="C36" s="2" t="s">
        <v>25</v>
      </c>
      <c r="D36" s="2" t="s">
        <v>8</v>
      </c>
      <c r="E36" s="2" t="s">
        <v>34</v>
      </c>
      <c r="F36" s="2" t="s">
        <v>10</v>
      </c>
      <c r="G36" s="9" t="s">
        <v>11</v>
      </c>
      <c r="H36" s="18"/>
    </row>
    <row r="37" spans="1:17" x14ac:dyDescent="0.2">
      <c r="A37" s="8" t="s">
        <v>14</v>
      </c>
      <c r="B37" s="2">
        <v>3.856139626185702E-3</v>
      </c>
      <c r="C37" s="2" t="s">
        <v>25</v>
      </c>
      <c r="D37" s="2" t="s">
        <v>8</v>
      </c>
      <c r="E37" s="2" t="s">
        <v>34</v>
      </c>
      <c r="F37" s="2" t="s">
        <v>10</v>
      </c>
      <c r="G37" s="9" t="s">
        <v>11</v>
      </c>
      <c r="H37" s="18"/>
    </row>
    <row r="38" spans="1:17" x14ac:dyDescent="0.2">
      <c r="A38" s="8" t="s">
        <v>15</v>
      </c>
      <c r="B38" s="2">
        <v>2.1954218385017042E-3</v>
      </c>
      <c r="C38" s="2" t="s">
        <v>25</v>
      </c>
      <c r="D38" s="2" t="s">
        <v>8</v>
      </c>
      <c r="E38" s="2" t="s">
        <v>34</v>
      </c>
      <c r="F38" s="2" t="s">
        <v>10</v>
      </c>
      <c r="G38" s="9" t="s">
        <v>11</v>
      </c>
      <c r="H38" s="18"/>
    </row>
    <row r="39" spans="1:17" x14ac:dyDescent="0.2">
      <c r="A39" s="8" t="s">
        <v>16</v>
      </c>
      <c r="B39" s="2">
        <v>1.4800071139197239E-3</v>
      </c>
      <c r="C39" s="2" t="s">
        <v>25</v>
      </c>
      <c r="D39" s="2" t="s">
        <v>8</v>
      </c>
      <c r="E39" s="2" t="s">
        <v>34</v>
      </c>
      <c r="F39" s="2" t="s">
        <v>10</v>
      </c>
      <c r="G39" s="9" t="s">
        <v>11</v>
      </c>
      <c r="H39" s="18"/>
    </row>
    <row r="40" spans="1:17" x14ac:dyDescent="0.2">
      <c r="A40" s="8" t="s">
        <v>17</v>
      </c>
      <c r="B40" s="2">
        <v>5.6227425751670824E-4</v>
      </c>
      <c r="C40" s="2" t="s">
        <v>25</v>
      </c>
      <c r="D40" s="2" t="s">
        <v>8</v>
      </c>
      <c r="E40" s="2" t="s">
        <v>34</v>
      </c>
      <c r="F40" s="2" t="s">
        <v>10</v>
      </c>
      <c r="G40" s="9" t="s">
        <v>11</v>
      </c>
      <c r="H40" s="18"/>
    </row>
    <row r="41" spans="1:17" x14ac:dyDescent="0.2">
      <c r="A41" s="8" t="s">
        <v>18</v>
      </c>
      <c r="B41" s="2">
        <v>5.2435003359350984E-4</v>
      </c>
      <c r="C41" s="2" t="s">
        <v>25</v>
      </c>
      <c r="D41" s="2" t="s">
        <v>8</v>
      </c>
      <c r="E41" s="2" t="s">
        <v>34</v>
      </c>
      <c r="F41" s="2" t="s">
        <v>10</v>
      </c>
      <c r="G41" s="9" t="s">
        <v>11</v>
      </c>
      <c r="H41" s="18"/>
    </row>
    <row r="42" spans="1:17" x14ac:dyDescent="0.2">
      <c r="A42" s="8" t="s">
        <v>20</v>
      </c>
      <c r="B42" s="2">
        <v>2.072968490878939E-4</v>
      </c>
      <c r="C42" s="2" t="s">
        <v>25</v>
      </c>
      <c r="D42" s="2" t="s">
        <v>8</v>
      </c>
      <c r="E42" s="2" t="s">
        <v>34</v>
      </c>
      <c r="F42" s="2" t="s">
        <v>10</v>
      </c>
      <c r="G42" s="9" t="s">
        <v>11</v>
      </c>
      <c r="H42" s="18"/>
    </row>
    <row r="43" spans="1:17" ht="17" thickBot="1" x14ac:dyDescent="0.25">
      <c r="A43" s="10" t="s">
        <v>19</v>
      </c>
      <c r="B43" s="11">
        <v>1.618211429184419E-4</v>
      </c>
      <c r="C43" s="11" t="s">
        <v>25</v>
      </c>
      <c r="D43" s="11" t="s">
        <v>8</v>
      </c>
      <c r="E43" s="11" t="s">
        <v>34</v>
      </c>
      <c r="F43" s="11" t="s">
        <v>10</v>
      </c>
      <c r="G43" s="12" t="s">
        <v>11</v>
      </c>
      <c r="H43" s="19"/>
    </row>
    <row r="44" spans="1:17" ht="17" thickBot="1" x14ac:dyDescent="0.25">
      <c r="A44" s="20" t="s">
        <v>6</v>
      </c>
      <c r="B44" s="21">
        <v>4.4703726055566732E-5</v>
      </c>
      <c r="C44" s="21" t="s">
        <v>26</v>
      </c>
      <c r="D44" s="21" t="s">
        <v>27</v>
      </c>
      <c r="E44" s="21" t="s">
        <v>34</v>
      </c>
      <c r="F44" s="21" t="s">
        <v>10</v>
      </c>
      <c r="G44" s="22" t="s">
        <v>11</v>
      </c>
      <c r="H44" s="24">
        <f>B44*100</f>
        <v>4.4703726055566727E-3</v>
      </c>
    </row>
    <row r="45" spans="1:17" ht="17" thickBot="1" x14ac:dyDescent="0.25">
      <c r="A45" s="20" t="s">
        <v>19</v>
      </c>
      <c r="B45" s="21">
        <v>2.0214271275520519E-4</v>
      </c>
      <c r="C45" s="21" t="s">
        <v>35</v>
      </c>
      <c r="D45" s="21" t="s">
        <v>30</v>
      </c>
      <c r="E45" s="21" t="s">
        <v>34</v>
      </c>
      <c r="F45" s="21" t="s">
        <v>10</v>
      </c>
      <c r="G45" s="22" t="s">
        <v>11</v>
      </c>
      <c r="H45" s="23">
        <f>B45*100</f>
        <v>2.0214271275520519E-2</v>
      </c>
    </row>
    <row r="46" spans="1:17" ht="17" thickBot="1" x14ac:dyDescent="0.25">
      <c r="A46" s="20" t="s">
        <v>14</v>
      </c>
      <c r="B46" s="21">
        <v>7.6568505842177E-5</v>
      </c>
      <c r="C46" s="21" t="s">
        <v>33</v>
      </c>
      <c r="D46" s="21" t="s">
        <v>30</v>
      </c>
      <c r="E46" s="21" t="s">
        <v>34</v>
      </c>
      <c r="F46" s="21" t="s">
        <v>10</v>
      </c>
      <c r="G46" s="22" t="s">
        <v>11</v>
      </c>
      <c r="H46" s="24">
        <f>B46*100</f>
        <v>7.6568505842177E-3</v>
      </c>
    </row>
  </sheetData>
  <mergeCells count="9">
    <mergeCell ref="H2:H13"/>
    <mergeCell ref="H14:H25"/>
    <mergeCell ref="H26:H33"/>
    <mergeCell ref="H34:H43"/>
    <mergeCell ref="Q2:Q8"/>
    <mergeCell ref="Q9:Q15"/>
    <mergeCell ref="Q16:Q20"/>
    <mergeCell ref="Q21:Q27"/>
    <mergeCell ref="Q28:Q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CCEE-6433-804C-AC31-144DC9D2BC63}">
  <dimension ref="A1:Q32"/>
  <sheetViews>
    <sheetView workbookViewId="0">
      <selection activeCell="J1" sqref="J1"/>
    </sheetView>
  </sheetViews>
  <sheetFormatPr baseColWidth="10" defaultRowHeight="16" x14ac:dyDescent="0.2"/>
  <cols>
    <col min="1" max="1" width="13.1640625" style="1" bestFit="1" customWidth="1"/>
    <col min="2" max="2" width="12.1640625" style="1" bestFit="1" customWidth="1"/>
    <col min="3" max="3" width="13.5" style="1" bestFit="1" customWidth="1"/>
    <col min="4" max="4" width="8.5" style="1" bestFit="1" customWidth="1"/>
    <col min="5" max="5" width="6.6640625" style="1" bestFit="1" customWidth="1"/>
    <col min="6" max="6" width="13.33203125" style="1" bestFit="1" customWidth="1"/>
    <col min="7" max="7" width="7.5" style="1" bestFit="1" customWidth="1"/>
    <col min="8" max="9" width="10.83203125" style="1"/>
    <col min="10" max="10" width="13.1640625" style="1" bestFit="1" customWidth="1"/>
    <col min="11" max="11" width="12.1640625" style="1" bestFit="1" customWidth="1"/>
    <col min="12" max="12" width="13.5" style="1" bestFit="1" customWidth="1"/>
    <col min="13" max="13" width="8.5" style="1" bestFit="1" customWidth="1"/>
    <col min="14" max="14" width="6.6640625" style="1" bestFit="1" customWidth="1"/>
    <col min="15" max="15" width="13.33203125" style="1" bestFit="1" customWidth="1"/>
    <col min="16" max="16" width="7.5" style="1" bestFit="1" customWidth="1"/>
    <col min="17" max="16384" width="10.83203125" style="1"/>
  </cols>
  <sheetData>
    <row r="1" spans="1:17" ht="17" thickBot="1" x14ac:dyDescent="0.25">
      <c r="A1" s="27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J1" s="27" t="s">
        <v>54</v>
      </c>
      <c r="K1" s="25" t="s">
        <v>0</v>
      </c>
      <c r="L1" s="25" t="s">
        <v>1</v>
      </c>
      <c r="M1" s="25" t="s">
        <v>2</v>
      </c>
      <c r="N1" s="25" t="s">
        <v>3</v>
      </c>
      <c r="O1" s="25" t="s">
        <v>4</v>
      </c>
      <c r="P1" s="26" t="s">
        <v>5</v>
      </c>
    </row>
    <row r="2" spans="1:17" x14ac:dyDescent="0.2">
      <c r="A2" s="5" t="s">
        <v>6</v>
      </c>
      <c r="B2" s="6">
        <v>7.2810622750145116E-3</v>
      </c>
      <c r="C2" s="6" t="s">
        <v>7</v>
      </c>
      <c r="D2" s="6" t="s">
        <v>8</v>
      </c>
      <c r="E2" s="6" t="s">
        <v>36</v>
      </c>
      <c r="F2" s="6" t="s">
        <v>10</v>
      </c>
      <c r="G2" s="7" t="s">
        <v>11</v>
      </c>
      <c r="H2" s="17">
        <f>SUM(B2:B8)*100</f>
        <v>1.5985317480362415</v>
      </c>
      <c r="J2" s="5" t="s">
        <v>13</v>
      </c>
      <c r="K2" s="6">
        <v>8.4997685903385567E-4</v>
      </c>
      <c r="L2" s="6" t="s">
        <v>7</v>
      </c>
      <c r="M2" s="6" t="s">
        <v>8</v>
      </c>
      <c r="N2" s="6" t="s">
        <v>36</v>
      </c>
      <c r="O2" s="6" t="s">
        <v>10</v>
      </c>
      <c r="P2" s="7" t="s">
        <v>31</v>
      </c>
      <c r="Q2" s="17">
        <f>SUM(K2:K5)*100</f>
        <v>0.1468244086542512</v>
      </c>
    </row>
    <row r="3" spans="1:17" x14ac:dyDescent="0.2">
      <c r="A3" s="8" t="s">
        <v>12</v>
      </c>
      <c r="B3" s="2">
        <v>3.5945379007662199E-3</v>
      </c>
      <c r="C3" s="2" t="s">
        <v>7</v>
      </c>
      <c r="D3" s="2" t="s">
        <v>8</v>
      </c>
      <c r="E3" s="2" t="s">
        <v>36</v>
      </c>
      <c r="F3" s="2" t="s">
        <v>10</v>
      </c>
      <c r="G3" s="9" t="s">
        <v>11</v>
      </c>
      <c r="H3" s="18"/>
      <c r="J3" s="8" t="s">
        <v>12</v>
      </c>
      <c r="K3" s="2">
        <v>3.4136259434150641E-4</v>
      </c>
      <c r="L3" s="2" t="s">
        <v>7</v>
      </c>
      <c r="M3" s="2" t="s">
        <v>8</v>
      </c>
      <c r="N3" s="2" t="s">
        <v>36</v>
      </c>
      <c r="O3" s="2" t="s">
        <v>10</v>
      </c>
      <c r="P3" s="9" t="s">
        <v>31</v>
      </c>
      <c r="Q3" s="18"/>
    </row>
    <row r="4" spans="1:17" x14ac:dyDescent="0.2">
      <c r="A4" s="8" t="s">
        <v>14</v>
      </c>
      <c r="B4" s="2">
        <v>2.823128159701756E-3</v>
      </c>
      <c r="C4" s="2" t="s">
        <v>7</v>
      </c>
      <c r="D4" s="2" t="s">
        <v>8</v>
      </c>
      <c r="E4" s="2" t="s">
        <v>36</v>
      </c>
      <c r="F4" s="2" t="s">
        <v>10</v>
      </c>
      <c r="G4" s="9" t="s">
        <v>11</v>
      </c>
      <c r="H4" s="18"/>
      <c r="J4" s="8" t="s">
        <v>14</v>
      </c>
      <c r="K4" s="2">
        <v>1.6221915808256951E-4</v>
      </c>
      <c r="L4" s="2" t="s">
        <v>7</v>
      </c>
      <c r="M4" s="2" t="s">
        <v>8</v>
      </c>
      <c r="N4" s="2" t="s">
        <v>36</v>
      </c>
      <c r="O4" s="2" t="s">
        <v>10</v>
      </c>
      <c r="P4" s="9" t="s">
        <v>31</v>
      </c>
      <c r="Q4" s="18"/>
    </row>
    <row r="5" spans="1:17" ht="17" thickBot="1" x14ac:dyDescent="0.25">
      <c r="A5" s="8" t="s">
        <v>13</v>
      </c>
      <c r="B5" s="2">
        <v>1.5816571366950661E-3</v>
      </c>
      <c r="C5" s="2" t="s">
        <v>7</v>
      </c>
      <c r="D5" s="2" t="s">
        <v>8</v>
      </c>
      <c r="E5" s="2" t="s">
        <v>36</v>
      </c>
      <c r="F5" s="2" t="s">
        <v>10</v>
      </c>
      <c r="G5" s="9" t="s">
        <v>11</v>
      </c>
      <c r="H5" s="18"/>
      <c r="J5" s="10" t="s">
        <v>6</v>
      </c>
      <c r="K5" s="11">
        <v>1.146854750845805E-4</v>
      </c>
      <c r="L5" s="11" t="s">
        <v>7</v>
      </c>
      <c r="M5" s="11" t="s">
        <v>8</v>
      </c>
      <c r="N5" s="11" t="s">
        <v>36</v>
      </c>
      <c r="O5" s="11" t="s">
        <v>10</v>
      </c>
      <c r="P5" s="12" t="s">
        <v>31</v>
      </c>
      <c r="Q5" s="19"/>
    </row>
    <row r="6" spans="1:17" x14ac:dyDescent="0.2">
      <c r="A6" s="8" t="s">
        <v>15</v>
      </c>
      <c r="B6" s="2">
        <v>3.6191627623606478E-4</v>
      </c>
      <c r="C6" s="2" t="s">
        <v>7</v>
      </c>
      <c r="D6" s="2" t="s">
        <v>8</v>
      </c>
      <c r="E6" s="2" t="s">
        <v>36</v>
      </c>
      <c r="F6" s="2" t="s">
        <v>10</v>
      </c>
      <c r="G6" s="9" t="s">
        <v>11</v>
      </c>
      <c r="H6" s="18"/>
      <c r="J6" s="5" t="s">
        <v>6</v>
      </c>
      <c r="K6" s="6">
        <v>1.63756790462946E-3</v>
      </c>
      <c r="L6" s="6" t="s">
        <v>23</v>
      </c>
      <c r="M6" s="6" t="s">
        <v>8</v>
      </c>
      <c r="N6" s="6" t="s">
        <v>36</v>
      </c>
      <c r="O6" s="6" t="s">
        <v>10</v>
      </c>
      <c r="P6" s="7" t="s">
        <v>31</v>
      </c>
      <c r="Q6" s="17">
        <f>SUM(K6:K10)*100</f>
        <v>0.34851467808673392</v>
      </c>
    </row>
    <row r="7" spans="1:17" x14ac:dyDescent="0.2">
      <c r="A7" s="8" t="s">
        <v>16</v>
      </c>
      <c r="B7" s="2">
        <v>2.9624085941032478E-4</v>
      </c>
      <c r="C7" s="2" t="s">
        <v>7</v>
      </c>
      <c r="D7" s="2" t="s">
        <v>8</v>
      </c>
      <c r="E7" s="2" t="s">
        <v>36</v>
      </c>
      <c r="F7" s="2" t="s">
        <v>10</v>
      </c>
      <c r="G7" s="9" t="s">
        <v>11</v>
      </c>
      <c r="H7" s="18"/>
      <c r="J7" s="8" t="s">
        <v>12</v>
      </c>
      <c r="K7" s="2">
        <v>1.335483256196908E-3</v>
      </c>
      <c r="L7" s="2" t="s">
        <v>23</v>
      </c>
      <c r="M7" s="2" t="s">
        <v>8</v>
      </c>
      <c r="N7" s="2" t="s">
        <v>36</v>
      </c>
      <c r="O7" s="2" t="s">
        <v>10</v>
      </c>
      <c r="P7" s="9" t="s">
        <v>31</v>
      </c>
      <c r="Q7" s="18"/>
    </row>
    <row r="8" spans="1:17" ht="17" thickBot="1" x14ac:dyDescent="0.25">
      <c r="A8" s="10" t="s">
        <v>17</v>
      </c>
      <c r="B8" s="11">
        <v>4.6774872538472331E-5</v>
      </c>
      <c r="C8" s="11" t="s">
        <v>7</v>
      </c>
      <c r="D8" s="11" t="s">
        <v>8</v>
      </c>
      <c r="E8" s="11" t="s">
        <v>36</v>
      </c>
      <c r="F8" s="11" t="s">
        <v>10</v>
      </c>
      <c r="G8" s="12" t="s">
        <v>11</v>
      </c>
      <c r="H8" s="19"/>
      <c r="J8" s="8" t="s">
        <v>13</v>
      </c>
      <c r="K8" s="2">
        <v>3.9494470774091632E-4</v>
      </c>
      <c r="L8" s="2" t="s">
        <v>23</v>
      </c>
      <c r="M8" s="2" t="s">
        <v>8</v>
      </c>
      <c r="N8" s="2" t="s">
        <v>36</v>
      </c>
      <c r="O8" s="2" t="s">
        <v>10</v>
      </c>
      <c r="P8" s="9" t="s">
        <v>31</v>
      </c>
      <c r="Q8" s="18"/>
    </row>
    <row r="9" spans="1:17" x14ac:dyDescent="0.2">
      <c r="A9" s="5" t="s">
        <v>6</v>
      </c>
      <c r="B9" s="6">
        <v>1.4886236167880059E-2</v>
      </c>
      <c r="C9" s="6" t="s">
        <v>23</v>
      </c>
      <c r="D9" s="6" t="s">
        <v>8</v>
      </c>
      <c r="E9" s="6" t="s">
        <v>36</v>
      </c>
      <c r="F9" s="6" t="s">
        <v>10</v>
      </c>
      <c r="G9" s="7" t="s">
        <v>11</v>
      </c>
      <c r="H9" s="17">
        <f>SUM(B9:B16)*100</f>
        <v>3.1699365644883493</v>
      </c>
      <c r="J9" s="8" t="s">
        <v>20</v>
      </c>
      <c r="K9" s="2">
        <v>6.778282383244086E-5</v>
      </c>
      <c r="L9" s="2" t="s">
        <v>23</v>
      </c>
      <c r="M9" s="2" t="s">
        <v>8</v>
      </c>
      <c r="N9" s="2" t="s">
        <v>36</v>
      </c>
      <c r="O9" s="2" t="s">
        <v>10</v>
      </c>
      <c r="P9" s="9" t="s">
        <v>31</v>
      </c>
      <c r="Q9" s="18"/>
    </row>
    <row r="10" spans="1:17" ht="17" thickBot="1" x14ac:dyDescent="0.25">
      <c r="A10" s="8" t="s">
        <v>12</v>
      </c>
      <c r="B10" s="2">
        <v>9.9620393911877443E-3</v>
      </c>
      <c r="C10" s="2" t="s">
        <v>23</v>
      </c>
      <c r="D10" s="2" t="s">
        <v>8</v>
      </c>
      <c r="E10" s="2" t="s">
        <v>36</v>
      </c>
      <c r="F10" s="2" t="s">
        <v>10</v>
      </c>
      <c r="G10" s="9" t="s">
        <v>11</v>
      </c>
      <c r="H10" s="18"/>
      <c r="J10" s="10" t="s">
        <v>16</v>
      </c>
      <c r="K10" s="11">
        <v>4.9368088467614533E-5</v>
      </c>
      <c r="L10" s="11" t="s">
        <v>23</v>
      </c>
      <c r="M10" s="11" t="s">
        <v>8</v>
      </c>
      <c r="N10" s="11" t="s">
        <v>36</v>
      </c>
      <c r="O10" s="11" t="s">
        <v>10</v>
      </c>
      <c r="P10" s="12" t="s">
        <v>31</v>
      </c>
      <c r="Q10" s="19"/>
    </row>
    <row r="11" spans="1:17" x14ac:dyDescent="0.2">
      <c r="A11" s="8" t="s">
        <v>13</v>
      </c>
      <c r="B11" s="2">
        <v>3.775651482141072E-3</v>
      </c>
      <c r="C11" s="2" t="s">
        <v>23</v>
      </c>
      <c r="D11" s="2" t="s">
        <v>8</v>
      </c>
      <c r="E11" s="2" t="s">
        <v>36</v>
      </c>
      <c r="F11" s="2" t="s">
        <v>10</v>
      </c>
      <c r="G11" s="9" t="s">
        <v>11</v>
      </c>
      <c r="H11" s="18"/>
      <c r="J11" s="5" t="s">
        <v>13</v>
      </c>
      <c r="K11" s="6">
        <v>4.2770482732776581E-4</v>
      </c>
      <c r="L11" s="6" t="s">
        <v>24</v>
      </c>
      <c r="M11" s="6" t="s">
        <v>8</v>
      </c>
      <c r="N11" s="6" t="s">
        <v>36</v>
      </c>
      <c r="O11" s="6" t="s">
        <v>10</v>
      </c>
      <c r="P11" s="7" t="s">
        <v>31</v>
      </c>
      <c r="Q11" s="17">
        <f>SUM(K11:K16)*100</f>
        <v>9.9219951613566282E-2</v>
      </c>
    </row>
    <row r="12" spans="1:17" x14ac:dyDescent="0.2">
      <c r="A12" s="8" t="s">
        <v>14</v>
      </c>
      <c r="B12" s="2">
        <v>1.828288853271623E-3</v>
      </c>
      <c r="C12" s="2" t="s">
        <v>23</v>
      </c>
      <c r="D12" s="2" t="s">
        <v>8</v>
      </c>
      <c r="E12" s="2" t="s">
        <v>36</v>
      </c>
      <c r="F12" s="2" t="s">
        <v>10</v>
      </c>
      <c r="G12" s="9" t="s">
        <v>11</v>
      </c>
      <c r="H12" s="18"/>
      <c r="J12" s="8" t="s">
        <v>12</v>
      </c>
      <c r="K12" s="2">
        <v>2.7951382385550742E-4</v>
      </c>
      <c r="L12" s="2" t="s">
        <v>24</v>
      </c>
      <c r="M12" s="2" t="s">
        <v>8</v>
      </c>
      <c r="N12" s="2" t="s">
        <v>36</v>
      </c>
      <c r="O12" s="2" t="s">
        <v>10</v>
      </c>
      <c r="P12" s="9" t="s">
        <v>31</v>
      </c>
      <c r="Q12" s="18"/>
    </row>
    <row r="13" spans="1:17" x14ac:dyDescent="0.2">
      <c r="A13" s="8" t="s">
        <v>15</v>
      </c>
      <c r="B13" s="2">
        <v>7.2824441697276227E-4</v>
      </c>
      <c r="C13" s="2" t="s">
        <v>23</v>
      </c>
      <c r="D13" s="2" t="s">
        <v>8</v>
      </c>
      <c r="E13" s="2" t="s">
        <v>36</v>
      </c>
      <c r="F13" s="2" t="s">
        <v>10</v>
      </c>
      <c r="G13" s="9" t="s">
        <v>11</v>
      </c>
      <c r="H13" s="18"/>
      <c r="J13" s="8" t="s">
        <v>6</v>
      </c>
      <c r="K13" s="2">
        <v>1.6283517302621031E-4</v>
      </c>
      <c r="L13" s="2" t="s">
        <v>24</v>
      </c>
      <c r="M13" s="2" t="s">
        <v>8</v>
      </c>
      <c r="N13" s="2" t="s">
        <v>36</v>
      </c>
      <c r="O13" s="2" t="s">
        <v>10</v>
      </c>
      <c r="P13" s="9" t="s">
        <v>31</v>
      </c>
      <c r="Q13" s="18"/>
    </row>
    <row r="14" spans="1:17" x14ac:dyDescent="0.2">
      <c r="A14" s="8" t="s">
        <v>16</v>
      </c>
      <c r="B14" s="2">
        <v>3.0321421163998462E-4</v>
      </c>
      <c r="C14" s="2" t="s">
        <v>23</v>
      </c>
      <c r="D14" s="2" t="s">
        <v>8</v>
      </c>
      <c r="E14" s="2" t="s">
        <v>36</v>
      </c>
      <c r="F14" s="2" t="s">
        <v>10</v>
      </c>
      <c r="G14" s="9" t="s">
        <v>11</v>
      </c>
      <c r="H14" s="18"/>
      <c r="J14" s="8" t="s">
        <v>14</v>
      </c>
      <c r="K14" s="2">
        <v>5.5527791659725688E-5</v>
      </c>
      <c r="L14" s="2" t="s">
        <v>24</v>
      </c>
      <c r="M14" s="2" t="s">
        <v>8</v>
      </c>
      <c r="N14" s="2" t="s">
        <v>36</v>
      </c>
      <c r="O14" s="2" t="s">
        <v>10</v>
      </c>
      <c r="P14" s="9" t="s">
        <v>31</v>
      </c>
      <c r="Q14" s="18"/>
    </row>
    <row r="15" spans="1:17" x14ac:dyDescent="0.2">
      <c r="A15" s="8" t="s">
        <v>19</v>
      </c>
      <c r="B15" s="2">
        <v>1.2777561514875651E-4</v>
      </c>
      <c r="C15" s="2" t="s">
        <v>23</v>
      </c>
      <c r="D15" s="2" t="s">
        <v>8</v>
      </c>
      <c r="E15" s="2" t="s">
        <v>36</v>
      </c>
      <c r="F15" s="2" t="s">
        <v>10</v>
      </c>
      <c r="G15" s="9" t="s">
        <v>11</v>
      </c>
      <c r="H15" s="18"/>
      <c r="J15" s="8" t="s">
        <v>16</v>
      </c>
      <c r="K15" s="2">
        <v>3.7018527773150463E-5</v>
      </c>
      <c r="L15" s="2" t="s">
        <v>24</v>
      </c>
      <c r="M15" s="2" t="s">
        <v>8</v>
      </c>
      <c r="N15" s="2" t="s">
        <v>36</v>
      </c>
      <c r="O15" s="2" t="s">
        <v>10</v>
      </c>
      <c r="P15" s="9" t="s">
        <v>31</v>
      </c>
      <c r="Q15" s="18"/>
    </row>
    <row r="16" spans="1:17" ht="17" thickBot="1" x14ac:dyDescent="0.25">
      <c r="A16" s="10" t="s">
        <v>17</v>
      </c>
      <c r="B16" s="11">
        <v>8.7915506641491714E-5</v>
      </c>
      <c r="C16" s="11" t="s">
        <v>23</v>
      </c>
      <c r="D16" s="11" t="s">
        <v>8</v>
      </c>
      <c r="E16" s="11" t="s">
        <v>36</v>
      </c>
      <c r="F16" s="11" t="s">
        <v>10</v>
      </c>
      <c r="G16" s="12" t="s">
        <v>11</v>
      </c>
      <c r="H16" s="19"/>
      <c r="J16" s="10" t="s">
        <v>37</v>
      </c>
      <c r="K16" s="11">
        <v>2.9599372493303139E-5</v>
      </c>
      <c r="L16" s="11" t="s">
        <v>24</v>
      </c>
      <c r="M16" s="11" t="s">
        <v>8</v>
      </c>
      <c r="N16" s="11" t="s">
        <v>36</v>
      </c>
      <c r="O16" s="11" t="s">
        <v>10</v>
      </c>
      <c r="P16" s="12" t="s">
        <v>31</v>
      </c>
      <c r="Q16" s="19"/>
    </row>
    <row r="17" spans="1:17" x14ac:dyDescent="0.2">
      <c r="A17" s="5" t="s">
        <v>6</v>
      </c>
      <c r="B17" s="6">
        <v>5.2419961309586819E-3</v>
      </c>
      <c r="C17" s="6" t="s">
        <v>24</v>
      </c>
      <c r="D17" s="6" t="s">
        <v>8</v>
      </c>
      <c r="E17" s="6" t="s">
        <v>36</v>
      </c>
      <c r="F17" s="6" t="s">
        <v>10</v>
      </c>
      <c r="G17" s="7" t="s">
        <v>11</v>
      </c>
      <c r="H17" s="17">
        <f>SUM(B17:B24)*100</f>
        <v>0.86896412958573777</v>
      </c>
      <c r="J17" s="5" t="s">
        <v>6</v>
      </c>
      <c r="K17" s="6">
        <v>8.1595258987670379E-4</v>
      </c>
      <c r="L17" s="6" t="s">
        <v>25</v>
      </c>
      <c r="M17" s="6" t="s">
        <v>8</v>
      </c>
      <c r="N17" s="6" t="s">
        <v>36</v>
      </c>
      <c r="O17" s="6" t="s">
        <v>10</v>
      </c>
      <c r="P17" s="7" t="s">
        <v>31</v>
      </c>
      <c r="Q17" s="17">
        <f>SUM(K17:K20)*100</f>
        <v>0.18814651221283157</v>
      </c>
    </row>
    <row r="18" spans="1:17" x14ac:dyDescent="0.2">
      <c r="A18" s="8" t="s">
        <v>12</v>
      </c>
      <c r="B18" s="2">
        <v>2.3968466215824082E-3</v>
      </c>
      <c r="C18" s="2" t="s">
        <v>24</v>
      </c>
      <c r="D18" s="2" t="s">
        <v>8</v>
      </c>
      <c r="E18" s="2" t="s">
        <v>36</v>
      </c>
      <c r="F18" s="2" t="s">
        <v>10</v>
      </c>
      <c r="G18" s="9" t="s">
        <v>11</v>
      </c>
      <c r="H18" s="18"/>
      <c r="J18" s="8" t="s">
        <v>12</v>
      </c>
      <c r="K18" s="2">
        <v>6.9430678162247269E-4</v>
      </c>
      <c r="L18" s="2" t="s">
        <v>25</v>
      </c>
      <c r="M18" s="2" t="s">
        <v>8</v>
      </c>
      <c r="N18" s="2" t="s">
        <v>36</v>
      </c>
      <c r="O18" s="2" t="s">
        <v>10</v>
      </c>
      <c r="P18" s="9" t="s">
        <v>31</v>
      </c>
      <c r="Q18" s="18"/>
    </row>
    <row r="19" spans="1:17" x14ac:dyDescent="0.2">
      <c r="A19" s="8" t="s">
        <v>13</v>
      </c>
      <c r="B19" s="2">
        <v>5.6331129071760953E-4</v>
      </c>
      <c r="C19" s="2" t="s">
        <v>24</v>
      </c>
      <c r="D19" s="2" t="s">
        <v>8</v>
      </c>
      <c r="E19" s="2" t="s">
        <v>36</v>
      </c>
      <c r="F19" s="2" t="s">
        <v>10</v>
      </c>
      <c r="G19" s="9" t="s">
        <v>11</v>
      </c>
      <c r="H19" s="18"/>
      <c r="J19" s="8" t="s">
        <v>13</v>
      </c>
      <c r="K19" s="2">
        <v>3.2638882775906338E-4</v>
      </c>
      <c r="L19" s="2" t="s">
        <v>25</v>
      </c>
      <c r="M19" s="2" t="s">
        <v>8</v>
      </c>
      <c r="N19" s="2" t="s">
        <v>36</v>
      </c>
      <c r="O19" s="2" t="s">
        <v>10</v>
      </c>
      <c r="P19" s="9" t="s">
        <v>31</v>
      </c>
      <c r="Q19" s="18"/>
    </row>
    <row r="20" spans="1:17" ht="17" thickBot="1" x14ac:dyDescent="0.25">
      <c r="A20" s="8" t="s">
        <v>15</v>
      </c>
      <c r="B20" s="2">
        <v>2.5836383638055878E-4</v>
      </c>
      <c r="C20" s="2" t="s">
        <v>24</v>
      </c>
      <c r="D20" s="2" t="s">
        <v>8</v>
      </c>
      <c r="E20" s="2" t="s">
        <v>36</v>
      </c>
      <c r="F20" s="2" t="s">
        <v>10</v>
      </c>
      <c r="G20" s="9" t="s">
        <v>11</v>
      </c>
      <c r="H20" s="18"/>
      <c r="J20" s="10" t="s">
        <v>15</v>
      </c>
      <c r="K20" s="11">
        <v>4.4816922870075728E-5</v>
      </c>
      <c r="L20" s="11" t="s">
        <v>25</v>
      </c>
      <c r="M20" s="11" t="s">
        <v>8</v>
      </c>
      <c r="N20" s="11" t="s">
        <v>36</v>
      </c>
      <c r="O20" s="11" t="s">
        <v>10</v>
      </c>
      <c r="P20" s="12" t="s">
        <v>31</v>
      </c>
      <c r="Q20" s="19"/>
    </row>
    <row r="21" spans="1:17" x14ac:dyDescent="0.2">
      <c r="A21" s="8" t="s">
        <v>16</v>
      </c>
      <c r="B21" s="2">
        <v>9.7967180994366879E-5</v>
      </c>
      <c r="C21" s="2" t="s">
        <v>24</v>
      </c>
      <c r="D21" s="2" t="s">
        <v>8</v>
      </c>
      <c r="E21" s="2" t="s">
        <v>36</v>
      </c>
      <c r="F21" s="2" t="s">
        <v>10</v>
      </c>
      <c r="G21" s="9" t="s">
        <v>11</v>
      </c>
      <c r="H21" s="18"/>
      <c r="J21" s="5" t="s">
        <v>12</v>
      </c>
      <c r="K21" s="6">
        <v>8.386352747426336E-4</v>
      </c>
      <c r="L21" s="6" t="s">
        <v>26</v>
      </c>
      <c r="M21" s="6" t="s">
        <v>27</v>
      </c>
      <c r="N21" s="6" t="s">
        <v>36</v>
      </c>
      <c r="O21" s="6" t="s">
        <v>10</v>
      </c>
      <c r="P21" s="7" t="s">
        <v>31</v>
      </c>
      <c r="Q21" s="17">
        <f>SUM(K21:K24)*100</f>
        <v>0.19350640391299326</v>
      </c>
    </row>
    <row r="22" spans="1:17" x14ac:dyDescent="0.2">
      <c r="A22" s="8" t="s">
        <v>14</v>
      </c>
      <c r="B22" s="2">
        <v>4.898359049718344E-5</v>
      </c>
      <c r="C22" s="2" t="s">
        <v>24</v>
      </c>
      <c r="D22" s="2" t="s">
        <v>8</v>
      </c>
      <c r="E22" s="2" t="s">
        <v>36</v>
      </c>
      <c r="F22" s="2" t="s">
        <v>10</v>
      </c>
      <c r="G22" s="9" t="s">
        <v>11</v>
      </c>
      <c r="H22" s="18"/>
      <c r="J22" s="8" t="s">
        <v>13</v>
      </c>
      <c r="K22" s="2">
        <v>4.6368424957341051E-4</v>
      </c>
      <c r="L22" s="2" t="s">
        <v>26</v>
      </c>
      <c r="M22" s="2" t="s">
        <v>27</v>
      </c>
      <c r="N22" s="2" t="s">
        <v>36</v>
      </c>
      <c r="O22" s="2" t="s">
        <v>10</v>
      </c>
      <c r="P22" s="9" t="s">
        <v>31</v>
      </c>
      <c r="Q22" s="18"/>
    </row>
    <row r="23" spans="1:17" x14ac:dyDescent="0.2">
      <c r="A23" s="8" t="s">
        <v>20</v>
      </c>
      <c r="B23" s="2">
        <v>4.1086322363285262E-5</v>
      </c>
      <c r="C23" s="2" t="s">
        <v>24</v>
      </c>
      <c r="D23" s="2" t="s">
        <v>8</v>
      </c>
      <c r="E23" s="2" t="s">
        <v>36</v>
      </c>
      <c r="F23" s="2" t="s">
        <v>10</v>
      </c>
      <c r="G23" s="9" t="s">
        <v>11</v>
      </c>
      <c r="H23" s="18"/>
      <c r="J23" s="8" t="s">
        <v>6</v>
      </c>
      <c r="K23" s="2">
        <v>4.2872344500158787E-4</v>
      </c>
      <c r="L23" s="2" t="s">
        <v>26</v>
      </c>
      <c r="M23" s="2" t="s">
        <v>27</v>
      </c>
      <c r="N23" s="2" t="s">
        <v>36</v>
      </c>
      <c r="O23" s="2" t="s">
        <v>10</v>
      </c>
      <c r="P23" s="9" t="s">
        <v>31</v>
      </c>
      <c r="Q23" s="18"/>
    </row>
    <row r="24" spans="1:17" ht="17" thickBot="1" x14ac:dyDescent="0.25">
      <c r="A24" s="10" t="s">
        <v>17</v>
      </c>
      <c r="B24" s="11">
        <v>4.1086322363285262E-5</v>
      </c>
      <c r="C24" s="11" t="s">
        <v>24</v>
      </c>
      <c r="D24" s="11" t="s">
        <v>8</v>
      </c>
      <c r="E24" s="11" t="s">
        <v>36</v>
      </c>
      <c r="F24" s="11" t="s">
        <v>10</v>
      </c>
      <c r="G24" s="12" t="s">
        <v>11</v>
      </c>
      <c r="H24" s="19"/>
      <c r="J24" s="10" t="s">
        <v>15</v>
      </c>
      <c r="K24" s="11">
        <v>2.0402106981230061E-4</v>
      </c>
      <c r="L24" s="11" t="s">
        <v>26</v>
      </c>
      <c r="M24" s="11" t="s">
        <v>27</v>
      </c>
      <c r="N24" s="11" t="s">
        <v>36</v>
      </c>
      <c r="O24" s="11" t="s">
        <v>10</v>
      </c>
      <c r="P24" s="12" t="s">
        <v>31</v>
      </c>
      <c r="Q24" s="19"/>
    </row>
    <row r="25" spans="1:17" ht="17" thickBot="1" x14ac:dyDescent="0.25">
      <c r="A25" s="5" t="s">
        <v>6</v>
      </c>
      <c r="B25" s="6">
        <v>4.8118968974912536E-3</v>
      </c>
      <c r="C25" s="6" t="s">
        <v>25</v>
      </c>
      <c r="D25" s="6" t="s">
        <v>8</v>
      </c>
      <c r="E25" s="6" t="s">
        <v>36</v>
      </c>
      <c r="F25" s="6" t="s">
        <v>10</v>
      </c>
      <c r="G25" s="7" t="s">
        <v>11</v>
      </c>
      <c r="H25" s="17">
        <f>SUM(B25:B29)*100</f>
        <v>1.0455576808163154</v>
      </c>
      <c r="J25" s="20" t="s">
        <v>6</v>
      </c>
      <c r="K25" s="21">
        <v>3.5568834587134762E-5</v>
      </c>
      <c r="L25" s="21" t="s">
        <v>32</v>
      </c>
      <c r="M25" s="21" t="s">
        <v>30</v>
      </c>
      <c r="N25" s="21" t="s">
        <v>36</v>
      </c>
      <c r="O25" s="21" t="s">
        <v>10</v>
      </c>
      <c r="P25" s="22" t="s">
        <v>31</v>
      </c>
      <c r="Q25" s="24">
        <f>K25*100</f>
        <v>3.5568834587134763E-3</v>
      </c>
    </row>
    <row r="26" spans="1:17" ht="17" thickBot="1" x14ac:dyDescent="0.25">
      <c r="A26" s="8" t="s">
        <v>14</v>
      </c>
      <c r="B26" s="2">
        <v>3.1699929752723789E-3</v>
      </c>
      <c r="C26" s="2" t="s">
        <v>25</v>
      </c>
      <c r="D26" s="2" t="s">
        <v>8</v>
      </c>
      <c r="E26" s="2" t="s">
        <v>36</v>
      </c>
      <c r="F26" s="2" t="s">
        <v>10</v>
      </c>
      <c r="G26" s="9" t="s">
        <v>11</v>
      </c>
      <c r="H26" s="18"/>
      <c r="J26" s="20" t="s">
        <v>13</v>
      </c>
      <c r="K26" s="21">
        <v>4.4780797993820262E-5</v>
      </c>
      <c r="L26" s="21" t="s">
        <v>29</v>
      </c>
      <c r="M26" s="21" t="s">
        <v>30</v>
      </c>
      <c r="N26" s="21" t="s">
        <v>36</v>
      </c>
      <c r="O26" s="21" t="s">
        <v>10</v>
      </c>
      <c r="P26" s="22" t="s">
        <v>31</v>
      </c>
      <c r="Q26" s="24">
        <f>K26*100</f>
        <v>4.4780797993820261E-3</v>
      </c>
    </row>
    <row r="27" spans="1:17" x14ac:dyDescent="0.2">
      <c r="A27" s="8" t="s">
        <v>12</v>
      </c>
      <c r="B27" s="2">
        <v>2.1949102076807528E-3</v>
      </c>
      <c r="C27" s="2" t="s">
        <v>25</v>
      </c>
      <c r="D27" s="2" t="s">
        <v>8</v>
      </c>
      <c r="E27" s="2" t="s">
        <v>36</v>
      </c>
      <c r="F27" s="2" t="s">
        <v>10</v>
      </c>
      <c r="G27" s="9" t="s">
        <v>11</v>
      </c>
      <c r="H27" s="18"/>
    </row>
    <row r="28" spans="1:17" x14ac:dyDescent="0.2">
      <c r="A28" s="8" t="s">
        <v>13</v>
      </c>
      <c r="B28" s="2">
        <v>1.3938836385938501E-4</v>
      </c>
      <c r="C28" s="2" t="s">
        <v>25</v>
      </c>
      <c r="D28" s="2" t="s">
        <v>8</v>
      </c>
      <c r="E28" s="2" t="s">
        <v>36</v>
      </c>
      <c r="F28" s="2" t="s">
        <v>10</v>
      </c>
      <c r="G28" s="9" t="s">
        <v>11</v>
      </c>
      <c r="H28" s="18"/>
    </row>
    <row r="29" spans="1:17" ht="17" thickBot="1" x14ac:dyDescent="0.25">
      <c r="A29" s="10" t="s">
        <v>15</v>
      </c>
      <c r="B29" s="11">
        <v>1.3938836385938501E-4</v>
      </c>
      <c r="C29" s="11" t="s">
        <v>25</v>
      </c>
      <c r="D29" s="11" t="s">
        <v>8</v>
      </c>
      <c r="E29" s="11" t="s">
        <v>36</v>
      </c>
      <c r="F29" s="11" t="s">
        <v>10</v>
      </c>
      <c r="G29" s="12" t="s">
        <v>11</v>
      </c>
      <c r="H29" s="19"/>
    </row>
    <row r="30" spans="1:17" x14ac:dyDescent="0.2">
      <c r="A30" s="5" t="s">
        <v>6</v>
      </c>
      <c r="B30" s="6">
        <v>7.3524151379368693E-4</v>
      </c>
      <c r="C30" s="6" t="s">
        <v>26</v>
      </c>
      <c r="D30" s="6" t="s">
        <v>27</v>
      </c>
      <c r="E30" s="6" t="s">
        <v>36</v>
      </c>
      <c r="F30" s="6" t="s">
        <v>10</v>
      </c>
      <c r="G30" s="7" t="s">
        <v>11</v>
      </c>
      <c r="H30" s="17">
        <f>SUM(B30:B61)*100</f>
        <v>0.13307833992778501</v>
      </c>
    </row>
    <row r="31" spans="1:17" ht="17" thickBot="1" x14ac:dyDescent="0.25">
      <c r="A31" s="10" t="s">
        <v>12</v>
      </c>
      <c r="B31" s="11">
        <v>5.4987352908830972E-4</v>
      </c>
      <c r="C31" s="11" t="s">
        <v>26</v>
      </c>
      <c r="D31" s="11" t="s">
        <v>27</v>
      </c>
      <c r="E31" s="11" t="s">
        <v>36</v>
      </c>
      <c r="F31" s="11" t="s">
        <v>10</v>
      </c>
      <c r="G31" s="12" t="s">
        <v>11</v>
      </c>
      <c r="H31" s="19"/>
    </row>
    <row r="32" spans="1:17" ht="17" thickBot="1" x14ac:dyDescent="0.25">
      <c r="A32" s="20" t="s">
        <v>14</v>
      </c>
      <c r="B32" s="21">
        <v>4.5668356395853317E-5</v>
      </c>
      <c r="C32" s="21" t="s">
        <v>35</v>
      </c>
      <c r="D32" s="21" t="s">
        <v>30</v>
      </c>
      <c r="E32" s="21" t="s">
        <v>36</v>
      </c>
      <c r="F32" s="21" t="s">
        <v>10</v>
      </c>
      <c r="G32" s="22" t="s">
        <v>11</v>
      </c>
      <c r="H32" s="24">
        <f>B32*100</f>
        <v>4.5668356395853317E-3</v>
      </c>
    </row>
  </sheetData>
  <mergeCells count="10">
    <mergeCell ref="H2:H8"/>
    <mergeCell ref="H9:H16"/>
    <mergeCell ref="H17:H24"/>
    <mergeCell ref="H25:H29"/>
    <mergeCell ref="H30:H31"/>
    <mergeCell ref="Q2:Q5"/>
    <mergeCell ref="Q6:Q10"/>
    <mergeCell ref="Q11:Q16"/>
    <mergeCell ref="Q17:Q20"/>
    <mergeCell ref="Q21:Q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9859-6C45-CA47-8E5E-ADE94A425397}">
  <dimension ref="A1:Q10"/>
  <sheetViews>
    <sheetView workbookViewId="0"/>
  </sheetViews>
  <sheetFormatPr baseColWidth="10" defaultRowHeight="16" x14ac:dyDescent="0.2"/>
  <cols>
    <col min="1" max="1" width="13.1640625" bestFit="1" customWidth="1"/>
    <col min="2" max="2" width="12.1640625" bestFit="1" customWidth="1"/>
    <col min="3" max="3" width="13.5" bestFit="1" customWidth="1"/>
    <col min="4" max="4" width="8.5" bestFit="1" customWidth="1"/>
    <col min="5" max="5" width="7.6640625" bestFit="1" customWidth="1"/>
    <col min="6" max="6" width="13.33203125" bestFit="1" customWidth="1"/>
    <col min="7" max="7" width="7.5" bestFit="1" customWidth="1"/>
    <col min="10" max="10" width="12.5" bestFit="1" customWidth="1"/>
    <col min="11" max="11" width="12.1640625" bestFit="1" customWidth="1"/>
    <col min="12" max="12" width="13.5" bestFit="1" customWidth="1"/>
    <col min="13" max="13" width="8" bestFit="1" customWidth="1"/>
    <col min="14" max="14" width="7.6640625" bestFit="1" customWidth="1"/>
    <col min="15" max="15" width="13.33203125" bestFit="1" customWidth="1"/>
    <col min="16" max="16" width="7.5" bestFit="1" customWidth="1"/>
  </cols>
  <sheetData>
    <row r="1" spans="1:17" ht="17" thickBot="1" x14ac:dyDescent="0.25">
      <c r="A1" s="27" t="s">
        <v>54</v>
      </c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9" t="s">
        <v>5</v>
      </c>
      <c r="J1" s="27" t="s">
        <v>54</v>
      </c>
      <c r="K1" s="30" t="s">
        <v>0</v>
      </c>
      <c r="L1" s="30" t="s">
        <v>1</v>
      </c>
      <c r="M1" s="30" t="s">
        <v>2</v>
      </c>
      <c r="N1" s="30" t="s">
        <v>3</v>
      </c>
      <c r="O1" s="30" t="s">
        <v>4</v>
      </c>
      <c r="P1" s="31" t="s">
        <v>5</v>
      </c>
    </row>
    <row r="2" spans="1:17" x14ac:dyDescent="0.2">
      <c r="A2" s="5" t="s">
        <v>6</v>
      </c>
      <c r="B2" s="6">
        <v>3.9349249703902866E-3</v>
      </c>
      <c r="C2" s="6" t="s">
        <v>7</v>
      </c>
      <c r="D2" s="6" t="s">
        <v>8</v>
      </c>
      <c r="E2" s="6" t="s">
        <v>38</v>
      </c>
      <c r="F2" s="6" t="s">
        <v>10</v>
      </c>
      <c r="G2" s="7" t="s">
        <v>11</v>
      </c>
      <c r="H2" s="17">
        <f>SUM(B2:B4)*100</f>
        <v>0.41415295174502464</v>
      </c>
      <c r="J2" s="5" t="s">
        <v>12</v>
      </c>
      <c r="K2" s="6">
        <v>6.8010292849064139E-5</v>
      </c>
      <c r="L2" s="6" t="s">
        <v>7</v>
      </c>
      <c r="M2" s="6" t="s">
        <v>8</v>
      </c>
      <c r="N2" s="6" t="s">
        <v>38</v>
      </c>
      <c r="O2" s="6" t="s">
        <v>10</v>
      </c>
      <c r="P2" s="7" t="s">
        <v>31</v>
      </c>
      <c r="Q2" s="17">
        <f>SUM(B2:B3)*100</f>
        <v>0.4061612631012142</v>
      </c>
    </row>
    <row r="3" spans="1:17" ht="17" thickBot="1" x14ac:dyDescent="0.25">
      <c r="A3" s="8" t="s">
        <v>14</v>
      </c>
      <c r="B3" s="2">
        <v>1.266876606218554E-4</v>
      </c>
      <c r="C3" s="2" t="s">
        <v>7</v>
      </c>
      <c r="D3" s="2" t="s">
        <v>8</v>
      </c>
      <c r="E3" s="2" t="s">
        <v>38</v>
      </c>
      <c r="F3" s="2" t="s">
        <v>10</v>
      </c>
      <c r="G3" s="9" t="s">
        <v>11</v>
      </c>
      <c r="H3" s="18"/>
      <c r="J3" s="10" t="s">
        <v>6</v>
      </c>
      <c r="K3" s="11">
        <v>5.9436247195352083E-5</v>
      </c>
      <c r="L3" s="11" t="s">
        <v>7</v>
      </c>
      <c r="M3" s="11" t="s">
        <v>8</v>
      </c>
      <c r="N3" s="11" t="s">
        <v>38</v>
      </c>
      <c r="O3" s="11" t="s">
        <v>10</v>
      </c>
      <c r="P3" s="12" t="s">
        <v>31</v>
      </c>
      <c r="Q3" s="19"/>
    </row>
    <row r="4" spans="1:17" ht="17" thickBot="1" x14ac:dyDescent="0.25">
      <c r="A4" s="10" t="s">
        <v>13</v>
      </c>
      <c r="B4" s="11">
        <v>7.9916886438104369E-5</v>
      </c>
      <c r="C4" s="11" t="s">
        <v>7</v>
      </c>
      <c r="D4" s="11" t="s">
        <v>8</v>
      </c>
      <c r="E4" s="11" t="s">
        <v>38</v>
      </c>
      <c r="F4" s="11" t="s">
        <v>10</v>
      </c>
      <c r="G4" s="12" t="s">
        <v>11</v>
      </c>
      <c r="H4" s="19"/>
      <c r="J4" s="20" t="s">
        <v>6</v>
      </c>
      <c r="K4" s="21">
        <v>1.3483626760141531E-4</v>
      </c>
      <c r="L4" s="21" t="s">
        <v>24</v>
      </c>
      <c r="M4" s="21" t="s">
        <v>8</v>
      </c>
      <c r="N4" s="21" t="s">
        <v>38</v>
      </c>
      <c r="O4" s="21" t="s">
        <v>10</v>
      </c>
      <c r="P4" s="22" t="s">
        <v>31</v>
      </c>
      <c r="Q4" s="24">
        <f>K4*100</f>
        <v>1.348362676014153E-2</v>
      </c>
    </row>
    <row r="5" spans="1:17" ht="17" thickBot="1" x14ac:dyDescent="0.25">
      <c r="A5" s="5" t="s">
        <v>6</v>
      </c>
      <c r="B5" s="6">
        <v>4.9426134787665102E-3</v>
      </c>
      <c r="C5" s="6" t="s">
        <v>23</v>
      </c>
      <c r="D5" s="6" t="s">
        <v>8</v>
      </c>
      <c r="E5" s="6" t="s">
        <v>38</v>
      </c>
      <c r="F5" s="6" t="s">
        <v>10</v>
      </c>
      <c r="G5" s="7" t="s">
        <v>11</v>
      </c>
      <c r="H5" s="17">
        <f>SUM(B5:B6)*100</f>
        <v>0.50712887666774664</v>
      </c>
      <c r="J5" s="20" t="s">
        <v>12</v>
      </c>
      <c r="K5" s="21">
        <v>3.4836529584922752E-5</v>
      </c>
      <c r="L5" s="21" t="s">
        <v>25</v>
      </c>
      <c r="M5" s="21" t="s">
        <v>8</v>
      </c>
      <c r="N5" s="21" t="s">
        <v>38</v>
      </c>
      <c r="O5" s="21" t="s">
        <v>10</v>
      </c>
      <c r="P5" s="22" t="s">
        <v>31</v>
      </c>
      <c r="Q5" s="24">
        <f>K5*100</f>
        <v>3.4836529584922754E-3</v>
      </c>
    </row>
    <row r="6" spans="1:17" ht="17" thickBot="1" x14ac:dyDescent="0.25">
      <c r="A6" s="10" t="s">
        <v>14</v>
      </c>
      <c r="B6" s="11">
        <v>1.2867528791095671E-4</v>
      </c>
      <c r="C6" s="11" t="s">
        <v>23</v>
      </c>
      <c r="D6" s="11" t="s">
        <v>8</v>
      </c>
      <c r="E6" s="11" t="s">
        <v>38</v>
      </c>
      <c r="F6" s="11" t="s">
        <v>10</v>
      </c>
      <c r="G6" s="12" t="s">
        <v>11</v>
      </c>
      <c r="H6" s="19"/>
      <c r="J6" s="20" t="s">
        <v>12</v>
      </c>
      <c r="K6" s="21">
        <v>5.83192395171167E-5</v>
      </c>
      <c r="L6" s="21" t="s">
        <v>26</v>
      </c>
      <c r="M6" s="21" t="s">
        <v>27</v>
      </c>
      <c r="N6" s="21" t="s">
        <v>38</v>
      </c>
      <c r="O6" s="21" t="s">
        <v>10</v>
      </c>
      <c r="P6" s="22" t="s">
        <v>31</v>
      </c>
      <c r="Q6" s="24">
        <f>K6*100</f>
        <v>5.8319239517116697E-3</v>
      </c>
    </row>
    <row r="7" spans="1:17" x14ac:dyDescent="0.2">
      <c r="A7" s="5" t="s">
        <v>6</v>
      </c>
      <c r="B7" s="6">
        <v>1.6662624531151281E-3</v>
      </c>
      <c r="C7" s="6" t="s">
        <v>24</v>
      </c>
      <c r="D7" s="6" t="s">
        <v>8</v>
      </c>
      <c r="E7" s="6" t="s">
        <v>38</v>
      </c>
      <c r="F7" s="6" t="s">
        <v>10</v>
      </c>
      <c r="G7" s="7" t="s">
        <v>11</v>
      </c>
      <c r="H7" s="17">
        <f>SUM(B7:B8)*100</f>
        <v>0.17087767485469671</v>
      </c>
    </row>
    <row r="8" spans="1:17" ht="17" thickBot="1" x14ac:dyDescent="0.25">
      <c r="A8" s="10" t="s">
        <v>15</v>
      </c>
      <c r="B8" s="11">
        <v>4.2514295431838959E-5</v>
      </c>
      <c r="C8" s="11" t="s">
        <v>24</v>
      </c>
      <c r="D8" s="11" t="s">
        <v>8</v>
      </c>
      <c r="E8" s="11" t="s">
        <v>38</v>
      </c>
      <c r="F8" s="11" t="s">
        <v>10</v>
      </c>
      <c r="G8" s="12" t="s">
        <v>11</v>
      </c>
      <c r="H8" s="19"/>
    </row>
    <row r="9" spans="1:17" ht="17" thickBot="1" x14ac:dyDescent="0.25">
      <c r="A9" s="20" t="s">
        <v>6</v>
      </c>
      <c r="B9" s="21">
        <v>2.6558797090790232E-4</v>
      </c>
      <c r="C9" s="21" t="s">
        <v>26</v>
      </c>
      <c r="D9" s="21" t="s">
        <v>27</v>
      </c>
      <c r="E9" s="21" t="s">
        <v>38</v>
      </c>
      <c r="F9" s="21" t="s">
        <v>10</v>
      </c>
      <c r="G9" s="22" t="s">
        <v>11</v>
      </c>
      <c r="H9" s="24">
        <f>B9*100</f>
        <v>2.6558797090790232E-2</v>
      </c>
    </row>
    <row r="10" spans="1:17" ht="17" thickBot="1" x14ac:dyDescent="0.25">
      <c r="A10" s="20" t="s">
        <v>6</v>
      </c>
      <c r="B10" s="21">
        <v>7.7202192542268205E-5</v>
      </c>
      <c r="C10" s="21" t="s">
        <v>29</v>
      </c>
      <c r="D10" s="21" t="s">
        <v>30</v>
      </c>
      <c r="E10" s="21" t="s">
        <v>38</v>
      </c>
      <c r="F10" s="21" t="s">
        <v>10</v>
      </c>
      <c r="G10" s="22" t="s">
        <v>11</v>
      </c>
      <c r="H10" s="24">
        <f>B10*100</f>
        <v>7.7202192542268205E-3</v>
      </c>
    </row>
  </sheetData>
  <mergeCells count="4">
    <mergeCell ref="H2:H4"/>
    <mergeCell ref="H5:H6"/>
    <mergeCell ref="H7:H8"/>
    <mergeCell ref="Q2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3D83-ADBB-E54D-9B35-2DFD890D3728}">
  <dimension ref="A1:U40"/>
  <sheetViews>
    <sheetView workbookViewId="0">
      <selection activeCell="T10" sqref="T10"/>
    </sheetView>
  </sheetViews>
  <sheetFormatPr baseColWidth="10" defaultRowHeight="16" x14ac:dyDescent="0.2"/>
  <cols>
    <col min="1" max="1" width="8.5" style="1" bestFit="1" customWidth="1"/>
    <col min="2" max="2" width="14.5" style="1" bestFit="1" customWidth="1"/>
    <col min="3" max="3" width="15.6640625" style="1" bestFit="1" customWidth="1"/>
    <col min="4" max="4" width="4.1640625" style="1" bestFit="1" customWidth="1"/>
    <col min="5" max="5" width="6" style="1" bestFit="1" customWidth="1"/>
    <col min="6" max="6" width="17.5" style="1" bestFit="1" customWidth="1"/>
    <col min="7" max="7" width="12.1640625" style="1" bestFit="1" customWidth="1"/>
    <col min="8" max="8" width="10.83203125" style="1"/>
    <col min="9" max="9" width="8.5" style="1" bestFit="1" customWidth="1"/>
    <col min="10" max="10" width="14.5" style="1" bestFit="1" customWidth="1"/>
    <col min="11" max="11" width="15.6640625" style="1" bestFit="1" customWidth="1"/>
    <col min="12" max="12" width="4.1640625" style="1" bestFit="1" customWidth="1"/>
    <col min="13" max="13" width="6" style="1" bestFit="1" customWidth="1"/>
    <col min="14" max="14" width="17.5" style="1" bestFit="1" customWidth="1"/>
    <col min="15" max="15" width="12.1640625" style="1" bestFit="1" customWidth="1"/>
    <col min="16" max="16" width="12.1640625" style="1" customWidth="1"/>
    <col min="17" max="17" width="30.6640625" style="1" bestFit="1" customWidth="1"/>
    <col min="18" max="18" width="26.33203125" style="1" bestFit="1" customWidth="1"/>
    <col min="19" max="19" width="10.83203125" style="1"/>
    <col min="20" max="20" width="12.83203125" style="1" bestFit="1" customWidth="1"/>
    <col min="21" max="21" width="15.6640625" style="1" bestFit="1" customWidth="1"/>
    <col min="22" max="16384" width="10.83203125" style="1"/>
  </cols>
  <sheetData>
    <row r="1" spans="1:21" x14ac:dyDescent="0.2">
      <c r="A1" s="1" t="s">
        <v>39</v>
      </c>
      <c r="B1" s="1" t="s">
        <v>1</v>
      </c>
      <c r="C1" s="1" t="s">
        <v>4</v>
      </c>
      <c r="D1" s="1" t="s">
        <v>3</v>
      </c>
      <c r="E1" s="1" t="s">
        <v>5</v>
      </c>
      <c r="F1" s="1" t="s">
        <v>49</v>
      </c>
      <c r="G1" s="1" t="s">
        <v>50</v>
      </c>
      <c r="I1" s="1" t="s">
        <v>39</v>
      </c>
      <c r="J1" s="1" t="s">
        <v>1</v>
      </c>
      <c r="K1" s="1" t="s">
        <v>4</v>
      </c>
      <c r="L1" s="1" t="s">
        <v>3</v>
      </c>
      <c r="M1" s="1" t="s">
        <v>5</v>
      </c>
      <c r="N1" s="1" t="s">
        <v>49</v>
      </c>
      <c r="O1" s="1" t="s">
        <v>50</v>
      </c>
      <c r="Q1" s="1" t="s">
        <v>51</v>
      </c>
      <c r="R1" s="1" t="s">
        <v>52</v>
      </c>
    </row>
    <row r="2" spans="1:21" x14ac:dyDescent="0.2">
      <c r="A2" s="1" t="s">
        <v>8</v>
      </c>
      <c r="B2" s="1">
        <v>1</v>
      </c>
      <c r="C2" s="1" t="s">
        <v>40</v>
      </c>
      <c r="D2" s="1">
        <v>0</v>
      </c>
      <c r="E2" s="1">
        <v>1</v>
      </c>
      <c r="F2" s="34">
        <v>13.647579906210494</v>
      </c>
      <c r="G2" s="35">
        <f>AVERAGE(F2:F5)</f>
        <v>9.7456678252931308</v>
      </c>
      <c r="H2" s="33"/>
      <c r="I2" s="1" t="s">
        <v>8</v>
      </c>
      <c r="J2" s="1">
        <v>1</v>
      </c>
      <c r="K2" s="1" t="s">
        <v>40</v>
      </c>
      <c r="L2" s="1">
        <v>0</v>
      </c>
      <c r="M2" s="1">
        <v>2</v>
      </c>
      <c r="N2" s="34">
        <v>0.70315571333286575</v>
      </c>
      <c r="O2" s="36">
        <f>AVERAGE(N2:N5)</f>
        <v>0.96525399019795577</v>
      </c>
      <c r="P2" s="37"/>
      <c r="Q2" s="38">
        <f>F2-N2</f>
        <v>12.944424192877628</v>
      </c>
      <c r="R2" s="39">
        <f>G2-O2</f>
        <v>8.7804138350951746</v>
      </c>
    </row>
    <row r="3" spans="1:21" x14ac:dyDescent="0.2">
      <c r="A3" s="1" t="s">
        <v>8</v>
      </c>
      <c r="B3" s="1">
        <v>2</v>
      </c>
      <c r="C3" s="1" t="s">
        <v>40</v>
      </c>
      <c r="D3" s="1">
        <v>0</v>
      </c>
      <c r="E3" s="1">
        <v>1</v>
      </c>
      <c r="F3" s="34">
        <v>12.056807443799006</v>
      </c>
      <c r="G3" s="35"/>
      <c r="H3" s="33"/>
      <c r="I3" s="1" t="s">
        <v>8</v>
      </c>
      <c r="J3" s="1">
        <v>2</v>
      </c>
      <c r="K3" s="1" t="s">
        <v>40</v>
      </c>
      <c r="L3" s="1">
        <v>0</v>
      </c>
      <c r="M3" s="1">
        <v>2</v>
      </c>
      <c r="N3" s="34">
        <v>1.2893124654693369</v>
      </c>
      <c r="O3" s="32"/>
      <c r="P3" s="33"/>
      <c r="Q3" s="38">
        <f>F3-N3</f>
        <v>10.767494978329669</v>
      </c>
      <c r="R3" s="39"/>
    </row>
    <row r="4" spans="1:21" x14ac:dyDescent="0.2">
      <c r="A4" s="1" t="s">
        <v>8</v>
      </c>
      <c r="B4" s="1">
        <v>3</v>
      </c>
      <c r="C4" s="1" t="s">
        <v>40</v>
      </c>
      <c r="D4" s="1">
        <v>0</v>
      </c>
      <c r="E4" s="1">
        <v>1</v>
      </c>
      <c r="F4" s="34">
        <v>11.112380327642946</v>
      </c>
      <c r="G4" s="35"/>
      <c r="H4" s="33"/>
      <c r="I4" s="1" t="s">
        <v>8</v>
      </c>
      <c r="J4" s="1">
        <v>3</v>
      </c>
      <c r="K4" s="1" t="s">
        <v>40</v>
      </c>
      <c r="L4" s="1">
        <v>0</v>
      </c>
      <c r="M4" s="1">
        <v>2</v>
      </c>
      <c r="N4" s="34">
        <v>0.98299161867196372</v>
      </c>
      <c r="O4" s="32"/>
      <c r="P4" s="33"/>
      <c r="Q4" s="38">
        <f>F4-N4</f>
        <v>10.129388708970982</v>
      </c>
      <c r="R4" s="39"/>
    </row>
    <row r="5" spans="1:21" x14ac:dyDescent="0.2">
      <c r="A5" s="1" t="s">
        <v>8</v>
      </c>
      <c r="B5" s="1">
        <v>4</v>
      </c>
      <c r="C5" s="1" t="s">
        <v>40</v>
      </c>
      <c r="D5" s="1">
        <v>0</v>
      </c>
      <c r="E5" s="1">
        <v>1</v>
      </c>
      <c r="F5" s="34">
        <v>2.1659036235200801</v>
      </c>
      <c r="G5" s="35"/>
      <c r="H5" s="33"/>
      <c r="I5" s="1" t="s">
        <v>8</v>
      </c>
      <c r="J5" s="1">
        <v>4</v>
      </c>
      <c r="K5" s="1" t="s">
        <v>40</v>
      </c>
      <c r="L5" s="1">
        <v>0</v>
      </c>
      <c r="M5" s="1">
        <v>2</v>
      </c>
      <c r="N5" s="34">
        <v>0.88555616331765685</v>
      </c>
      <c r="O5" s="32"/>
      <c r="P5" s="33"/>
      <c r="Q5" s="38">
        <f>F5-N5</f>
        <v>1.2803474602024232</v>
      </c>
      <c r="R5" s="39"/>
    </row>
    <row r="6" spans="1:21" x14ac:dyDescent="0.2">
      <c r="A6" s="1" t="s">
        <v>27</v>
      </c>
      <c r="B6" s="1">
        <v>1</v>
      </c>
      <c r="C6" s="1" t="s">
        <v>40</v>
      </c>
      <c r="D6" s="1">
        <v>0</v>
      </c>
      <c r="E6" s="1">
        <v>1</v>
      </c>
      <c r="F6" s="34">
        <v>3.7513425603188861</v>
      </c>
      <c r="G6" s="40">
        <f>F6</f>
        <v>3.7513425603188861</v>
      </c>
      <c r="I6" s="1" t="s">
        <v>27</v>
      </c>
      <c r="J6" s="1">
        <v>1</v>
      </c>
      <c r="K6" s="1" t="s">
        <v>40</v>
      </c>
      <c r="L6" s="1">
        <v>0</v>
      </c>
      <c r="M6" s="1">
        <v>2</v>
      </c>
      <c r="N6" s="34">
        <v>1.0721839080459772</v>
      </c>
      <c r="O6" s="34">
        <f>N6</f>
        <v>1.0721839080459772</v>
      </c>
      <c r="P6" s="34"/>
      <c r="Q6" s="38">
        <f>F6-N6</f>
        <v>2.6791586522729087</v>
      </c>
      <c r="R6" s="38">
        <f>G6-O6</f>
        <v>2.6791586522729087</v>
      </c>
    </row>
    <row r="7" spans="1:21" x14ac:dyDescent="0.2">
      <c r="A7" s="1" t="s">
        <v>30</v>
      </c>
      <c r="B7" s="1">
        <v>1</v>
      </c>
      <c r="C7" s="1" t="s">
        <v>40</v>
      </c>
      <c r="D7" s="1">
        <v>0</v>
      </c>
      <c r="E7" s="1">
        <v>1</v>
      </c>
      <c r="F7" s="41">
        <v>0</v>
      </c>
      <c r="G7" s="39">
        <f>AVERAGE(F7:F10)</f>
        <v>3.5301759439690474E-3</v>
      </c>
      <c r="H7" s="33"/>
      <c r="I7" s="1" t="s">
        <v>30</v>
      </c>
      <c r="J7" s="1">
        <v>1</v>
      </c>
      <c r="K7" s="1" t="s">
        <v>40</v>
      </c>
      <c r="L7" s="1">
        <v>0</v>
      </c>
      <c r="M7" s="1">
        <v>2</v>
      </c>
      <c r="N7" s="34">
        <v>0.18552470752575517</v>
      </c>
      <c r="O7" s="36">
        <f>AVERAGE(N7:N10)</f>
        <v>5.0032030137999894E-2</v>
      </c>
      <c r="P7" s="33"/>
      <c r="Q7" s="38">
        <f>F7-N7</f>
        <v>-0.18552470752575517</v>
      </c>
      <c r="R7" s="42">
        <f>G7-O7</f>
        <v>-4.6501854194030849E-2</v>
      </c>
    </row>
    <row r="8" spans="1:21" x14ac:dyDescent="0.2">
      <c r="A8" s="1" t="s">
        <v>30</v>
      </c>
      <c r="B8" s="1">
        <v>2</v>
      </c>
      <c r="C8" s="1" t="s">
        <v>40</v>
      </c>
      <c r="D8" s="1">
        <v>0</v>
      </c>
      <c r="E8" s="1">
        <v>1</v>
      </c>
      <c r="F8" s="34">
        <v>1.412070377587619E-2</v>
      </c>
      <c r="G8" s="39"/>
      <c r="H8" s="33"/>
      <c r="I8" s="1" t="s">
        <v>30</v>
      </c>
      <c r="J8" s="1">
        <v>2</v>
      </c>
      <c r="K8" s="1" t="s">
        <v>40</v>
      </c>
      <c r="L8" s="1">
        <v>0</v>
      </c>
      <c r="M8" s="1">
        <v>2</v>
      </c>
      <c r="N8" s="41">
        <v>0</v>
      </c>
      <c r="O8" s="32"/>
      <c r="P8" s="33"/>
      <c r="Q8" s="38">
        <f>F8-N8</f>
        <v>1.412070377587619E-2</v>
      </c>
      <c r="R8" s="42"/>
    </row>
    <row r="9" spans="1:21" x14ac:dyDescent="0.2">
      <c r="A9" s="1" t="s">
        <v>30</v>
      </c>
      <c r="B9" s="1">
        <v>3</v>
      </c>
      <c r="C9" s="1" t="s">
        <v>40</v>
      </c>
      <c r="D9" s="1">
        <v>0</v>
      </c>
      <c r="E9" s="1">
        <v>1</v>
      </c>
      <c r="F9" s="41">
        <v>0</v>
      </c>
      <c r="G9" s="39"/>
      <c r="H9" s="33"/>
      <c r="I9" s="1" t="s">
        <v>30</v>
      </c>
      <c r="J9" s="1">
        <v>3</v>
      </c>
      <c r="K9" s="1" t="s">
        <v>40</v>
      </c>
      <c r="L9" s="1">
        <v>0</v>
      </c>
      <c r="M9" s="1">
        <v>2</v>
      </c>
      <c r="N9" s="41">
        <v>0</v>
      </c>
      <c r="O9" s="32"/>
      <c r="P9" s="33"/>
      <c r="Q9" s="1">
        <f>F9-N9</f>
        <v>0</v>
      </c>
      <c r="R9" s="42"/>
      <c r="T9" s="13" t="s">
        <v>53</v>
      </c>
      <c r="U9" s="13"/>
    </row>
    <row r="10" spans="1:21" x14ac:dyDescent="0.2">
      <c r="A10" s="1" t="s">
        <v>30</v>
      </c>
      <c r="B10" s="1">
        <v>4</v>
      </c>
      <c r="C10" s="1" t="s">
        <v>40</v>
      </c>
      <c r="D10" s="1">
        <v>0</v>
      </c>
      <c r="E10" s="1">
        <v>1</v>
      </c>
      <c r="F10" s="41">
        <v>0</v>
      </c>
      <c r="G10" s="39"/>
      <c r="H10" s="33"/>
      <c r="I10" s="1" t="s">
        <v>30</v>
      </c>
      <c r="J10" s="1">
        <v>4</v>
      </c>
      <c r="K10" s="1" t="s">
        <v>40</v>
      </c>
      <c r="L10" s="1">
        <v>0</v>
      </c>
      <c r="M10" s="1">
        <v>2</v>
      </c>
      <c r="N10" s="34">
        <v>1.4603413026244419E-2</v>
      </c>
      <c r="O10" s="32"/>
      <c r="P10" s="33"/>
      <c r="Q10" s="38">
        <f>F10-N10</f>
        <v>-1.4603413026244419E-2</v>
      </c>
      <c r="R10" s="42"/>
    </row>
    <row r="11" spans="1:21" x14ac:dyDescent="0.2">
      <c r="Q11" s="38"/>
      <c r="R11" s="38"/>
      <c r="T11" s="1">
        <f>(1-(G12/G2))*100</f>
        <v>-6.1241403786874038</v>
      </c>
      <c r="U11" s="1" t="s">
        <v>41</v>
      </c>
    </row>
    <row r="12" spans="1:21" x14ac:dyDescent="0.2">
      <c r="A12" s="1" t="s">
        <v>8</v>
      </c>
      <c r="B12" s="1">
        <v>1</v>
      </c>
      <c r="C12" s="1" t="s">
        <v>40</v>
      </c>
      <c r="D12" s="1">
        <v>2</v>
      </c>
      <c r="E12" s="1">
        <v>1</v>
      </c>
      <c r="F12" s="43">
        <v>10.862800246546495</v>
      </c>
      <c r="G12" s="32">
        <f>AVERAGE(F12:F15)</f>
        <v>10.342506203754654</v>
      </c>
      <c r="H12" s="33"/>
      <c r="I12" s="1" t="s">
        <v>8</v>
      </c>
      <c r="J12" s="1">
        <v>1</v>
      </c>
      <c r="K12" s="1" t="s">
        <v>40</v>
      </c>
      <c r="L12" s="1">
        <v>2</v>
      </c>
      <c r="M12" s="1">
        <v>2</v>
      </c>
      <c r="N12" s="1">
        <v>1.0192819370348023</v>
      </c>
      <c r="O12" s="32">
        <f>AVERAGE(N12:N15)</f>
        <v>0.84359059339682629</v>
      </c>
      <c r="P12" s="33"/>
      <c r="Q12" s="38">
        <f>F12-N12</f>
        <v>9.8435183095116923</v>
      </c>
      <c r="R12" s="39">
        <f>G12-O12</f>
        <v>9.4989156103578285</v>
      </c>
      <c r="T12" s="1">
        <f>(1-(G22/G2))*100</f>
        <v>82.856510598529383</v>
      </c>
      <c r="U12" s="1" t="s">
        <v>42</v>
      </c>
    </row>
    <row r="13" spans="1:21" x14ac:dyDescent="0.2">
      <c r="A13" s="1" t="s">
        <v>8</v>
      </c>
      <c r="B13" s="1">
        <v>2</v>
      </c>
      <c r="C13" s="1" t="s">
        <v>40</v>
      </c>
      <c r="D13" s="1">
        <v>2</v>
      </c>
      <c r="E13" s="1">
        <v>1</v>
      </c>
      <c r="F13" s="43">
        <v>20.043272137856412</v>
      </c>
      <c r="G13" s="32"/>
      <c r="H13" s="33"/>
      <c r="I13" s="1" t="s">
        <v>8</v>
      </c>
      <c r="J13" s="1">
        <v>2</v>
      </c>
      <c r="K13" s="1" t="s">
        <v>40</v>
      </c>
      <c r="L13" s="1">
        <v>2</v>
      </c>
      <c r="M13" s="1">
        <v>2</v>
      </c>
      <c r="N13" s="1">
        <v>1.0643313205246652</v>
      </c>
      <c r="O13" s="32"/>
      <c r="P13" s="33"/>
      <c r="Q13" s="38">
        <f>F13-N13</f>
        <v>18.978940817331747</v>
      </c>
      <c r="R13" s="39"/>
      <c r="T13" s="1">
        <f>(1-(G27/G2))*100</f>
        <v>99.988284959734287</v>
      </c>
      <c r="U13" s="1" t="s">
        <v>43</v>
      </c>
    </row>
    <row r="14" spans="1:21" x14ac:dyDescent="0.2">
      <c r="A14" s="1" t="s">
        <v>8</v>
      </c>
      <c r="B14" s="1">
        <v>3</v>
      </c>
      <c r="C14" s="1" t="s">
        <v>40</v>
      </c>
      <c r="D14" s="1">
        <v>2</v>
      </c>
      <c r="E14" s="1">
        <v>1</v>
      </c>
      <c r="F14" s="1">
        <v>3.7274249306061247</v>
      </c>
      <c r="G14" s="32"/>
      <c r="H14" s="33"/>
      <c r="I14" s="1" t="s">
        <v>8</v>
      </c>
      <c r="J14" s="1">
        <v>3</v>
      </c>
      <c r="K14" s="1" t="s">
        <v>40</v>
      </c>
      <c r="L14" s="1">
        <v>2</v>
      </c>
      <c r="M14" s="1">
        <v>2</v>
      </c>
      <c r="N14" s="1">
        <v>0.23791575486523886</v>
      </c>
      <c r="O14" s="32"/>
      <c r="P14" s="33"/>
      <c r="Q14" s="38">
        <f>F14-N14</f>
        <v>3.4895091757408858</v>
      </c>
      <c r="R14" s="39"/>
    </row>
    <row r="15" spans="1:21" x14ac:dyDescent="0.2">
      <c r="A15" s="1" t="s">
        <v>8</v>
      </c>
      <c r="B15" s="1">
        <v>4</v>
      </c>
      <c r="C15" s="1" t="s">
        <v>40</v>
      </c>
      <c r="D15" s="1">
        <v>2</v>
      </c>
      <c r="E15" s="1">
        <v>1</v>
      </c>
      <c r="F15" s="1">
        <v>6.7365275000095846</v>
      </c>
      <c r="G15" s="32"/>
      <c r="H15" s="33"/>
      <c r="I15" s="1" t="s">
        <v>8</v>
      </c>
      <c r="J15" s="1">
        <v>4</v>
      </c>
      <c r="K15" s="1" t="s">
        <v>40</v>
      </c>
      <c r="L15" s="1">
        <v>2</v>
      </c>
      <c r="M15" s="1">
        <v>2</v>
      </c>
      <c r="N15" s="1">
        <v>1.0528333611625986</v>
      </c>
      <c r="O15" s="32"/>
      <c r="P15" s="33"/>
      <c r="Q15" s="38">
        <f>F15-N15</f>
        <v>5.6836941388469864</v>
      </c>
      <c r="R15" s="39"/>
      <c r="T15" s="1">
        <f>(1-(O12/O2))*100</f>
        <v>12.604288408709774</v>
      </c>
      <c r="U15" s="1" t="s">
        <v>44</v>
      </c>
    </row>
    <row r="16" spans="1:21" x14ac:dyDescent="0.2">
      <c r="A16" s="1" t="s">
        <v>27</v>
      </c>
      <c r="B16" s="1">
        <v>1</v>
      </c>
      <c r="C16" s="1" t="s">
        <v>40</v>
      </c>
      <c r="D16" s="1">
        <v>2</v>
      </c>
      <c r="E16" s="1">
        <v>1</v>
      </c>
      <c r="F16" s="1">
        <v>4.4703726055566727E-3</v>
      </c>
      <c r="G16" s="1">
        <f>F16</f>
        <v>4.4703726055566727E-3</v>
      </c>
      <c r="I16" s="1" t="s">
        <v>27</v>
      </c>
      <c r="J16" s="1">
        <v>1</v>
      </c>
      <c r="K16" s="1" t="s">
        <v>40</v>
      </c>
      <c r="L16" s="1">
        <v>2</v>
      </c>
      <c r="M16" s="1">
        <v>2</v>
      </c>
      <c r="N16" s="1">
        <v>5.2088907812671836E-2</v>
      </c>
      <c r="O16" s="1">
        <f>N16</f>
        <v>5.2088907812671836E-2</v>
      </c>
      <c r="Q16" s="38">
        <f>F16-N16</f>
        <v>-4.7618535207115162E-2</v>
      </c>
      <c r="R16" s="38">
        <f>G16-O16</f>
        <v>-4.7618535207115162E-2</v>
      </c>
      <c r="T16" s="1">
        <f>(1-(O22/O2))*100</f>
        <v>79.727989769644353</v>
      </c>
      <c r="U16" s="1" t="s">
        <v>45</v>
      </c>
    </row>
    <row r="17" spans="1:21" x14ac:dyDescent="0.2">
      <c r="A17" s="1" t="s">
        <v>30</v>
      </c>
      <c r="B17" s="1">
        <v>1</v>
      </c>
      <c r="C17" s="1" t="s">
        <v>40</v>
      </c>
      <c r="D17" s="1">
        <v>2</v>
      </c>
      <c r="E17" s="1">
        <v>1</v>
      </c>
      <c r="F17" s="1">
        <v>0</v>
      </c>
      <c r="G17" s="32">
        <f>AVERAGE(F17:F20)</f>
        <v>6.9677804649345542E-3</v>
      </c>
      <c r="H17" s="33"/>
      <c r="I17" s="1" t="s">
        <v>30</v>
      </c>
      <c r="J17" s="1">
        <v>1</v>
      </c>
      <c r="K17" s="1" t="s">
        <v>40</v>
      </c>
      <c r="L17" s="1">
        <v>2</v>
      </c>
      <c r="M17" s="1">
        <v>2</v>
      </c>
      <c r="N17" s="1">
        <v>6.2730337959695757E-3</v>
      </c>
      <c r="O17" s="32">
        <f>AVERAGE(N17:N20)</f>
        <v>1.5682584489923939E-3</v>
      </c>
      <c r="P17" s="33"/>
      <c r="Q17" s="38">
        <f>F17-N17</f>
        <v>-6.2730337959695757E-3</v>
      </c>
      <c r="R17" s="39">
        <f>G17-O17</f>
        <v>5.3995220159421603E-3</v>
      </c>
      <c r="T17" s="1">
        <f>(1-(O27/O2))*100</f>
        <v>99.79189510378383</v>
      </c>
      <c r="U17" s="1" t="s">
        <v>46</v>
      </c>
    </row>
    <row r="18" spans="1:21" x14ac:dyDescent="0.2">
      <c r="A18" s="1" t="s">
        <v>30</v>
      </c>
      <c r="B18" s="1">
        <v>2</v>
      </c>
      <c r="C18" s="1" t="s">
        <v>40</v>
      </c>
      <c r="D18" s="1">
        <v>2</v>
      </c>
      <c r="E18" s="1">
        <v>1</v>
      </c>
      <c r="F18" s="1">
        <v>0</v>
      </c>
      <c r="G18" s="32"/>
      <c r="H18" s="33"/>
      <c r="I18" s="1" t="s">
        <v>30</v>
      </c>
      <c r="J18" s="1">
        <v>2</v>
      </c>
      <c r="K18" s="1" t="s">
        <v>40</v>
      </c>
      <c r="L18" s="1">
        <v>2</v>
      </c>
      <c r="M18" s="1">
        <v>2</v>
      </c>
      <c r="N18" s="1">
        <v>0</v>
      </c>
      <c r="O18" s="32"/>
      <c r="P18" s="33"/>
      <c r="Q18" s="1">
        <f>F18-N18</f>
        <v>0</v>
      </c>
      <c r="R18" s="39"/>
    </row>
    <row r="19" spans="1:21" x14ac:dyDescent="0.2">
      <c r="A19" s="1" t="s">
        <v>30</v>
      </c>
      <c r="B19" s="1">
        <v>3</v>
      </c>
      <c r="C19" s="1" t="s">
        <v>40</v>
      </c>
      <c r="D19" s="1">
        <v>2</v>
      </c>
      <c r="E19" s="1">
        <v>1</v>
      </c>
      <c r="F19" s="1">
        <v>2.0214271275520519E-2</v>
      </c>
      <c r="G19" s="32"/>
      <c r="H19" s="33"/>
      <c r="I19" s="1" t="s">
        <v>30</v>
      </c>
      <c r="J19" s="1">
        <v>3</v>
      </c>
      <c r="K19" s="1" t="s">
        <v>40</v>
      </c>
      <c r="L19" s="1">
        <v>2</v>
      </c>
      <c r="M19" s="1">
        <v>2</v>
      </c>
      <c r="N19" s="1">
        <v>0</v>
      </c>
      <c r="O19" s="32"/>
      <c r="P19" s="33"/>
      <c r="Q19" s="38">
        <f>F19-N19</f>
        <v>2.0214271275520519E-2</v>
      </c>
      <c r="R19" s="39"/>
      <c r="T19" s="1">
        <f>(1-(G37/G7))*100</f>
        <v>45.326951285416506</v>
      </c>
      <c r="U19" s="1" t="s">
        <v>47</v>
      </c>
    </row>
    <row r="20" spans="1:21" x14ac:dyDescent="0.2">
      <c r="A20" s="1" t="s">
        <v>30</v>
      </c>
      <c r="B20" s="1">
        <v>4</v>
      </c>
      <c r="C20" s="1" t="s">
        <v>40</v>
      </c>
      <c r="D20" s="1">
        <v>2</v>
      </c>
      <c r="E20" s="1">
        <v>1</v>
      </c>
      <c r="F20" s="1">
        <v>7.6568505842177E-3</v>
      </c>
      <c r="G20" s="32"/>
      <c r="H20" s="33"/>
      <c r="I20" s="1" t="s">
        <v>30</v>
      </c>
      <c r="J20" s="1">
        <v>4</v>
      </c>
      <c r="K20" s="1" t="s">
        <v>40</v>
      </c>
      <c r="L20" s="1">
        <v>2</v>
      </c>
      <c r="M20" s="1">
        <v>2</v>
      </c>
      <c r="N20" s="1">
        <v>0</v>
      </c>
      <c r="O20" s="32"/>
      <c r="P20" s="33"/>
      <c r="Q20" s="38">
        <f>F20-N20</f>
        <v>7.6568505842177E-3</v>
      </c>
      <c r="R20" s="39"/>
      <c r="T20" s="44">
        <v>1</v>
      </c>
      <c r="U20" s="1" t="s">
        <v>48</v>
      </c>
    </row>
    <row r="21" spans="1:21" x14ac:dyDescent="0.2">
      <c r="Q21" s="38"/>
      <c r="R21" s="38"/>
    </row>
    <row r="22" spans="1:21" x14ac:dyDescent="0.2">
      <c r="A22" s="1" t="s">
        <v>8</v>
      </c>
      <c r="B22" s="1">
        <v>1</v>
      </c>
      <c r="C22" s="1" t="s">
        <v>40</v>
      </c>
      <c r="D22" s="1">
        <v>14</v>
      </c>
      <c r="E22" s="1">
        <v>1</v>
      </c>
      <c r="F22" s="1">
        <v>1.5985317480362415</v>
      </c>
      <c r="G22" s="32">
        <f>AVERAGE(F22:F25)</f>
        <v>1.6707475307316608</v>
      </c>
      <c r="H22" s="33"/>
      <c r="I22" s="1" t="s">
        <v>8</v>
      </c>
      <c r="J22" s="1">
        <v>1</v>
      </c>
      <c r="K22" s="1" t="s">
        <v>40</v>
      </c>
      <c r="L22" s="1">
        <v>14</v>
      </c>
      <c r="M22" s="1">
        <v>2</v>
      </c>
      <c r="N22" s="1">
        <v>0.1468244086542512</v>
      </c>
      <c r="O22" s="32">
        <f>AVERAGE(N22:N25)</f>
        <v>0.19567638764184575</v>
      </c>
      <c r="P22" s="33"/>
      <c r="Q22" s="38">
        <f>F22-N22</f>
        <v>1.4517073393819904</v>
      </c>
      <c r="R22" s="39">
        <f>G22-O22</f>
        <v>1.4750711430898151</v>
      </c>
    </row>
    <row r="23" spans="1:21" x14ac:dyDescent="0.2">
      <c r="A23" s="1" t="s">
        <v>8</v>
      </c>
      <c r="B23" s="1">
        <v>2</v>
      </c>
      <c r="C23" s="1" t="s">
        <v>40</v>
      </c>
      <c r="D23" s="1">
        <v>14</v>
      </c>
      <c r="E23" s="1">
        <v>1</v>
      </c>
      <c r="F23" s="1">
        <v>3.1699365644883493</v>
      </c>
      <c r="G23" s="32"/>
      <c r="H23" s="33"/>
      <c r="I23" s="1" t="s">
        <v>8</v>
      </c>
      <c r="J23" s="1">
        <v>2</v>
      </c>
      <c r="K23" s="1" t="s">
        <v>40</v>
      </c>
      <c r="L23" s="1">
        <v>14</v>
      </c>
      <c r="M23" s="1">
        <v>2</v>
      </c>
      <c r="N23" s="1">
        <v>0.34851467808673392</v>
      </c>
      <c r="O23" s="32"/>
      <c r="P23" s="33"/>
      <c r="Q23" s="38">
        <f>F23-N23</f>
        <v>2.8214218864016152</v>
      </c>
      <c r="R23" s="39"/>
    </row>
    <row r="24" spans="1:21" x14ac:dyDescent="0.2">
      <c r="A24" s="1" t="s">
        <v>8</v>
      </c>
      <c r="B24" s="1">
        <v>3</v>
      </c>
      <c r="C24" s="1" t="s">
        <v>40</v>
      </c>
      <c r="D24" s="1">
        <v>14</v>
      </c>
      <c r="E24" s="1">
        <v>1</v>
      </c>
      <c r="F24" s="1">
        <v>0.86896412958573777</v>
      </c>
      <c r="G24" s="32"/>
      <c r="H24" s="33"/>
      <c r="I24" s="1" t="s">
        <v>8</v>
      </c>
      <c r="J24" s="1">
        <v>3</v>
      </c>
      <c r="K24" s="1" t="s">
        <v>40</v>
      </c>
      <c r="L24" s="1">
        <v>14</v>
      </c>
      <c r="M24" s="1">
        <v>2</v>
      </c>
      <c r="N24" s="1">
        <v>9.9219951613566282E-2</v>
      </c>
      <c r="O24" s="32"/>
      <c r="P24" s="33"/>
      <c r="Q24" s="38">
        <f>F24-N24</f>
        <v>0.76974417797217143</v>
      </c>
      <c r="R24" s="39"/>
    </row>
    <row r="25" spans="1:21" x14ac:dyDescent="0.2">
      <c r="A25" s="1" t="s">
        <v>8</v>
      </c>
      <c r="B25" s="1">
        <v>4</v>
      </c>
      <c r="C25" s="1" t="s">
        <v>40</v>
      </c>
      <c r="D25" s="1">
        <v>14</v>
      </c>
      <c r="E25" s="1">
        <v>1</v>
      </c>
      <c r="F25" s="1">
        <v>1.0455576808163154</v>
      </c>
      <c r="G25" s="32"/>
      <c r="H25" s="33"/>
      <c r="I25" s="1" t="s">
        <v>8</v>
      </c>
      <c r="J25" s="1">
        <v>4</v>
      </c>
      <c r="K25" s="1" t="s">
        <v>40</v>
      </c>
      <c r="L25" s="1">
        <v>14</v>
      </c>
      <c r="M25" s="1">
        <v>2</v>
      </c>
      <c r="N25" s="1">
        <v>0.18814651221283157</v>
      </c>
      <c r="O25" s="32"/>
      <c r="P25" s="33"/>
      <c r="Q25" s="38">
        <f>F25-N25</f>
        <v>0.85741116860348376</v>
      </c>
      <c r="R25" s="39"/>
    </row>
    <row r="26" spans="1:21" x14ac:dyDescent="0.2">
      <c r="A26" s="1" t="s">
        <v>27</v>
      </c>
      <c r="B26" s="1">
        <v>1</v>
      </c>
      <c r="C26" s="1" t="s">
        <v>40</v>
      </c>
      <c r="D26" s="1">
        <v>14</v>
      </c>
      <c r="E26" s="1">
        <v>1</v>
      </c>
      <c r="F26" s="1">
        <v>0.13307833992778501</v>
      </c>
      <c r="G26" s="1">
        <f>F26</f>
        <v>0.13307833992778501</v>
      </c>
      <c r="I26" s="1" t="s">
        <v>27</v>
      </c>
      <c r="J26" s="1">
        <v>1</v>
      </c>
      <c r="K26" s="1" t="s">
        <v>40</v>
      </c>
      <c r="L26" s="1">
        <v>14</v>
      </c>
      <c r="M26" s="1">
        <v>2</v>
      </c>
      <c r="N26" s="1">
        <v>0.19350640391299326</v>
      </c>
      <c r="O26" s="1">
        <f>N26</f>
        <v>0.19350640391299326</v>
      </c>
      <c r="Q26" s="38">
        <f>F26-N26</f>
        <v>-6.0428063985208252E-2</v>
      </c>
      <c r="R26" s="38">
        <f>G26-O26</f>
        <v>-6.0428063985208252E-2</v>
      </c>
    </row>
    <row r="27" spans="1:21" x14ac:dyDescent="0.2">
      <c r="A27" s="1" t="s">
        <v>30</v>
      </c>
      <c r="B27" s="1">
        <v>1</v>
      </c>
      <c r="C27" s="1" t="s">
        <v>40</v>
      </c>
      <c r="D27" s="1">
        <v>14</v>
      </c>
      <c r="E27" s="1">
        <v>1</v>
      </c>
      <c r="F27" s="1">
        <v>0</v>
      </c>
      <c r="G27" s="32">
        <f>AVERAGE(F27:F30)</f>
        <v>1.1417089098963329E-3</v>
      </c>
      <c r="H27" s="33"/>
      <c r="I27" s="1" t="s">
        <v>30</v>
      </c>
      <c r="J27" s="1">
        <v>1</v>
      </c>
      <c r="K27" s="1" t="s">
        <v>40</v>
      </c>
      <c r="L27" s="1">
        <v>14</v>
      </c>
      <c r="M27" s="1">
        <v>2</v>
      </c>
      <c r="N27" s="1">
        <v>3.5568834587134763E-3</v>
      </c>
      <c r="O27" s="32">
        <f>AVERAGE(N27:N30)</f>
        <v>2.0087408145238756E-3</v>
      </c>
      <c r="P27" s="33"/>
      <c r="Q27" s="41">
        <f>F27-N27</f>
        <v>-3.5568834587134763E-3</v>
      </c>
      <c r="R27" s="42">
        <f>G27-O27</f>
        <v>-8.6703190462754267E-4</v>
      </c>
    </row>
    <row r="28" spans="1:21" x14ac:dyDescent="0.2">
      <c r="A28" s="1" t="s">
        <v>30</v>
      </c>
      <c r="B28" s="1">
        <v>2</v>
      </c>
      <c r="C28" s="1" t="s">
        <v>40</v>
      </c>
      <c r="D28" s="1">
        <v>14</v>
      </c>
      <c r="E28" s="1">
        <v>1</v>
      </c>
      <c r="F28" s="1">
        <v>0</v>
      </c>
      <c r="G28" s="32"/>
      <c r="H28" s="33"/>
      <c r="I28" s="1" t="s">
        <v>30</v>
      </c>
      <c r="J28" s="1">
        <v>2</v>
      </c>
      <c r="K28" s="1" t="s">
        <v>40</v>
      </c>
      <c r="L28" s="1">
        <v>14</v>
      </c>
      <c r="M28" s="1">
        <v>2</v>
      </c>
      <c r="N28" s="1">
        <v>4.4780797993820261E-3</v>
      </c>
      <c r="O28" s="32"/>
      <c r="P28" s="33"/>
      <c r="Q28" s="41">
        <f>F28-N28</f>
        <v>-4.4780797993820261E-3</v>
      </c>
      <c r="R28" s="42"/>
    </row>
    <row r="29" spans="1:21" x14ac:dyDescent="0.2">
      <c r="A29" s="1" t="s">
        <v>30</v>
      </c>
      <c r="B29" s="1">
        <v>3</v>
      </c>
      <c r="C29" s="1" t="s">
        <v>40</v>
      </c>
      <c r="D29" s="1">
        <v>14</v>
      </c>
      <c r="E29" s="1">
        <v>1</v>
      </c>
      <c r="F29" s="1">
        <v>4.5668356395853317E-3</v>
      </c>
      <c r="G29" s="32"/>
      <c r="H29" s="33"/>
      <c r="I29" s="1" t="s">
        <v>30</v>
      </c>
      <c r="J29" s="1">
        <v>3</v>
      </c>
      <c r="K29" s="1" t="s">
        <v>40</v>
      </c>
      <c r="L29" s="1">
        <v>14</v>
      </c>
      <c r="M29" s="1">
        <v>2</v>
      </c>
      <c r="N29" s="1">
        <v>0</v>
      </c>
      <c r="O29" s="32"/>
      <c r="P29" s="33"/>
      <c r="Q29" s="41">
        <f>F29-N29</f>
        <v>4.5668356395853317E-3</v>
      </c>
      <c r="R29" s="42"/>
    </row>
    <row r="30" spans="1:21" x14ac:dyDescent="0.2">
      <c r="A30" s="1" t="s">
        <v>30</v>
      </c>
      <c r="B30" s="1">
        <v>4</v>
      </c>
      <c r="C30" s="1" t="s">
        <v>40</v>
      </c>
      <c r="D30" s="1">
        <v>14</v>
      </c>
      <c r="E30" s="1">
        <v>1</v>
      </c>
      <c r="F30" s="1">
        <v>0</v>
      </c>
      <c r="G30" s="32"/>
      <c r="H30" s="33"/>
      <c r="I30" s="1" t="s">
        <v>30</v>
      </c>
      <c r="J30" s="1">
        <v>4</v>
      </c>
      <c r="K30" s="1" t="s">
        <v>40</v>
      </c>
      <c r="L30" s="1">
        <v>14</v>
      </c>
      <c r="M30" s="1">
        <v>2</v>
      </c>
      <c r="N30" s="1">
        <v>0</v>
      </c>
      <c r="O30" s="32"/>
      <c r="P30" s="33"/>
      <c r="Q30" s="1">
        <f>F30-N30</f>
        <v>0</v>
      </c>
      <c r="R30" s="42"/>
    </row>
    <row r="31" spans="1:21" x14ac:dyDescent="0.2">
      <c r="R31" s="38"/>
    </row>
    <row r="32" spans="1:21" x14ac:dyDescent="0.2">
      <c r="A32" s="1" t="s">
        <v>8</v>
      </c>
      <c r="B32" s="1">
        <v>1</v>
      </c>
      <c r="C32" s="1" t="s">
        <v>40</v>
      </c>
      <c r="D32" s="1">
        <v>153</v>
      </c>
      <c r="E32" s="1">
        <v>1</v>
      </c>
      <c r="F32" s="1">
        <v>0.41415295174502464</v>
      </c>
      <c r="G32" s="32">
        <f>AVERAGE(F32:F35)</f>
        <v>0.27303987581686701</v>
      </c>
      <c r="H32" s="33"/>
      <c r="I32" s="1" t="s">
        <v>8</v>
      </c>
      <c r="J32" s="1">
        <v>1</v>
      </c>
      <c r="K32" s="1" t="s">
        <v>40</v>
      </c>
      <c r="L32" s="1">
        <v>153</v>
      </c>
      <c r="M32" s="1">
        <v>2</v>
      </c>
      <c r="N32" s="1">
        <v>0.4061612631012142</v>
      </c>
      <c r="O32" s="32">
        <f>AVERAGE(N32:N35)</f>
        <v>0.105782135704962</v>
      </c>
      <c r="P32" s="33"/>
      <c r="Q32" s="38">
        <f>F32-N32</f>
        <v>7.9916886438104462E-3</v>
      </c>
      <c r="R32" s="39">
        <f>G32-O32</f>
        <v>0.167257740111905</v>
      </c>
    </row>
    <row r="33" spans="1:18" x14ac:dyDescent="0.2">
      <c r="A33" s="1" t="s">
        <v>8</v>
      </c>
      <c r="B33" s="1">
        <v>2</v>
      </c>
      <c r="C33" s="1" t="s">
        <v>40</v>
      </c>
      <c r="D33" s="1">
        <v>153</v>
      </c>
      <c r="E33" s="1">
        <v>1</v>
      </c>
      <c r="F33" s="1">
        <v>0.50712887666774664</v>
      </c>
      <c r="G33" s="32"/>
      <c r="H33" s="33"/>
      <c r="I33" s="1" t="s">
        <v>8</v>
      </c>
      <c r="J33" s="1">
        <v>2</v>
      </c>
      <c r="K33" s="1" t="s">
        <v>40</v>
      </c>
      <c r="L33" s="1">
        <v>153</v>
      </c>
      <c r="M33" s="1">
        <v>2</v>
      </c>
      <c r="N33" s="1">
        <v>0</v>
      </c>
      <c r="O33" s="32"/>
      <c r="P33" s="33"/>
      <c r="Q33" s="38">
        <f>F33-N33</f>
        <v>0.50712887666774664</v>
      </c>
      <c r="R33" s="39"/>
    </row>
    <row r="34" spans="1:18" x14ac:dyDescent="0.2">
      <c r="A34" s="1" t="s">
        <v>8</v>
      </c>
      <c r="B34" s="1">
        <v>3</v>
      </c>
      <c r="C34" s="1" t="s">
        <v>40</v>
      </c>
      <c r="D34" s="1">
        <v>153</v>
      </c>
      <c r="E34" s="1">
        <v>1</v>
      </c>
      <c r="F34" s="1">
        <v>0.17087767485469671</v>
      </c>
      <c r="G34" s="32"/>
      <c r="H34" s="33"/>
      <c r="I34" s="1" t="s">
        <v>8</v>
      </c>
      <c r="J34" s="1">
        <v>3</v>
      </c>
      <c r="K34" s="1" t="s">
        <v>40</v>
      </c>
      <c r="L34" s="1">
        <v>153</v>
      </c>
      <c r="M34" s="1">
        <v>2</v>
      </c>
      <c r="N34" s="1">
        <v>1.348362676014153E-2</v>
      </c>
      <c r="O34" s="32"/>
      <c r="P34" s="33"/>
      <c r="Q34" s="38">
        <f>F34-N34</f>
        <v>0.15739404809455518</v>
      </c>
      <c r="R34" s="39"/>
    </row>
    <row r="35" spans="1:18" x14ac:dyDescent="0.2">
      <c r="A35" s="1" t="s">
        <v>8</v>
      </c>
      <c r="B35" s="1">
        <v>4</v>
      </c>
      <c r="C35" s="1" t="s">
        <v>40</v>
      </c>
      <c r="D35" s="1">
        <v>153</v>
      </c>
      <c r="E35" s="1">
        <v>1</v>
      </c>
      <c r="F35" s="1">
        <v>0</v>
      </c>
      <c r="G35" s="32"/>
      <c r="H35" s="33"/>
      <c r="I35" s="1" t="s">
        <v>8</v>
      </c>
      <c r="J35" s="1">
        <v>4</v>
      </c>
      <c r="K35" s="1" t="s">
        <v>40</v>
      </c>
      <c r="L35" s="1">
        <v>153</v>
      </c>
      <c r="M35" s="1">
        <v>2</v>
      </c>
      <c r="N35" s="1">
        <v>3.4836529584922754E-3</v>
      </c>
      <c r="O35" s="32"/>
      <c r="P35" s="33"/>
      <c r="Q35" s="38">
        <f>F35-N35</f>
        <v>-3.4836529584922754E-3</v>
      </c>
      <c r="R35" s="39"/>
    </row>
    <row r="36" spans="1:18" x14ac:dyDescent="0.2">
      <c r="A36" s="1" t="s">
        <v>27</v>
      </c>
      <c r="B36" s="1">
        <v>1</v>
      </c>
      <c r="C36" s="1" t="s">
        <v>40</v>
      </c>
      <c r="D36" s="1">
        <v>153</v>
      </c>
      <c r="E36" s="1">
        <v>1</v>
      </c>
      <c r="F36" s="1">
        <v>2.6558797090790232E-2</v>
      </c>
      <c r="G36" s="1">
        <f>F36</f>
        <v>2.6558797090790232E-2</v>
      </c>
      <c r="I36" s="1" t="s">
        <v>27</v>
      </c>
      <c r="J36" s="1">
        <v>1</v>
      </c>
      <c r="K36" s="1" t="s">
        <v>40</v>
      </c>
      <c r="L36" s="1">
        <v>153</v>
      </c>
      <c r="M36" s="1">
        <v>2</v>
      </c>
      <c r="N36" s="1">
        <v>5.8319239517116697E-3</v>
      </c>
      <c r="O36" s="1">
        <f>N36</f>
        <v>5.8319239517116697E-3</v>
      </c>
      <c r="Q36" s="38">
        <f>F36-N36</f>
        <v>2.0726873139078561E-2</v>
      </c>
      <c r="R36" s="38">
        <f>G36-O36</f>
        <v>2.0726873139078561E-2</v>
      </c>
    </row>
    <row r="37" spans="1:18" x14ac:dyDescent="0.2">
      <c r="A37" s="1" t="s">
        <v>30</v>
      </c>
      <c r="B37" s="1">
        <v>1</v>
      </c>
      <c r="C37" s="1" t="s">
        <v>40</v>
      </c>
      <c r="D37" s="1">
        <v>153</v>
      </c>
      <c r="E37" s="1">
        <v>1</v>
      </c>
      <c r="F37" s="1">
        <v>0</v>
      </c>
      <c r="G37" s="32">
        <f>AVERAGE(F37:F40)</f>
        <v>1.9300548135567051E-3</v>
      </c>
      <c r="H37" s="33"/>
      <c r="I37" s="1" t="s">
        <v>30</v>
      </c>
      <c r="J37" s="1">
        <v>1</v>
      </c>
      <c r="K37" s="1" t="s">
        <v>40</v>
      </c>
      <c r="L37" s="1">
        <v>153</v>
      </c>
      <c r="M37" s="1">
        <v>2</v>
      </c>
      <c r="N37" s="1">
        <v>0</v>
      </c>
      <c r="O37" s="32">
        <f>AVERAGE(N37:N40)</f>
        <v>0</v>
      </c>
      <c r="P37" s="33"/>
      <c r="Q37" s="1">
        <f>F37-N37</f>
        <v>0</v>
      </c>
      <c r="R37" s="39">
        <f>G37-O37</f>
        <v>1.9300548135567051E-3</v>
      </c>
    </row>
    <row r="38" spans="1:18" x14ac:dyDescent="0.2">
      <c r="A38" s="1" t="s">
        <v>30</v>
      </c>
      <c r="B38" s="1">
        <v>2</v>
      </c>
      <c r="C38" s="1" t="s">
        <v>40</v>
      </c>
      <c r="D38" s="1">
        <v>153</v>
      </c>
      <c r="E38" s="1">
        <v>1</v>
      </c>
      <c r="F38" s="1">
        <v>7.7202192542268205E-3</v>
      </c>
      <c r="G38" s="32"/>
      <c r="H38" s="33"/>
      <c r="I38" s="1" t="s">
        <v>30</v>
      </c>
      <c r="J38" s="1">
        <v>2</v>
      </c>
      <c r="K38" s="1" t="s">
        <v>40</v>
      </c>
      <c r="L38" s="1">
        <v>153</v>
      </c>
      <c r="M38" s="1">
        <v>2</v>
      </c>
      <c r="N38" s="1">
        <v>0</v>
      </c>
      <c r="O38" s="32"/>
      <c r="P38" s="33"/>
      <c r="Q38" s="38">
        <f>F38-N38</f>
        <v>7.7202192542268205E-3</v>
      </c>
      <c r="R38" s="39"/>
    </row>
    <row r="39" spans="1:18" x14ac:dyDescent="0.2">
      <c r="A39" s="1" t="s">
        <v>30</v>
      </c>
      <c r="B39" s="1">
        <v>3</v>
      </c>
      <c r="C39" s="1" t="s">
        <v>40</v>
      </c>
      <c r="D39" s="1">
        <v>153</v>
      </c>
      <c r="E39" s="1">
        <v>1</v>
      </c>
      <c r="F39" s="1">
        <v>0</v>
      </c>
      <c r="G39" s="32"/>
      <c r="H39" s="33"/>
      <c r="I39" s="1" t="s">
        <v>30</v>
      </c>
      <c r="J39" s="1">
        <v>3</v>
      </c>
      <c r="K39" s="1" t="s">
        <v>40</v>
      </c>
      <c r="L39" s="1">
        <v>153</v>
      </c>
      <c r="M39" s="1">
        <v>2</v>
      </c>
      <c r="N39" s="1">
        <v>0</v>
      </c>
      <c r="O39" s="32"/>
      <c r="P39" s="33"/>
      <c r="Q39" s="1">
        <f>F39-N39</f>
        <v>0</v>
      </c>
      <c r="R39" s="39"/>
    </row>
    <row r="40" spans="1:18" x14ac:dyDescent="0.2">
      <c r="A40" s="1" t="s">
        <v>30</v>
      </c>
      <c r="B40" s="1">
        <v>4</v>
      </c>
      <c r="C40" s="1" t="s">
        <v>40</v>
      </c>
      <c r="D40" s="1">
        <v>153</v>
      </c>
      <c r="E40" s="1">
        <v>1</v>
      </c>
      <c r="F40" s="1">
        <v>0</v>
      </c>
      <c r="G40" s="32"/>
      <c r="H40" s="33"/>
      <c r="I40" s="1" t="s">
        <v>30</v>
      </c>
      <c r="J40" s="1">
        <v>4</v>
      </c>
      <c r="K40" s="1" t="s">
        <v>40</v>
      </c>
      <c r="L40" s="1">
        <v>153</v>
      </c>
      <c r="M40" s="1">
        <v>2</v>
      </c>
      <c r="N40" s="1">
        <v>0</v>
      </c>
      <c r="O40" s="32"/>
      <c r="P40" s="33"/>
      <c r="Q40" s="1">
        <f>F40-N40</f>
        <v>0</v>
      </c>
      <c r="R40" s="39"/>
    </row>
  </sheetData>
  <mergeCells count="25">
    <mergeCell ref="R32:R35"/>
    <mergeCell ref="R37:R40"/>
    <mergeCell ref="T9:U9"/>
    <mergeCell ref="R2:R5"/>
    <mergeCell ref="R7:R10"/>
    <mergeCell ref="R12:R15"/>
    <mergeCell ref="R17:R20"/>
    <mergeCell ref="R22:R25"/>
    <mergeCell ref="R27:R30"/>
    <mergeCell ref="G32:G35"/>
    <mergeCell ref="O32:O35"/>
    <mergeCell ref="G37:G40"/>
    <mergeCell ref="O37:O40"/>
    <mergeCell ref="G22:G25"/>
    <mergeCell ref="O22:O25"/>
    <mergeCell ref="G27:G30"/>
    <mergeCell ref="O27:O30"/>
    <mergeCell ref="G12:G15"/>
    <mergeCell ref="O12:O15"/>
    <mergeCell ref="G17:G20"/>
    <mergeCell ref="O17:O20"/>
    <mergeCell ref="G2:G5"/>
    <mergeCell ref="O2:O5"/>
    <mergeCell ref="G7:G10"/>
    <mergeCell ref="O7:O10"/>
  </mergeCells>
  <conditionalFormatting sqref="Q1:Q41">
    <cfRule type="cellIs" dxfId="1" priority="2" operator="lessThan">
      <formula>0</formula>
    </cfRule>
  </conditionalFormatting>
  <conditionalFormatting sqref="R1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0</vt:lpstr>
      <vt:lpstr>Day 2</vt:lpstr>
      <vt:lpstr>Day 14</vt:lpstr>
      <vt:lpstr>Day 153</vt:lpstr>
      <vt:lpstr>Depth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2022-01-28T01:24:56Z</dcterms:created>
  <dcterms:modified xsi:type="dcterms:W3CDTF">2022-01-28T02:50:19Z</dcterms:modified>
</cp:coreProperties>
</file>