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va\Desktop\"/>
    </mc:Choice>
  </mc:AlternateContent>
  <bookViews>
    <workbookView xWindow="-105" yWindow="-105" windowWidth="20715" windowHeight="13275"/>
  </bookViews>
  <sheets>
    <sheet name="FENOLOGIA" sheetId="6" r:id="rId1"/>
    <sheet name="ninfas_adultos_cultivo" sheetId="10" r:id="rId2"/>
    <sheet name="EVOL ESTADIOS NINFAS" sheetId="1" r:id="rId3"/>
    <sheet name="LOCALIZACION DE ESPUMA EN PLANT" sheetId="4" r:id="rId4"/>
    <sheet name="LOC ESPUMA PLANTA ESPECIE VECTO" sheetId="3" r:id="rId5"/>
    <sheet name="FRECUENCIA N DE ESPUMAS PLANTA" sheetId="5" r:id="rId6"/>
    <sheet name="FamiliaPlantasHospe" sheetId="9" r:id="rId7"/>
    <sheet name="Adultos_cultivo" sheetId="7" r:id="rId8"/>
    <sheet name="Media NinfasporEspuma" sheetId="8" r:id="rId9"/>
  </sheets>
  <definedNames>
    <definedName name="_xlnm._FilterDatabase" localSheetId="0" hidden="1">FENOLOGIA!$A$1:$F$25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9" l="1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B63" i="9"/>
  <c r="C28" i="9"/>
  <c r="C29" i="9"/>
  <c r="C30" i="9"/>
  <c r="C31" i="9"/>
  <c r="C32" i="9"/>
  <c r="C33" i="9"/>
  <c r="C34" i="9"/>
  <c r="C35" i="9"/>
  <c r="B37" i="9"/>
  <c r="C3" i="9"/>
  <c r="C4" i="9"/>
  <c r="C5" i="9"/>
  <c r="C6" i="9"/>
  <c r="B7" i="9"/>
</calcChain>
</file>

<file path=xl/sharedStrings.xml><?xml version="1.0" encoding="utf-8"?>
<sst xmlns="http://schemas.openxmlformats.org/spreadsheetml/2006/main" count="735" uniqueCount="115">
  <si>
    <t>pro</t>
  </si>
  <si>
    <t>mes</t>
  </si>
  <si>
    <t>leps</t>
  </si>
  <si>
    <t>n1</t>
  </si>
  <si>
    <t>n3</t>
  </si>
  <si>
    <t>n5</t>
  </si>
  <si>
    <t>imago</t>
  </si>
  <si>
    <t>Huelva</t>
  </si>
  <si>
    <t>Sevilla</t>
  </si>
  <si>
    <t>phis</t>
  </si>
  <si>
    <t>neos</t>
  </si>
  <si>
    <t>Cádiz</t>
  </si>
  <si>
    <t>Córdoba</t>
  </si>
  <si>
    <t>DESARROLLO ESTADIOS NINFALES GRAFICOS DE INFORME FINAL SEPTIEMBRE</t>
  </si>
  <si>
    <t>vect_1</t>
  </si>
  <si>
    <t>basalm</t>
  </si>
  <si>
    <t>basale</t>
  </si>
  <si>
    <t>mediam</t>
  </si>
  <si>
    <t>mediae</t>
  </si>
  <si>
    <t>apicalm</t>
  </si>
  <si>
    <t>apicale</t>
  </si>
  <si>
    <t>neophilaenus spp</t>
  </si>
  <si>
    <t>philaenus spumarius</t>
  </si>
  <si>
    <t>lepyronia coleoptrata</t>
  </si>
  <si>
    <t>Basal</t>
  </si>
  <si>
    <t>Media</t>
  </si>
  <si>
    <t>Apical</t>
  </si>
  <si>
    <t>aphrophora corticea</t>
  </si>
  <si>
    <t>Lepyronia coleoptrata</t>
  </si>
  <si>
    <t>Philaenus spumarius</t>
  </si>
  <si>
    <t>Neophilaenus campestris</t>
  </si>
  <si>
    <t>N de espumas en plantas</t>
  </si>
  <si>
    <t>Cadiz</t>
  </si>
  <si>
    <t>Cordoba</t>
  </si>
  <si>
    <t>El 93% de las plantas ocupadas por NC en Córdoba tienen una única espuma</t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</si>
  <si>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</si>
  <si>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</si>
  <si>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</si>
  <si>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</si>
  <si>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</si>
  <si>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</si>
  <si>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</si>
  <si>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</si>
  <si>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</si>
  <si>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</si>
  <si>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</si>
  <si>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</si>
  <si>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interior</t>
  </si>
  <si>
    <t>borde</t>
  </si>
  <si>
    <t>nte</t>
  </si>
  <si>
    <t>MES</t>
  </si>
  <si>
    <t>ntm</t>
  </si>
  <si>
    <t>nts</t>
  </si>
  <si>
    <t>ats</t>
  </si>
  <si>
    <t>asp</t>
  </si>
  <si>
    <t>vid</t>
  </si>
  <si>
    <t>oli</t>
  </si>
  <si>
    <t>cit</t>
  </si>
  <si>
    <t>ara</t>
  </si>
  <si>
    <t>alm</t>
  </si>
  <si>
    <t>ntt</t>
  </si>
  <si>
    <t>cultivo</t>
  </si>
  <si>
    <t>error</t>
  </si>
  <si>
    <t>neom</t>
  </si>
  <si>
    <t>phim</t>
  </si>
  <si>
    <t>lepym</t>
  </si>
  <si>
    <t>pss</t>
  </si>
  <si>
    <t>ncs</t>
  </si>
  <si>
    <t>nls</t>
  </si>
  <si>
    <t>lcs</t>
  </si>
  <si>
    <t>acs</t>
  </si>
  <si>
    <t>cis</t>
  </si>
  <si>
    <t>lepm</t>
  </si>
  <si>
    <t>lepe</t>
  </si>
  <si>
    <t>neoe</t>
  </si>
  <si>
    <t>phie</t>
  </si>
  <si>
    <t>Densidad media de cada una de las especies de aphrophoridae tanto ninfas y adultos por mes (con los datos de tres años)</t>
  </si>
  <si>
    <t>Convolvulaceae 0.06%</t>
  </si>
  <si>
    <t>Geraniaceae 0.2%</t>
  </si>
  <si>
    <t>Asteraceae</t>
  </si>
  <si>
    <t>Gramineae 99.5%</t>
  </si>
  <si>
    <t>host_fam</t>
  </si>
  <si>
    <t>Convolvulaceae 0.2%</t>
  </si>
  <si>
    <t>Labiatae 1.5%</t>
  </si>
  <si>
    <t>Scrophulariaceae 2%</t>
  </si>
  <si>
    <t>Umbelliferae 2.5%</t>
  </si>
  <si>
    <t>Gramineae  2.8%</t>
  </si>
  <si>
    <t>Geraniaceae 4%</t>
  </si>
  <si>
    <t>Leguminosae</t>
  </si>
  <si>
    <t>Plantaginaceae 0.1%</t>
  </si>
  <si>
    <t>Rubiaceae  0.37%</t>
  </si>
  <si>
    <t>Primulaceae  0.37%</t>
  </si>
  <si>
    <t>Malvaceae 0.46%</t>
  </si>
  <si>
    <t>Caryophyllaceae 0.55%</t>
  </si>
  <si>
    <t>ni 0.9%</t>
  </si>
  <si>
    <t>Brassicaceae 0.9%</t>
  </si>
  <si>
    <t>Boraginaceae  0.9%</t>
  </si>
  <si>
    <t>Euphorbiaceae 1.4%</t>
  </si>
  <si>
    <t>Convolvulaceae  2%</t>
  </si>
  <si>
    <t>Geraniaceae</t>
  </si>
  <si>
    <t>Umbelliferae</t>
  </si>
  <si>
    <t>Gramineae</t>
  </si>
  <si>
    <t>Interior</t>
  </si>
  <si>
    <t>Borde</t>
  </si>
  <si>
    <t>Ps</t>
  </si>
  <si>
    <t>Lc</t>
  </si>
  <si>
    <t>Nc</t>
  </si>
  <si>
    <t>NINFAS/0.25 M2</t>
  </si>
  <si>
    <t>ADULTOS CAPTURADOScccc</t>
  </si>
  <si>
    <t>JAN</t>
  </si>
  <si>
    <t>APR</t>
  </si>
  <si>
    <t>AUG</t>
  </si>
  <si>
    <t>DEC</t>
  </si>
  <si>
    <t>Adults</t>
  </si>
  <si>
    <t>Nymphs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</si>
</sst>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Liberation Sans"/>
    </font>
    <font>
      <i/>
      <sz val="10"/>
      <color rgb="FF000000"/>
      <name val="Liberation Sans"/>
    </font>
    <font>
      <sz val="10"/>
      <color rgb="FF000000"/>
      <name val="Liberation Serif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  <xf numFmtId="0" fontId="1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4" fillId="0" borderId="0" xfId="2"/>
    <xf numFmtId="0" fontId="5" fillId="0" borderId="0" xfId="2" applyFont="1"/>
    <xf numFmtId="0" fontId="6" fillId="0" borderId="0" xfId="2" applyFont="1" applyAlignment="1">
      <alignment horizontal="center"/>
    </xf>
    <xf numFmtId="0" fontId="0" fillId="2" borderId="0" xfId="0" applyFill="1"/>
    <xf numFmtId="0" fontId="2" fillId="0" borderId="0" xfId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12331577876069"/>
          <c:y val="3.0813224065273568E-2"/>
          <c:w val="0.71792283634168341"/>
          <c:h val="0.8149891535025052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FENOLOGIA!$K$1</c:f>
              <c:strCache>
                <c:ptCount val="1"/>
                <c:pt idx="0">
                  <c:v>Nymphs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FENOLOGIA!$L$2:$L$13</c:f>
                <c:numCache>
                  <c:formatCode>General</c:formatCode>
                  <c:ptCount val="12"/>
                  <c:pt idx="0">
                    <c:v>0.20547660000000001</c:v>
                  </c:pt>
                  <c:pt idx="1">
                    <c:v>0.37062479999999998</c:v>
                  </c:pt>
                  <c:pt idx="2">
                    <c:v>0.42905549999999998</c:v>
                  </c:pt>
                  <c:pt idx="3">
                    <c:v>0.44326520000000003</c:v>
                  </c:pt>
                  <c:pt idx="4">
                    <c:v>0.1201617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FENOLOGIA!$L$2:$L$13</c:f>
                <c:numCache>
                  <c:formatCode>General</c:formatCode>
                  <c:ptCount val="12"/>
                  <c:pt idx="0">
                    <c:v>0.20547660000000001</c:v>
                  </c:pt>
                  <c:pt idx="1">
                    <c:v>0.37062479999999998</c:v>
                  </c:pt>
                  <c:pt idx="2">
                    <c:v>0.42905549999999998</c:v>
                  </c:pt>
                  <c:pt idx="3">
                    <c:v>0.44326520000000003</c:v>
                  </c:pt>
                  <c:pt idx="4">
                    <c:v>0.1201617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FENOLOGIA!$I$2:$I$13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FENOLOGIA!$K$2:$K$13</c:f>
              <c:numCache>
                <c:formatCode>General</c:formatCode>
                <c:ptCount val="12"/>
                <c:pt idx="0">
                  <c:v>0.41304350000000001</c:v>
                </c:pt>
                <c:pt idx="1">
                  <c:v>1.4524999999999999</c:v>
                </c:pt>
                <c:pt idx="2">
                  <c:v>2.6794118</c:v>
                </c:pt>
                <c:pt idx="3">
                  <c:v>3.2</c:v>
                </c:pt>
                <c:pt idx="4">
                  <c:v>0.5607143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1-43D9-B6FC-0C4A86FC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02393199"/>
        <c:axId val="302395279"/>
      </c:barChart>
      <c:lineChart>
        <c:grouping val="standard"/>
        <c:varyColors val="0"/>
        <c:ser>
          <c:idx val="0"/>
          <c:order val="0"/>
          <c:tx>
            <c:strRef>
              <c:f>FENOLOGIA!$J$1</c:f>
              <c:strCache>
                <c:ptCount val="1"/>
                <c:pt idx="0">
                  <c:v>Adults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5875">
                <a:solidFill>
                  <a:srgbClr val="7030A0"/>
                </a:solidFill>
              </a:ln>
              <a:effectLst/>
            </c:spPr>
          </c:marker>
          <c:cat>
            <c:strRef>
              <c:f>FENOLOGIA!$I$2:$I$13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FENOLOGIA!$J$2:$J$13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237</c:v>
                </c:pt>
                <c:pt idx="4">
                  <c:v>221</c:v>
                </c:pt>
                <c:pt idx="5">
                  <c:v>26</c:v>
                </c:pt>
                <c:pt idx="6">
                  <c:v>25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38</c:v>
                </c:pt>
                <c:pt idx="11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41-43D9-B6FC-0C4A86FC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91951"/>
        <c:axId val="302396943"/>
      </c:lineChart>
      <c:catAx>
        <c:axId val="30239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02395279"/>
        <c:crosses val="autoZero"/>
        <c:auto val="1"/>
        <c:lblAlgn val="ctr"/>
        <c:lblOffset val="100"/>
        <c:noMultiLvlLbl val="0"/>
      </c:catAx>
      <c:valAx>
        <c:axId val="3023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ES" sz="1800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Mean</a:t>
                </a:r>
                <a:r>
                  <a:rPr lang="es-ES" sz="18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s-ES" sz="1800" b="1" baseline="30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density ( ± SD) of Aphrophoridae nymphs</a:t>
                </a:r>
              </a:p>
            </c:rich>
          </c:tx>
          <c:layout>
            <c:manualLayout>
              <c:xMode val="edge"/>
              <c:yMode val="edge"/>
              <c:x val="2.8011275089626628E-2"/>
              <c:y val="9.177634815010038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02393199"/>
        <c:crosses val="autoZero"/>
        <c:crossBetween val="between"/>
      </c:valAx>
      <c:valAx>
        <c:axId val="302396943"/>
        <c:scaling>
          <c:orientation val="minMax"/>
          <c:max val="2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1600" b="1" i="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Adults captured</a:t>
                </a:r>
                <a:endParaRPr lang="es-ES" sz="1600" b="1" i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302391951"/>
        <c:crosses val="max"/>
        <c:crossBetween val="between"/>
      </c:valAx>
      <c:catAx>
        <c:axId val="30239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96943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299767202117926E-2"/>
          <c:y val="8.2510320718871294E-2"/>
          <c:w val="0.93909834586132446"/>
          <c:h val="0.6338609617964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ninfas_adultos_cultivo!$L$1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ninfas_adultos_cultivo!$M$98:$M$121</c:f>
                <c:numCache>
                  <c:formatCode>General</c:formatCode>
                  <c:ptCount val="24"/>
                  <c:pt idx="0">
                    <c:v>0.82451348394498725</c:v>
                  </c:pt>
                  <c:pt idx="1">
                    <c:v>0</c:v>
                  </c:pt>
                  <c:pt idx="2">
                    <c:v>0.24024393208220421</c:v>
                  </c:pt>
                  <c:pt idx="3">
                    <c:v>0</c:v>
                  </c:pt>
                  <c:pt idx="4">
                    <c:v>9.8030036321854253E-2</c:v>
                  </c:pt>
                  <c:pt idx="5">
                    <c:v>0</c:v>
                  </c:pt>
                  <c:pt idx="6">
                    <c:v>8.6986889789728794E-2</c:v>
                  </c:pt>
                  <c:pt idx="7">
                    <c:v>0</c:v>
                  </c:pt>
                  <c:pt idx="8">
                    <c:v>5.6977975858889723E-2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ninfas_adultos_cultivo!$M$98:$M$121</c:f>
                <c:numCache>
                  <c:formatCode>General</c:formatCode>
                  <c:ptCount val="24"/>
                  <c:pt idx="0">
                    <c:v>0.82451348394498725</c:v>
                  </c:pt>
                  <c:pt idx="1">
                    <c:v>0</c:v>
                  </c:pt>
                  <c:pt idx="2">
                    <c:v>0.24024393208220421</c:v>
                  </c:pt>
                  <c:pt idx="3">
                    <c:v>0</c:v>
                  </c:pt>
                  <c:pt idx="4">
                    <c:v>9.8030036321854253E-2</c:v>
                  </c:pt>
                  <c:pt idx="5">
                    <c:v>0</c:v>
                  </c:pt>
                  <c:pt idx="6">
                    <c:v>8.6986889789728794E-2</c:v>
                  </c:pt>
                  <c:pt idx="7">
                    <c:v>0</c:v>
                  </c:pt>
                  <c:pt idx="8">
                    <c:v>5.6977975858889723E-2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ninfas_adultos_cultivo!$L$98:$L$121</c:f>
              <c:numCache>
                <c:formatCode>General</c:formatCode>
                <c:ptCount val="24"/>
                <c:pt idx="0">
                  <c:v>3.6538461538461542</c:v>
                </c:pt>
                <c:pt idx="1">
                  <c:v>0</c:v>
                </c:pt>
                <c:pt idx="2">
                  <c:v>2.76510067114094</c:v>
                </c:pt>
                <c:pt idx="3">
                  <c:v>0</c:v>
                </c:pt>
                <c:pt idx="4">
                  <c:v>1.4293785310734459</c:v>
                </c:pt>
                <c:pt idx="5">
                  <c:v>0</c:v>
                </c:pt>
                <c:pt idx="6">
                  <c:v>1.1142857142857141</c:v>
                </c:pt>
                <c:pt idx="7">
                  <c:v>0</c:v>
                </c:pt>
                <c:pt idx="8">
                  <c:v>0.13513513513513509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D-420C-816B-13954808A6EF}"/>
            </c:ext>
          </c:extLst>
        </c:ser>
        <c:ser>
          <c:idx val="1"/>
          <c:order val="1"/>
          <c:tx>
            <c:strRef>
              <c:f>ninfas_adultos_cultivo!$O$1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ninfas_adultos_cultivo!$P$74:$P$97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3.0903148567229002E-2</c:v>
                  </c:pt>
                  <c:pt idx="3">
                    <c:v>0</c:v>
                  </c:pt>
                  <c:pt idx="4">
                    <c:v>7.2702120702476475E-2</c:v>
                  </c:pt>
                  <c:pt idx="5">
                    <c:v>0</c:v>
                  </c:pt>
                  <c:pt idx="6">
                    <c:v>0.26129464295823818</c:v>
                  </c:pt>
                  <c:pt idx="7">
                    <c:v>7.1444965220786139E-2</c:v>
                  </c:pt>
                  <c:pt idx="8">
                    <c:v>0.1779092484393999</c:v>
                  </c:pt>
                  <c:pt idx="9">
                    <c:v>1.9047619047619049E-2</c:v>
                  </c:pt>
                  <c:pt idx="10">
                    <c:v>0.05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ninfas_adultos_cultivo!$P$74:$P$97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3.0903148567229002E-2</c:v>
                  </c:pt>
                  <c:pt idx="3">
                    <c:v>0</c:v>
                  </c:pt>
                  <c:pt idx="4">
                    <c:v>7.2702120702476475E-2</c:v>
                  </c:pt>
                  <c:pt idx="5">
                    <c:v>0</c:v>
                  </c:pt>
                  <c:pt idx="6">
                    <c:v>0.26129464295823818</c:v>
                  </c:pt>
                  <c:pt idx="7">
                    <c:v>7.1444965220786139E-2</c:v>
                  </c:pt>
                  <c:pt idx="8">
                    <c:v>0.1779092484393999</c:v>
                  </c:pt>
                  <c:pt idx="9">
                    <c:v>1.9047619047619049E-2</c:v>
                  </c:pt>
                  <c:pt idx="10">
                    <c:v>0.05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ninfas_adultos_cultivo!$O$98:$O$121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D-420C-816B-13954808A6EF}"/>
            </c:ext>
          </c:extLst>
        </c:ser>
        <c:ser>
          <c:idx val="2"/>
          <c:order val="2"/>
          <c:tx>
            <c:strRef>
              <c:f>ninfas_adultos_cultivo!$R$1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ninfas_adultos_cultivo!$S$98:$S$121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0.14810680640096449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ninfas_adultos_cultivo!$S$98:$S$121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0.14810680640096449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ninfas_adultos_cultivo!$R$98:$R$121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0.30555555555555558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D-420C-816B-13954808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32264384"/>
        <c:axId val="732263552"/>
        <c:extLst/>
      </c:barChart>
      <c:lineChart>
        <c:grouping val="standard"/>
        <c:varyColors val="0"/>
        <c:ser>
          <c:idx val="3"/>
          <c:order val="3"/>
          <c:tx>
            <c:strRef>
              <c:f>ninfas_adultos_cultivo!$D$1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ninfas_adultos_cultivo!$D$98:$D$121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135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14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44D-420C-816B-13954808A6EF}"/>
            </c:ext>
          </c:extLst>
        </c:ser>
        <c:ser>
          <c:idx val="4"/>
          <c:order val="4"/>
          <c:tx>
            <c:strRef>
              <c:f>ninfas_adultos_cultivo!$E$1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ninfas_adultos_cultivo!$E$98:$E$121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44D-420C-816B-13954808A6EF}"/>
            </c:ext>
          </c:extLst>
        </c:ser>
        <c:ser>
          <c:idx val="5"/>
          <c:order val="5"/>
          <c:tx>
            <c:strRef>
              <c:f>ninfas_adultos_cultivo!$F$1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ninfas_adultos_cultivo!$F$98:$F$121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44D-420C-816B-13954808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214928"/>
        <c:axId val="1216225328"/>
      </c:lineChart>
      <c:catAx>
        <c:axId val="7322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263552"/>
        <c:crosses val="autoZero"/>
        <c:auto val="1"/>
        <c:lblAlgn val="ctr"/>
        <c:lblOffset val="100"/>
        <c:noMultiLvlLbl val="0"/>
      </c:catAx>
      <c:valAx>
        <c:axId val="732263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264384"/>
        <c:crosses val="autoZero"/>
        <c:crossBetween val="between"/>
      </c:valAx>
      <c:valAx>
        <c:axId val="1216225328"/>
        <c:scaling>
          <c:orientation val="minMax"/>
          <c:max val="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214928"/>
        <c:crosses val="max"/>
        <c:crossBetween val="between"/>
        <c:majorUnit val="50"/>
      </c:valAx>
      <c:catAx>
        <c:axId val="121621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622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Lepyronia</a:t>
            </a:r>
            <a:r>
              <a:rPr lang="en-US" i="1" baseline="0"/>
              <a:t> coleoptrata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'EVOL ESTADIOS NINFAS'!$C$2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'EVOL ESTADIOS NINFAS'!$A$3:$B$22</c:f>
              <c:multiLvlStrCache>
                <c:ptCount val="20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ABR</c:v>
                  </c:pt>
                  <c:pt idx="18">
                    <c:v>MAY</c:v>
                  </c:pt>
                  <c:pt idx="19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5">
                    <c:v>Sevilla</c:v>
                  </c:pt>
                </c:lvl>
              </c:multiLvlStrCache>
            </c:multiLvlStrRef>
          </c:cat>
          <c:val>
            <c:numRef>
              <c:f>'EVOL ESTADIOS NINFAS'!$C$3:$C$22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12.5</c:v>
                </c:pt>
                <c:pt idx="4">
                  <c:v>0</c:v>
                </c:pt>
                <c:pt idx="5">
                  <c:v>100</c:v>
                </c:pt>
                <c:pt idx="6">
                  <c:v>18.75</c:v>
                </c:pt>
                <c:pt idx="7">
                  <c:v>13.04347826086957</c:v>
                </c:pt>
                <c:pt idx="8">
                  <c:v>1.0526315789473679</c:v>
                </c:pt>
                <c:pt idx="9">
                  <c:v>0</c:v>
                </c:pt>
                <c:pt idx="10">
                  <c:v>75</c:v>
                </c:pt>
                <c:pt idx="11">
                  <c:v>14.28571428571429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29.166666666666671</c:v>
                </c:pt>
                <c:pt idx="17">
                  <c:v>2.9106029106029112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0-49F1-B1A3-9EF00A9845A4}"/>
            </c:ext>
          </c:extLst>
        </c:ser>
        <c:ser>
          <c:idx val="1"/>
          <c:order val="1"/>
          <c:tx>
            <c:strRef>
              <c:f>'EVOL ESTADIOS NINFAS'!$D$2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'EVOL ESTADIOS NINFAS'!$A$3:$B$22</c:f>
              <c:multiLvlStrCache>
                <c:ptCount val="20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ABR</c:v>
                  </c:pt>
                  <c:pt idx="18">
                    <c:v>MAY</c:v>
                  </c:pt>
                  <c:pt idx="19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5">
                    <c:v>Sevilla</c:v>
                  </c:pt>
                </c:lvl>
              </c:multiLvlStrCache>
            </c:multiLvlStrRef>
          </c:cat>
          <c:val>
            <c:numRef>
              <c:f>'EVOL ESTADIOS NINFAS'!$D$3:$D$22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81.25</c:v>
                </c:pt>
                <c:pt idx="7">
                  <c:v>57.391304347826093</c:v>
                </c:pt>
                <c:pt idx="8">
                  <c:v>33.157894736842103</c:v>
                </c:pt>
                <c:pt idx="9">
                  <c:v>0</c:v>
                </c:pt>
                <c:pt idx="10">
                  <c:v>25</c:v>
                </c:pt>
                <c:pt idx="11">
                  <c:v>14.28571428571429</c:v>
                </c:pt>
                <c:pt idx="12">
                  <c:v>23.52941176470588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56.25</c:v>
                </c:pt>
                <c:pt idx="17">
                  <c:v>28.066528066528068</c:v>
                </c:pt>
                <c:pt idx="18">
                  <c:v>5.7471264367816088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0-49F1-B1A3-9EF00A9845A4}"/>
            </c:ext>
          </c:extLst>
        </c:ser>
        <c:ser>
          <c:idx val="2"/>
          <c:order val="2"/>
          <c:tx>
            <c:strRef>
              <c:f>'EVOL ESTADIOS NINFAS'!$E$2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'EVOL ESTADIOS NINFAS'!$A$3:$B$22</c:f>
              <c:multiLvlStrCache>
                <c:ptCount val="20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ABR</c:v>
                  </c:pt>
                  <c:pt idx="18">
                    <c:v>MAY</c:v>
                  </c:pt>
                  <c:pt idx="19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5">
                    <c:v>Sevilla</c:v>
                  </c:pt>
                </c:lvl>
              </c:multiLvlStrCache>
            </c:multiLvlStrRef>
          </c:cat>
          <c:val>
            <c:numRef>
              <c:f>'EVOL ESTADIOS NINFAS'!$E$3:$E$22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29.565217391304351</c:v>
                </c:pt>
                <c:pt idx="8">
                  <c:v>53.157894736842103</c:v>
                </c:pt>
                <c:pt idx="9">
                  <c:v>0</c:v>
                </c:pt>
                <c:pt idx="10">
                  <c:v>0</c:v>
                </c:pt>
                <c:pt idx="11">
                  <c:v>57.142857142857153</c:v>
                </c:pt>
                <c:pt idx="12">
                  <c:v>76.470588235294116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12.5</c:v>
                </c:pt>
                <c:pt idx="17">
                  <c:v>64.241164241164242</c:v>
                </c:pt>
                <c:pt idx="18">
                  <c:v>71.839080459770116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0-49F1-B1A3-9EF00A9845A4}"/>
            </c:ext>
          </c:extLst>
        </c:ser>
        <c:ser>
          <c:idx val="3"/>
          <c:order val="3"/>
          <c:tx>
            <c:strRef>
              <c:f>'EVOL ESTADIOS NINFAS'!$F$2</c:f>
              <c:strCache>
                <c:ptCount val="1"/>
                <c:pt idx="0">
                  <c:v>imago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'EVOL ESTADIOS NINFAS'!$A$3:$B$22</c:f>
              <c:multiLvlStrCache>
                <c:ptCount val="20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ABR</c:v>
                  </c:pt>
                  <c:pt idx="18">
                    <c:v>MAY</c:v>
                  </c:pt>
                  <c:pt idx="19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5">
                    <c:v>Sevilla</c:v>
                  </c:pt>
                </c:lvl>
              </c:multiLvlStrCache>
            </c:multiLvlStrRef>
          </c:cat>
          <c:val>
            <c:numRef>
              <c:f>'EVOL ESTADIOS NINFAS'!$F$3:$F$22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7.3684210526315788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2.0833333333333339</c:v>
                </c:pt>
                <c:pt idx="17">
                  <c:v>2.4948024948024949</c:v>
                </c:pt>
                <c:pt idx="18">
                  <c:v>11.494252873563219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0-49F1-B1A3-9EF00A984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345263"/>
        <c:axId val="2096349423"/>
      </c:barChart>
      <c:catAx>
        <c:axId val="20963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349423"/>
        <c:crosses val="autoZero"/>
        <c:auto val="1"/>
        <c:lblAlgn val="ctr"/>
        <c:lblOffset val="100"/>
        <c:noMultiLvlLbl val="0"/>
      </c:catAx>
      <c:valAx>
        <c:axId val="20963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3452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i="1"/>
              <a:t>Philaenus</a:t>
            </a:r>
            <a:r>
              <a:rPr lang="es-ES" i="1" baseline="0"/>
              <a:t> campestris</a:t>
            </a:r>
            <a:endParaRPr lang="es-E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'EVOL ESTADIOS NINFAS'!$C$26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multiLvlStrRef>
              <c:f>'EVOL ESTADIOS NINFAS'!$A$27:$B$46</c:f>
              <c:multiLvlStrCache>
                <c:ptCount val="20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ABR</c:v>
                  </c:pt>
                  <c:pt idx="18">
                    <c:v>MAY</c:v>
                  </c:pt>
                  <c:pt idx="19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5">
                    <c:v>Sevilla</c:v>
                  </c:pt>
                </c:lvl>
              </c:multiLvlStrCache>
            </c:multiLvlStrRef>
          </c:cat>
          <c:val>
            <c:numRef>
              <c:f>'EVOL ESTADIOS NINFAS'!$C$27:$C$46</c:f>
              <c:numCache>
                <c:formatCode>General</c:formatCode>
                <c:ptCount val="20"/>
                <c:pt idx="0">
                  <c:v>100</c:v>
                </c:pt>
                <c:pt idx="1">
                  <c:v>3.1055900621118009</c:v>
                </c:pt>
                <c:pt idx="2">
                  <c:v>3.0769230769230771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14.28571428571429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717-B30E-ACA3D1980EC6}"/>
            </c:ext>
          </c:extLst>
        </c:ser>
        <c:ser>
          <c:idx val="3"/>
          <c:order val="1"/>
          <c:tx>
            <c:strRef>
              <c:f>'EVOL ESTADIOS NINFAS'!$D$26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'EVOL ESTADIOS NINFAS'!$A$27:$B$46</c:f>
              <c:multiLvlStrCache>
                <c:ptCount val="20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ABR</c:v>
                  </c:pt>
                  <c:pt idx="18">
                    <c:v>MAY</c:v>
                  </c:pt>
                  <c:pt idx="19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5">
                    <c:v>Sevilla</c:v>
                  </c:pt>
                </c:lvl>
              </c:multiLvlStrCache>
            </c:multiLvlStrRef>
          </c:cat>
          <c:val>
            <c:numRef>
              <c:f>'EVOL ESTADIOS NINFAS'!$D$27:$D$46</c:f>
              <c:numCache>
                <c:formatCode>General</c:formatCode>
                <c:ptCount val="20"/>
                <c:pt idx="0">
                  <c:v>0</c:v>
                </c:pt>
                <c:pt idx="1">
                  <c:v>42.857142857142847</c:v>
                </c:pt>
                <c:pt idx="2">
                  <c:v>38.46153846153846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46.666666666666671</c:v>
                </c:pt>
                <c:pt idx="7">
                  <c:v>17.647058823529409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57.142857142857153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33.333333333333343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717-B30E-ACA3D1980EC6}"/>
            </c:ext>
          </c:extLst>
        </c:ser>
        <c:ser>
          <c:idx val="4"/>
          <c:order val="2"/>
          <c:tx>
            <c:strRef>
              <c:f>'EVOL ESTADIOS NINFAS'!$E$26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'EVOL ESTADIOS NINFAS'!$A$27:$B$46</c:f>
              <c:multiLvlStrCache>
                <c:ptCount val="20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ABR</c:v>
                  </c:pt>
                  <c:pt idx="18">
                    <c:v>MAY</c:v>
                  </c:pt>
                  <c:pt idx="19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5">
                    <c:v>Sevilla</c:v>
                  </c:pt>
                </c:lvl>
              </c:multiLvlStrCache>
            </c:multiLvlStrRef>
          </c:cat>
          <c:val>
            <c:numRef>
              <c:f>'EVOL ESTADIOS NINFAS'!$E$27:$E$46</c:f>
              <c:numCache>
                <c:formatCode>General</c:formatCode>
                <c:ptCount val="20"/>
                <c:pt idx="0">
                  <c:v>0</c:v>
                </c:pt>
                <c:pt idx="1">
                  <c:v>49.068322981366457</c:v>
                </c:pt>
                <c:pt idx="2">
                  <c:v>53.846153846153847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53.333333333333343</c:v>
                </c:pt>
                <c:pt idx="7">
                  <c:v>82.352941176470594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28.571428571428569</c:v>
                </c:pt>
                <c:pt idx="12">
                  <c:v>75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66.666666666666671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717-B30E-ACA3D1980EC6}"/>
            </c:ext>
          </c:extLst>
        </c:ser>
        <c:ser>
          <c:idx val="5"/>
          <c:order val="3"/>
          <c:tx>
            <c:strRef>
              <c:f>'EVOL ESTADIOS NINFAS'!$F$26</c:f>
              <c:strCache>
                <c:ptCount val="1"/>
                <c:pt idx="0">
                  <c:v>imago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'EVOL ESTADIOS NINFAS'!$A$27:$B$46</c:f>
              <c:multiLvlStrCache>
                <c:ptCount val="20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ABR</c:v>
                  </c:pt>
                  <c:pt idx="18">
                    <c:v>MAY</c:v>
                  </c:pt>
                  <c:pt idx="19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5">
                    <c:v>Sevilla</c:v>
                  </c:pt>
                </c:lvl>
              </c:multiLvlStrCache>
            </c:multiLvlStrRef>
          </c:cat>
          <c:val>
            <c:numRef>
              <c:f>'EVOL ESTADIOS NINFAS'!$F$27:$F$46</c:f>
              <c:numCache>
                <c:formatCode>General</c:formatCode>
                <c:ptCount val="20"/>
                <c:pt idx="0">
                  <c:v>0</c:v>
                </c:pt>
                <c:pt idx="1">
                  <c:v>2.4844720496894408</c:v>
                </c:pt>
                <c:pt idx="2">
                  <c:v>6.1538461538461542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717-B30E-ACA3D198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345263"/>
        <c:axId val="2096349423"/>
      </c:barChart>
      <c:catAx>
        <c:axId val="20963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349423"/>
        <c:crosses val="autoZero"/>
        <c:auto val="1"/>
        <c:lblAlgn val="ctr"/>
        <c:lblOffset val="100"/>
        <c:noMultiLvlLbl val="0"/>
      </c:catAx>
      <c:valAx>
        <c:axId val="20963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3452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i="1"/>
              <a:t>Neophilaenus</a:t>
            </a:r>
            <a:r>
              <a:rPr lang="es-ES" i="1" baseline="0"/>
              <a:t> campestris</a:t>
            </a:r>
            <a:endParaRPr lang="es-E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'EVOL ESTADIOS NINFAS'!$C$49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'EVOL ESTADIOS NINFAS'!$A$50:$B$70</c:f>
              <c:multiLvlStrCache>
                <c:ptCount val="21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ENE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ABR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FEB</c:v>
                  </c:pt>
                  <c:pt idx="17">
                    <c:v>MAR</c:v>
                  </c:pt>
                  <c:pt idx="18">
                    <c:v>ABR</c:v>
                  </c:pt>
                  <c:pt idx="19">
                    <c:v>MAY</c:v>
                  </c:pt>
                  <c:pt idx="20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6">
                    <c:v>Sevilla</c:v>
                  </c:pt>
                </c:lvl>
              </c:multiLvlStrCache>
            </c:multiLvlStrRef>
          </c:cat>
          <c:val>
            <c:numRef>
              <c:f>'EVOL ESTADIOS NINFAS'!$C$50:$C$70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13.92405063291139</c:v>
                </c:pt>
                <c:pt idx="7">
                  <c:v>13.75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88.958333333333329</c:v>
                </c:pt>
                <c:pt idx="12">
                  <c:v>10.28880866425993</c:v>
                </c:pt>
                <c:pt idx="13">
                  <c:v>5.93607305936073</c:v>
                </c:pt>
                <c:pt idx="14">
                  <c:v>0</c:v>
                </c:pt>
                <c:pt idx="15">
                  <c:v>0</c:v>
                </c:pt>
                <c:pt idx="16">
                  <c:v>66.666666666666671</c:v>
                </c:pt>
                <c:pt idx="17">
                  <c:v>11.111111111111111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A-43BB-BD87-BFF8C1550111}"/>
            </c:ext>
          </c:extLst>
        </c:ser>
        <c:ser>
          <c:idx val="5"/>
          <c:order val="1"/>
          <c:tx>
            <c:strRef>
              <c:f>'EVOL ESTADIOS NINFAS'!$D$49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F7964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'EVOL ESTADIOS NINFAS'!$A$50:$B$70</c:f>
              <c:multiLvlStrCache>
                <c:ptCount val="21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ENE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ABR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FEB</c:v>
                  </c:pt>
                  <c:pt idx="17">
                    <c:v>MAR</c:v>
                  </c:pt>
                  <c:pt idx="18">
                    <c:v>ABR</c:v>
                  </c:pt>
                  <c:pt idx="19">
                    <c:v>MAY</c:v>
                  </c:pt>
                  <c:pt idx="20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6">
                    <c:v>Sevilla</c:v>
                  </c:pt>
                </c:lvl>
              </c:multiLvlStrCache>
            </c:multiLvlStrRef>
          </c:cat>
          <c:val>
            <c:numRef>
              <c:f>'EVOL ESTADIOS NINFAS'!$D$50:$D$70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33.333333333333343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50.632911392405063</c:v>
                </c:pt>
                <c:pt idx="7">
                  <c:v>47.5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12.08333333333333</c:v>
                </c:pt>
                <c:pt idx="12">
                  <c:v>49.277978339350177</c:v>
                </c:pt>
                <c:pt idx="13">
                  <c:v>16.43835616438356</c:v>
                </c:pt>
                <c:pt idx="14">
                  <c:v>0</c:v>
                </c:pt>
                <c:pt idx="15">
                  <c:v>0</c:v>
                </c:pt>
                <c:pt idx="16">
                  <c:v>33.333333333333343</c:v>
                </c:pt>
                <c:pt idx="17">
                  <c:v>11.111111111111111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A-43BB-BD87-BFF8C1550111}"/>
            </c:ext>
          </c:extLst>
        </c:ser>
        <c:ser>
          <c:idx val="0"/>
          <c:order val="2"/>
          <c:tx>
            <c:strRef>
              <c:f>'EVOL ESTADIOS NINFAS'!$E$49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'EVOL ESTADIOS NINFAS'!$A$50:$B$70</c:f>
              <c:multiLvlStrCache>
                <c:ptCount val="21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ENE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ABR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FEB</c:v>
                  </c:pt>
                  <c:pt idx="17">
                    <c:v>MAR</c:v>
                  </c:pt>
                  <c:pt idx="18">
                    <c:v>ABR</c:v>
                  </c:pt>
                  <c:pt idx="19">
                    <c:v>MAY</c:v>
                  </c:pt>
                  <c:pt idx="20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6">
                    <c:v>Sevilla</c:v>
                  </c:pt>
                </c:lvl>
              </c:multiLvlStrCache>
            </c:multiLvlStrRef>
          </c:cat>
          <c:val>
            <c:numRef>
              <c:f>'EVOL ESTADIOS NINFAS'!$E$50:$E$70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66.666666666666671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34.177215189873422</c:v>
                </c:pt>
                <c:pt idx="7">
                  <c:v>36.25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37.906137184115522</c:v>
                </c:pt>
                <c:pt idx="13">
                  <c:v>58.904109589041092</c:v>
                </c:pt>
                <c:pt idx="14">
                  <c:v>85.714285714285722</c:v>
                </c:pt>
                <c:pt idx="15">
                  <c:v>0</c:v>
                </c:pt>
                <c:pt idx="16">
                  <c:v>0</c:v>
                </c:pt>
                <c:pt idx="17">
                  <c:v>77.777777777777771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A-43BB-BD87-BFF8C1550111}"/>
            </c:ext>
          </c:extLst>
        </c:ser>
        <c:ser>
          <c:idx val="1"/>
          <c:order val="3"/>
          <c:tx>
            <c:strRef>
              <c:f>'EVOL ESTADIOS NINFAS'!$F$49</c:f>
              <c:strCache>
                <c:ptCount val="1"/>
                <c:pt idx="0">
                  <c:v>imago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'EVOL ESTADIOS NINFAS'!$A$50:$B$70</c:f>
              <c:multiLvlStrCache>
                <c:ptCount val="21"/>
                <c:lvl>
                  <c:pt idx="0">
                    <c:v>FEB</c:v>
                  </c:pt>
                  <c:pt idx="1">
                    <c:v>MAR</c:v>
                  </c:pt>
                  <c:pt idx="2">
                    <c:v>ABR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ABR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ENE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ABR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FEB</c:v>
                  </c:pt>
                  <c:pt idx="17">
                    <c:v>MAR</c:v>
                  </c:pt>
                  <c:pt idx="18">
                    <c:v>ABR</c:v>
                  </c:pt>
                  <c:pt idx="19">
                    <c:v>MAY</c:v>
                  </c:pt>
                  <c:pt idx="20">
                    <c:v>JUN</c:v>
                  </c:pt>
                </c:lvl>
                <c:lvl>
                  <c:pt idx="0">
                    <c:v>Cádiz</c:v>
                  </c:pt>
                  <c:pt idx="5">
                    <c:v>Córdoba</c:v>
                  </c:pt>
                  <c:pt idx="10">
                    <c:v>Huelva</c:v>
                  </c:pt>
                  <c:pt idx="16">
                    <c:v>Sevilla</c:v>
                  </c:pt>
                </c:lvl>
              </c:multiLvlStrCache>
            </c:multiLvlStrRef>
          </c:cat>
          <c:val>
            <c:numRef>
              <c:f>'EVOL ESTADIOS NINFAS'!$F$50:$F$70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1.875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1.2635379061371841</c:v>
                </c:pt>
                <c:pt idx="13">
                  <c:v>9.5890410958904102</c:v>
                </c:pt>
                <c:pt idx="14">
                  <c:v>14.28571428571429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A-43BB-BD87-BFF8C155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345263"/>
        <c:axId val="2096349423"/>
      </c:barChart>
      <c:catAx>
        <c:axId val="209634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349423"/>
        <c:crosses val="autoZero"/>
        <c:auto val="1"/>
        <c:lblAlgn val="ctr"/>
        <c:lblOffset val="100"/>
        <c:noMultiLvlLbl val="0"/>
      </c:catAx>
      <c:valAx>
        <c:axId val="20963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63452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Localización de la espuma en la planta hospedadora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'LOCALIZACION DE ESPUMA EN PLANT'!$A$2</c:f>
              <c:strCache>
                <c:ptCount val="1"/>
                <c:pt idx="0">
                  <c:v>Neophilaenus campestris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('LOCALIZACION DE ESPUMA EN PLANT'!$C$2,'LOCALIZACION DE ESPUMA EN PLANT'!$E$2,'LOCALIZACION DE ESPUMA EN PLANT'!$G$2)</c:f>
                <c:numCache>
                  <c:formatCode>General</c:formatCode>
                  <c:ptCount val="3"/>
                  <c:pt idx="0">
                    <c:v>1.6716806986078778E-2</c:v>
                  </c:pt>
                  <c:pt idx="1">
                    <c:v>1.8200804432690051E-2</c:v>
                  </c:pt>
                  <c:pt idx="2">
                    <c:v>2.8354670409334831E-3</c:v>
                  </c:pt>
                </c:numCache>
              </c:numRef>
            </c:plus>
            <c:minus>
              <c:numRef>
                <c:f>('LOCALIZACION DE ESPUMA EN PLANT'!$C$2,'LOCALIZACION DE ESPUMA EN PLANT'!$E$2,'LOCALIZACION DE ESPUMA EN PLANT'!$G$2)</c:f>
                <c:numCache>
                  <c:formatCode>General</c:formatCode>
                  <c:ptCount val="3"/>
                  <c:pt idx="0">
                    <c:v>1.6716806986078778E-2</c:v>
                  </c:pt>
                  <c:pt idx="1">
                    <c:v>1.8200804432690051E-2</c:v>
                  </c:pt>
                  <c:pt idx="2">
                    <c:v>2.8354670409334831E-3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('LOCALIZACION DE ESPUMA EN PLANT'!$B$1,'LOCALIZACION DE ESPUMA EN PLANT'!$D$1,'LOCALIZACION DE ESPUMA EN PLANT'!$F$1)</c:f>
              <c:strCache>
                <c:ptCount val="3"/>
                <c:pt idx="0">
                  <c:v>Basal</c:v>
                </c:pt>
                <c:pt idx="1">
                  <c:v>Media</c:v>
                </c:pt>
                <c:pt idx="2">
                  <c:v>Apical</c:v>
                </c:pt>
              </c:strCache>
            </c:strRef>
          </c:cat>
          <c:val>
            <c:numRef>
              <c:f>('LOCALIZACION DE ESPUMA EN PLANT'!$B$2,'LOCALIZACION DE ESPUMA EN PLANT'!$D$2,'LOCALIZACION DE ESPUMA EN PLANT'!$F$2)</c:f>
              <c:numCache>
                <c:formatCode>General</c:formatCode>
                <c:ptCount val="3"/>
                <c:pt idx="0">
                  <c:v>0.64231499051233398</c:v>
                </c:pt>
                <c:pt idx="1">
                  <c:v>0.45825426944971542</c:v>
                </c:pt>
                <c:pt idx="2">
                  <c:v>8.5388994307400382E-3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52C-B20E-E3385AE9E8BE}"/>
            </c:ext>
          </c:extLst>
        </c:ser>
        <c:ser>
          <c:idx val="1"/>
          <c:order val="1"/>
          <c:tx>
            <c:strRef>
              <c:f>'LOCALIZACION DE ESPUMA EN PLANT'!$A$3</c:f>
              <c:strCache>
                <c:ptCount val="1"/>
                <c:pt idx="0">
                  <c:v>Philaenus spumarius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('LOCALIZACION DE ESPUMA EN PLANT'!$C$3,'LOCALIZACION DE ESPUMA EN PLANT'!$E$3,'LOCALIZACION DE ESPUMA EN PLANT'!$G$3)</c:f>
                <c:numCache>
                  <c:formatCode>General</c:formatCode>
                  <c:ptCount val="3"/>
                  <c:pt idx="0">
                    <c:v>4.7452348768090138E-2</c:v>
                  </c:pt>
                  <c:pt idx="1">
                    <c:v>6.9410956852245159E-2</c:v>
                  </c:pt>
                  <c:pt idx="2">
                    <c:v>3.8720130087177028E-2</c:v>
                  </c:pt>
                </c:numCache>
              </c:numRef>
            </c:plus>
            <c:minus>
              <c:numRef>
                <c:f>('LOCALIZACION DE ESPUMA EN PLANT'!$C$3,'LOCALIZACION DE ESPUMA EN PLANT'!$E$3,'LOCALIZACION DE ESPUMA EN PLANT'!$G$3)</c:f>
                <c:numCache>
                  <c:formatCode>General</c:formatCode>
                  <c:ptCount val="3"/>
                  <c:pt idx="0">
                    <c:v>4.7452348768090138E-2</c:v>
                  </c:pt>
                  <c:pt idx="1">
                    <c:v>6.9410956852245159E-2</c:v>
                  </c:pt>
                  <c:pt idx="2">
                    <c:v>3.8720130087177028E-2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('LOCALIZACION DE ESPUMA EN PLANT'!$B$1,'LOCALIZACION DE ESPUMA EN PLANT'!$D$1,'LOCALIZACION DE ESPUMA EN PLANT'!$F$1)</c:f>
              <c:strCache>
                <c:ptCount val="3"/>
                <c:pt idx="0">
                  <c:v>Basal</c:v>
                </c:pt>
                <c:pt idx="1">
                  <c:v>Media</c:v>
                </c:pt>
                <c:pt idx="2">
                  <c:v>Apical</c:v>
                </c:pt>
              </c:strCache>
            </c:strRef>
          </c:cat>
          <c:val>
            <c:numRef>
              <c:f>('LOCALIZACION DE ESPUMA EN PLANT'!$B$3,'LOCALIZACION DE ESPUMA EN PLANT'!$D$3,'LOCALIZACION DE ESPUMA EN PLANT'!$F$3)</c:f>
              <c:numCache>
                <c:formatCode>General</c:formatCode>
                <c:ptCount val="3"/>
                <c:pt idx="0">
                  <c:v>0.32653061224489788</c:v>
                </c:pt>
                <c:pt idx="1">
                  <c:v>0.8231292517006803</c:v>
                </c:pt>
                <c:pt idx="2">
                  <c:v>0.25850340136054423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52C-B20E-E3385AE9E8BE}"/>
            </c:ext>
          </c:extLst>
        </c:ser>
        <c:ser>
          <c:idx val="2"/>
          <c:order val="2"/>
          <c:tx>
            <c:strRef>
              <c:f>'LOCALIZACION DE ESPUMA EN PLANT'!$A$4</c:f>
              <c:strCache>
                <c:ptCount val="1"/>
                <c:pt idx="0">
                  <c:v>Lepyronia coleoptrata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('LOCALIZACION DE ESPUMA EN PLANT'!$C$4,'LOCALIZACION DE ESPUMA EN PLANT'!$E$4,'LOCALIZACION DE ESPUMA EN PLANT'!$G$4)</c:f>
                <c:numCache>
                  <c:formatCode>General</c:formatCode>
                  <c:ptCount val="3"/>
                  <c:pt idx="0">
                    <c:v>2.8266417614410112E-2</c:v>
                  </c:pt>
                  <c:pt idx="1">
                    <c:v>2.9880611238506601E-2</c:v>
                  </c:pt>
                  <c:pt idx="2">
                    <c:v>8.3021654315315711E-3</c:v>
                  </c:pt>
                </c:numCache>
              </c:numRef>
            </c:plus>
            <c:minus>
              <c:numRef>
                <c:f>('LOCALIZACION DE ESPUMA EN PLANT'!$C$4,'LOCALIZACION DE ESPUMA EN PLANT'!$E$4,'LOCALIZACION DE ESPUMA EN PLANT'!$G$4)</c:f>
                <c:numCache>
                  <c:formatCode>General</c:formatCode>
                  <c:ptCount val="3"/>
                  <c:pt idx="0">
                    <c:v>2.8266417614410112E-2</c:v>
                  </c:pt>
                  <c:pt idx="1">
                    <c:v>2.9880611238506601E-2</c:v>
                  </c:pt>
                  <c:pt idx="2">
                    <c:v>8.3021654315315711E-3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('LOCALIZACION DE ESPUMA EN PLANT'!$B$1,'LOCALIZACION DE ESPUMA EN PLANT'!$D$1,'LOCALIZACION DE ESPUMA EN PLANT'!$F$1)</c:f>
              <c:strCache>
                <c:ptCount val="3"/>
                <c:pt idx="0">
                  <c:v>Basal</c:v>
                </c:pt>
                <c:pt idx="1">
                  <c:v>Media</c:v>
                </c:pt>
                <c:pt idx="2">
                  <c:v>Apical</c:v>
                </c:pt>
              </c:strCache>
            </c:strRef>
          </c:cat>
          <c:val>
            <c:numRef>
              <c:f>('LOCALIZACION DE ESPUMA EN PLANT'!$B$4,'LOCALIZACION DE ESPUMA EN PLANT'!$D$4,'LOCALIZACION DE ESPUMA EN PLANT'!$F$4)</c:f>
              <c:numCache>
                <c:formatCode>General</c:formatCode>
                <c:ptCount val="3"/>
                <c:pt idx="0">
                  <c:v>0.52569169960474305</c:v>
                </c:pt>
                <c:pt idx="1">
                  <c:v>0.62845849802371545</c:v>
                </c:pt>
                <c:pt idx="2">
                  <c:v>2.766798418972332E-2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52C-B20E-E3385AE9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60095"/>
        <c:axId val="596256351"/>
      </c:barChart>
      <c:catAx>
        <c:axId val="5962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256351"/>
        <c:crosses val="autoZero"/>
        <c:auto val="1"/>
        <c:lblAlgn val="ctr"/>
        <c:lblOffset val="100"/>
        <c:noMultiLvlLbl val="0"/>
      </c:catAx>
      <c:valAx>
        <c:axId val="5962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±error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2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Localización de la espuma en la planta hospedadora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'LOCALIZACION DE ESPUMA EN PLANT'!$A$2</c:f>
              <c:strCache>
                <c:ptCount val="1"/>
                <c:pt idx="0">
                  <c:v>Neophilaenus campestris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('LOCALIZACION DE ESPUMA EN PLANT'!$C$2,'LOCALIZACION DE ESPUMA EN PLANT'!$E$2,'LOCALIZACION DE ESPUMA EN PLANT'!$G$2)</c:f>
                <c:numCache>
                  <c:formatCode>General</c:formatCode>
                  <c:ptCount val="3"/>
                  <c:pt idx="0">
                    <c:v>1.6716806986078778E-2</c:v>
                  </c:pt>
                  <c:pt idx="1">
                    <c:v>1.8200804432690051E-2</c:v>
                  </c:pt>
                  <c:pt idx="2">
                    <c:v>2.8354670409334831E-3</c:v>
                  </c:pt>
                </c:numCache>
              </c:numRef>
            </c:plus>
            <c:minus>
              <c:numRef>
                <c:f>('LOCALIZACION DE ESPUMA EN PLANT'!$C$2,'LOCALIZACION DE ESPUMA EN PLANT'!$E$2,'LOCALIZACION DE ESPUMA EN PLANT'!$G$2)</c:f>
                <c:numCache>
                  <c:formatCode>General</c:formatCode>
                  <c:ptCount val="3"/>
                  <c:pt idx="0">
                    <c:v>1.6716806986078778E-2</c:v>
                  </c:pt>
                  <c:pt idx="1">
                    <c:v>1.8200804432690051E-2</c:v>
                  </c:pt>
                  <c:pt idx="2">
                    <c:v>2.8354670409334831E-3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('LOCALIZACION DE ESPUMA EN PLANT'!$B$1,'LOCALIZACION DE ESPUMA EN PLANT'!$D$1,'LOCALIZACION DE ESPUMA EN PLANT'!$F$1)</c:f>
              <c:strCache>
                <c:ptCount val="3"/>
                <c:pt idx="0">
                  <c:v>Basal</c:v>
                </c:pt>
                <c:pt idx="1">
                  <c:v>Media</c:v>
                </c:pt>
                <c:pt idx="2">
                  <c:v>Apical</c:v>
                </c:pt>
              </c:strCache>
            </c:strRef>
          </c:cat>
          <c:val>
            <c:numRef>
              <c:f>('LOCALIZACION DE ESPUMA EN PLANT'!$B$2,'LOCALIZACION DE ESPUMA EN PLANT'!$D$2,'LOCALIZACION DE ESPUMA EN PLANT'!$F$2)</c:f>
              <c:numCache>
                <c:formatCode>General</c:formatCode>
                <c:ptCount val="3"/>
                <c:pt idx="0">
                  <c:v>0.64231499051233398</c:v>
                </c:pt>
                <c:pt idx="1">
                  <c:v>0.45825426944971542</c:v>
                </c:pt>
                <c:pt idx="2">
                  <c:v>8.5388994307400382E-3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3-4706-B111-E8957597B44A}"/>
            </c:ext>
          </c:extLst>
        </c:ser>
        <c:ser>
          <c:idx val="1"/>
          <c:order val="1"/>
          <c:tx>
            <c:strRef>
              <c:f>'LOCALIZACION DE ESPUMA EN PLANT'!$A$3</c:f>
              <c:strCache>
                <c:ptCount val="1"/>
                <c:pt idx="0">
                  <c:v>Philaenus spumarius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('LOCALIZACION DE ESPUMA EN PLANT'!$C$3,'LOCALIZACION DE ESPUMA EN PLANT'!$E$3,'LOCALIZACION DE ESPUMA EN PLANT'!$G$3)</c:f>
                <c:numCache>
                  <c:formatCode>General</c:formatCode>
                  <c:ptCount val="3"/>
                  <c:pt idx="0">
                    <c:v>4.7452348768090138E-2</c:v>
                  </c:pt>
                  <c:pt idx="1">
                    <c:v>6.9410956852245159E-2</c:v>
                  </c:pt>
                  <c:pt idx="2">
                    <c:v>3.8720130087177028E-2</c:v>
                  </c:pt>
                </c:numCache>
              </c:numRef>
            </c:plus>
            <c:minus>
              <c:numRef>
                <c:f>('LOCALIZACION DE ESPUMA EN PLANT'!$C$3,'LOCALIZACION DE ESPUMA EN PLANT'!$E$3,'LOCALIZACION DE ESPUMA EN PLANT'!$G$3)</c:f>
                <c:numCache>
                  <c:formatCode>General</c:formatCode>
                  <c:ptCount val="3"/>
                  <c:pt idx="0">
                    <c:v>4.7452348768090138E-2</c:v>
                  </c:pt>
                  <c:pt idx="1">
                    <c:v>6.9410956852245159E-2</c:v>
                  </c:pt>
                  <c:pt idx="2">
                    <c:v>3.8720130087177028E-2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('LOCALIZACION DE ESPUMA EN PLANT'!$B$1,'LOCALIZACION DE ESPUMA EN PLANT'!$D$1,'LOCALIZACION DE ESPUMA EN PLANT'!$F$1)</c:f>
              <c:strCache>
                <c:ptCount val="3"/>
                <c:pt idx="0">
                  <c:v>Basal</c:v>
                </c:pt>
                <c:pt idx="1">
                  <c:v>Media</c:v>
                </c:pt>
                <c:pt idx="2">
                  <c:v>Apical</c:v>
                </c:pt>
              </c:strCache>
            </c:strRef>
          </c:cat>
          <c:val>
            <c:numRef>
              <c:f>('LOCALIZACION DE ESPUMA EN PLANT'!$B$3,'LOCALIZACION DE ESPUMA EN PLANT'!$D$3,'LOCALIZACION DE ESPUMA EN PLANT'!$F$3)</c:f>
              <c:numCache>
                <c:formatCode>General</c:formatCode>
                <c:ptCount val="3"/>
                <c:pt idx="0">
                  <c:v>0.32653061224489788</c:v>
                </c:pt>
                <c:pt idx="1">
                  <c:v>0.8231292517006803</c:v>
                </c:pt>
                <c:pt idx="2">
                  <c:v>0.25850340136054423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3-4706-B111-E8957597B44A}"/>
            </c:ext>
          </c:extLst>
        </c:ser>
        <c:ser>
          <c:idx val="2"/>
          <c:order val="2"/>
          <c:tx>
            <c:strRef>
              <c:f>'LOCALIZACION DE ESPUMA EN PLANT'!$A$4</c:f>
              <c:strCache>
                <c:ptCount val="1"/>
                <c:pt idx="0">
                  <c:v>Lepyronia coleoptrata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('LOCALIZACION DE ESPUMA EN PLANT'!$C$4,'LOCALIZACION DE ESPUMA EN PLANT'!$E$4,'LOCALIZACION DE ESPUMA EN PLANT'!$G$4)</c:f>
                <c:numCache>
                  <c:formatCode>General</c:formatCode>
                  <c:ptCount val="3"/>
                  <c:pt idx="0">
                    <c:v>2.8266417614410112E-2</c:v>
                  </c:pt>
                  <c:pt idx="1">
                    <c:v>2.9880611238506601E-2</c:v>
                  </c:pt>
                  <c:pt idx="2">
                    <c:v>8.3021654315315711E-3</c:v>
                  </c:pt>
                </c:numCache>
              </c:numRef>
            </c:plus>
            <c:minus>
              <c:numRef>
                <c:f>('LOCALIZACION DE ESPUMA EN PLANT'!$C$4,'LOCALIZACION DE ESPUMA EN PLANT'!$E$4,'LOCALIZACION DE ESPUMA EN PLANT'!$G$4)</c:f>
                <c:numCache>
                  <c:formatCode>General</c:formatCode>
                  <c:ptCount val="3"/>
                  <c:pt idx="0">
                    <c:v>2.8266417614410112E-2</c:v>
                  </c:pt>
                  <c:pt idx="1">
                    <c:v>2.9880611238506601E-2</c:v>
                  </c:pt>
                  <c:pt idx="2">
                    <c:v>8.3021654315315711E-3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('LOCALIZACION DE ESPUMA EN PLANT'!$B$1,'LOCALIZACION DE ESPUMA EN PLANT'!$D$1,'LOCALIZACION DE ESPUMA EN PLANT'!$F$1)</c:f>
              <c:strCache>
                <c:ptCount val="3"/>
                <c:pt idx="0">
                  <c:v>Basal</c:v>
                </c:pt>
                <c:pt idx="1">
                  <c:v>Media</c:v>
                </c:pt>
                <c:pt idx="2">
                  <c:v>Apical</c:v>
                </c:pt>
              </c:strCache>
            </c:strRef>
          </c:cat>
          <c:val>
            <c:numRef>
              <c:f>('LOCALIZACION DE ESPUMA EN PLANT'!$B$4,'LOCALIZACION DE ESPUMA EN PLANT'!$D$4,'LOCALIZACION DE ESPUMA EN PLANT'!$F$4)</c:f>
              <c:numCache>
                <c:formatCode>General</c:formatCode>
                <c:ptCount val="3"/>
                <c:pt idx="0">
                  <c:v>0.52569169960474305</c:v>
                </c:pt>
                <c:pt idx="1">
                  <c:v>0.62845849802371545</c:v>
                </c:pt>
                <c:pt idx="2">
                  <c:v>2.766798418972332E-2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3-4706-B111-E8957597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60095"/>
        <c:axId val="596256351"/>
      </c:barChart>
      <c:catAx>
        <c:axId val="5962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256351"/>
        <c:crosses val="autoZero"/>
        <c:auto val="1"/>
        <c:lblAlgn val="ctr"/>
        <c:lblOffset val="100"/>
        <c:noMultiLvlLbl val="0"/>
      </c:catAx>
      <c:valAx>
        <c:axId val="5962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±error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2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 ESPUMA PLANTA ESPECIE VECTO'!$C$18</c:f>
              <c:strCache>
                <c:ptCount val="1"/>
                <c:pt idx="0">
                  <c:v>Basal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'LOC ESPUMA PLANTA ESPECIE VECTO'!$D$19:$D$23</c:f>
                <c:numCache>
                  <c:formatCode>General</c:formatCode>
                  <c:ptCount val="5"/>
                  <c:pt idx="0">
                    <c:v>0.1230769230769231</c:v>
                  </c:pt>
                  <c:pt idx="1">
                    <c:v>3.4691889786441422E-2</c:v>
                  </c:pt>
                  <c:pt idx="2">
                    <c:v>2.4209503001134409E-2</c:v>
                  </c:pt>
                  <c:pt idx="3">
                    <c:v>3.0362761546751191E-2</c:v>
                  </c:pt>
                  <c:pt idx="4">
                    <c:v>0.20203050891044211</c:v>
                  </c:pt>
                </c:numCache>
              </c:numRef>
            </c:plus>
            <c:minus>
              <c:numRef>
                <c:f>'LOC ESPUMA PLANTA ESPECIE VECTO'!$D$19:$D$23</c:f>
                <c:numCache>
                  <c:formatCode>General</c:formatCode>
                  <c:ptCount val="5"/>
                  <c:pt idx="0">
                    <c:v>0.1230769230769231</c:v>
                  </c:pt>
                  <c:pt idx="1">
                    <c:v>3.4691889786441422E-2</c:v>
                  </c:pt>
                  <c:pt idx="2">
                    <c:v>2.4209503001134409E-2</c:v>
                  </c:pt>
                  <c:pt idx="3">
                    <c:v>3.0362761546751191E-2</c:v>
                  </c:pt>
                  <c:pt idx="4">
                    <c:v>0.20203050891044211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 ESPUMA PLANTA ESPECIE VECTO'!$A$19:$A$23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'LOC ESPUMA PLANTA ESPECIE VECTO'!$C$19:$C$23</c:f>
              <c:numCache>
                <c:formatCode>General</c:formatCode>
                <c:ptCount val="5"/>
                <c:pt idx="0">
                  <c:v>1.0769230769230771</c:v>
                </c:pt>
                <c:pt idx="1">
                  <c:v>0.6097560975609756</c:v>
                </c:pt>
                <c:pt idx="2">
                  <c:v>0.70953436807095349</c:v>
                </c:pt>
                <c:pt idx="3">
                  <c:v>0.54012345679012341</c:v>
                </c:pt>
                <c:pt idx="4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C-468D-B08E-4215E1A1FA37}"/>
            </c:ext>
          </c:extLst>
        </c:ser>
        <c:ser>
          <c:idx val="1"/>
          <c:order val="1"/>
          <c:tx>
            <c:strRef>
              <c:f>'LOC ESPUMA PLANTA ESPECIE VECTO'!$E$18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'LOC ESPUMA PLANTA ESPECIE VECTO'!$F$19:$F$23</c:f>
                <c:numCache>
                  <c:formatCode>General</c:formatCode>
                  <c:ptCount val="5"/>
                  <c:pt idx="0">
                    <c:v>0.15988161300635789</c:v>
                  </c:pt>
                  <c:pt idx="1">
                    <c:v>4.7508440706511113E-2</c:v>
                  </c:pt>
                  <c:pt idx="2">
                    <c:v>2.373645000633727E-2</c:v>
                  </c:pt>
                  <c:pt idx="3">
                    <c:v>2.8746173617155479E-2</c:v>
                  </c:pt>
                  <c:pt idx="4">
                    <c:v>0.20203050891044211</c:v>
                  </c:pt>
                </c:numCache>
              </c:numRef>
            </c:plus>
            <c:minus>
              <c:numRef>
                <c:f>'LOC ESPUMA PLANTA ESPECIE VECTO'!$F$19:$F$23</c:f>
                <c:numCache>
                  <c:formatCode>General</c:formatCode>
                  <c:ptCount val="5"/>
                  <c:pt idx="0">
                    <c:v>0.15988161300635789</c:v>
                  </c:pt>
                  <c:pt idx="1">
                    <c:v>4.7508440706511113E-2</c:v>
                  </c:pt>
                  <c:pt idx="2">
                    <c:v>2.373645000633727E-2</c:v>
                  </c:pt>
                  <c:pt idx="3">
                    <c:v>2.8746173617155479E-2</c:v>
                  </c:pt>
                  <c:pt idx="4">
                    <c:v>0.20203050891044211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 ESPUMA PLANTA ESPECIE VECTO'!$A$19:$A$23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'LOC ESPUMA PLANTA ESPECIE VECTO'!$E$19:$E$23</c:f>
              <c:numCache>
                <c:formatCode>General</c:formatCode>
                <c:ptCount val="5"/>
                <c:pt idx="0">
                  <c:v>0.23076923076923081</c:v>
                </c:pt>
                <c:pt idx="1">
                  <c:v>0.57723577235772361</c:v>
                </c:pt>
                <c:pt idx="2">
                  <c:v>0.34811529933481161</c:v>
                </c:pt>
                <c:pt idx="3">
                  <c:v>0.54012345679012341</c:v>
                </c:pt>
                <c:pt idx="4">
                  <c:v>0.4285714285714286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C-468D-B08E-4215E1A1FA37}"/>
            </c:ext>
          </c:extLst>
        </c:ser>
        <c:ser>
          <c:idx val="2"/>
          <c:order val="2"/>
          <c:tx>
            <c:strRef>
              <c:f>'LOC ESPUMA PLANTA ESPECIE VECTO'!$G$18</c:f>
              <c:strCache>
                <c:ptCount val="1"/>
                <c:pt idx="0">
                  <c:v>Apical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'LOC ESPUMA PLANTA ESPECIE VECTO'!$H$19:$H$23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4.0650406504065054E-3</c:v>
                  </c:pt>
                  <c:pt idx="2">
                    <c:v>4.9359372822066518E-3</c:v>
                  </c:pt>
                  <c:pt idx="3">
                    <c:v>5.3292595508046296E-3</c:v>
                  </c:pt>
                  <c:pt idx="4">
                    <c:v>0</c:v>
                  </c:pt>
                </c:numCache>
              </c:numRef>
            </c:plus>
            <c:minus>
              <c:numRef>
                <c:f>'LOC ESPUMA PLANTA ESPECIE VECTO'!$H$19:$H$23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4.0650406504065054E-3</c:v>
                  </c:pt>
                  <c:pt idx="2">
                    <c:v>4.9359372822066518E-3</c:v>
                  </c:pt>
                  <c:pt idx="3">
                    <c:v>5.3292595508046296E-3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 ESPUMA PLANTA ESPECIE VECTO'!$A$19:$A$23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'LOC ESPUMA PLANTA ESPECIE VECTO'!$G$19:$G$23</c:f>
              <c:numCache>
                <c:formatCode>General</c:formatCode>
                <c:ptCount val="5"/>
                <c:pt idx="0">
                  <c:v>0</c:v>
                </c:pt>
                <c:pt idx="1">
                  <c:v>4.0650406504065054E-3</c:v>
                </c:pt>
                <c:pt idx="2">
                  <c:v>1.108647450110865E-2</c:v>
                </c:pt>
                <c:pt idx="3">
                  <c:v>9.2592592592592587E-3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C-468D-B08E-4215E1A1F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60095"/>
        <c:axId val="596256351"/>
      </c:barChart>
      <c:catAx>
        <c:axId val="5962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256351"/>
        <c:crosses val="autoZero"/>
        <c:auto val="1"/>
        <c:lblAlgn val="ctr"/>
        <c:lblOffset val="100"/>
        <c:noMultiLvlLbl val="0"/>
      </c:catAx>
      <c:valAx>
        <c:axId val="596256351"/>
        <c:scaling>
          <c:orientation val="minMax"/>
          <c:max val="1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260095"/>
        <c:crosses val="autoZero"/>
        <c:crossBetween val="between"/>
        <c:majorUnit val="0.5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Philaenus</a:t>
            </a:r>
            <a:r>
              <a:rPr lang="en-US" i="1" baseline="0"/>
              <a:t> spumarius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 ESPUMA PLANTA ESPECIE VECTO'!$C$18</c:f>
              <c:strCache>
                <c:ptCount val="1"/>
                <c:pt idx="0">
                  <c:v>Basal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'LOC ESPUMA PLANTA ESPECIE VECTO'!$D$28:$D$32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8.283643633605052E-2</c:v>
                  </c:pt>
                  <c:pt idx="3">
                    <c:v>4.7617930626973087E-2</c:v>
                  </c:pt>
                  <c:pt idx="4">
                    <c:v>0.5</c:v>
                  </c:pt>
                </c:numCache>
              </c:numRef>
            </c:plus>
            <c:minus>
              <c:numRef>
                <c:f>'LOC ESPUMA PLANTA ESPECIE VECTO'!$D$28:$D$32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8.283643633605052E-2</c:v>
                  </c:pt>
                  <c:pt idx="3">
                    <c:v>4.7617930626973087E-2</c:v>
                  </c:pt>
                  <c:pt idx="4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 ESPUMA PLANTA ESPECIE VECTO'!$A$28:$A$32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'LOC ESPUMA PLANTA ESPECIE VECTO'!$C$28:$C$32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0.4285714285714286</c:v>
                </c:pt>
                <c:pt idx="3">
                  <c:v>0.20547945205479451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2-4B92-B5D6-B68140B8318C}"/>
            </c:ext>
          </c:extLst>
        </c:ser>
        <c:ser>
          <c:idx val="1"/>
          <c:order val="1"/>
          <c:tx>
            <c:strRef>
              <c:f>'LOC ESPUMA PLANTA ESPECIE VECTO'!$E$18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'LOC ESPUMA PLANTA ESPECIE VECTO'!$F$28:$F$32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8.796224083031294E-2</c:v>
                  </c:pt>
                  <c:pt idx="3">
                    <c:v>0.1088971691115235</c:v>
                  </c:pt>
                  <c:pt idx="4">
                    <c:v>0.5</c:v>
                  </c:pt>
                </c:numCache>
              </c:numRef>
            </c:plus>
            <c:minus>
              <c:numRef>
                <c:f>'LOC ESPUMA PLANTA ESPECIE VECTO'!$F$28:$F$32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8.796224083031294E-2</c:v>
                  </c:pt>
                  <c:pt idx="3">
                    <c:v>0.1088971691115235</c:v>
                  </c:pt>
                  <c:pt idx="4">
                    <c:v>0.5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 ESPUMA PLANTA ESPECIE VECTO'!$A$28:$A$32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'LOC ESPUMA PLANTA ESPECIE VECTO'!$E$28:$E$32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0.74285714285714288</c:v>
                </c:pt>
                <c:pt idx="3">
                  <c:v>0.90410958904109584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2-4B92-B5D6-B68140B8318C}"/>
            </c:ext>
          </c:extLst>
        </c:ser>
        <c:ser>
          <c:idx val="2"/>
          <c:order val="2"/>
          <c:tx>
            <c:strRef>
              <c:f>'LOC ESPUMA PLANTA ESPECIE VECTO'!$G$18</c:f>
              <c:strCache>
                <c:ptCount val="1"/>
                <c:pt idx="0">
                  <c:v>Apical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'LOC ESPUMA PLANTA ESPECIE VECTO'!$H$28:$H$32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5.997140203803452E-2</c:v>
                  </c:pt>
                  <c:pt idx="3">
                    <c:v>5.0795880048600431E-2</c:v>
                  </c:pt>
                  <c:pt idx="4">
                    <c:v>0</c:v>
                  </c:pt>
                </c:numCache>
              </c:numRef>
            </c:plus>
            <c:minus>
              <c:numRef>
                <c:f>'LOC ESPUMA PLANTA ESPECIE VECTO'!$H$28:$H$32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5.997140203803452E-2</c:v>
                  </c:pt>
                  <c:pt idx="3">
                    <c:v>5.0795880048600431E-2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 ESPUMA PLANTA ESPECIE VECTO'!$A$28:$A$32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'LOC ESPUMA PLANTA ESPECIE VECTO'!$G$28:$G$32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0.25714285714285712</c:v>
                </c:pt>
                <c:pt idx="3">
                  <c:v>0.24657534246575341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2-4B92-B5D6-B68140B83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60095"/>
        <c:axId val="596256351"/>
      </c:barChart>
      <c:catAx>
        <c:axId val="5962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256351"/>
        <c:crosses val="autoZero"/>
        <c:auto val="1"/>
        <c:lblAlgn val="ctr"/>
        <c:lblOffset val="100"/>
        <c:noMultiLvlLbl val="0"/>
      </c:catAx>
      <c:valAx>
        <c:axId val="59625635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±error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260095"/>
        <c:crosses val="autoZero"/>
        <c:crossBetween val="between"/>
        <c:majorUnit val="0.30000000000000004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Lepyronia coleoptrata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 ESPUMA PLANTA ESPECIE VECTO'!$C$18</c:f>
              <c:strCache>
                <c:ptCount val="1"/>
                <c:pt idx="0">
                  <c:v>Basal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'LOC ESPUMA PLANTA ESPECIE VECTO'!$D$35:$D$39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0.2449489742783178</c:v>
                  </c:pt>
                  <c:pt idx="2">
                    <c:v>7.0110760939125924E-2</c:v>
                  </c:pt>
                  <c:pt idx="3">
                    <c:v>3.8655882092692918E-2</c:v>
                  </c:pt>
                  <c:pt idx="4">
                    <c:v>4.8736412429244501E-2</c:v>
                  </c:pt>
                </c:numCache>
              </c:numRef>
            </c:plus>
            <c:minus>
              <c:numRef>
                <c:f>'LOC ESPUMA PLANTA ESPECIE VECTO'!$D$35:$D$39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0.2449489742783178</c:v>
                  </c:pt>
                  <c:pt idx="2">
                    <c:v>7.0110760939125924E-2</c:v>
                  </c:pt>
                  <c:pt idx="3">
                    <c:v>3.8655882092692918E-2</c:v>
                  </c:pt>
                  <c:pt idx="4">
                    <c:v>4.8736412429244501E-2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 ESPUMA PLANTA ESPECIE VECTO'!$A$35:$A$39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'LOC ESPUMA PLANTA ESPECIE VECTO'!$C$35:$C$39</c:f>
              <c:numCache>
                <c:formatCode>General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0.67924528301886788</c:v>
                </c:pt>
                <c:pt idx="3">
                  <c:v>0.55666666666666664</c:v>
                </c:pt>
                <c:pt idx="4">
                  <c:v>0.40540540540540537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8-4979-BE3A-3AC3A33B3F6A}"/>
            </c:ext>
          </c:extLst>
        </c:ser>
        <c:ser>
          <c:idx val="1"/>
          <c:order val="1"/>
          <c:tx>
            <c:strRef>
              <c:f>'LOC ESPUMA PLANTA ESPECIE VECTO'!$E$18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'LOC ESPUMA PLANTA ESPECIE VECTO'!$F$35:$F$39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0.2449489742783178</c:v>
                  </c:pt>
                  <c:pt idx="2">
                    <c:v>6.6502614190906875E-2</c:v>
                  </c:pt>
                  <c:pt idx="3">
                    <c:v>4.0298034988465917E-2</c:v>
                  </c:pt>
                  <c:pt idx="4">
                    <c:v>5.4085645300519722E-2</c:v>
                  </c:pt>
                </c:numCache>
              </c:numRef>
            </c:plus>
            <c:minus>
              <c:numRef>
                <c:f>'LOC ESPUMA PLANTA ESPECIE VECTO'!$F$35:$F$39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0.2449489742783178</c:v>
                  </c:pt>
                  <c:pt idx="2">
                    <c:v>6.6502614190906875E-2</c:v>
                  </c:pt>
                  <c:pt idx="3">
                    <c:v>4.0298034988465917E-2</c:v>
                  </c:pt>
                  <c:pt idx="4">
                    <c:v>5.4085645300519722E-2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 ESPUMA PLANTA ESPECIE VECTO'!$A$35:$A$39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'LOC ESPUMA PLANTA ESPECIE VECTO'!$E$35:$E$39</c:f>
              <c:numCache>
                <c:formatCode>General</c:formatCode>
                <c:ptCount val="5"/>
                <c:pt idx="0">
                  <c:v>0</c:v>
                </c:pt>
                <c:pt idx="1">
                  <c:v>0.4</c:v>
                </c:pt>
                <c:pt idx="2">
                  <c:v>0.35849056603773582</c:v>
                </c:pt>
                <c:pt idx="3">
                  <c:v>0.6333333333333333</c:v>
                </c:pt>
                <c:pt idx="4">
                  <c:v>0.72297297297297303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8-4979-BE3A-3AC3A33B3F6A}"/>
            </c:ext>
          </c:extLst>
        </c:ser>
        <c:ser>
          <c:idx val="2"/>
          <c:order val="2"/>
          <c:tx>
            <c:strRef>
              <c:f>'LOC ESPUMA PLANTA ESPECIE VECTO'!$G$18</c:f>
              <c:strCache>
                <c:ptCount val="1"/>
                <c:pt idx="0">
                  <c:v>Apical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'LOC ESPUMA PLANTA ESPECIE VECTO'!$H$35:$H$39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1.19129132787521E-2</c:v>
                  </c:pt>
                  <c:pt idx="4">
                    <c:v>1.4901590961273369E-2</c:v>
                  </c:pt>
                </c:numCache>
              </c:numRef>
            </c:plus>
            <c:minus>
              <c:numRef>
                <c:f>'LOC ESPUMA PLANTA ESPECIE VECTO'!$H$35:$H$39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1.19129132787521E-2</c:v>
                  </c:pt>
                  <c:pt idx="4">
                    <c:v>1.4901590961273369E-2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'LOC ESPUMA PLANTA ESPECIE VECTO'!$A$35:$A$39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'LOC ESPUMA PLANTA ESPECIE VECTO'!$G$35:$G$39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3.3783783783783793E-2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8-4979-BE3A-3AC3A33B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260095"/>
        <c:axId val="596256351"/>
      </c:barChart>
      <c:catAx>
        <c:axId val="5962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256351"/>
        <c:crosses val="autoZero"/>
        <c:auto val="1"/>
        <c:lblAlgn val="ctr"/>
        <c:lblOffset val="100"/>
        <c:noMultiLvlLbl val="0"/>
      </c:catAx>
      <c:valAx>
        <c:axId val="596256351"/>
        <c:scaling>
          <c:orientation val="minMax"/>
          <c:max val="2.2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±error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6260095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Neophilaenus campestris</a:t>
            </a:r>
          </a:p>
        </c:rich>
      </c:tx>
      <c:layout>
        <c:manualLayout>
          <c:xMode val="edge"/>
          <c:yMode val="edge"/>
          <c:x val="0.42832116605629156"/>
          <c:y val="1.9704433497536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9.852216748768473E-3"/>
          <c:w val="1"/>
          <c:h val="0.913228882095938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24-4F01-AB54-E97AA13FE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4-4F01-AB54-E97AA13FE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24-4F01-AB54-E97AA13FE9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24-4F01-AB54-E97AA13FE9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24-4F01-AB54-E97AA13FE90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8E7A455-509C-4770-9C7F-49C1D538CF84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D24-4F01-AB54-E97AA13FE90C}"/>
                </c:ext>
              </c:extLst>
            </c:dLbl>
            <c:dLbl>
              <c:idx val="1"/>
              <c:layout>
                <c:manualLayout>
                  <c:x val="-4.995034463771250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24-4F01-AB54-E97AA13FE9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27970AD-8FB5-4921-B2FF-AE4154C241EE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0.5%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D24-4F01-AB54-E97AA13FE90C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FamiliaPlantasHospe!$A$3:$A$6</c:f>
              <c:strCache>
                <c:ptCount val="4"/>
                <c:pt idx="0">
                  <c:v>Gramineae 99.5%</c:v>
                </c:pt>
                <c:pt idx="1">
                  <c:v>Asteraceae</c:v>
                </c:pt>
                <c:pt idx="2">
                  <c:v>Geraniaceae 0.2%</c:v>
                </c:pt>
                <c:pt idx="3">
                  <c:v>Convolvulaceae 0.06%</c:v>
                </c:pt>
              </c:strCache>
            </c:strRef>
          </c:cat>
          <c:val>
            <c:numRef>
              <c:f>FamiliaPlantasHospe!$C$3:$C$6</c:f>
              <c:numCache>
                <c:formatCode>General</c:formatCode>
                <c:ptCount val="4"/>
                <c:pt idx="0">
                  <c:v>99.518072289156621</c:v>
                </c:pt>
                <c:pt idx="1">
                  <c:v>0.24096385542168675</c:v>
                </c:pt>
                <c:pt idx="2">
                  <c:v>0.18072289156626506</c:v>
                </c:pt>
                <c:pt idx="3">
                  <c:v>6.0240963855421686E-2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24-4F01-AB54-E97AA13FE90C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5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1"/>
              <a:t>Aphrophoridae</a:t>
            </a:r>
          </a:p>
        </c:rich>
      </c:tx>
      <c:layout>
        <c:manualLayout>
          <c:xMode val="edge"/>
          <c:yMode val="edge"/>
          <c:x val="0.569370461869579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FENOLOGIA!$K$1</c:f>
              <c:strCache>
                <c:ptCount val="1"/>
                <c:pt idx="0">
                  <c:v>Nymphs</c:v>
                </c:pt>
              </c:strCache>
            </c:strRef>
          </c:tx>
          <c:spPr>
            <a:solidFill>
              <a:srgbClr val="A315B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FENOLOGIA!$L$2:$L$13</c:f>
                <c:numCache>
                  <c:formatCode>General</c:formatCode>
                  <c:ptCount val="12"/>
                  <c:pt idx="0">
                    <c:v>0.20547660000000001</c:v>
                  </c:pt>
                  <c:pt idx="1">
                    <c:v>0.37062479999999998</c:v>
                  </c:pt>
                  <c:pt idx="2">
                    <c:v>0.42905549999999998</c:v>
                  </c:pt>
                  <c:pt idx="3">
                    <c:v>0.44326520000000003</c:v>
                  </c:pt>
                  <c:pt idx="4">
                    <c:v>0.1201617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FENOLOGIA!$L$2:$L$13</c:f>
                <c:numCache>
                  <c:formatCode>General</c:formatCode>
                  <c:ptCount val="12"/>
                  <c:pt idx="0">
                    <c:v>0.20547660000000001</c:v>
                  </c:pt>
                  <c:pt idx="1">
                    <c:v>0.37062479999999998</c:v>
                  </c:pt>
                  <c:pt idx="2">
                    <c:v>0.42905549999999998</c:v>
                  </c:pt>
                  <c:pt idx="3">
                    <c:v>0.44326520000000003</c:v>
                  </c:pt>
                  <c:pt idx="4">
                    <c:v>0.1201617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FENOLOGIA!$I$2:$I$13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FENOLOGIA!$K$2:$K$13</c:f>
              <c:numCache>
                <c:formatCode>General</c:formatCode>
                <c:ptCount val="12"/>
                <c:pt idx="0">
                  <c:v>0.41304350000000001</c:v>
                </c:pt>
                <c:pt idx="1">
                  <c:v>1.4524999999999999</c:v>
                </c:pt>
                <c:pt idx="2">
                  <c:v>2.6794118</c:v>
                </c:pt>
                <c:pt idx="3">
                  <c:v>3.2</c:v>
                </c:pt>
                <c:pt idx="4">
                  <c:v>0.5607143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4711-A7C4-71DF16A7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2393199"/>
        <c:axId val="302395279"/>
      </c:barChart>
      <c:lineChart>
        <c:grouping val="standard"/>
        <c:varyColors val="0"/>
        <c:ser>
          <c:idx val="0"/>
          <c:order val="0"/>
          <c:tx>
            <c:strRef>
              <c:f>FENOLOGIA!$J$1</c:f>
              <c:strCache>
                <c:ptCount val="1"/>
                <c:pt idx="0">
                  <c:v>Adults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FENOLOGIA!$I$2:$I$13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FENOLOGIA!$J$2:$J$13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237</c:v>
                </c:pt>
                <c:pt idx="4">
                  <c:v>221</c:v>
                </c:pt>
                <c:pt idx="5">
                  <c:v>26</c:v>
                </c:pt>
                <c:pt idx="6">
                  <c:v>25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38</c:v>
                </c:pt>
                <c:pt idx="11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93C-4711-A7C4-71DF16A7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91951"/>
        <c:axId val="302396943"/>
      </c:lineChart>
      <c:catAx>
        <c:axId val="30239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5279"/>
        <c:crosses val="autoZero"/>
        <c:auto val="1"/>
        <c:lblAlgn val="ctr"/>
        <c:lblOffset val="100"/>
        <c:noMultiLvlLbl val="0"/>
      </c:catAx>
      <c:valAx>
        <c:axId val="302395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/>
                  <a:t>NINFAS/0.25 m</a:t>
                </a:r>
                <a:r>
                  <a:rPr lang="es-ES" sz="1100" baseline="30000"/>
                  <a:t>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3199"/>
        <c:crosses val="autoZero"/>
        <c:crossBetween val="between"/>
      </c:valAx>
      <c:valAx>
        <c:axId val="302396943"/>
        <c:scaling>
          <c:orientation val="minMax"/>
          <c:max val="2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ADULTOS</a:t>
                </a:r>
                <a:r>
                  <a:rPr lang="es-ES"/>
                  <a:t> </a:t>
                </a:r>
                <a:r>
                  <a:rPr lang="es-ES" sz="1200"/>
                  <a:t>CAPTURADOS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1951"/>
        <c:crosses val="max"/>
        <c:crossBetween val="between"/>
      </c:valAx>
      <c:catAx>
        <c:axId val="30239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96943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Philaenus spumarius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04-4051-BAA5-308B2F51A2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04-4051-BAA5-308B2F51A2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04-4051-BAA5-308B2F51A2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04-4051-BAA5-308B2F51A2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04-4051-BAA5-308B2F51A2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04-4051-BAA5-308B2F51A2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04-4051-BAA5-308B2F51A2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04-4051-BAA5-308B2F51A2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804-4051-BAA5-308B2F51A2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FamiliaPlantasHospe!$A$28:$A$35</c:f>
              <c:strCache>
                <c:ptCount val="8"/>
                <c:pt idx="0">
                  <c:v>Asteraceae</c:v>
                </c:pt>
                <c:pt idx="1">
                  <c:v>Leguminosae</c:v>
                </c:pt>
                <c:pt idx="2">
                  <c:v>Geraniaceae 4%</c:v>
                </c:pt>
                <c:pt idx="3">
                  <c:v>Gramineae  2.8%</c:v>
                </c:pt>
                <c:pt idx="4">
                  <c:v>Umbelliferae 2.5%</c:v>
                </c:pt>
                <c:pt idx="5">
                  <c:v>Scrophulariaceae 2%</c:v>
                </c:pt>
                <c:pt idx="6">
                  <c:v>Labiatae 1.5%</c:v>
                </c:pt>
                <c:pt idx="7">
                  <c:v>Convolvulaceae 0.2%</c:v>
                </c:pt>
              </c:strCache>
            </c:strRef>
          </c:cat>
          <c:val>
            <c:numRef>
              <c:f>FamiliaPlantasHospe!$C$28:$C$35</c:f>
              <c:numCache>
                <c:formatCode>General</c:formatCode>
                <c:ptCount val="8"/>
                <c:pt idx="0">
                  <c:v>74.554707379134854</c:v>
                </c:pt>
                <c:pt idx="1">
                  <c:v>12.213740458015268</c:v>
                </c:pt>
                <c:pt idx="2">
                  <c:v>4.0712468193384224</c:v>
                </c:pt>
                <c:pt idx="3">
                  <c:v>2.7989821882951653</c:v>
                </c:pt>
                <c:pt idx="4">
                  <c:v>2.5445292620865141</c:v>
                </c:pt>
                <c:pt idx="5">
                  <c:v>2.0356234096692112</c:v>
                </c:pt>
                <c:pt idx="6">
                  <c:v>1.5267175572519085</c:v>
                </c:pt>
                <c:pt idx="7">
                  <c:v>0.2544529262086514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04-4051-BAA5-308B2F51A230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80632684072382E-2"/>
          <c:y val="5.4743982400991723E-2"/>
          <c:w val="0.92521936731592758"/>
          <c:h val="0.85928373017914839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95-4454-9CCE-6CA7614579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95-4454-9CCE-6CA7614579D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95-4454-9CCE-6CA7614579DA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95-4454-9CCE-6CA7614579DA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95-4454-9CCE-6CA7614579DA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95-4454-9CCE-6CA7614579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95-4454-9CCE-6CA7614579DA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95-4454-9CCE-6CA7614579DA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95-4454-9CCE-6CA7614579DA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F95-4454-9CCE-6CA7614579DA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F95-4454-9CCE-6CA7614579DA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F95-4454-9CCE-6CA7614579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F95-4454-9CCE-6CA7614579DA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F95-4454-9CCE-6CA7614579DA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F95-4454-9CCE-6CA7614579DA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F95-4454-9CCE-6CA7614579DA}"/>
              </c:ext>
            </c:extLst>
          </c:dPt>
          <c:dLbls>
            <c:dLbl>
              <c:idx val="5"/>
              <c:layout>
                <c:manualLayout>
                  <c:x val="-0.10701747478933554"/>
                  <c:y val="-4.14702161799734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t" anchorCtr="0">
                    <a:noAutofit/>
                  </a:bodyPr>
                  <a:lstStyle/>
                  <a:p>
                    <a:pPr algn="l"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CF12DA-AD05-447E-BC92-930621C57857}" type="CATEGORYNAME">
                      <a:rPr lang="en-US"/>
                      <a:pPr algn="l">
                        <a:defRPr/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0">
                  <a:noAutofit/>
                </a:bodyPr>
                <a:lstStyle/>
                <a:p>
                  <a:pPr algn="l"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07017543859646"/>
                      <c:h val="4.013823834180484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F95-4454-9CCE-6CA7614579DA}"/>
                </c:ext>
              </c:extLst>
            </c:dLbl>
            <c:dLbl>
              <c:idx val="6"/>
              <c:layout>
                <c:manualLayout>
                  <c:x val="-0.11403508771929838"/>
                  <c:y val="-2.010681945738502E-2"/>
                </c:manualLayout>
              </c:layout>
              <c:tx>
                <c:rich>
                  <a:bodyPr/>
                  <a:lstStyle/>
                  <a:p>
                    <a:fld id="{E1286975-1506-45CE-9774-F7648196D25D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DF95-4454-9CCE-6CA7614579DA}"/>
                </c:ext>
              </c:extLst>
            </c:dLbl>
            <c:dLbl>
              <c:idx val="7"/>
              <c:layout>
                <c:manualLayout>
                  <c:x val="-0.12105263157894737"/>
                  <c:y val="-5.0267048643462551E-3"/>
                </c:manualLayout>
              </c:layout>
              <c:tx>
                <c:rich>
                  <a:bodyPr/>
                  <a:lstStyle/>
                  <a:p>
                    <a:fld id="{3B2D4804-3D72-413B-92BA-2E96178001AB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DF95-4454-9CCE-6CA7614579DA}"/>
                </c:ext>
              </c:extLst>
            </c:dLbl>
            <c:dLbl>
              <c:idx val="8"/>
              <c:layout>
                <c:manualLayout>
                  <c:x val="-0.12982456140350876"/>
                  <c:y val="-5.026704864346347E-3"/>
                </c:manualLayout>
              </c:layout>
              <c:tx>
                <c:rich>
                  <a:bodyPr/>
                  <a:lstStyle/>
                  <a:p>
                    <a:fld id="{6494719C-4697-468C-8C51-1C91916725EE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DF95-4454-9CCE-6CA7614579DA}"/>
                </c:ext>
              </c:extLst>
            </c:dLbl>
            <c:dLbl>
              <c:idx val="9"/>
              <c:layout>
                <c:manualLayout>
                  <c:x val="-0.18070175438596492"/>
                  <c:y val="-5.026704864346255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70AD4C4-CB38-4B11-ADA5-47FCC0D48563}" type="CATEGORYNAME">
                      <a:rPr lang="en-US"/>
                      <a:pPr>
                        <a:defRPr/>
                      </a:pPr>
                      <a:t>[NOMBRE DE CATEGORÍA]</a:t>
                    </a:fld>
                    <a:endParaRPr lang="es-ES"/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535156789611827E-2"/>
                      <c:h val="3.259818104528546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DF95-4454-9CCE-6CA7614579DA}"/>
                </c:ext>
              </c:extLst>
            </c:dLbl>
            <c:dLbl>
              <c:idx val="10"/>
              <c:layout>
                <c:manualLayout>
                  <c:x val="-0.27017543859649129"/>
                  <c:y val="-4.5240343779116295E-2"/>
                </c:manualLayout>
              </c:layout>
              <c:tx>
                <c:rich>
                  <a:bodyPr/>
                  <a:lstStyle/>
                  <a:p>
                    <a:fld id="{26990782-D7F4-490F-B41E-C254D6B177B8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F95-4454-9CCE-6CA7614579DA}"/>
                </c:ext>
              </c:extLst>
            </c:dLbl>
            <c:dLbl>
              <c:idx val="11"/>
              <c:layout>
                <c:manualLayout>
                  <c:x val="-0.28771929824561404"/>
                  <c:y val="-2.637139987001821E-2"/>
                </c:manualLayout>
              </c:layout>
              <c:tx>
                <c:rich>
                  <a:bodyPr/>
                  <a:lstStyle/>
                  <a:p>
                    <a:fld id="{FEB15CCD-E7E5-4777-A88E-075850B3896C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DF95-4454-9CCE-6CA7614579DA}"/>
                </c:ext>
              </c:extLst>
            </c:dLbl>
            <c:dLbl>
              <c:idx val="12"/>
              <c:layout>
                <c:manualLayout>
                  <c:x val="-0.2807017543859649"/>
                  <c:y val="8.8157320821718871E-3"/>
                </c:manualLayout>
              </c:layout>
              <c:tx>
                <c:rich>
                  <a:bodyPr/>
                  <a:lstStyle/>
                  <a:p>
                    <a:fld id="{1E8A0F45-F84E-4AE2-975D-0A56EC19570A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DF95-4454-9CCE-6CA7614579DA}"/>
                </c:ext>
              </c:extLst>
            </c:dLbl>
            <c:dLbl>
              <c:idx val="13"/>
              <c:layout>
                <c:manualLayout>
                  <c:x val="0"/>
                  <c:y val="4.021363891477004E-2"/>
                </c:manualLayout>
              </c:layout>
              <c:tx>
                <c:rich>
                  <a:bodyPr/>
                  <a:lstStyle/>
                  <a:p>
                    <a:fld id="{7BD0A0E9-AEBB-4A27-BAF9-E092F046614E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DF95-4454-9CCE-6CA7614579DA}"/>
                </c:ext>
              </c:extLst>
            </c:dLbl>
            <c:dLbl>
              <c:idx val="14"/>
              <c:layout>
                <c:manualLayout>
                  <c:x val="-1.2865348454420203E-16"/>
                  <c:y val="8.5453982693886155E-2"/>
                </c:manualLayout>
              </c:layout>
              <c:tx>
                <c:rich>
                  <a:bodyPr/>
                  <a:lstStyle/>
                  <a:p>
                    <a:fld id="{E8B88078-F2C2-4A72-994D-2251A4EBE263}" type="CATEGORYNAME">
                      <a:rPr lang="en-US"/>
                      <a:pPr/>
                      <a:t>[NOMBRE DE CATEGORÍA]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DF95-4454-9CCE-6CA7614579D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FamiliaPlantasHospe!$A$47:$A$61</c:f>
              <c:strCache>
                <c:ptCount val="15"/>
                <c:pt idx="0">
                  <c:v>Asteraceae</c:v>
                </c:pt>
                <c:pt idx="1">
                  <c:v>Gramineae</c:v>
                </c:pt>
                <c:pt idx="2">
                  <c:v>Umbelliferae</c:v>
                </c:pt>
                <c:pt idx="3">
                  <c:v>Geraniaceae</c:v>
                </c:pt>
                <c:pt idx="4">
                  <c:v>Leguminosae</c:v>
                </c:pt>
                <c:pt idx="5">
                  <c:v>Convolvulaceae  2%</c:v>
                </c:pt>
                <c:pt idx="6">
                  <c:v>Euphorbiaceae 1.4%</c:v>
                </c:pt>
                <c:pt idx="7">
                  <c:v>Boraginaceae  0.9%</c:v>
                </c:pt>
                <c:pt idx="8">
                  <c:v>Brassicaceae 0.9%</c:v>
                </c:pt>
                <c:pt idx="9">
                  <c:v>ni 0.9%</c:v>
                </c:pt>
                <c:pt idx="10">
                  <c:v>Caryophyllaceae 0.55%</c:v>
                </c:pt>
                <c:pt idx="11">
                  <c:v>Malvaceae 0.46%</c:v>
                </c:pt>
                <c:pt idx="12">
                  <c:v>Primulaceae  0.37%</c:v>
                </c:pt>
                <c:pt idx="13">
                  <c:v>Rubiaceae  0.37%</c:v>
                </c:pt>
                <c:pt idx="14">
                  <c:v>Plantaginaceae 0.1%</c:v>
                </c:pt>
              </c:strCache>
            </c:strRef>
          </c:cat>
          <c:val>
            <c:numRef>
              <c:f>FamiliaPlantasHospe!$C$47:$C$61</c:f>
              <c:numCache>
                <c:formatCode>General</c:formatCode>
                <c:ptCount val="15"/>
                <c:pt idx="0">
                  <c:v>25.91549295774648</c:v>
                </c:pt>
                <c:pt idx="1">
                  <c:v>22.816901408450704</c:v>
                </c:pt>
                <c:pt idx="2">
                  <c:v>16.150234741784036</c:v>
                </c:pt>
                <c:pt idx="3">
                  <c:v>13.896713615023474</c:v>
                </c:pt>
                <c:pt idx="4">
                  <c:v>12.67605633802817</c:v>
                </c:pt>
                <c:pt idx="5">
                  <c:v>2.4413145539906105</c:v>
                </c:pt>
                <c:pt idx="6">
                  <c:v>1.408450704225352</c:v>
                </c:pt>
                <c:pt idx="7">
                  <c:v>0.93896713615023475</c:v>
                </c:pt>
                <c:pt idx="8">
                  <c:v>0.93896713615023475</c:v>
                </c:pt>
                <c:pt idx="9">
                  <c:v>0.93896713615023475</c:v>
                </c:pt>
                <c:pt idx="10">
                  <c:v>0.56338028169014087</c:v>
                </c:pt>
                <c:pt idx="11">
                  <c:v>0.46948356807511737</c:v>
                </c:pt>
                <c:pt idx="12">
                  <c:v>0.37558685446009388</c:v>
                </c:pt>
                <c:pt idx="13">
                  <c:v>0.37558685446009388</c:v>
                </c:pt>
                <c:pt idx="14">
                  <c:v>9.3896713615023469E-2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F95-4454-9CCE-6CA7614579DA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50"/>
        <c:splitType val="pos"/>
        <c:splitPos val="1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Almendro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Adultos_cultivo!$D$1</c:f>
              <c:strCache>
                <c:ptCount val="1"/>
                <c:pt idx="0">
                  <c:v>ntm</c:v>
                </c:pt>
              </c:strCache>
            </c:strRef>
          </c:tx>
          <c:spPr>
            <a:ln w="2844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Adultos_cultivo!$D$2:$D$13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B-49B3-98DC-401A8223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5192"/>
        <c:axId val="83003879"/>
      </c:lineChart>
      <c:catAx>
        <c:axId val="1095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3003879"/>
        <c:crosses val="autoZero"/>
        <c:auto val="1"/>
        <c:lblAlgn val="ctr"/>
        <c:lblOffset val="100"/>
        <c:noMultiLvlLbl val="0"/>
      </c:catAx>
      <c:valAx>
        <c:axId val="830038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09519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Arandanos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Adultos_cultivo!$D$1</c:f>
              <c:strCache>
                <c:ptCount val="1"/>
                <c:pt idx="0">
                  <c:v>ntm</c:v>
                </c:pt>
              </c:strCache>
            </c:strRef>
          </c:tx>
          <c:spPr>
            <a:ln w="2844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Adultos_cultivo!$D$14:$D$24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0.1875</c:v>
                </c:pt>
                <c:pt idx="4">
                  <c:v>0</c:v>
                </c:pt>
                <c:pt idx="5">
                  <c:v>0.16666666666666699</c:v>
                </c:pt>
                <c:pt idx="6">
                  <c:v>0.61538461538461497</c:v>
                </c:pt>
                <c:pt idx="7">
                  <c:v>0.11111111111111099</c:v>
                </c:pt>
                <c:pt idx="8">
                  <c:v>0.16666666666666699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0D-91C4-FBBA7C83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7652461"/>
        <c:axId val="58592554"/>
      </c:lineChart>
      <c:catAx>
        <c:axId val="276524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58592554"/>
        <c:crosses val="autoZero"/>
        <c:auto val="1"/>
        <c:lblAlgn val="ctr"/>
        <c:lblOffset val="100"/>
        <c:noMultiLvlLbl val="0"/>
      </c:catAx>
      <c:valAx>
        <c:axId val="585925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2765246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Cítrico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Adultos_cultivo!$D$1</c:f>
              <c:strCache>
                <c:ptCount val="1"/>
                <c:pt idx="0">
                  <c:v>ntm</c:v>
                </c:pt>
              </c:strCache>
            </c:strRef>
          </c:tx>
          <c:spPr>
            <a:ln w="2844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Adultos_cultivo!$D$25:$D$36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0.42857142857142899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0.16666666666666699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3-4206-BD5F-A9E67E63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040232"/>
        <c:axId val="83011257"/>
      </c:lineChart>
      <c:catAx>
        <c:axId val="39040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3011257"/>
        <c:crosses val="autoZero"/>
        <c:auto val="1"/>
        <c:lblAlgn val="ctr"/>
        <c:lblOffset val="100"/>
        <c:noMultiLvlLbl val="0"/>
      </c:catAx>
      <c:valAx>
        <c:axId val="8301125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3904023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Olivo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Adultos_cultivo!$D$1</c:f>
              <c:strCache>
                <c:ptCount val="1"/>
                <c:pt idx="0">
                  <c:v>ntm</c:v>
                </c:pt>
              </c:strCache>
            </c:strRef>
          </c:tx>
          <c:spPr>
            <a:ln w="2844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Adultos_cultivo!$D$37:$D$48</c:f>
              <c:numCache>
                <c:formatCode>General</c:formatCode>
                <c:ptCount val="12"/>
                <c:pt idx="0">
                  <c:v>0</c:v>
                </c:pt>
                <c:pt idx="1">
                  <c:v>4.1666666666666699E-2</c:v>
                </c:pt>
                <c:pt idx="2">
                  <c:v>0.14583333333333301</c:v>
                </c:pt>
                <c:pt idx="3">
                  <c:v>1.5277777777777799</c:v>
                </c:pt>
                <c:pt idx="4">
                  <c:v>1.17808219178082</c:v>
                </c:pt>
                <c:pt idx="5">
                  <c:v>0.32</c:v>
                </c:pt>
                <c:pt idx="6">
                  <c:v>0.37288135593220301</c:v>
                </c:pt>
                <c:pt idx="7">
                  <c:v>9.0909090909090898E-2</c:v>
                </c:pt>
                <c:pt idx="8">
                  <c:v>0.04</c:v>
                </c:pt>
                <c:pt idx="9">
                  <c:v>7.4074074074074098E-2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B-4C2C-9F25-163A6566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241795"/>
        <c:axId val="14646855"/>
      </c:lineChart>
      <c:catAx>
        <c:axId val="52417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14646855"/>
        <c:crosses val="autoZero"/>
        <c:auto val="1"/>
        <c:lblAlgn val="ctr"/>
        <c:lblOffset val="100"/>
        <c:noMultiLvlLbl val="0"/>
      </c:catAx>
      <c:valAx>
        <c:axId val="14646855"/>
        <c:scaling>
          <c:orientation val="minMax"/>
          <c:max val="2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524179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Vid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Adultos_cultivo!$D$1</c:f>
              <c:strCache>
                <c:ptCount val="1"/>
                <c:pt idx="0">
                  <c:v>ntm</c:v>
                </c:pt>
              </c:strCache>
            </c:strRef>
          </c:tx>
          <c:spPr>
            <a:ln w="28440" cap="rnd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Adultos_cultivo!$D$49:$D$60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8.3333333333333301E-2</c:v>
                </c:pt>
                <c:pt idx="10">
                  <c:v>0.45454545454545398</c:v>
                </c:pt>
                <c:pt idx="11">
                  <c:v>0.55555555555555602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4-4429-99B6-12700407F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6643184"/>
        <c:axId val="36410614"/>
      </c:lineChart>
      <c:catAx>
        <c:axId val="46643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36410614"/>
        <c:crosses val="autoZero"/>
        <c:auto val="1"/>
        <c:lblAlgn val="ctr"/>
        <c:lblOffset val="100"/>
        <c:noMultiLvlLbl val="0"/>
      </c:catAx>
      <c:valAx>
        <c:axId val="36410614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4664318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s-ES" sz="16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Promedio de ninfas por espuma en plantas hospedantes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 NinfasporEspuma'!$B$15</c:f>
              <c:strCache>
                <c:ptCount val="1"/>
                <c:pt idx="0">
                  <c:v>Neophilaenus campestris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spPr>
              <a:solidFill>
                <a:srgbClr val="000000"/>
              </a:solidFill>
              <a:ln w="3172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numRef>
              <c:f>'Media NinfasporEspuma'!$A$16:$A$19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'Media NinfasporEspuma'!$B$16:$B$19</c:f>
              <c:numCache>
                <c:formatCode>General</c:formatCode>
                <c:ptCount val="4"/>
                <c:pt idx="0">
                  <c:v>1.41</c:v>
                </c:pt>
                <c:pt idx="1">
                  <c:v>3.08</c:v>
                </c:pt>
                <c:pt idx="2">
                  <c:v>4.6900000000000004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C-4CD5-8EF1-3A0D342700D8}"/>
            </c:ext>
          </c:extLst>
        </c:ser>
        <c:ser>
          <c:idx val="1"/>
          <c:order val="1"/>
          <c:tx>
            <c:strRef>
              <c:f>'Media NinfasporEspuma'!$D$15</c:f>
              <c:strCache>
                <c:ptCount val="1"/>
                <c:pt idx="0">
                  <c:v>Philaenus spumarius</c:v>
                </c:pt>
              </c:strCache>
            </c:strRef>
          </c:tx>
          <c:spPr>
            <a:solidFill>
              <a:srgbClr val="92D050"/>
            </a:solidFill>
            <a:ln w="9528">
              <a:solidFill>
                <a:srgbClr val="92D05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spPr>
              <a:solidFill>
                <a:srgbClr val="000000"/>
              </a:solidFill>
              <a:ln w="0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numRef>
              <c:f>'Media NinfasporEspuma'!$A$16:$A$19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'Media NinfasporEspuma'!$D$16:$D$19</c:f>
              <c:numCache>
                <c:formatCode>General</c:formatCode>
                <c:ptCount val="4"/>
                <c:pt idx="0">
                  <c:v>1.51</c:v>
                </c:pt>
                <c:pt idx="1">
                  <c:v>3.75</c:v>
                </c:pt>
                <c:pt idx="2">
                  <c:v>8.25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C-4CD5-8EF1-3A0D342700D8}"/>
            </c:ext>
          </c:extLst>
        </c:ser>
        <c:ser>
          <c:idx val="2"/>
          <c:order val="2"/>
          <c:tx>
            <c:strRef>
              <c:f>'Media NinfasporEspuma'!$F$15</c:f>
              <c:strCache>
                <c:ptCount val="1"/>
                <c:pt idx="0">
                  <c:v>Lepyronia coleoptrata</c:v>
                </c:pt>
              </c:strCache>
            </c:strRef>
          </c:tx>
          <c:spPr>
            <a:solidFill>
              <a:srgbClr val="7030A0"/>
            </a:solidFill>
            <a:ln w="9528">
              <a:solidFill>
                <a:srgbClr val="7030A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spPr>
              <a:solidFill>
                <a:srgbClr val="000000"/>
              </a:solidFill>
              <a:ln w="0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numRef>
              <c:f>'Media NinfasporEspuma'!$A$16:$A$19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'Media NinfasporEspuma'!$F$16:$F$19</c:f>
              <c:numCache>
                <c:formatCode>General</c:formatCode>
                <c:ptCount val="4"/>
                <c:pt idx="0">
                  <c:v>1.59</c:v>
                </c:pt>
                <c:pt idx="1">
                  <c:v>3.09</c:v>
                </c:pt>
                <c:pt idx="2">
                  <c:v>10.44</c:v>
                </c:pt>
                <c:pt idx="3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C-4CD5-8EF1-3A0D3427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300719"/>
        <c:axId val="1547300303"/>
      </c:barChart>
      <c:valAx>
        <c:axId val="1547300303"/>
        <c:scaling>
          <c:orientation val="minMax"/>
          <c:max val="14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vert="horz" lIns="0" tIns="0" rIns="0" bIns="0"/>
              <a:lstStyle/>
              <a:p>
                <a:pPr marL="0" marR="0" indent="0" algn="ctr" defTabSz="914400" rtl="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ES" sz="11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media ±error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547300719"/>
        <c:crossesAt val="1"/>
        <c:crossBetween val="between"/>
      </c:valAx>
      <c:catAx>
        <c:axId val="1547300719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1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ES" sz="11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nº de espumas por planta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547300303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100" b="0" i="1" u="none" strike="noStrike" kern="1200" baseline="0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s-ES" sz="1000" b="0" i="0" u="none" strike="noStrike" kern="1200" baseline="0">
          <a:solidFill>
            <a:srgbClr val="000000"/>
          </a:solidFill>
          <a:latin typeface="Calibri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1">
                <a:solidFill>
                  <a:schemeClr val="bg1"/>
                </a:solidFill>
              </a:rPr>
              <a:t>Lepyronia</a:t>
            </a:r>
            <a:r>
              <a:rPr lang="es-ES" sz="1600" b="1" i="1" baseline="0">
                <a:solidFill>
                  <a:schemeClr val="bg1"/>
                </a:solidFill>
              </a:rPr>
              <a:t> coleoptrata</a:t>
            </a:r>
            <a:endParaRPr lang="es-ES" sz="1600" b="1" i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FENOLOGIA!$K$1</c:f>
              <c:strCache>
                <c:ptCount val="1"/>
                <c:pt idx="0">
                  <c:v>Nymphs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 w="127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FENOLOGIA!$K$45:$K$56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9.5769034916603005E-3</c:v>
                  </c:pt>
                  <c:pt idx="2">
                    <c:v>3.0780979332986659E-2</c:v>
                  </c:pt>
                  <c:pt idx="3">
                    <c:v>0.11654206135236</c:v>
                  </c:pt>
                  <c:pt idx="4">
                    <c:v>7.6828942157924907E-2</c:v>
                  </c:pt>
                  <c:pt idx="5">
                    <c:v>1.1764705882352939E-2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FENOLOGIA!$K$45:$K$56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9.5769034916603005E-3</c:v>
                  </c:pt>
                  <c:pt idx="2">
                    <c:v>3.0780979332986659E-2</c:v>
                  </c:pt>
                  <c:pt idx="3">
                    <c:v>0.11654206135236</c:v>
                  </c:pt>
                  <c:pt idx="4">
                    <c:v>7.6828942157924907E-2</c:v>
                  </c:pt>
                  <c:pt idx="5">
                    <c:v>1.1764705882352939E-2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</c:errBars>
          <c:cat>
            <c:strRef>
              <c:f>FENOLOGIA!$I$2:$I$13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FENOLOGIA!$J$45:$J$56</c:f>
              <c:numCache>
                <c:formatCode>General</c:formatCode>
                <c:ptCount val="12"/>
                <c:pt idx="0">
                  <c:v>0</c:v>
                </c:pt>
                <c:pt idx="1">
                  <c:v>2.2508038585209E-2</c:v>
                </c:pt>
                <c:pt idx="2">
                  <c:v>0.18882978723404259</c:v>
                </c:pt>
                <c:pt idx="3">
                  <c:v>1.0716783216783221</c:v>
                </c:pt>
                <c:pt idx="4">
                  <c:v>0.643598615916955</c:v>
                </c:pt>
                <c:pt idx="5">
                  <c:v>1.1764705882352939E-2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F-4254-97A1-C885C070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2393199"/>
        <c:axId val="302395279"/>
      </c:barChart>
      <c:lineChart>
        <c:grouping val="standard"/>
        <c:varyColors val="0"/>
        <c:ser>
          <c:idx val="0"/>
          <c:order val="0"/>
          <c:tx>
            <c:strRef>
              <c:f>FENOLOGIA!$J$1</c:f>
              <c:strCache>
                <c:ptCount val="1"/>
                <c:pt idx="0">
                  <c:v>Adults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FENOLOGIA!$I$2:$I$13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FENOLOGIA!$E$45:$E$56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179</c:v>
                </c:pt>
                <c:pt idx="5">
                  <c:v>18</c:v>
                </c:pt>
                <c:pt idx="6">
                  <c:v>21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0F-4254-97A1-C885C070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91951"/>
        <c:axId val="302396943"/>
      </c:lineChart>
      <c:catAx>
        <c:axId val="30239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5279"/>
        <c:crosses val="autoZero"/>
        <c:auto val="1"/>
        <c:lblAlgn val="ctr"/>
        <c:lblOffset val="100"/>
        <c:noMultiLvlLbl val="0"/>
      </c:catAx>
      <c:valAx>
        <c:axId val="302395279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>
                    <a:solidFill>
                      <a:schemeClr val="bg1"/>
                    </a:solidFill>
                  </a:rPr>
                  <a:t>NINFAS/0.25 m</a:t>
                </a:r>
                <a:r>
                  <a:rPr lang="es-ES" sz="1400" b="1" baseline="30000">
                    <a:solidFill>
                      <a:schemeClr val="bg1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3199"/>
        <c:crosses val="autoZero"/>
        <c:crossBetween val="between"/>
      </c:valAx>
      <c:valAx>
        <c:axId val="302396943"/>
        <c:scaling>
          <c:orientation val="minMax"/>
          <c:max val="2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>
                    <a:solidFill>
                      <a:schemeClr val="bg1"/>
                    </a:solidFill>
                  </a:rPr>
                  <a:t>ADULTOS CAPTURADOS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1951"/>
        <c:crosses val="max"/>
        <c:crossBetween val="between"/>
      </c:valAx>
      <c:catAx>
        <c:axId val="30239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96943"/>
        <c:crosses val="autoZero"/>
        <c:auto val="1"/>
        <c:lblAlgn val="ctr"/>
        <c:lblOffset val="100"/>
        <c:noMultiLvlLbl val="0"/>
      </c:catAx>
      <c:spPr>
        <a:solidFill>
          <a:schemeClr val="tx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1">
                <a:solidFill>
                  <a:schemeClr val="bg1"/>
                </a:solidFill>
              </a:rPr>
              <a:t>Neophilaenus campestris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FENOLOGIA!$K$1</c:f>
              <c:strCache>
                <c:ptCount val="1"/>
                <c:pt idx="0">
                  <c:v>Nymphs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 w="127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FENOLOGIA!$N$45:$N$56</c:f>
                <c:numCache>
                  <c:formatCode>General</c:formatCode>
                  <c:ptCount val="12"/>
                  <c:pt idx="0">
                    <c:v>0.73167282756996765</c:v>
                  </c:pt>
                  <c:pt idx="1">
                    <c:v>8.8859671354127687E-2</c:v>
                  </c:pt>
                  <c:pt idx="2">
                    <c:v>4.1211972168968623E-2</c:v>
                  </c:pt>
                  <c:pt idx="3">
                    <c:v>3.2053771269173047E-2</c:v>
                  </c:pt>
                  <c:pt idx="4">
                    <c:v>8.1265990200077125E-3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FENOLOGIA!$N$45:$N$56</c:f>
                <c:numCache>
                  <c:formatCode>General</c:formatCode>
                  <c:ptCount val="12"/>
                  <c:pt idx="0">
                    <c:v>0.73167282756996765</c:v>
                  </c:pt>
                  <c:pt idx="1">
                    <c:v>8.8859671354127687E-2</c:v>
                  </c:pt>
                  <c:pt idx="2">
                    <c:v>4.1211972168968623E-2</c:v>
                  </c:pt>
                  <c:pt idx="3">
                    <c:v>3.2053771269173047E-2</c:v>
                  </c:pt>
                  <c:pt idx="4">
                    <c:v>8.1265990200077125E-3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</c:errBars>
          <c:cat>
            <c:strRef>
              <c:f>FENOLOGIA!$I$2:$I$13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FENOLOGIA!$M$45:$M$56</c:f>
              <c:numCache>
                <c:formatCode>General</c:formatCode>
                <c:ptCount val="12"/>
                <c:pt idx="0">
                  <c:v>3.064516129032258</c:v>
                </c:pt>
                <c:pt idx="1">
                  <c:v>1.0666666666666671</c:v>
                </c:pt>
                <c:pt idx="2">
                  <c:v>0.90794979079497906</c:v>
                </c:pt>
                <c:pt idx="3">
                  <c:v>0.62642740619902115</c:v>
                </c:pt>
                <c:pt idx="4">
                  <c:v>2.3255813953488368E-2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A-4199-9987-537EEBBA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2393199"/>
        <c:axId val="302395279"/>
      </c:barChart>
      <c:lineChart>
        <c:grouping val="standard"/>
        <c:varyColors val="0"/>
        <c:ser>
          <c:idx val="0"/>
          <c:order val="0"/>
          <c:tx>
            <c:strRef>
              <c:f>FENOLOGIA!$J$1</c:f>
              <c:strCache>
                <c:ptCount val="1"/>
                <c:pt idx="0">
                  <c:v>Adults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FENOLOGIA!$I$2:$I$13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FENOLOGIA!$C$45:$C$56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199</c:v>
                </c:pt>
                <c:pt idx="4">
                  <c:v>17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23</c:v>
                </c:pt>
                <c:pt idx="11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DA-4199-9987-537EEBBA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91951"/>
        <c:axId val="302396943"/>
      </c:lineChart>
      <c:catAx>
        <c:axId val="30239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5279"/>
        <c:crosses val="autoZero"/>
        <c:auto val="1"/>
        <c:lblAlgn val="ctr"/>
        <c:lblOffset val="100"/>
        <c:noMultiLvlLbl val="0"/>
      </c:catAx>
      <c:valAx>
        <c:axId val="30239527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>
                    <a:solidFill>
                      <a:schemeClr val="bg1"/>
                    </a:solidFill>
                  </a:rPr>
                  <a:t>NINFAS/0.25 m</a:t>
                </a:r>
                <a:r>
                  <a:rPr lang="es-ES" sz="1400" b="1" baseline="30000">
                    <a:solidFill>
                      <a:schemeClr val="bg1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3199"/>
        <c:crosses val="autoZero"/>
        <c:crossBetween val="between"/>
      </c:valAx>
      <c:valAx>
        <c:axId val="302396943"/>
        <c:scaling>
          <c:orientation val="minMax"/>
          <c:max val="2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>
                    <a:solidFill>
                      <a:schemeClr val="bg1"/>
                    </a:solidFill>
                  </a:rPr>
                  <a:t>ADULTOS CAPTURADOS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1951"/>
        <c:crosses val="max"/>
        <c:crossBetween val="between"/>
      </c:valAx>
      <c:catAx>
        <c:axId val="30239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96943"/>
        <c:crosses val="autoZero"/>
        <c:auto val="1"/>
        <c:lblAlgn val="ctr"/>
        <c:lblOffset val="100"/>
        <c:noMultiLvlLbl val="0"/>
      </c:catAx>
      <c:spPr>
        <a:solidFill>
          <a:schemeClr val="tx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1" baseline="0">
                <a:solidFill>
                  <a:schemeClr val="bg1"/>
                </a:solidFill>
              </a:rPr>
              <a:t>Philaenus spumarius</a:t>
            </a:r>
            <a:endParaRPr lang="es-ES" sz="1600" b="1" i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FENOLOGIA!$K$1</c:f>
              <c:strCache>
                <c:ptCount val="1"/>
                <c:pt idx="0">
                  <c:v>Nymphs</c:v>
                </c:pt>
              </c:strCache>
            </c:strRef>
          </c:tx>
          <c:spPr>
            <a:gradFill flip="none" rotWithShape="1">
              <a:gsLst>
                <a:gs pos="0">
                  <a:srgbClr val="7030A0">
                    <a:shade val="30000"/>
                    <a:satMod val="115000"/>
                  </a:srgbClr>
                </a:gs>
                <a:gs pos="50000">
                  <a:srgbClr val="7030A0">
                    <a:shade val="67500"/>
                    <a:satMod val="115000"/>
                  </a:srgbClr>
                </a:gs>
                <a:gs pos="100000">
                  <a:srgbClr val="7030A0">
                    <a:shade val="100000"/>
                    <a:satMod val="115000"/>
                  </a:srgbClr>
                </a:gs>
              </a:gsLst>
              <a:lin ang="2700000" scaled="1"/>
              <a:tileRect/>
            </a:gradFill>
            <a:ln w="127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FENOLOGIA!$Q$45:$Q$56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1.161342518923013E-2</c:v>
                  </c:pt>
                  <c:pt idx="2">
                    <c:v>0.1021061320336598</c:v>
                  </c:pt>
                  <c:pt idx="3">
                    <c:v>8.5809185969732665E-2</c:v>
                  </c:pt>
                  <c:pt idx="4">
                    <c:v>2.630448875972529E-2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FENOLOGIA!$Q$45:$Q$56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1.161342518923013E-2</c:v>
                  </c:pt>
                  <c:pt idx="2">
                    <c:v>0.1021061320336598</c:v>
                  </c:pt>
                  <c:pt idx="3">
                    <c:v>8.5809185969732665E-2</c:v>
                  </c:pt>
                  <c:pt idx="4">
                    <c:v>2.630448875972529E-2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</c:errBars>
          <c:cat>
            <c:strRef>
              <c:f>FENOLOGIA!$I$2:$I$13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FENOLOGIA!$P$45:$P$56</c:f>
              <c:numCache>
                <c:formatCode>General</c:formatCode>
                <c:ptCount val="12"/>
                <c:pt idx="0">
                  <c:v>0</c:v>
                </c:pt>
                <c:pt idx="1">
                  <c:v>1.6129032258064519E-2</c:v>
                </c:pt>
                <c:pt idx="2">
                  <c:v>0.51832460732984298</c:v>
                </c:pt>
                <c:pt idx="3">
                  <c:v>0.41079812206572769</c:v>
                </c:pt>
                <c:pt idx="4">
                  <c:v>3.1914893617021267E-2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A-4976-B59C-F8383C2E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2393199"/>
        <c:axId val="302395279"/>
      </c:barChart>
      <c:lineChart>
        <c:grouping val="standard"/>
        <c:varyColors val="0"/>
        <c:ser>
          <c:idx val="0"/>
          <c:order val="0"/>
          <c:tx>
            <c:strRef>
              <c:f>FENOLOGIA!$J$1</c:f>
              <c:strCache>
                <c:ptCount val="1"/>
                <c:pt idx="0">
                  <c:v>Adults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FENOLOGIA!$I$2:$I$13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FENOLOGIA!$B$45:$B$56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EDA-4976-B59C-F8383C2E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391951"/>
        <c:axId val="302396943"/>
      </c:lineChart>
      <c:catAx>
        <c:axId val="30239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5279"/>
        <c:crosses val="autoZero"/>
        <c:auto val="1"/>
        <c:lblAlgn val="ctr"/>
        <c:lblOffset val="100"/>
        <c:noMultiLvlLbl val="0"/>
      </c:catAx>
      <c:valAx>
        <c:axId val="302395279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>
                    <a:solidFill>
                      <a:schemeClr val="bg1"/>
                    </a:solidFill>
                  </a:rPr>
                  <a:t>NINFAS/0.25 m</a:t>
                </a:r>
                <a:r>
                  <a:rPr lang="es-ES" sz="1400" b="1" baseline="30000">
                    <a:solidFill>
                      <a:schemeClr val="bg1"/>
                    </a:solidFill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3199"/>
        <c:crosses val="autoZero"/>
        <c:crossBetween val="between"/>
      </c:valAx>
      <c:valAx>
        <c:axId val="302396943"/>
        <c:scaling>
          <c:orientation val="minMax"/>
          <c:max val="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 b="1">
                    <a:solidFill>
                      <a:schemeClr val="bg1"/>
                    </a:solidFill>
                  </a:rPr>
                  <a:t>ADULTOS CAPTURADOS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391951"/>
        <c:crosses val="max"/>
        <c:crossBetween val="between"/>
        <c:majorUnit val="1"/>
      </c:valAx>
      <c:catAx>
        <c:axId val="302391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96943"/>
        <c:crosses val="autoZero"/>
        <c:auto val="1"/>
        <c:lblAlgn val="ctr"/>
        <c:lblOffset val="100"/>
        <c:noMultiLvlLbl val="0"/>
      </c:catAx>
      <c:spPr>
        <a:solidFill>
          <a:schemeClr val="tx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almendro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ninfas_adultos_cultivo!$L$1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ninfas_adultos_cultivo!$M$2:$M$25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9.530501027070383E-2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ninfas_adultos_cultivo!$M$2:$M$25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9.530501027070383E-2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0.1764705882352941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9-4A91-8B2F-4752DD8B418F}"/>
            </c:ext>
          </c:extLst>
        </c:ser>
        <c:ser>
          <c:idx val="2"/>
          <c:order val="2"/>
          <c:tx>
            <c:strRef>
              <c:f>ninfas_adultos_cultivo!$R$1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ninfas_adultos_cultivo!$S$2:$S$25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0.52380952380952384</c:v>
                  </c:pt>
                  <c:pt idx="5">
                    <c:v>0.11651701954927809</c:v>
                  </c:pt>
                  <c:pt idx="6">
                    <c:v>0.46666666666666662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ninfas_adultos_cultivo!$S$2:$S$25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0.52380952380952384</c:v>
                  </c:pt>
                  <c:pt idx="5">
                    <c:v>0.11651701954927809</c:v>
                  </c:pt>
                  <c:pt idx="6">
                    <c:v>0.46666666666666662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0.80952380952380953</c:v>
                </c:pt>
                <c:pt idx="5">
                  <c:v>0.30434782608695649</c:v>
                </c:pt>
                <c:pt idx="6">
                  <c:v>0.46666666666666667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A91-8B2F-4752DD8B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32264384"/>
        <c:axId val="732263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ninfas_adultos_cultivo!$A$2:$B$25</c15:sqref>
                        </c15:formulaRef>
                      </c:ext>
                    </c:extLst>
                    <c:multiLvlStrCache>
                      <c:ptCount val="24"/>
                      <c:lvl>
                        <c:pt idx="0">
                          <c:v>Borde</c:v>
                        </c:pt>
                        <c:pt idx="1">
                          <c:v>Interior</c:v>
                        </c:pt>
                        <c:pt idx="2">
                          <c:v>Borde</c:v>
                        </c:pt>
                        <c:pt idx="3">
                          <c:v>Interior</c:v>
                        </c:pt>
                        <c:pt idx="4">
                          <c:v>Borde</c:v>
                        </c:pt>
                        <c:pt idx="5">
                          <c:v>Interior</c:v>
                        </c:pt>
                        <c:pt idx="6">
                          <c:v>Borde</c:v>
                        </c:pt>
                        <c:pt idx="7">
                          <c:v>Interior</c:v>
                        </c:pt>
                        <c:pt idx="8">
                          <c:v>Borde</c:v>
                        </c:pt>
                        <c:pt idx="9">
                          <c:v>Interior</c:v>
                        </c:pt>
                        <c:pt idx="10">
                          <c:v>Borde</c:v>
                        </c:pt>
                        <c:pt idx="11">
                          <c:v>Interior</c:v>
                        </c:pt>
                        <c:pt idx="12">
                          <c:v>Borde</c:v>
                        </c:pt>
                        <c:pt idx="13">
                          <c:v>Interior</c:v>
                        </c:pt>
                        <c:pt idx="14">
                          <c:v>Borde</c:v>
                        </c:pt>
                        <c:pt idx="15">
                          <c:v>Interior</c:v>
                        </c:pt>
                        <c:pt idx="16">
                          <c:v>Borde</c:v>
                        </c:pt>
                        <c:pt idx="17">
                          <c:v>Interior</c:v>
                        </c:pt>
                        <c:pt idx="18">
                          <c:v>Borde</c:v>
                        </c:pt>
                        <c:pt idx="19">
                          <c:v>Interior</c:v>
                        </c:pt>
                        <c:pt idx="20">
                          <c:v>Borde</c:v>
                        </c:pt>
                        <c:pt idx="21">
                          <c:v>Interior</c:v>
                        </c:pt>
                        <c:pt idx="22">
                          <c:v>borde</c:v>
                        </c:pt>
                        <c:pt idx="23">
                          <c:v>interior</c:v>
                        </c:pt>
                      </c:lvl>
                      <c:lvl>
                        <c:pt idx="0">
                          <c:v>ENE</c:v>
                        </c:pt>
                        <c:pt idx="2">
                          <c:v>FEB</c:v>
                        </c:pt>
                        <c:pt idx="4">
                          <c:v>MAR</c:v>
                        </c:pt>
                        <c:pt idx="6">
                          <c:v>ABR</c:v>
                        </c:pt>
                        <c:pt idx="8">
                          <c:v>MAY</c:v>
                        </c:pt>
                        <c:pt idx="10">
                          <c:v>JUN</c:v>
                        </c:pt>
                        <c:pt idx="12">
                          <c:v>JUL</c:v>
                        </c:pt>
                        <c:pt idx="14">
                          <c:v>AGO</c:v>
                        </c:pt>
                        <c:pt idx="16">
                          <c:v>SEP</c:v>
                        </c:pt>
                        <c:pt idx="18">
                          <c:v>OCT</c:v>
                        </c:pt>
                        <c:pt idx="20">
                          <c:v>NOV</c:v>
                        </c:pt>
                        <c:pt idx="22">
                          <c:v>DIC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ninfas_adultos_cultivo!$O$2:$O$25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B59-4A91-8B2F-4752DD8B418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ninfas_adultos_cultivo!$D$1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9-4A91-8B2F-4752DD8B418F}"/>
            </c:ext>
          </c:extLst>
        </c:ser>
        <c:ser>
          <c:idx val="4"/>
          <c:order val="4"/>
          <c:tx>
            <c:strRef>
              <c:f>ninfas_adultos_cultivo!$E$1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9-4A91-8B2F-4752DD8B418F}"/>
            </c:ext>
          </c:extLst>
        </c:ser>
        <c:ser>
          <c:idx val="5"/>
          <c:order val="5"/>
          <c:tx>
            <c:strRef>
              <c:f>ninfas_adultos_cultivo!$F$1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59-4A91-8B2F-4752DD8B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214928"/>
        <c:axId val="1216225328"/>
      </c:lineChart>
      <c:catAx>
        <c:axId val="7322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263552"/>
        <c:crosses val="autoZero"/>
        <c:auto val="1"/>
        <c:lblAlgn val="ctr"/>
        <c:lblOffset val="100"/>
        <c:noMultiLvlLbl val="0"/>
      </c:catAx>
      <c:valAx>
        <c:axId val="7322635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264384"/>
        <c:crosses val="autoZero"/>
        <c:crossBetween val="between"/>
      </c:valAx>
      <c:valAx>
        <c:axId val="1216225328"/>
        <c:scaling>
          <c:orientation val="minMax"/>
          <c:max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214928"/>
        <c:crosses val="max"/>
        <c:crossBetween val="between"/>
        <c:majorUnit val="50"/>
      </c:valAx>
      <c:catAx>
        <c:axId val="121621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622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arandano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299767202117926E-2"/>
          <c:y val="8.2510320718871294E-2"/>
          <c:w val="0.93909834586132446"/>
          <c:h val="0.6338609617964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ninfas_adultos_cultivo!$L$1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ninfas_adultos_cultivo!$M$26:$M$49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0.1066319769012779</c:v>
                  </c:pt>
                  <c:pt idx="3">
                    <c:v>0</c:v>
                  </c:pt>
                  <c:pt idx="4">
                    <c:v>0.16822194997226311</c:v>
                  </c:pt>
                  <c:pt idx="5">
                    <c:v>0</c:v>
                  </c:pt>
                  <c:pt idx="6">
                    <c:v>8.446593829278734E-2</c:v>
                  </c:pt>
                  <c:pt idx="7">
                    <c:v>0</c:v>
                  </c:pt>
                  <c:pt idx="8">
                    <c:v>3.4899122022605637E-2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ninfas_adultos_cultivo!$M$26:$M$49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0.1066319769012779</c:v>
                  </c:pt>
                  <c:pt idx="3">
                    <c:v>0</c:v>
                  </c:pt>
                  <c:pt idx="4">
                    <c:v>0.16822194997226311</c:v>
                  </c:pt>
                  <c:pt idx="5">
                    <c:v>0</c:v>
                  </c:pt>
                  <c:pt idx="6">
                    <c:v>8.446593829278734E-2</c:v>
                  </c:pt>
                  <c:pt idx="7">
                    <c:v>0</c:v>
                  </c:pt>
                  <c:pt idx="8">
                    <c:v>3.4899122022605637E-2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ninfas_adultos_cultivo!$L$26:$L$49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0.73015873015873012</c:v>
                </c:pt>
                <c:pt idx="3">
                  <c:v>0</c:v>
                </c:pt>
                <c:pt idx="4">
                  <c:v>1.115384615384615</c:v>
                </c:pt>
                <c:pt idx="5">
                  <c:v>0</c:v>
                </c:pt>
                <c:pt idx="6">
                  <c:v>0.78378378378378377</c:v>
                </c:pt>
                <c:pt idx="7">
                  <c:v>0</c:v>
                </c:pt>
                <c:pt idx="8">
                  <c:v>0.05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4FEB-B313-878A50640124}"/>
            </c:ext>
          </c:extLst>
        </c:ser>
        <c:ser>
          <c:idx val="1"/>
          <c:order val="1"/>
          <c:tx>
            <c:strRef>
              <c:f>ninfas_adultos_cultivo!$O$1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ninfas_adultos_cultivo!$P$24:$P$49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5.848575028430146E-2</c:v>
                  </c:pt>
                  <c:pt idx="5">
                    <c:v>0</c:v>
                  </c:pt>
                  <c:pt idx="6">
                    <c:v>6.3131562927707385E-2</c:v>
                  </c:pt>
                  <c:pt idx="7">
                    <c:v>0</c:v>
                  </c:pt>
                  <c:pt idx="8">
                    <c:v>4.6915570882125231E-2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ninfas_adultos_cultivo!$P$24:$P$49</c:f>
                <c:numCache>
                  <c:formatCode>General</c:formatCode>
                  <c:ptCount val="2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5.848575028430146E-2</c:v>
                  </c:pt>
                  <c:pt idx="5">
                    <c:v>0</c:v>
                  </c:pt>
                  <c:pt idx="6">
                    <c:v>6.3131562927707385E-2</c:v>
                  </c:pt>
                  <c:pt idx="7">
                    <c:v>0</c:v>
                  </c:pt>
                  <c:pt idx="8">
                    <c:v>4.6915570882125231E-2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ninfas_adultos_cultivo!$O$26:$O$49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9.7560975609756101E-2</c:v>
                </c:pt>
                <c:pt idx="3">
                  <c:v>0</c:v>
                </c:pt>
                <c:pt idx="4">
                  <c:v>8.5714285714285715E-2</c:v>
                </c:pt>
                <c:pt idx="5">
                  <c:v>0</c:v>
                </c:pt>
                <c:pt idx="6">
                  <c:v>9.7560975609756101E-2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5-4FEB-B313-878A50640124}"/>
            </c:ext>
          </c:extLst>
        </c:ser>
        <c:ser>
          <c:idx val="2"/>
          <c:order val="2"/>
          <c:tx>
            <c:strRef>
              <c:f>ninfas_adultos_cultivo!$R$1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ninfas_adultos_cultivo!$S$26:$S$49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ninfas_adultos_cultivo!$S$26:$S$49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ninfas_adultos_cultivo!$R$26:$R$49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5-4FEB-B313-878A5064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32264384"/>
        <c:axId val="732263552"/>
        <c:extLst/>
      </c:barChart>
      <c:lineChart>
        <c:grouping val="standard"/>
        <c:varyColors val="0"/>
        <c:ser>
          <c:idx val="3"/>
          <c:order val="3"/>
          <c:tx>
            <c:strRef>
              <c:f>ninfas_adultos_cultivo!$D$1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ninfas_adultos_cultivo!$D$26:$D$49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DA5-4FEB-B313-878A50640124}"/>
            </c:ext>
          </c:extLst>
        </c:ser>
        <c:ser>
          <c:idx val="4"/>
          <c:order val="4"/>
          <c:tx>
            <c:strRef>
              <c:f>ninfas_adultos_cultivo!$E$1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ninfas_adultos_cultivo!$E$26:$E$49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DA5-4FEB-B313-878A50640124}"/>
            </c:ext>
          </c:extLst>
        </c:ser>
        <c:ser>
          <c:idx val="5"/>
          <c:order val="5"/>
          <c:tx>
            <c:strRef>
              <c:f>ninfas_adultos_cultivo!$F$1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ninfas_adultos_cultivo!$F$26:$F$49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DA5-4FEB-B313-878A5064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214928"/>
        <c:axId val="1216225328"/>
      </c:lineChart>
      <c:catAx>
        <c:axId val="7322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263552"/>
        <c:crosses val="autoZero"/>
        <c:auto val="1"/>
        <c:lblAlgn val="ctr"/>
        <c:lblOffset val="100"/>
        <c:noMultiLvlLbl val="0"/>
      </c:catAx>
      <c:valAx>
        <c:axId val="732263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264384"/>
        <c:crosses val="autoZero"/>
        <c:crossBetween val="between"/>
      </c:valAx>
      <c:valAx>
        <c:axId val="1216225328"/>
        <c:scaling>
          <c:orientation val="minMax"/>
          <c:max val="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214928"/>
        <c:crosses val="max"/>
        <c:crossBetween val="between"/>
        <c:majorUnit val="50"/>
      </c:valAx>
      <c:catAx>
        <c:axId val="121621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622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299767202117926E-2"/>
          <c:y val="8.2510320718871294E-2"/>
          <c:w val="0.93909834586132446"/>
          <c:h val="0.6338609617964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ninfas_adultos_cultivo!$L$1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ninfas_adultos_cultivo!$M$50:$M$73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9.0851352515899583E-2</c:v>
                  </c:pt>
                  <c:pt idx="3">
                    <c:v>8.5391256382996647E-2</c:v>
                  </c:pt>
                  <c:pt idx="4">
                    <c:v>0.15075567228888179</c:v>
                  </c:pt>
                  <c:pt idx="5">
                    <c:v>0.1461159206211054</c:v>
                  </c:pt>
                  <c:pt idx="6">
                    <c:v>9.1581266236652401E-2</c:v>
                  </c:pt>
                  <c:pt idx="7">
                    <c:v>7.0102171978684305E-2</c:v>
                  </c:pt>
                  <c:pt idx="8">
                    <c:v>7.7436894715241067E-2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ninfas_adultos_cultivo!$M$50:$M$73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9.0851352515899583E-2</c:v>
                  </c:pt>
                  <c:pt idx="3">
                    <c:v>8.5391256382996647E-2</c:v>
                  </c:pt>
                  <c:pt idx="4">
                    <c:v>0.15075567228888179</c:v>
                  </c:pt>
                  <c:pt idx="5">
                    <c:v>0.1461159206211054</c:v>
                  </c:pt>
                  <c:pt idx="6">
                    <c:v>9.1581266236652401E-2</c:v>
                  </c:pt>
                  <c:pt idx="7">
                    <c:v>7.0102171978684305E-2</c:v>
                  </c:pt>
                  <c:pt idx="8">
                    <c:v>7.7436894715241067E-2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ninfas_adultos_cultivo!$L$50:$L$73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0.1333333333333333</c:v>
                </c:pt>
                <c:pt idx="3">
                  <c:v>0.125</c:v>
                </c:pt>
                <c:pt idx="4">
                  <c:v>0.5</c:v>
                </c:pt>
                <c:pt idx="5">
                  <c:v>0.77272727272727271</c:v>
                </c:pt>
                <c:pt idx="6">
                  <c:v>0.95833333333333337</c:v>
                </c:pt>
                <c:pt idx="7">
                  <c:v>0.1875</c:v>
                </c:pt>
                <c:pt idx="8">
                  <c:v>0.1111111111111111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4-4E87-8CDB-C7A31AE4C8B2}"/>
            </c:ext>
          </c:extLst>
        </c:ser>
        <c:ser>
          <c:idx val="1"/>
          <c:order val="1"/>
          <c:tx>
            <c:strRef>
              <c:f>ninfas_adultos_cultivo!$O$1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ninfas_adultos_cultivo!$P$50:$P$73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0.55470019622522915</c:v>
                  </c:pt>
                  <c:pt idx="5">
                    <c:v>9.9999999999999992E-2</c:v>
                  </c:pt>
                  <c:pt idx="6">
                    <c:v>0.1339260063202049</c:v>
                  </c:pt>
                  <c:pt idx="7">
                    <c:v>6.9669625416737796E-2</c:v>
                  </c:pt>
                  <c:pt idx="8">
                    <c:v>0.36035469693057282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ninfas_adultos_cultivo!$P$50:$P$73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0.55470019622522915</c:v>
                  </c:pt>
                  <c:pt idx="5">
                    <c:v>9.9999999999999992E-2</c:v>
                  </c:pt>
                  <c:pt idx="6">
                    <c:v>0.1339260063202049</c:v>
                  </c:pt>
                  <c:pt idx="7">
                    <c:v>6.9669625416737796E-2</c:v>
                  </c:pt>
                  <c:pt idx="8">
                    <c:v>0.36035469693057282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ninfas_adultos_cultivo!$O$50:$O$73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0.1</c:v>
                </c:pt>
                <c:pt idx="6">
                  <c:v>1.2222222222222221</c:v>
                </c:pt>
                <c:pt idx="7">
                  <c:v>0.14814814814814811</c:v>
                </c:pt>
                <c:pt idx="8">
                  <c:v>1.726027397260274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4-4E87-8CDB-C7A31AE4C8B2}"/>
            </c:ext>
          </c:extLst>
        </c:ser>
        <c:ser>
          <c:idx val="2"/>
          <c:order val="2"/>
          <c:tx>
            <c:strRef>
              <c:f>ninfas_adultos_cultivo!$R$1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ninfas_adultos_cultivo!$S$50:$S$73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9.9999999999999992E-2</c:v>
                  </c:pt>
                  <c:pt idx="5">
                    <c:v>0.1332346775052983</c:v>
                  </c:pt>
                  <c:pt idx="6">
                    <c:v>8.0752197113822713E-2</c:v>
                  </c:pt>
                  <c:pt idx="7">
                    <c:v>8.1437488852137987E-2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ninfas_adultos_cultivo!$S$50:$S$73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9.9999999999999992E-2</c:v>
                  </c:pt>
                  <c:pt idx="5">
                    <c:v>0.1332346775052983</c:v>
                  </c:pt>
                  <c:pt idx="6">
                    <c:v>8.0752197113822713E-2</c:v>
                  </c:pt>
                  <c:pt idx="7">
                    <c:v>8.1437488852137987E-2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ninfas_adultos_cultivo!$R$50:$R$73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0.30769230769230771</c:v>
                </c:pt>
                <c:pt idx="6">
                  <c:v>0.28125</c:v>
                </c:pt>
                <c:pt idx="7">
                  <c:v>0.3235294117647059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4-4E87-8CDB-C7A31AE4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32264384"/>
        <c:axId val="732263552"/>
        <c:extLst/>
      </c:barChart>
      <c:lineChart>
        <c:grouping val="standard"/>
        <c:varyColors val="0"/>
        <c:ser>
          <c:idx val="3"/>
          <c:order val="3"/>
          <c:tx>
            <c:strRef>
              <c:f>ninfas_adultos_cultivo!$D$1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ninfas_adultos_cultivo!$D$50:$D$73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7D4-4E87-8CDB-C7A31AE4C8B2}"/>
            </c:ext>
          </c:extLst>
        </c:ser>
        <c:ser>
          <c:idx val="4"/>
          <c:order val="4"/>
          <c:tx>
            <c:strRef>
              <c:f>ninfas_adultos_cultivo!$E$1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ninfas_adultos_cultivo!$E$50:$E$73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7D4-4E87-8CDB-C7A31AE4C8B2}"/>
            </c:ext>
          </c:extLst>
        </c:ser>
        <c:ser>
          <c:idx val="5"/>
          <c:order val="5"/>
          <c:tx>
            <c:strRef>
              <c:f>ninfas_adultos_cultivo!$F$1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ninfas_adultos_cultivo!$F$50:$F$73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7D4-4E87-8CDB-C7A31AE4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214928"/>
        <c:axId val="1216225328"/>
      </c:lineChart>
      <c:catAx>
        <c:axId val="7322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263552"/>
        <c:crosses val="autoZero"/>
        <c:auto val="1"/>
        <c:lblAlgn val="ctr"/>
        <c:lblOffset val="100"/>
        <c:noMultiLvlLbl val="0"/>
      </c:catAx>
      <c:valAx>
        <c:axId val="732263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264384"/>
        <c:crosses val="autoZero"/>
        <c:crossBetween val="between"/>
      </c:valAx>
      <c:valAx>
        <c:axId val="1216225328"/>
        <c:scaling>
          <c:orientation val="minMax"/>
          <c:max val="2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214928"/>
        <c:crosses val="max"/>
        <c:crossBetween val="between"/>
        <c:majorUnit val="50"/>
      </c:valAx>
      <c:catAx>
        <c:axId val="121621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622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9299767202117926E-2"/>
          <c:y val="8.2510320718871294E-2"/>
          <c:w val="0.93909834586132446"/>
          <c:h val="0.6338609617964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ninfas_adultos_cultivo!$L$1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ninfas_adultos_cultivo!$M$74:$M$97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7.4198904081861125E-2</c:v>
                  </c:pt>
                  <c:pt idx="3">
                    <c:v>9.1943585360889271E-2</c:v>
                  </c:pt>
                  <c:pt idx="4">
                    <c:v>6.3754541109933491E-2</c:v>
                  </c:pt>
                  <c:pt idx="5">
                    <c:v>6.1311357241345101E-2</c:v>
                  </c:pt>
                  <c:pt idx="6">
                    <c:v>6.7023756247320571E-2</c:v>
                  </c:pt>
                  <c:pt idx="7">
                    <c:v>7.5956623322057298E-2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ninfas_adultos_cultivo!$M$74:$M$97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7.4198904081861125E-2</c:v>
                  </c:pt>
                  <c:pt idx="3">
                    <c:v>9.1943585360889271E-2</c:v>
                  </c:pt>
                  <c:pt idx="4">
                    <c:v>6.3754541109933491E-2</c:v>
                  </c:pt>
                  <c:pt idx="5">
                    <c:v>6.1311357241345101E-2</c:v>
                  </c:pt>
                  <c:pt idx="6">
                    <c:v>6.7023756247320571E-2</c:v>
                  </c:pt>
                  <c:pt idx="7">
                    <c:v>7.5956623322057298E-2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ninfas_adultos_cultivo!$L$74:$L$97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0.61616161616161613</c:v>
                </c:pt>
                <c:pt idx="3">
                  <c:v>0.30882352941176472</c:v>
                </c:pt>
                <c:pt idx="4">
                  <c:v>1.09478672985782</c:v>
                </c:pt>
                <c:pt idx="5">
                  <c:v>0.53271028037383172</c:v>
                </c:pt>
                <c:pt idx="6">
                  <c:v>0.70149253731343286</c:v>
                </c:pt>
                <c:pt idx="7">
                  <c:v>0.39361702127659581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2-4A40-8A42-3D433233CD2E}"/>
            </c:ext>
          </c:extLst>
        </c:ser>
        <c:ser>
          <c:idx val="1"/>
          <c:order val="1"/>
          <c:tx>
            <c:strRef>
              <c:f>ninfas_adultos_cultivo!$O$1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ninfas_adultos_cultivo!$P$74:$P$97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3.0903148567229002E-2</c:v>
                  </c:pt>
                  <c:pt idx="3">
                    <c:v>0</c:v>
                  </c:pt>
                  <c:pt idx="4">
                    <c:v>7.2702120702476475E-2</c:v>
                  </c:pt>
                  <c:pt idx="5">
                    <c:v>0</c:v>
                  </c:pt>
                  <c:pt idx="6">
                    <c:v>0.26129464295823818</c:v>
                  </c:pt>
                  <c:pt idx="7">
                    <c:v>7.1444965220786139E-2</c:v>
                  </c:pt>
                  <c:pt idx="8">
                    <c:v>0.1779092484393999</c:v>
                  </c:pt>
                  <c:pt idx="9">
                    <c:v>1.9047619047619049E-2</c:v>
                  </c:pt>
                  <c:pt idx="10">
                    <c:v>0.05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ninfas_adultos_cultivo!$P$74:$P$97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3.0903148567229002E-2</c:v>
                  </c:pt>
                  <c:pt idx="3">
                    <c:v>0</c:v>
                  </c:pt>
                  <c:pt idx="4">
                    <c:v>7.2702120702476475E-2</c:v>
                  </c:pt>
                  <c:pt idx="5">
                    <c:v>0</c:v>
                  </c:pt>
                  <c:pt idx="6">
                    <c:v>0.26129464295823818</c:v>
                  </c:pt>
                  <c:pt idx="7">
                    <c:v>7.1444965220786139E-2</c:v>
                  </c:pt>
                  <c:pt idx="8">
                    <c:v>0.1779092484393999</c:v>
                  </c:pt>
                  <c:pt idx="9">
                    <c:v>1.9047619047619049E-2</c:v>
                  </c:pt>
                  <c:pt idx="10">
                    <c:v>0.05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ninfas_adultos_cultivo!$O$74:$O$97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5.4545454545454543E-2</c:v>
                </c:pt>
                <c:pt idx="3">
                  <c:v>0</c:v>
                </c:pt>
                <c:pt idx="4">
                  <c:v>0.55102040816326525</c:v>
                </c:pt>
                <c:pt idx="5">
                  <c:v>0</c:v>
                </c:pt>
                <c:pt idx="6">
                  <c:v>2.1779661016949148</c:v>
                </c:pt>
                <c:pt idx="7">
                  <c:v>0.2808988764044944</c:v>
                </c:pt>
                <c:pt idx="8">
                  <c:v>1.3942857142857139</c:v>
                </c:pt>
                <c:pt idx="9">
                  <c:v>1.9047619047619049E-2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2-4A40-8A42-3D433233CD2E}"/>
            </c:ext>
          </c:extLst>
        </c:ser>
        <c:ser>
          <c:idx val="2"/>
          <c:order val="2"/>
          <c:tx>
            <c:strRef>
              <c:f>ninfas_adultos_cultivo!$R$1</c:f>
              <c:strCache>
                <c:ptCount val="1"/>
                <c:pt idx="0">
                  <c:v>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ninfas_adultos_cultivo!$S$74:$S$97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6.4992759362203681E-2</c:v>
                  </c:pt>
                  <c:pt idx="3">
                    <c:v>0</c:v>
                  </c:pt>
                  <c:pt idx="4">
                    <c:v>0.35625660227579259</c:v>
                  </c:pt>
                  <c:pt idx="5">
                    <c:v>5.0756056636805019E-2</c:v>
                  </c:pt>
                  <c:pt idx="6">
                    <c:v>0.30489146670958173</c:v>
                  </c:pt>
                  <c:pt idx="7">
                    <c:v>8.1330518908271351E-2</c:v>
                  </c:pt>
                  <c:pt idx="8">
                    <c:v>0.1175361930296346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ninfas_adultos_cultivo!$S$74:$S$97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0</c:v>
                  </c:pt>
                  <c:pt idx="2">
                    <c:v>6.4992759362203681E-2</c:v>
                  </c:pt>
                  <c:pt idx="3">
                    <c:v>0</c:v>
                  </c:pt>
                  <c:pt idx="4">
                    <c:v>0.35625660227579259</c:v>
                  </c:pt>
                  <c:pt idx="5">
                    <c:v>5.0756056636805019E-2</c:v>
                  </c:pt>
                  <c:pt idx="6">
                    <c:v>0.30489146670958173</c:v>
                  </c:pt>
                  <c:pt idx="7">
                    <c:v>8.1330518908271351E-2</c:v>
                  </c:pt>
                  <c:pt idx="8">
                    <c:v>0.1175361930296346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ninfas_adultos_cultivo!$R$74:$R$97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9.0909090909090912E-2</c:v>
                </c:pt>
                <c:pt idx="3">
                  <c:v>0</c:v>
                </c:pt>
                <c:pt idx="4">
                  <c:v>1.510204081632653</c:v>
                </c:pt>
                <c:pt idx="5">
                  <c:v>0.1315789473684211</c:v>
                </c:pt>
                <c:pt idx="6">
                  <c:v>1.189189189189189</c:v>
                </c:pt>
                <c:pt idx="7">
                  <c:v>0.20253164556962031</c:v>
                </c:pt>
                <c:pt idx="8">
                  <c:v>0.1428571428571429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2-4A40-8A42-3D433233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32264384"/>
        <c:axId val="732263552"/>
        <c:extLst/>
      </c:barChart>
      <c:lineChart>
        <c:grouping val="standard"/>
        <c:varyColors val="0"/>
        <c:ser>
          <c:idx val="3"/>
          <c:order val="3"/>
          <c:tx>
            <c:strRef>
              <c:f>ninfas_adultos_cultivo!$D$1</c:f>
              <c:strCache>
                <c:ptCount val="1"/>
                <c:pt idx="0">
                  <c:v>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ninfas_adultos_cultivo!$D$74:$D$97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48</c:v>
                </c:pt>
                <c:pt idx="7">
                  <c:v>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FA2-4A40-8A42-3D433233CD2E}"/>
            </c:ext>
          </c:extLst>
        </c:ser>
        <c:ser>
          <c:idx val="4"/>
          <c:order val="4"/>
          <c:tx>
            <c:strRef>
              <c:f>ninfas_adultos_cultivo!$E$1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ninfas_adultos_cultivo!$E$74:$E$97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174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21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FA2-4A40-8A42-3D433233CD2E}"/>
            </c:ext>
          </c:extLst>
        </c:ser>
        <c:ser>
          <c:idx val="5"/>
          <c:order val="5"/>
          <c:tx>
            <c:strRef>
              <c:f>ninfas_adultos_cultivo!$F$1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ninfas_adultos_cultivo!$A$2:$B$25</c:f>
              <c:multiLvlStrCache>
                <c:ptCount val="24"/>
                <c:lvl>
                  <c:pt idx="0">
                    <c:v>Borde</c:v>
                  </c:pt>
                  <c:pt idx="1">
                    <c:v>Interior</c:v>
                  </c:pt>
                  <c:pt idx="2">
                    <c:v>Borde</c:v>
                  </c:pt>
                  <c:pt idx="3">
                    <c:v>Interior</c:v>
                  </c:pt>
                  <c:pt idx="4">
                    <c:v>Borde</c:v>
                  </c:pt>
                  <c:pt idx="5">
                    <c:v>Interior</c:v>
                  </c:pt>
                  <c:pt idx="6">
                    <c:v>Borde</c:v>
                  </c:pt>
                  <c:pt idx="7">
                    <c:v>Interior</c:v>
                  </c:pt>
                  <c:pt idx="8">
                    <c:v>Borde</c:v>
                  </c:pt>
                  <c:pt idx="9">
                    <c:v>Interior</c:v>
                  </c:pt>
                  <c:pt idx="10">
                    <c:v>Borde</c:v>
                  </c:pt>
                  <c:pt idx="11">
                    <c:v>Interior</c:v>
                  </c:pt>
                  <c:pt idx="12">
                    <c:v>Borde</c:v>
                  </c:pt>
                  <c:pt idx="13">
                    <c:v>Interior</c:v>
                  </c:pt>
                  <c:pt idx="14">
                    <c:v>Borde</c:v>
                  </c:pt>
                  <c:pt idx="15">
                    <c:v>Interior</c:v>
                  </c:pt>
                  <c:pt idx="16">
                    <c:v>Borde</c:v>
                  </c:pt>
                  <c:pt idx="17">
                    <c:v>Interior</c:v>
                  </c:pt>
                  <c:pt idx="18">
                    <c:v>Borde</c:v>
                  </c:pt>
                  <c:pt idx="19">
                    <c:v>Interior</c:v>
                  </c:pt>
                  <c:pt idx="20">
                    <c:v>Borde</c:v>
                  </c:pt>
                  <c:pt idx="21">
                    <c:v>Interior</c:v>
                  </c:pt>
                  <c:pt idx="22">
                    <c:v>borde</c:v>
                  </c:pt>
                  <c:pt idx="23">
                    <c:v>interior</c:v>
                  </c:pt>
                </c:lvl>
                <c:lvl>
                  <c:pt idx="0">
                    <c:v>ENE</c:v>
                  </c:pt>
                  <c:pt idx="2">
                    <c:v>FEB</c:v>
                  </c:pt>
                  <c:pt idx="4">
                    <c:v>MAR</c:v>
                  </c:pt>
                  <c:pt idx="6">
                    <c:v>ABR</c:v>
                  </c:pt>
                  <c:pt idx="8">
                    <c:v>MAY</c:v>
                  </c:pt>
                  <c:pt idx="10">
                    <c:v>JUN</c:v>
                  </c:pt>
                  <c:pt idx="12">
                    <c:v>JUL</c:v>
                  </c:pt>
                  <c:pt idx="14">
                    <c:v>AGO</c:v>
                  </c:pt>
                  <c:pt idx="16">
                    <c:v>SEP</c:v>
                  </c:pt>
                  <c:pt idx="18">
                    <c:v>OCT</c:v>
                  </c:pt>
                  <c:pt idx="20">
                    <c:v>NOV</c:v>
                  </c:pt>
                  <c:pt idx="22">
                    <c:v>DIC</c:v>
                  </c:pt>
                </c:lvl>
              </c:multiLvlStrCache>
            </c:multiLvlStrRef>
          </c:cat>
          <c:val>
            <c:numRef>
              <c:f>ninfas_adultos_cultivo!$F$74:$F$97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FA2-4A40-8A42-3D433233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214928"/>
        <c:axId val="1216225328"/>
      </c:lineChart>
      <c:catAx>
        <c:axId val="7322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263552"/>
        <c:crosses val="autoZero"/>
        <c:auto val="1"/>
        <c:lblAlgn val="ctr"/>
        <c:lblOffset val="100"/>
        <c:noMultiLvlLbl val="0"/>
      </c:catAx>
      <c:valAx>
        <c:axId val="732263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2264384"/>
        <c:crosses val="autoZero"/>
        <c:crossBetween val="between"/>
      </c:valAx>
      <c:valAx>
        <c:axId val="1216225328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6214928"/>
        <c:crosses val="max"/>
        <c:crossBetween val="between"/>
        <c:majorUnit val="50"/>
      </c:valAx>
      <c:catAx>
        <c:axId val="121621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622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49296</xdr:colOff>
      <xdr:row>24</xdr:row>
      <xdr:rowOff>121708</xdr:rowOff>
    </xdr:from>
    <xdr:to>
      <xdr:col>25</xdr:col>
      <xdr:colOff>190499</xdr:colOff>
      <xdr:row>49</xdr:row>
      <xdr:rowOff>148167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E570BD-51B4-48A2-B32B-E11B0B2D1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70185</xdr:colOff>
      <xdr:row>5</xdr:row>
      <xdr:rowOff>117860</xdr:rowOff>
    </xdr:from>
    <xdr:to>
      <xdr:col>20</xdr:col>
      <xdr:colOff>528293</xdr:colOff>
      <xdr:row>20</xdr:row>
      <xdr:rowOff>110376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94AE3D-CEB4-4F29-ADF7-D119E1887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147205</xdr:rowOff>
    </xdr:from>
    <xdr:to>
      <xdr:col>7</xdr:col>
      <xdr:colOff>561297</xdr:colOff>
      <xdr:row>72</xdr:row>
      <xdr:rowOff>167059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F8C442-7194-406B-BBB7-C5A2EF5E5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805296</xdr:colOff>
      <xdr:row>56</xdr:row>
      <xdr:rowOff>168852</xdr:rowOff>
    </xdr:from>
    <xdr:to>
      <xdr:col>15</xdr:col>
      <xdr:colOff>543978</xdr:colOff>
      <xdr:row>73</xdr:row>
      <xdr:rowOff>6865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DA9CA9-5A05-4108-9C2A-FA3175ADE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779935</xdr:colOff>
      <xdr:row>56</xdr:row>
      <xdr:rowOff>169472</xdr:rowOff>
    </xdr:from>
    <xdr:to>
      <xdr:col>23</xdr:col>
      <xdr:colOff>518000</xdr:colOff>
      <xdr:row>73</xdr:row>
      <xdr:rowOff>5628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9DEE35-9842-4233-B954-19E345650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459581</xdr:colOff>
      <xdr:row>0</xdr:row>
      <xdr:rowOff>38100</xdr:rowOff>
    </xdr:from>
    <xdr:to>
      <xdr:col>25</xdr:col>
      <xdr:colOff>459581</xdr:colOff>
      <xdr:row>15</xdr:row>
      <xdr:rowOff>66673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9F251F-1E80-4942-8056-F629C4B0F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761999</xdr:colOff>
      <xdr:row>25</xdr:row>
      <xdr:rowOff>77390</xdr:rowOff>
    </xdr:from>
    <xdr:to>
      <xdr:col>31</xdr:col>
      <xdr:colOff>89296</xdr:colOff>
      <xdr:row>46</xdr:row>
      <xdr:rowOff>160734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3DC95D-4D47-4F43-94F6-52974E976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533400</xdr:colOff>
      <xdr:row>47</xdr:row>
      <xdr:rowOff>57149</xdr:rowOff>
    </xdr:from>
    <xdr:to>
      <xdr:col>36</xdr:col>
      <xdr:colOff>257175</xdr:colOff>
      <xdr:row>74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6EA865-5EB6-4756-8332-7A2B3C698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428625</xdr:colOff>
      <xdr:row>71</xdr:row>
      <xdr:rowOff>114299</xdr:rowOff>
    </xdr:from>
    <xdr:to>
      <xdr:col>36</xdr:col>
      <xdr:colOff>152400</xdr:colOff>
      <xdr:row>99</xdr:row>
      <xdr:rowOff>38099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9A4728-EE69-4DBA-927B-73F60EDDB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36</xdr:col>
      <xdr:colOff>485775</xdr:colOff>
      <xdr:row>129</xdr:row>
      <xdr:rowOff>104774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6D1F05-69D1-40A8-800F-9D2D7D91B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351232</xdr:colOff>
      <xdr:row>2</xdr:row>
      <xdr:rowOff>165496</xdr:rowOff>
    </xdr:from>
    <xdr:to>
      <xdr:col>19</xdr:col>
      <xdr:colOff>272652</xdr:colOff>
      <xdr:row>20</xdr:row>
      <xdr:rowOff>83344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40A4EA-AD0C-3C3E-6B2C-8D51AF96A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20</xdr:col>
      <xdr:colOff>569121</xdr:colOff>
      <xdr:row>40</xdr:row>
      <xdr:rowOff>22500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134603-42C6-4F82-AA9B-CD9D6DACE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528638</xdr:colOff>
      <xdr:row>48</xdr:row>
      <xdr:rowOff>0</xdr:rowOff>
    </xdr:from>
    <xdr:to>
      <xdr:col>19</xdr:col>
      <xdr:colOff>450059</xdr:colOff>
      <xdr:row>66</xdr:row>
      <xdr:rowOff>25313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83017D-208E-4E81-B942-563593ED0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1</xdr:row>
      <xdr:rowOff>2380</xdr:rowOff>
    </xdr:from>
    <xdr:to>
      <xdr:col>14</xdr:col>
      <xdr:colOff>311943</xdr:colOff>
      <xdr:row>16</xdr:row>
      <xdr:rowOff>30955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BF9CE5-8B88-4F38-BE0F-B29A72FDA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</xdr:colOff>
      <xdr:row>1</xdr:row>
      <xdr:rowOff>147638</xdr:rowOff>
    </xdr:from>
    <xdr:to>
      <xdr:col>17</xdr:col>
      <xdr:colOff>109537</xdr:colOff>
      <xdr:row>16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91AE82-5B54-4005-9C36-2818E6CEE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17</xdr:row>
      <xdr:rowOff>100013</xdr:rowOff>
    </xdr:from>
    <xdr:to>
      <xdr:col>16</xdr:col>
      <xdr:colOff>85724</xdr:colOff>
      <xdr:row>33</xdr:row>
      <xdr:rowOff>128588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04E347-ABFF-4654-ABD1-FFCE0628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38100</xdr:colOff>
      <xdr:row>52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C07BBA-95FA-433C-941F-342A2F15A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38100</xdr:colOff>
      <xdr:row>57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33A0BC-8E71-4022-A78E-DA968154F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259555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1DB28D-CA33-43EE-A38A-799197FD1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10</xdr:col>
      <xdr:colOff>0</xdr:colOff>
      <xdr:row>40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FEAC0C-A604-4262-A410-14E33667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13</xdr:col>
      <xdr:colOff>381000</xdr:colOff>
      <xdr:row>74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829954-D8B7-45ED-B3CC-FBFED7A30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262440</xdr:colOff>
      <xdr:row>21</xdr:row>
      <xdr:rowOff>19080</xdr:rowOff>
    </xdr:from>
    <xdr:ext cx="4563420" cy="274234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6CF52-54B6-48B7-9E0D-2014CADB3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95400</xdr:colOff>
      <xdr:row>0</xdr:row>
      <xdr:rowOff>9360</xdr:rowOff>
    </xdr:from>
    <xdr:ext cx="4571700" cy="2742705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2FFAE0-40AE-4AA8-A159-00C1D9D7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302040</xdr:colOff>
      <xdr:row>34</xdr:row>
      <xdr:rowOff>114120</xdr:rowOff>
    </xdr:from>
    <xdr:ext cx="4571340" cy="2742705"/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0AC44-32A3-465F-8083-DD1444594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8</xdr:col>
      <xdr:colOff>171360</xdr:colOff>
      <xdr:row>15</xdr:row>
      <xdr:rowOff>171360</xdr:rowOff>
    </xdr:from>
    <xdr:ext cx="4571700" cy="2742960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DBF722-B5FD-4BE4-BEAD-6704BEF7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16</xdr:col>
      <xdr:colOff>66600</xdr:colOff>
      <xdr:row>0</xdr:row>
      <xdr:rowOff>28440</xdr:rowOff>
    </xdr:from>
    <xdr:ext cx="5019180" cy="3276270"/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2FDEA2B1-BD90-4127-AC4D-174BF1683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974512" y="819604"/>
    <xdr:ext cx="8406719" cy="4728600"/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29CDEFF-6CBF-4B31-BB16-92FAC4444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B7" zoomScale="90" zoomScaleNormal="90" workbookViewId="0">
      <selection activeCell="S26" sqref="S26"/>
    </sheetView>
  </sheetViews>
  <sheetFormatPr baseColWidth="10" defaultColWidth="11.5703125" defaultRowHeight="15"/>
  <cols>
    <col min="1" max="16384" width="11.5703125" style="3"/>
  </cols>
  <sheetData>
    <row r="1" spans="1:15">
      <c r="A1" s="5" t="s">
        <v>1</v>
      </c>
      <c r="B1" s="5" t="s">
        <v>54</v>
      </c>
      <c r="C1" s="5" t="s">
        <v>53</v>
      </c>
      <c r="D1" s="5" t="s">
        <v>52</v>
      </c>
      <c r="E1" s="5" t="s">
        <v>51</v>
      </c>
      <c r="F1" s="5" t="s">
        <v>49</v>
      </c>
      <c r="I1" s="5" t="s">
        <v>50</v>
      </c>
      <c r="J1" s="5" t="s">
        <v>113</v>
      </c>
      <c r="K1" s="4" t="s">
        <v>114</v>
      </c>
      <c r="L1" s="4" t="s">
        <v>49</v>
      </c>
    </row>
    <row r="2" spans="1:15">
      <c r="A2" s="11" t="s">
        <v>46</v>
      </c>
      <c r="B2" s="3" t="s">
        <v>48</v>
      </c>
      <c r="C2" s="3">
        <v>3</v>
      </c>
      <c r="D2" s="3">
        <v>95</v>
      </c>
      <c r="E2" s="3">
        <v>3.6538461538461502</v>
      </c>
      <c r="F2" s="3">
        <v>0.82451348394498702</v>
      </c>
      <c r="I2" s="3" t="s">
        <v>109</v>
      </c>
      <c r="J2" s="3">
        <v>7</v>
      </c>
      <c r="K2" s="3">
        <v>0.41304350000000001</v>
      </c>
      <c r="L2" s="3">
        <v>0.20547660000000001</v>
      </c>
      <c r="N2" s="5" t="s">
        <v>108</v>
      </c>
      <c r="O2" s="4" t="s">
        <v>107</v>
      </c>
    </row>
    <row r="3" spans="1:15">
      <c r="A3" s="11">
        <v>1</v>
      </c>
      <c r="B3" s="3" t="s">
        <v>47</v>
      </c>
      <c r="C3" s="3">
        <v>0</v>
      </c>
      <c r="D3" s="3">
        <v>0</v>
      </c>
      <c r="E3" s="3">
        <v>0</v>
      </c>
      <c r="F3" s="3">
        <v>0</v>
      </c>
      <c r="I3" s="3" t="s">
        <v>45</v>
      </c>
      <c r="J3" s="3">
        <v>6</v>
      </c>
      <c r="K3" s="3">
        <v>1.4524999999999999</v>
      </c>
      <c r="L3" s="3">
        <v>0.37062479999999998</v>
      </c>
    </row>
    <row r="4" spans="1:15">
      <c r="A4" s="11" t="s">
        <v>45</v>
      </c>
      <c r="B4" s="3" t="s">
        <v>48</v>
      </c>
      <c r="C4" s="3">
        <v>3</v>
      </c>
      <c r="D4" s="3">
        <v>563</v>
      </c>
      <c r="E4" s="3">
        <v>1.5770308123249299</v>
      </c>
      <c r="F4" s="3">
        <v>0.11957326545950001</v>
      </c>
      <c r="I4" s="3" t="s">
        <v>44</v>
      </c>
      <c r="J4" s="3">
        <v>4</v>
      </c>
      <c r="K4" s="3">
        <v>2.6794118</v>
      </c>
      <c r="L4" s="3">
        <v>0.42905549999999998</v>
      </c>
    </row>
    <row r="5" spans="1:15">
      <c r="A5" s="11">
        <v>1</v>
      </c>
      <c r="B5" s="3" t="s">
        <v>47</v>
      </c>
      <c r="C5" s="3">
        <v>3</v>
      </c>
      <c r="D5" s="3">
        <v>24</v>
      </c>
      <c r="E5" s="3">
        <v>0.14117647058823499</v>
      </c>
      <c r="F5" s="3">
        <v>3.9405504175705403E-2</v>
      </c>
      <c r="I5" s="3" t="s">
        <v>110</v>
      </c>
      <c r="J5" s="3">
        <v>237</v>
      </c>
      <c r="K5" s="3">
        <v>3.2</v>
      </c>
      <c r="L5" s="3">
        <v>0.44326520000000003</v>
      </c>
    </row>
    <row r="6" spans="1:15">
      <c r="A6" s="11" t="s">
        <v>44</v>
      </c>
      <c r="B6" s="3" t="s">
        <v>48</v>
      </c>
      <c r="C6" s="3">
        <v>8</v>
      </c>
      <c r="D6" s="3">
        <v>823</v>
      </c>
      <c r="E6" s="3">
        <v>1.4214162348877399</v>
      </c>
      <c r="F6" s="3">
        <v>7.5963952078003105E-2</v>
      </c>
      <c r="I6" s="3" t="s">
        <v>42</v>
      </c>
      <c r="J6" s="3">
        <v>221</v>
      </c>
      <c r="K6" s="3">
        <v>0.5607143</v>
      </c>
      <c r="L6" s="3">
        <v>0.1201617</v>
      </c>
    </row>
    <row r="7" spans="1:15">
      <c r="A7" s="11">
        <v>2</v>
      </c>
      <c r="B7" s="3" t="s">
        <v>47</v>
      </c>
      <c r="C7" s="3">
        <v>0</v>
      </c>
      <c r="D7" s="3">
        <v>95</v>
      </c>
      <c r="E7" s="3">
        <v>0.40598290598290598</v>
      </c>
      <c r="F7" s="3">
        <v>3.9351988442525902E-2</v>
      </c>
      <c r="I7" s="3" t="s">
        <v>41</v>
      </c>
      <c r="J7" s="3">
        <v>26</v>
      </c>
      <c r="K7" s="3">
        <v>0</v>
      </c>
      <c r="L7" s="3">
        <v>0</v>
      </c>
    </row>
    <row r="8" spans="1:15">
      <c r="A8" s="11" t="s">
        <v>43</v>
      </c>
      <c r="B8" s="3" t="s">
        <v>48</v>
      </c>
      <c r="C8" s="3">
        <v>201</v>
      </c>
      <c r="D8" s="3">
        <v>1097</v>
      </c>
      <c r="E8" s="3">
        <v>1.58297258297258</v>
      </c>
      <c r="F8" s="3">
        <v>0.10371490458056699</v>
      </c>
      <c r="I8" s="3" t="s">
        <v>40</v>
      </c>
      <c r="J8" s="3">
        <v>25</v>
      </c>
      <c r="K8" s="3">
        <v>0</v>
      </c>
      <c r="L8" s="3">
        <v>0</v>
      </c>
    </row>
    <row r="9" spans="1:15">
      <c r="A9" s="11">
        <v>3</v>
      </c>
      <c r="B9" s="3" t="s">
        <v>47</v>
      </c>
      <c r="C9" s="3">
        <v>7</v>
      </c>
      <c r="D9" s="3">
        <v>119</v>
      </c>
      <c r="E9" s="3">
        <v>0.4375</v>
      </c>
      <c r="F9" s="3">
        <v>4.4035607644406498E-2</v>
      </c>
      <c r="I9" s="3" t="s">
        <v>111</v>
      </c>
      <c r="J9" s="3">
        <v>3</v>
      </c>
      <c r="K9" s="3">
        <v>0</v>
      </c>
      <c r="L9" s="3">
        <v>0</v>
      </c>
    </row>
    <row r="10" spans="1:15">
      <c r="A10" s="11" t="s">
        <v>42</v>
      </c>
      <c r="B10" s="3" t="s">
        <v>48</v>
      </c>
      <c r="C10" s="3">
        <v>197</v>
      </c>
      <c r="D10" s="3">
        <v>362</v>
      </c>
      <c r="E10" s="3">
        <v>1.0615835777126099</v>
      </c>
      <c r="F10" s="3">
        <v>0.12486690326102701</v>
      </c>
      <c r="I10" s="3" t="s">
        <v>38</v>
      </c>
      <c r="J10" s="3">
        <v>1</v>
      </c>
      <c r="K10" s="3">
        <v>0</v>
      </c>
      <c r="L10" s="3">
        <v>0</v>
      </c>
    </row>
    <row r="11" spans="1:15">
      <c r="A11" s="11">
        <v>4</v>
      </c>
      <c r="B11" s="3" t="s">
        <v>47</v>
      </c>
      <c r="C11" s="3">
        <v>2</v>
      </c>
      <c r="D11" s="3">
        <v>1</v>
      </c>
      <c r="E11" s="3">
        <v>4.2553191489361703E-3</v>
      </c>
      <c r="F11" s="3">
        <v>4.2553191489361703E-3</v>
      </c>
      <c r="I11" s="3" t="s">
        <v>37</v>
      </c>
      <c r="J11" s="3">
        <v>2</v>
      </c>
      <c r="K11" s="3">
        <v>0</v>
      </c>
      <c r="L11" s="3">
        <v>0</v>
      </c>
    </row>
    <row r="12" spans="1:15">
      <c r="A12" s="11" t="s">
        <v>41</v>
      </c>
      <c r="B12" s="3" t="s">
        <v>48</v>
      </c>
      <c r="C12" s="3">
        <v>20</v>
      </c>
      <c r="D12" s="3">
        <v>0</v>
      </c>
      <c r="E12" s="3">
        <v>0</v>
      </c>
      <c r="F12" s="3">
        <v>0</v>
      </c>
      <c r="I12" s="3" t="s">
        <v>36</v>
      </c>
      <c r="J12" s="3">
        <v>38</v>
      </c>
      <c r="K12" s="3">
        <v>0</v>
      </c>
      <c r="L12" s="3">
        <v>0</v>
      </c>
    </row>
    <row r="13" spans="1:15">
      <c r="A13" s="11">
        <v>5</v>
      </c>
      <c r="B13" s="3" t="s">
        <v>47</v>
      </c>
      <c r="C13" s="3">
        <v>0</v>
      </c>
      <c r="D13" s="3">
        <v>0</v>
      </c>
      <c r="E13" s="3">
        <v>0</v>
      </c>
      <c r="F13" s="3">
        <v>0</v>
      </c>
      <c r="I13" s="3" t="s">
        <v>112</v>
      </c>
      <c r="J13" s="3">
        <v>9</v>
      </c>
      <c r="K13" s="3">
        <v>0</v>
      </c>
      <c r="L13" s="3">
        <v>0</v>
      </c>
    </row>
    <row r="14" spans="1:15">
      <c r="A14" s="11" t="s">
        <v>40</v>
      </c>
      <c r="B14" s="3" t="s">
        <v>48</v>
      </c>
      <c r="C14" s="3">
        <v>21</v>
      </c>
      <c r="D14" s="3">
        <v>0</v>
      </c>
      <c r="E14" s="3">
        <v>0</v>
      </c>
      <c r="F14" s="3">
        <v>0</v>
      </c>
    </row>
    <row r="15" spans="1:15">
      <c r="A15" s="11">
        <v>6</v>
      </c>
      <c r="B15" s="3" t="s">
        <v>47</v>
      </c>
      <c r="C15" s="3">
        <v>0</v>
      </c>
      <c r="D15" s="3">
        <v>0</v>
      </c>
      <c r="E15" s="3">
        <v>0</v>
      </c>
      <c r="F15" s="3">
        <v>0</v>
      </c>
    </row>
    <row r="16" spans="1:15">
      <c r="A16" s="11" t="s">
        <v>39</v>
      </c>
      <c r="B16" s="3" t="s">
        <v>48</v>
      </c>
      <c r="C16" s="3">
        <v>1</v>
      </c>
      <c r="D16" s="3">
        <v>0</v>
      </c>
      <c r="E16" s="3">
        <v>0</v>
      </c>
      <c r="F16" s="3">
        <v>0</v>
      </c>
    </row>
    <row r="17" spans="1:6">
      <c r="A17" s="11">
        <v>7</v>
      </c>
      <c r="B17" s="3" t="s">
        <v>47</v>
      </c>
      <c r="C17" s="3">
        <v>0</v>
      </c>
      <c r="D17" s="3">
        <v>0</v>
      </c>
      <c r="E17" s="3">
        <v>0</v>
      </c>
      <c r="F17" s="3">
        <v>0</v>
      </c>
    </row>
    <row r="18" spans="1:6">
      <c r="A18" s="11" t="s">
        <v>38</v>
      </c>
      <c r="B18" s="3" t="s">
        <v>48</v>
      </c>
      <c r="C18" s="3">
        <v>0</v>
      </c>
      <c r="D18" s="3">
        <v>0</v>
      </c>
      <c r="E18" s="3">
        <v>0</v>
      </c>
      <c r="F18" s="3">
        <v>0</v>
      </c>
    </row>
    <row r="19" spans="1:6">
      <c r="A19" s="11">
        <v>8</v>
      </c>
      <c r="B19" s="3" t="s">
        <v>47</v>
      </c>
      <c r="C19" s="3">
        <v>0</v>
      </c>
      <c r="D19" s="3">
        <v>0</v>
      </c>
      <c r="E19" s="3">
        <v>0</v>
      </c>
      <c r="F19" s="3">
        <v>0</v>
      </c>
    </row>
    <row r="20" spans="1:6">
      <c r="A20" s="11" t="s">
        <v>37</v>
      </c>
      <c r="B20" s="3" t="s">
        <v>48</v>
      </c>
      <c r="C20" s="3">
        <v>1</v>
      </c>
      <c r="D20" s="3">
        <v>0</v>
      </c>
      <c r="E20" s="3">
        <v>0</v>
      </c>
      <c r="F20" s="3">
        <v>0</v>
      </c>
    </row>
    <row r="21" spans="1:6">
      <c r="A21" s="11">
        <v>9</v>
      </c>
      <c r="B21" s="3" t="s">
        <v>47</v>
      </c>
      <c r="C21" s="3">
        <v>1</v>
      </c>
      <c r="D21" s="3">
        <v>0</v>
      </c>
      <c r="E21" s="3">
        <v>0</v>
      </c>
      <c r="F21" s="3">
        <v>0</v>
      </c>
    </row>
    <row r="22" spans="1:6">
      <c r="A22" s="11" t="s">
        <v>36</v>
      </c>
      <c r="B22" s="3" t="s">
        <v>48</v>
      </c>
      <c r="C22" s="3">
        <v>20</v>
      </c>
      <c r="D22" s="3">
        <v>0</v>
      </c>
      <c r="E22" s="3">
        <v>0</v>
      </c>
      <c r="F22" s="3">
        <v>0</v>
      </c>
    </row>
    <row r="23" spans="1:6">
      <c r="A23" s="11">
        <v>10</v>
      </c>
      <c r="B23" s="3" t="s">
        <v>47</v>
      </c>
      <c r="C23" s="3">
        <v>4</v>
      </c>
      <c r="D23" s="3">
        <v>0</v>
      </c>
      <c r="E23" s="3">
        <v>0</v>
      </c>
      <c r="F23" s="3">
        <v>0</v>
      </c>
    </row>
    <row r="24" spans="1:6">
      <c r="A24" s="11" t="s">
        <v>35</v>
      </c>
      <c r="B24" s="3" t="s">
        <v>48</v>
      </c>
      <c r="C24" s="3">
        <v>9</v>
      </c>
      <c r="D24" s="3">
        <v>0</v>
      </c>
      <c r="E24" s="3">
        <v>0</v>
      </c>
      <c r="F24" s="3">
        <v>0</v>
      </c>
    </row>
    <row r="25" spans="1:6">
      <c r="A25" s="11">
        <v>11</v>
      </c>
      <c r="B25" s="3" t="s">
        <v>47</v>
      </c>
      <c r="C25" s="3">
        <v>0</v>
      </c>
      <c r="D25" s="3">
        <v>0</v>
      </c>
      <c r="E25" s="3">
        <v>0</v>
      </c>
      <c r="F25" s="3">
        <v>0</v>
      </c>
    </row>
    <row r="26" spans="1:6">
      <c r="A26" s="3" t="s">
        <v>46</v>
      </c>
    </row>
    <row r="27" spans="1:6">
      <c r="A27" s="3" t="s">
        <v>45</v>
      </c>
    </row>
    <row r="28" spans="1:6">
      <c r="A28" s="3" t="s">
        <v>44</v>
      </c>
    </row>
    <row r="29" spans="1:6">
      <c r="A29" s="3" t="s">
        <v>43</v>
      </c>
    </row>
    <row r="30" spans="1:6">
      <c r="A30" s="3" t="s">
        <v>42</v>
      </c>
    </row>
    <row r="31" spans="1:6">
      <c r="A31" s="3" t="s">
        <v>41</v>
      </c>
    </row>
    <row r="32" spans="1:6">
      <c r="A32" s="3" t="s">
        <v>40</v>
      </c>
    </row>
    <row r="33" spans="1:17">
      <c r="A33" s="3" t="s">
        <v>39</v>
      </c>
    </row>
    <row r="34" spans="1:17">
      <c r="A34" s="3" t="s">
        <v>38</v>
      </c>
    </row>
    <row r="35" spans="1:17">
      <c r="A35" s="3" t="s">
        <v>37</v>
      </c>
    </row>
    <row r="36" spans="1:17">
      <c r="A36" s="3" t="s">
        <v>36</v>
      </c>
    </row>
    <row r="37" spans="1:17">
      <c r="A37" s="3" t="s">
        <v>35</v>
      </c>
    </row>
    <row r="43" spans="1:17">
      <c r="A43" s="12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>
      <c r="A44" s="1" t="s">
        <v>1</v>
      </c>
      <c r="B44" s="1" t="s">
        <v>66</v>
      </c>
      <c r="C44" s="1" t="s">
        <v>67</v>
      </c>
      <c r="D44" s="1" t="s">
        <v>68</v>
      </c>
      <c r="E44" s="1" t="s">
        <v>69</v>
      </c>
      <c r="F44" s="1" t="s">
        <v>70</v>
      </c>
      <c r="G44" s="1" t="s">
        <v>71</v>
      </c>
      <c r="H44" s="1" t="s">
        <v>53</v>
      </c>
      <c r="I44" s="1" t="s">
        <v>2</v>
      </c>
      <c r="J44" s="1" t="s">
        <v>72</v>
      </c>
      <c r="K44" s="1" t="s">
        <v>73</v>
      </c>
      <c r="L44" s="1" t="s">
        <v>10</v>
      </c>
      <c r="M44" s="1" t="s">
        <v>63</v>
      </c>
      <c r="N44" s="1" t="s">
        <v>74</v>
      </c>
      <c r="O44" s="1" t="s">
        <v>9</v>
      </c>
      <c r="P44" s="1" t="s">
        <v>64</v>
      </c>
      <c r="Q44" s="1" t="s">
        <v>75</v>
      </c>
    </row>
    <row r="45" spans="1:17">
      <c r="A45" s="3" t="s">
        <v>46</v>
      </c>
      <c r="B45">
        <v>0</v>
      </c>
      <c r="C45">
        <v>3</v>
      </c>
      <c r="D45">
        <v>0</v>
      </c>
      <c r="E45">
        <v>0</v>
      </c>
      <c r="F45">
        <v>0</v>
      </c>
      <c r="G45">
        <v>0</v>
      </c>
      <c r="H45">
        <v>3</v>
      </c>
      <c r="I45">
        <v>0</v>
      </c>
      <c r="J45">
        <v>0</v>
      </c>
      <c r="K45">
        <v>0</v>
      </c>
      <c r="L45">
        <v>95</v>
      </c>
      <c r="M45">
        <v>3.064516129032258</v>
      </c>
      <c r="N45">
        <v>0.73167282756996765</v>
      </c>
      <c r="O45">
        <v>0</v>
      </c>
      <c r="P45">
        <v>0</v>
      </c>
      <c r="Q45">
        <v>0</v>
      </c>
    </row>
    <row r="46" spans="1:17">
      <c r="A46" s="3" t="s">
        <v>45</v>
      </c>
      <c r="B46">
        <v>0</v>
      </c>
      <c r="C46">
        <v>6</v>
      </c>
      <c r="D46">
        <v>0</v>
      </c>
      <c r="E46">
        <v>0</v>
      </c>
      <c r="F46">
        <v>0</v>
      </c>
      <c r="G46">
        <v>0</v>
      </c>
      <c r="H46">
        <v>6</v>
      </c>
      <c r="I46">
        <v>7</v>
      </c>
      <c r="J46">
        <v>2.2508038585209E-2</v>
      </c>
      <c r="K46">
        <v>9.5769034916603005E-3</v>
      </c>
      <c r="L46">
        <v>544</v>
      </c>
      <c r="M46">
        <v>1.0666666666666671</v>
      </c>
      <c r="N46">
        <v>8.8859671354127687E-2</v>
      </c>
      <c r="O46">
        <v>5</v>
      </c>
      <c r="P46">
        <v>1.6129032258064519E-2</v>
      </c>
      <c r="Q46">
        <v>1.161342518923013E-2</v>
      </c>
    </row>
    <row r="47" spans="1:17">
      <c r="A47" s="3" t="s">
        <v>44</v>
      </c>
      <c r="B47">
        <v>0</v>
      </c>
      <c r="C47">
        <v>3</v>
      </c>
      <c r="D47">
        <v>0</v>
      </c>
      <c r="E47">
        <v>0</v>
      </c>
      <c r="F47">
        <v>0</v>
      </c>
      <c r="G47">
        <v>5</v>
      </c>
      <c r="H47">
        <v>8</v>
      </c>
      <c r="I47">
        <v>71</v>
      </c>
      <c r="J47">
        <v>0.18882978723404259</v>
      </c>
      <c r="K47">
        <v>3.0780979332986659E-2</v>
      </c>
      <c r="L47">
        <v>651</v>
      </c>
      <c r="M47">
        <v>0.90794979079497906</v>
      </c>
      <c r="N47">
        <v>4.1211972168968623E-2</v>
      </c>
      <c r="O47">
        <v>198</v>
      </c>
      <c r="P47">
        <v>0.51832460732984298</v>
      </c>
      <c r="Q47">
        <v>0.1021061320336598</v>
      </c>
    </row>
    <row r="48" spans="1:17">
      <c r="A48" s="3" t="s">
        <v>43</v>
      </c>
      <c r="B48">
        <v>3</v>
      </c>
      <c r="C48">
        <v>199</v>
      </c>
      <c r="D48">
        <v>0</v>
      </c>
      <c r="E48">
        <v>5</v>
      </c>
      <c r="F48">
        <v>0</v>
      </c>
      <c r="G48">
        <v>1</v>
      </c>
      <c r="H48">
        <v>208</v>
      </c>
      <c r="I48">
        <v>613</v>
      </c>
      <c r="J48">
        <v>1.0716783216783221</v>
      </c>
      <c r="K48">
        <v>0.11654206135236</v>
      </c>
      <c r="L48">
        <v>384</v>
      </c>
      <c r="M48">
        <v>0.62642740619902115</v>
      </c>
      <c r="N48">
        <v>3.2053771269173047E-2</v>
      </c>
      <c r="O48">
        <v>175</v>
      </c>
      <c r="P48">
        <v>0.41079812206572769</v>
      </c>
      <c r="Q48">
        <v>8.5809185969732665E-2</v>
      </c>
    </row>
    <row r="49" spans="1:17">
      <c r="A49" s="3" t="s">
        <v>42</v>
      </c>
      <c r="B49">
        <v>3</v>
      </c>
      <c r="C49">
        <v>17</v>
      </c>
      <c r="D49">
        <v>0</v>
      </c>
      <c r="E49">
        <v>179</v>
      </c>
      <c r="F49">
        <v>0</v>
      </c>
      <c r="G49">
        <v>0</v>
      </c>
      <c r="H49">
        <v>199</v>
      </c>
      <c r="I49">
        <v>372</v>
      </c>
      <c r="J49">
        <v>0.643598615916955</v>
      </c>
      <c r="K49">
        <v>7.6828942157924907E-2</v>
      </c>
      <c r="L49">
        <v>11</v>
      </c>
      <c r="M49">
        <v>2.3255813953488368E-2</v>
      </c>
      <c r="N49">
        <v>8.1265990200077125E-3</v>
      </c>
      <c r="O49">
        <v>15</v>
      </c>
      <c r="P49">
        <v>3.1914893617021267E-2</v>
      </c>
      <c r="Q49">
        <v>2.630448875972529E-2</v>
      </c>
    </row>
    <row r="50" spans="1:17">
      <c r="A50" s="3" t="s">
        <v>41</v>
      </c>
      <c r="B50">
        <v>0</v>
      </c>
      <c r="C50">
        <v>2</v>
      </c>
      <c r="D50">
        <v>0</v>
      </c>
      <c r="E50">
        <v>18</v>
      </c>
      <c r="F50">
        <v>0</v>
      </c>
      <c r="G50">
        <v>0</v>
      </c>
      <c r="H50">
        <v>20</v>
      </c>
      <c r="I50">
        <v>2</v>
      </c>
      <c r="J50">
        <v>1.1764705882352939E-2</v>
      </c>
      <c r="K50">
        <v>1.1764705882352939E-2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s="3" t="s">
        <v>40</v>
      </c>
      <c r="B51">
        <v>0</v>
      </c>
      <c r="C51">
        <v>0</v>
      </c>
      <c r="D51">
        <v>0</v>
      </c>
      <c r="E51">
        <v>21</v>
      </c>
      <c r="F51">
        <v>0</v>
      </c>
      <c r="G51">
        <v>0</v>
      </c>
      <c r="H51">
        <v>21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s="3" t="s">
        <v>39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 s="3" t="s">
        <v>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s="3" t="s">
        <v>37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s="3" t="s">
        <v>36</v>
      </c>
      <c r="B55">
        <v>1</v>
      </c>
      <c r="C55">
        <v>23</v>
      </c>
      <c r="D55">
        <v>0</v>
      </c>
      <c r="E55">
        <v>0</v>
      </c>
      <c r="F55">
        <v>0</v>
      </c>
      <c r="G55">
        <v>0</v>
      </c>
      <c r="H55">
        <v>24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s="3" t="s">
        <v>35</v>
      </c>
      <c r="B56">
        <v>0</v>
      </c>
      <c r="C56">
        <v>9</v>
      </c>
      <c r="D56">
        <v>0</v>
      </c>
      <c r="E56">
        <v>0</v>
      </c>
      <c r="F56">
        <v>0</v>
      </c>
      <c r="G56">
        <v>0</v>
      </c>
      <c r="H56">
        <v>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</sheetData>
  <autoFilter ref="A1:F25"/>
  <mergeCells count="13">
    <mergeCell ref="A43:Q43"/>
    <mergeCell ref="A24:A25"/>
    <mergeCell ref="A12:A13"/>
    <mergeCell ref="A14:A15"/>
    <mergeCell ref="A16:A17"/>
    <mergeCell ref="A18:A19"/>
    <mergeCell ref="A20:A21"/>
    <mergeCell ref="A22:A23"/>
    <mergeCell ref="A2:A3"/>
    <mergeCell ref="A4:A5"/>
    <mergeCell ref="A6:A7"/>
    <mergeCell ref="A8:A9"/>
    <mergeCell ref="A10:A1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Roman,Normal"&amp;12&amp;Kffffff&amp;A</oddHeader>
    <oddFooter>&amp;C&amp;"Times New Roman,Normal"&amp;12&amp;KffffffPágina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zoomScale="50" zoomScaleNormal="50" workbookViewId="0">
      <pane xSplit="2" ySplit="1" topLeftCell="G70" activePane="bottomRight" state="frozen"/>
      <selection pane="topRight" activeCell="C1" sqref="C1"/>
      <selection pane="bottomLeft" activeCell="A2" sqref="A2"/>
      <selection pane="bottomRight" activeCell="Q79" sqref="Q79"/>
    </sheetView>
  </sheetViews>
  <sheetFormatPr baseColWidth="10" defaultRowHeight="15"/>
  <sheetData>
    <row r="1" spans="1:19">
      <c r="A1" s="1" t="s">
        <v>1</v>
      </c>
      <c r="B1" s="1" t="s">
        <v>54</v>
      </c>
      <c r="C1" s="1" t="s">
        <v>61</v>
      </c>
      <c r="D1" s="1" t="s">
        <v>106</v>
      </c>
      <c r="E1" s="1" t="s">
        <v>105</v>
      </c>
      <c r="F1" s="1" t="s">
        <v>104</v>
      </c>
      <c r="G1" s="1" t="s">
        <v>68</v>
      </c>
      <c r="H1" s="1" t="s">
        <v>70</v>
      </c>
      <c r="I1" s="1" t="s">
        <v>71</v>
      </c>
      <c r="J1" s="1" t="s">
        <v>53</v>
      </c>
      <c r="K1" s="1" t="s">
        <v>10</v>
      </c>
      <c r="L1" s="1" t="s">
        <v>106</v>
      </c>
      <c r="M1" s="1" t="s">
        <v>74</v>
      </c>
      <c r="N1" s="1" t="s">
        <v>2</v>
      </c>
      <c r="O1" s="1" t="s">
        <v>105</v>
      </c>
      <c r="P1" s="1" t="s">
        <v>73</v>
      </c>
      <c r="Q1" s="1" t="s">
        <v>9</v>
      </c>
      <c r="R1" s="1" t="s">
        <v>104</v>
      </c>
      <c r="S1" s="1" t="s">
        <v>75</v>
      </c>
    </row>
    <row r="2" spans="1:19">
      <c r="A2" s="13" t="s">
        <v>46</v>
      </c>
      <c r="B2" t="s">
        <v>103</v>
      </c>
      <c r="C2" t="s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3"/>
      <c r="B3" t="s">
        <v>102</v>
      </c>
      <c r="C3" t="s">
        <v>59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3" t="s">
        <v>45</v>
      </c>
      <c r="B4" t="s">
        <v>103</v>
      </c>
      <c r="C4" t="s">
        <v>59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3"/>
      <c r="B5" t="s">
        <v>102</v>
      </c>
      <c r="C5" t="s">
        <v>59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3" t="s">
        <v>44</v>
      </c>
      <c r="B6" t="s">
        <v>103</v>
      </c>
      <c r="C6" t="s">
        <v>59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17</v>
      </c>
      <c r="R6">
        <v>0.80952380952380953</v>
      </c>
      <c r="S6">
        <v>0.52380952380952384</v>
      </c>
    </row>
    <row r="7" spans="1:19">
      <c r="A7" s="13"/>
      <c r="B7" t="s">
        <v>102</v>
      </c>
      <c r="C7" t="s">
        <v>59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</v>
      </c>
      <c r="R7">
        <v>0.30434782608695649</v>
      </c>
      <c r="S7">
        <v>0.11651701954927809</v>
      </c>
    </row>
    <row r="8" spans="1:19">
      <c r="A8" s="13" t="s">
        <v>43</v>
      </c>
      <c r="B8" t="s">
        <v>103</v>
      </c>
      <c r="C8" t="s">
        <v>59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7</v>
      </c>
      <c r="R8">
        <v>0.46666666666666667</v>
      </c>
      <c r="S8">
        <v>0.46666666666666662</v>
      </c>
    </row>
    <row r="9" spans="1:19">
      <c r="A9" s="13"/>
      <c r="B9" t="s">
        <v>102</v>
      </c>
      <c r="C9" t="s">
        <v>59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0.1764705882352941</v>
      </c>
      <c r="M9">
        <v>9.530501027070383E-2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3" t="s">
        <v>42</v>
      </c>
      <c r="B10" t="s">
        <v>103</v>
      </c>
      <c r="C10" t="s">
        <v>59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3"/>
      <c r="B11" t="s">
        <v>102</v>
      </c>
      <c r="C11" t="s">
        <v>59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3" t="s">
        <v>41</v>
      </c>
      <c r="B12" t="s">
        <v>103</v>
      </c>
      <c r="C12" t="s">
        <v>59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3"/>
      <c r="B13" t="s">
        <v>102</v>
      </c>
      <c r="C13" t="s">
        <v>59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3" t="s">
        <v>40</v>
      </c>
      <c r="B14" t="s">
        <v>103</v>
      </c>
      <c r="C14" t="s">
        <v>59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3"/>
      <c r="B15" t="s">
        <v>102</v>
      </c>
      <c r="C15" t="s">
        <v>59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3" t="s">
        <v>39</v>
      </c>
      <c r="B16" t="s">
        <v>103</v>
      </c>
      <c r="C16" t="s">
        <v>59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3"/>
      <c r="B17" t="s">
        <v>102</v>
      </c>
      <c r="C17" t="s">
        <v>59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3" t="s">
        <v>38</v>
      </c>
      <c r="B18" t="s">
        <v>103</v>
      </c>
      <c r="C18" t="s">
        <v>59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3"/>
      <c r="B19" t="s">
        <v>102</v>
      </c>
      <c r="C19" t="s">
        <v>59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3" t="s">
        <v>37</v>
      </c>
      <c r="B20" t="s">
        <v>103</v>
      </c>
      <c r="C20" t="s">
        <v>59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3"/>
      <c r="B21" t="s">
        <v>102</v>
      </c>
      <c r="C21" t="s">
        <v>59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3" t="s">
        <v>36</v>
      </c>
      <c r="B22" t="s">
        <v>103</v>
      </c>
      <c r="C22" t="s">
        <v>59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3"/>
      <c r="B23" t="s">
        <v>102</v>
      </c>
      <c r="C23" t="s">
        <v>59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s="10" customFormat="1">
      <c r="A24" s="14" t="s">
        <v>35</v>
      </c>
      <c r="B24" s="10" t="s">
        <v>48</v>
      </c>
      <c r="C24" s="10" t="s">
        <v>59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s="10" customFormat="1">
      <c r="A25" s="14"/>
      <c r="B25" s="10" t="s">
        <v>47</v>
      </c>
      <c r="C25" s="10" t="s">
        <v>59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>
      <c r="A26" s="13" t="s">
        <v>46</v>
      </c>
      <c r="B26" t="s">
        <v>48</v>
      </c>
      <c r="C26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3"/>
      <c r="B27" t="s">
        <v>47</v>
      </c>
      <c r="C27" t="s">
        <v>58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3" t="s">
        <v>45</v>
      </c>
      <c r="B28" t="s">
        <v>48</v>
      </c>
      <c r="C28" t="s">
        <v>58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46</v>
      </c>
      <c r="L28">
        <v>0.73015873015873012</v>
      </c>
      <c r="M28">
        <v>0.1066319769012779</v>
      </c>
      <c r="N28">
        <v>4</v>
      </c>
      <c r="O28">
        <v>9.7560975609756101E-2</v>
      </c>
      <c r="P28">
        <v>5.848575028430146E-2</v>
      </c>
      <c r="Q28">
        <v>0</v>
      </c>
      <c r="R28">
        <v>0</v>
      </c>
      <c r="S28">
        <v>0</v>
      </c>
    </row>
    <row r="29" spans="1:19">
      <c r="A29" s="13"/>
      <c r="B29" t="s">
        <v>47</v>
      </c>
      <c r="C29" t="s">
        <v>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3" t="s">
        <v>44</v>
      </c>
      <c r="B30" t="s">
        <v>48</v>
      </c>
      <c r="C30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87</v>
      </c>
      <c r="L30">
        <v>1.115384615384615</v>
      </c>
      <c r="M30">
        <v>0.16822194997226311</v>
      </c>
      <c r="N30">
        <v>3</v>
      </c>
      <c r="O30">
        <v>8.5714285714285715E-2</v>
      </c>
      <c r="P30">
        <v>6.3131562927707385E-2</v>
      </c>
      <c r="Q30">
        <v>0</v>
      </c>
      <c r="R30">
        <v>0</v>
      </c>
      <c r="S30">
        <v>0</v>
      </c>
    </row>
    <row r="31" spans="1:19">
      <c r="A31" s="13"/>
      <c r="B31" t="s">
        <v>47</v>
      </c>
      <c r="C31" t="s">
        <v>58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3" t="s">
        <v>43</v>
      </c>
      <c r="B32" t="s">
        <v>48</v>
      </c>
      <c r="C32" t="s">
        <v>58</v>
      </c>
      <c r="D32">
        <v>8</v>
      </c>
      <c r="E32">
        <v>1</v>
      </c>
      <c r="F32">
        <v>0</v>
      </c>
      <c r="G32">
        <v>0</v>
      </c>
      <c r="H32">
        <v>0</v>
      </c>
      <c r="I32">
        <v>0</v>
      </c>
      <c r="J32">
        <v>9</v>
      </c>
      <c r="K32">
        <v>58</v>
      </c>
      <c r="L32">
        <v>0.78378378378378377</v>
      </c>
      <c r="M32">
        <v>8.446593829278734E-2</v>
      </c>
      <c r="N32">
        <v>4</v>
      </c>
      <c r="O32">
        <v>9.7560975609756101E-2</v>
      </c>
      <c r="P32">
        <v>4.6915570882125231E-2</v>
      </c>
      <c r="Q32">
        <v>0</v>
      </c>
      <c r="R32">
        <v>0</v>
      </c>
      <c r="S32">
        <v>0</v>
      </c>
    </row>
    <row r="33" spans="1:19">
      <c r="A33" s="13"/>
      <c r="B33" t="s">
        <v>47</v>
      </c>
      <c r="C33" t="s">
        <v>58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3" t="s">
        <v>42</v>
      </c>
      <c r="B34" t="s">
        <v>48</v>
      </c>
      <c r="C34" t="s">
        <v>58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2</v>
      </c>
      <c r="L34">
        <v>0.05</v>
      </c>
      <c r="M34">
        <v>3.4899122022605637E-2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3"/>
      <c r="B35" t="s">
        <v>47</v>
      </c>
      <c r="C35" t="s">
        <v>58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3" t="s">
        <v>41</v>
      </c>
      <c r="B36" t="s">
        <v>48</v>
      </c>
      <c r="C36" t="s">
        <v>58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3"/>
      <c r="B37" t="s">
        <v>47</v>
      </c>
      <c r="C37" t="s">
        <v>58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3" t="s">
        <v>40</v>
      </c>
      <c r="B38" t="s">
        <v>48</v>
      </c>
      <c r="C38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3"/>
      <c r="B39" t="s">
        <v>47</v>
      </c>
      <c r="C39" t="s">
        <v>58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3" t="s">
        <v>39</v>
      </c>
      <c r="B40" t="s">
        <v>48</v>
      </c>
      <c r="C40" t="s">
        <v>58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3"/>
      <c r="B41" t="s">
        <v>47</v>
      </c>
      <c r="C41" t="s">
        <v>58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3" t="s">
        <v>38</v>
      </c>
      <c r="B42" t="s">
        <v>48</v>
      </c>
      <c r="C42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3"/>
      <c r="B43" t="s">
        <v>47</v>
      </c>
      <c r="C43" t="s">
        <v>58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3" t="s">
        <v>37</v>
      </c>
      <c r="B44" t="s">
        <v>48</v>
      </c>
      <c r="C44" t="s">
        <v>58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3"/>
      <c r="B45" t="s">
        <v>47</v>
      </c>
      <c r="C45" t="s">
        <v>58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3" t="s">
        <v>36</v>
      </c>
      <c r="B46" t="s">
        <v>48</v>
      </c>
      <c r="C46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3"/>
      <c r="B47" t="s">
        <v>47</v>
      </c>
      <c r="C47" t="s">
        <v>58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s="10" customFormat="1">
      <c r="A48" s="14" t="s">
        <v>35</v>
      </c>
      <c r="B48" s="10" t="s">
        <v>48</v>
      </c>
      <c r="C48" s="10" t="s">
        <v>58</v>
      </c>
      <c r="D48" s="10">
        <v>1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s="10" customFormat="1">
      <c r="A49" s="14"/>
      <c r="B49" s="10" t="s">
        <v>47</v>
      </c>
      <c r="C49" s="10" t="s">
        <v>58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>
      <c r="A50" s="13" t="s">
        <v>46</v>
      </c>
      <c r="B50" t="s">
        <v>48</v>
      </c>
      <c r="C50" t="s">
        <v>57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3"/>
      <c r="B51" t="s">
        <v>47</v>
      </c>
      <c r="C51" t="s">
        <v>57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3" t="s">
        <v>45</v>
      </c>
      <c r="B52" t="s">
        <v>48</v>
      </c>
      <c r="C52" t="s">
        <v>57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2</v>
      </c>
      <c r="L52">
        <v>0.1333333333333333</v>
      </c>
      <c r="M52">
        <v>9.0851352515899583E-2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3"/>
      <c r="B53" t="s">
        <v>47</v>
      </c>
      <c r="C53" t="s">
        <v>57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2</v>
      </c>
      <c r="L53">
        <v>0.125</v>
      </c>
      <c r="M53">
        <v>8.5391256382996647E-2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3" t="s">
        <v>44</v>
      </c>
      <c r="B54" t="s">
        <v>48</v>
      </c>
      <c r="C54" t="s">
        <v>57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6</v>
      </c>
      <c r="L54">
        <v>0.5</v>
      </c>
      <c r="M54">
        <v>0.15075567228888179</v>
      </c>
      <c r="N54">
        <v>13</v>
      </c>
      <c r="O54">
        <v>1</v>
      </c>
      <c r="P54">
        <v>0.55470019622522915</v>
      </c>
      <c r="Q54">
        <v>1</v>
      </c>
      <c r="R54">
        <v>0.1</v>
      </c>
      <c r="S54">
        <v>9.9999999999999992E-2</v>
      </c>
    </row>
    <row r="55" spans="1:19">
      <c r="A55" s="13"/>
      <c r="B55" t="s">
        <v>47</v>
      </c>
      <c r="C55" t="s">
        <v>57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17</v>
      </c>
      <c r="L55">
        <v>0.77272727272727271</v>
      </c>
      <c r="M55">
        <v>0.1461159206211054</v>
      </c>
      <c r="N55">
        <v>1</v>
      </c>
      <c r="O55">
        <v>0.1</v>
      </c>
      <c r="P55">
        <v>9.9999999999999992E-2</v>
      </c>
      <c r="Q55">
        <v>4</v>
      </c>
      <c r="R55">
        <v>0.30769230769230771</v>
      </c>
      <c r="S55">
        <v>0.1332346775052983</v>
      </c>
    </row>
    <row r="56" spans="1:19">
      <c r="A56" s="13" t="s">
        <v>43</v>
      </c>
      <c r="B56" t="s">
        <v>48</v>
      </c>
      <c r="C56" t="s">
        <v>57</v>
      </c>
      <c r="D56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2</v>
      </c>
      <c r="K56">
        <v>69</v>
      </c>
      <c r="L56">
        <v>0.95833333333333337</v>
      </c>
      <c r="M56">
        <v>9.1581266236652401E-2</v>
      </c>
      <c r="N56">
        <v>66</v>
      </c>
      <c r="O56">
        <v>1.2222222222222221</v>
      </c>
      <c r="P56">
        <v>0.1339260063202049</v>
      </c>
      <c r="Q56">
        <v>9</v>
      </c>
      <c r="R56">
        <v>0.28125</v>
      </c>
      <c r="S56">
        <v>8.0752197113822713E-2</v>
      </c>
    </row>
    <row r="57" spans="1:19">
      <c r="A57" s="13"/>
      <c r="B57" t="s">
        <v>47</v>
      </c>
      <c r="C57" t="s">
        <v>57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6</v>
      </c>
      <c r="L57">
        <v>0.1875</v>
      </c>
      <c r="M57">
        <v>7.0102171978684305E-2</v>
      </c>
      <c r="N57">
        <v>4</v>
      </c>
      <c r="O57">
        <v>0.14814814814814811</v>
      </c>
      <c r="P57">
        <v>6.9669625416737796E-2</v>
      </c>
      <c r="Q57">
        <v>11</v>
      </c>
      <c r="R57">
        <v>0.3235294117647059</v>
      </c>
      <c r="S57">
        <v>8.1437488852137987E-2</v>
      </c>
    </row>
    <row r="58" spans="1:19">
      <c r="A58" s="13" t="s">
        <v>42</v>
      </c>
      <c r="B58" t="s">
        <v>48</v>
      </c>
      <c r="C58" t="s">
        <v>57</v>
      </c>
      <c r="D58">
        <v>0</v>
      </c>
      <c r="E58">
        <v>4</v>
      </c>
      <c r="F58">
        <v>0</v>
      </c>
      <c r="G58">
        <v>0</v>
      </c>
      <c r="H58">
        <v>0</v>
      </c>
      <c r="I58">
        <v>0</v>
      </c>
      <c r="J58">
        <v>4</v>
      </c>
      <c r="K58">
        <v>4</v>
      </c>
      <c r="L58">
        <v>0.1111111111111111</v>
      </c>
      <c r="M58">
        <v>7.7436894715241067E-2</v>
      </c>
      <c r="N58">
        <v>126</v>
      </c>
      <c r="O58">
        <v>1.726027397260274</v>
      </c>
      <c r="P58">
        <v>0.36035469693057282</v>
      </c>
      <c r="Q58">
        <v>0</v>
      </c>
      <c r="R58">
        <v>0</v>
      </c>
      <c r="S58">
        <v>0</v>
      </c>
    </row>
    <row r="59" spans="1:19">
      <c r="A59" s="13"/>
      <c r="B59" t="s">
        <v>47</v>
      </c>
      <c r="C59" t="s">
        <v>57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3" t="s">
        <v>41</v>
      </c>
      <c r="B60" t="s">
        <v>48</v>
      </c>
      <c r="C60" t="s">
        <v>57</v>
      </c>
      <c r="D60">
        <v>0</v>
      </c>
      <c r="E60">
        <v>3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3"/>
      <c r="B61" t="s">
        <v>47</v>
      </c>
      <c r="C61" t="s">
        <v>57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3" t="s">
        <v>40</v>
      </c>
      <c r="B62" t="s">
        <v>48</v>
      </c>
      <c r="C62" t="s">
        <v>57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3"/>
      <c r="B63" t="s">
        <v>47</v>
      </c>
      <c r="C63" t="s">
        <v>57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3" t="s">
        <v>39</v>
      </c>
      <c r="B64" t="s">
        <v>48</v>
      </c>
      <c r="C64" t="s">
        <v>57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3"/>
      <c r="B65" t="s">
        <v>47</v>
      </c>
      <c r="C65" t="s">
        <v>57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3" t="s">
        <v>38</v>
      </c>
      <c r="B66" t="s">
        <v>48</v>
      </c>
      <c r="C66" t="s">
        <v>57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3"/>
      <c r="B67" t="s">
        <v>47</v>
      </c>
      <c r="C67" t="s">
        <v>57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3" t="s">
        <v>37</v>
      </c>
      <c r="B68" t="s">
        <v>48</v>
      </c>
      <c r="C68" t="s">
        <v>57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3"/>
      <c r="B69" t="s">
        <v>47</v>
      </c>
      <c r="C69" t="s">
        <v>57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3" t="s">
        <v>36</v>
      </c>
      <c r="B70" t="s">
        <v>48</v>
      </c>
      <c r="C70" t="s">
        <v>57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3"/>
      <c r="B71" t="s">
        <v>47</v>
      </c>
      <c r="C71" t="s">
        <v>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s="10" customFormat="1">
      <c r="A72" s="14" t="s">
        <v>35</v>
      </c>
      <c r="B72" s="10" t="s">
        <v>48</v>
      </c>
      <c r="C72" s="10" t="s">
        <v>57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s="10" customFormat="1">
      <c r="A73" s="14"/>
      <c r="B73" s="10" t="s">
        <v>47</v>
      </c>
      <c r="C73" s="10" t="s">
        <v>57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>
      <c r="A74" s="13" t="s">
        <v>46</v>
      </c>
      <c r="B74" t="s">
        <v>48</v>
      </c>
      <c r="C74" t="s">
        <v>56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3"/>
      <c r="B75" t="s">
        <v>47</v>
      </c>
      <c r="C75" t="s">
        <v>56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3" t="s">
        <v>45</v>
      </c>
      <c r="B76" t="s">
        <v>48</v>
      </c>
      <c r="C76" t="s">
        <v>56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61</v>
      </c>
      <c r="L76">
        <v>0.61616161616161613</v>
      </c>
      <c r="M76">
        <v>7.4198904081861125E-2</v>
      </c>
      <c r="N76">
        <v>3</v>
      </c>
      <c r="O76">
        <v>5.4545454545454543E-2</v>
      </c>
      <c r="P76">
        <v>3.0903148567229002E-2</v>
      </c>
      <c r="Q76">
        <v>5</v>
      </c>
      <c r="R76">
        <v>9.0909090909090912E-2</v>
      </c>
      <c r="S76">
        <v>6.4992759362203681E-2</v>
      </c>
    </row>
    <row r="77" spans="1:19">
      <c r="A77" s="13"/>
      <c r="B77" t="s">
        <v>47</v>
      </c>
      <c r="C77" t="s">
        <v>56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21</v>
      </c>
      <c r="L77">
        <v>0.30882352941176472</v>
      </c>
      <c r="M77">
        <v>9.1943585360889271E-2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3" t="s">
        <v>44</v>
      </c>
      <c r="B78" t="s">
        <v>48</v>
      </c>
      <c r="C78" t="s">
        <v>56</v>
      </c>
      <c r="D78">
        <v>3</v>
      </c>
      <c r="E78">
        <v>0</v>
      </c>
      <c r="F78">
        <v>0</v>
      </c>
      <c r="G78">
        <v>0</v>
      </c>
      <c r="H78">
        <v>0</v>
      </c>
      <c r="I78">
        <v>5</v>
      </c>
      <c r="J78">
        <v>8</v>
      </c>
      <c r="K78">
        <v>231</v>
      </c>
      <c r="L78">
        <v>1.09478672985782</v>
      </c>
      <c r="M78">
        <v>6.3754541109933491E-2</v>
      </c>
      <c r="N78">
        <v>54</v>
      </c>
      <c r="O78">
        <v>0.55102040816326525</v>
      </c>
      <c r="P78">
        <v>7.2702120702476475E-2</v>
      </c>
      <c r="Q78">
        <v>148</v>
      </c>
      <c r="R78">
        <v>1.510204081632653</v>
      </c>
      <c r="S78">
        <v>0.35625660227579259</v>
      </c>
    </row>
    <row r="79" spans="1:19">
      <c r="A79" s="13"/>
      <c r="B79" t="s">
        <v>47</v>
      </c>
      <c r="C79" t="s">
        <v>56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57</v>
      </c>
      <c r="L79">
        <v>0.53271028037383172</v>
      </c>
      <c r="M79">
        <v>6.1311357241345101E-2</v>
      </c>
      <c r="N79">
        <v>0</v>
      </c>
      <c r="O79">
        <v>0</v>
      </c>
      <c r="P79">
        <v>0</v>
      </c>
      <c r="Q79">
        <v>10</v>
      </c>
      <c r="R79">
        <v>0.1315789473684211</v>
      </c>
      <c r="S79">
        <v>5.0756056636805019E-2</v>
      </c>
    </row>
    <row r="80" spans="1:19">
      <c r="A80" s="13" t="s">
        <v>43</v>
      </c>
      <c r="B80" t="s">
        <v>48</v>
      </c>
      <c r="C80" t="s">
        <v>56</v>
      </c>
      <c r="D80">
        <v>48</v>
      </c>
      <c r="E80">
        <v>4</v>
      </c>
      <c r="F80">
        <v>2</v>
      </c>
      <c r="G80">
        <v>0</v>
      </c>
      <c r="H80">
        <v>0</v>
      </c>
      <c r="I80">
        <v>1</v>
      </c>
      <c r="J80">
        <v>55</v>
      </c>
      <c r="K80">
        <v>94</v>
      </c>
      <c r="L80">
        <v>0.70149253731343286</v>
      </c>
      <c r="M80">
        <v>6.7023756247320571E-2</v>
      </c>
      <c r="N80">
        <v>514</v>
      </c>
      <c r="O80">
        <v>2.1779661016949148</v>
      </c>
      <c r="P80">
        <v>0.26129464295823818</v>
      </c>
      <c r="Q80">
        <v>132</v>
      </c>
      <c r="R80">
        <v>1.189189189189189</v>
      </c>
      <c r="S80">
        <v>0.30489146670958173</v>
      </c>
    </row>
    <row r="81" spans="1:19">
      <c r="A81" s="13"/>
      <c r="B81" t="s">
        <v>47</v>
      </c>
      <c r="C81" t="s">
        <v>56</v>
      </c>
      <c r="D81">
        <v>6</v>
      </c>
      <c r="E81">
        <v>0</v>
      </c>
      <c r="F81">
        <v>1</v>
      </c>
      <c r="G81">
        <v>0</v>
      </c>
      <c r="H81">
        <v>0</v>
      </c>
      <c r="I81">
        <v>0</v>
      </c>
      <c r="J81">
        <v>7</v>
      </c>
      <c r="K81">
        <v>37</v>
      </c>
      <c r="L81">
        <v>0.39361702127659581</v>
      </c>
      <c r="M81">
        <v>7.5956623322057298E-2</v>
      </c>
      <c r="N81">
        <v>25</v>
      </c>
      <c r="O81">
        <v>0.2808988764044944</v>
      </c>
      <c r="P81">
        <v>7.1444965220786139E-2</v>
      </c>
      <c r="Q81">
        <v>16</v>
      </c>
      <c r="R81">
        <v>0.20253164556962031</v>
      </c>
      <c r="S81">
        <v>8.1330518908271351E-2</v>
      </c>
    </row>
    <row r="82" spans="1:19">
      <c r="A82" s="13" t="s">
        <v>42</v>
      </c>
      <c r="B82" t="s">
        <v>48</v>
      </c>
      <c r="C82" t="s">
        <v>56</v>
      </c>
      <c r="D82">
        <v>9</v>
      </c>
      <c r="E82">
        <v>174</v>
      </c>
      <c r="F82">
        <v>2</v>
      </c>
      <c r="G82">
        <v>0</v>
      </c>
      <c r="H82">
        <v>0</v>
      </c>
      <c r="I82">
        <v>0</v>
      </c>
      <c r="J82">
        <v>185</v>
      </c>
      <c r="K82">
        <v>0</v>
      </c>
      <c r="L82">
        <v>0</v>
      </c>
      <c r="M82">
        <v>0</v>
      </c>
      <c r="N82">
        <v>244</v>
      </c>
      <c r="O82">
        <v>1.3942857142857139</v>
      </c>
      <c r="P82">
        <v>0.1779092484393999</v>
      </c>
      <c r="Q82">
        <v>15</v>
      </c>
      <c r="R82">
        <v>0.1428571428571429</v>
      </c>
      <c r="S82">
        <v>0.1175361930296346</v>
      </c>
    </row>
    <row r="83" spans="1:19">
      <c r="A83" s="13"/>
      <c r="B83" t="s">
        <v>47</v>
      </c>
      <c r="C83" t="s">
        <v>56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2</v>
      </c>
      <c r="K83">
        <v>0</v>
      </c>
      <c r="L83">
        <v>0</v>
      </c>
      <c r="M83">
        <v>0</v>
      </c>
      <c r="N83">
        <v>2</v>
      </c>
      <c r="O83">
        <v>1.9047619047619049E-2</v>
      </c>
      <c r="P83">
        <v>1.9047619047619049E-2</v>
      </c>
      <c r="Q83">
        <v>0</v>
      </c>
      <c r="R83">
        <v>0</v>
      </c>
      <c r="S83">
        <v>0</v>
      </c>
    </row>
    <row r="84" spans="1:19">
      <c r="A84" s="13" t="s">
        <v>41</v>
      </c>
      <c r="B84" t="s">
        <v>48</v>
      </c>
      <c r="C84" t="s">
        <v>56</v>
      </c>
      <c r="D84">
        <v>0</v>
      </c>
      <c r="E84">
        <v>15</v>
      </c>
      <c r="F84">
        <v>0</v>
      </c>
      <c r="G84">
        <v>0</v>
      </c>
      <c r="H84">
        <v>0</v>
      </c>
      <c r="I84">
        <v>0</v>
      </c>
      <c r="J84">
        <v>15</v>
      </c>
      <c r="K84">
        <v>0</v>
      </c>
      <c r="L84">
        <v>0</v>
      </c>
      <c r="M84">
        <v>0</v>
      </c>
      <c r="N84">
        <v>2</v>
      </c>
      <c r="O84">
        <v>0.05</v>
      </c>
      <c r="P84">
        <v>0.05</v>
      </c>
      <c r="Q84">
        <v>0</v>
      </c>
      <c r="R84">
        <v>0</v>
      </c>
      <c r="S84">
        <v>0</v>
      </c>
    </row>
    <row r="85" spans="1:19">
      <c r="A85" s="13"/>
      <c r="B85" t="s">
        <v>47</v>
      </c>
      <c r="C85" t="s">
        <v>56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3" t="s">
        <v>40</v>
      </c>
      <c r="B86" t="s">
        <v>48</v>
      </c>
      <c r="C86" t="s">
        <v>56</v>
      </c>
      <c r="D86">
        <v>0</v>
      </c>
      <c r="E86">
        <v>21</v>
      </c>
      <c r="F86">
        <v>0</v>
      </c>
      <c r="G86">
        <v>0</v>
      </c>
      <c r="H86">
        <v>0</v>
      </c>
      <c r="I86">
        <v>0</v>
      </c>
      <c r="J86">
        <v>21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3"/>
      <c r="B87" t="s">
        <v>47</v>
      </c>
      <c r="C87" t="s">
        <v>56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3" t="s">
        <v>39</v>
      </c>
      <c r="B88" t="s">
        <v>48</v>
      </c>
      <c r="C88" t="s">
        <v>56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3"/>
      <c r="B89" t="s">
        <v>47</v>
      </c>
      <c r="C89" t="s">
        <v>56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3" t="s">
        <v>38</v>
      </c>
      <c r="B90" t="s">
        <v>48</v>
      </c>
      <c r="C90" t="s">
        <v>56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3"/>
      <c r="B91" t="s">
        <v>47</v>
      </c>
      <c r="C91" t="s">
        <v>56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3" t="s">
        <v>37</v>
      </c>
      <c r="B92" t="s">
        <v>48</v>
      </c>
      <c r="C92" t="s">
        <v>56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3"/>
      <c r="B93" t="s">
        <v>47</v>
      </c>
      <c r="C93" t="s">
        <v>56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3" t="s">
        <v>36</v>
      </c>
      <c r="B94" t="s">
        <v>48</v>
      </c>
      <c r="C94" t="s">
        <v>56</v>
      </c>
      <c r="D94">
        <v>5</v>
      </c>
      <c r="E94">
        <v>0</v>
      </c>
      <c r="F94">
        <v>0</v>
      </c>
      <c r="G94">
        <v>0</v>
      </c>
      <c r="H94">
        <v>0</v>
      </c>
      <c r="I94">
        <v>0</v>
      </c>
      <c r="J94">
        <v>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3"/>
      <c r="B95" t="s">
        <v>47</v>
      </c>
      <c r="C95" t="s">
        <v>56</v>
      </c>
      <c r="D95">
        <v>2</v>
      </c>
      <c r="E95">
        <v>0</v>
      </c>
      <c r="F95">
        <v>1</v>
      </c>
      <c r="G95">
        <v>0</v>
      </c>
      <c r="H95">
        <v>0</v>
      </c>
      <c r="I95">
        <v>0</v>
      </c>
      <c r="J95">
        <v>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s="10" customFormat="1">
      <c r="A96" s="14" t="s">
        <v>35</v>
      </c>
      <c r="B96" s="10" t="s">
        <v>48</v>
      </c>
      <c r="C96" s="10" t="s">
        <v>56</v>
      </c>
      <c r="D96" s="10">
        <v>3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3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</row>
    <row r="97" spans="1:19" s="10" customFormat="1">
      <c r="A97" s="14"/>
      <c r="B97" s="10" t="s">
        <v>47</v>
      </c>
      <c r="C97" s="10" t="s">
        <v>56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</row>
    <row r="98" spans="1:19">
      <c r="A98" s="13" t="s">
        <v>46</v>
      </c>
      <c r="B98" t="s">
        <v>48</v>
      </c>
      <c r="C98" t="s">
        <v>55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95</v>
      </c>
      <c r="L98">
        <v>3.6538461538461542</v>
      </c>
      <c r="M98">
        <v>0.82451348394498725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3"/>
      <c r="B99" t="s">
        <v>47</v>
      </c>
      <c r="C99" t="s">
        <v>55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3" t="s">
        <v>45</v>
      </c>
      <c r="B100" t="s">
        <v>48</v>
      </c>
      <c r="C100" t="s">
        <v>55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412</v>
      </c>
      <c r="L100">
        <v>2.76510067114094</v>
      </c>
      <c r="M100">
        <v>0.24024393208220421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3"/>
      <c r="B101" t="s">
        <v>47</v>
      </c>
      <c r="C101" t="s">
        <v>55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3" t="s">
        <v>44</v>
      </c>
      <c r="B102" t="s">
        <v>48</v>
      </c>
      <c r="C102" t="s">
        <v>55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253</v>
      </c>
      <c r="L102">
        <v>1.4293785310734459</v>
      </c>
      <c r="M102">
        <v>9.8030036321854253E-2</v>
      </c>
      <c r="N102">
        <v>0</v>
      </c>
      <c r="O102">
        <v>0</v>
      </c>
      <c r="P102">
        <v>0</v>
      </c>
      <c r="Q102">
        <v>11</v>
      </c>
      <c r="R102">
        <v>0.30555555555555558</v>
      </c>
      <c r="S102">
        <v>0.14810680640096449</v>
      </c>
    </row>
    <row r="103" spans="1:19">
      <c r="A103" s="13"/>
      <c r="B103" t="s">
        <v>47</v>
      </c>
      <c r="C103" t="s">
        <v>55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3" t="s">
        <v>43</v>
      </c>
      <c r="B104" t="s">
        <v>48</v>
      </c>
      <c r="C104" t="s">
        <v>55</v>
      </c>
      <c r="D104">
        <v>135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135</v>
      </c>
      <c r="K104">
        <v>117</v>
      </c>
      <c r="L104">
        <v>1.1142857142857141</v>
      </c>
      <c r="M104">
        <v>8.6986889789728794E-2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3"/>
      <c r="B105" t="s">
        <v>47</v>
      </c>
      <c r="C105" t="s">
        <v>55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3" t="s">
        <v>42</v>
      </c>
      <c r="B106" t="s">
        <v>48</v>
      </c>
      <c r="C106" t="s">
        <v>55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7</v>
      </c>
      <c r="K106">
        <v>5</v>
      </c>
      <c r="L106">
        <v>0.13513513513513509</v>
      </c>
      <c r="M106">
        <v>5.6977975858889723E-2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3"/>
      <c r="B107" t="s">
        <v>47</v>
      </c>
      <c r="C107" t="s">
        <v>55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3" t="s">
        <v>41</v>
      </c>
      <c r="B108" t="s">
        <v>48</v>
      </c>
      <c r="C108" t="s">
        <v>55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3"/>
      <c r="B109" t="s">
        <v>47</v>
      </c>
      <c r="C109" t="s">
        <v>55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3" t="s">
        <v>40</v>
      </c>
      <c r="B110" t="s">
        <v>48</v>
      </c>
      <c r="C110" t="s">
        <v>55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3"/>
      <c r="B111" t="s">
        <v>47</v>
      </c>
      <c r="C111" t="s">
        <v>55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3" t="s">
        <v>39</v>
      </c>
      <c r="B112" t="s">
        <v>48</v>
      </c>
      <c r="C112" t="s">
        <v>55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3"/>
      <c r="B113" t="s">
        <v>47</v>
      </c>
      <c r="C113" t="s">
        <v>55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3" t="s">
        <v>38</v>
      </c>
      <c r="B114" t="s">
        <v>48</v>
      </c>
      <c r="C114" t="s">
        <v>55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3"/>
      <c r="B115" t="s">
        <v>47</v>
      </c>
      <c r="C115" t="s">
        <v>55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3" t="s">
        <v>37</v>
      </c>
      <c r="B116" t="s">
        <v>48</v>
      </c>
      <c r="C116" t="s">
        <v>55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3"/>
      <c r="B117" t="s">
        <v>47</v>
      </c>
      <c r="C117" t="s">
        <v>55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3" t="s">
        <v>36</v>
      </c>
      <c r="B118" t="s">
        <v>48</v>
      </c>
      <c r="C118" t="s">
        <v>55</v>
      </c>
      <c r="D118">
        <v>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3"/>
      <c r="B119" t="s">
        <v>47</v>
      </c>
      <c r="C119" t="s">
        <v>55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3" t="s">
        <v>35</v>
      </c>
      <c r="B120" t="s">
        <v>48</v>
      </c>
      <c r="C120" t="s">
        <v>55</v>
      </c>
      <c r="D120">
        <v>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3"/>
      <c r="B121" t="s">
        <v>47</v>
      </c>
      <c r="C121" t="s">
        <v>55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</sheetData>
  <mergeCells count="60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topLeftCell="A6" zoomScale="80" zoomScaleNormal="80" workbookViewId="0">
      <selection activeCell="B66" sqref="B66:B70"/>
    </sheetView>
  </sheetViews>
  <sheetFormatPr baseColWidth="10" defaultColWidth="9" defaultRowHeight="15"/>
  <sheetData>
    <row r="1" spans="1:19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s="1" customFormat="1">
      <c r="A2" s="1" t="s">
        <v>0</v>
      </c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</v>
      </c>
    </row>
    <row r="3" spans="1:19">
      <c r="A3" s="13" t="s">
        <v>11</v>
      </c>
      <c r="B3" t="s">
        <v>45</v>
      </c>
      <c r="C3">
        <v>0</v>
      </c>
      <c r="D3">
        <v>0</v>
      </c>
      <c r="E3">
        <v>0</v>
      </c>
      <c r="F3">
        <v>0</v>
      </c>
      <c r="G3">
        <v>0</v>
      </c>
    </row>
    <row r="4" spans="1:19">
      <c r="A4" s="13"/>
      <c r="B4" t="s">
        <v>44</v>
      </c>
      <c r="C4">
        <v>0</v>
      </c>
      <c r="D4">
        <v>0</v>
      </c>
      <c r="E4">
        <v>0</v>
      </c>
      <c r="F4">
        <v>0</v>
      </c>
      <c r="G4">
        <v>0</v>
      </c>
    </row>
    <row r="5" spans="1:19">
      <c r="A5" s="13"/>
      <c r="B5" t="s">
        <v>43</v>
      </c>
      <c r="C5">
        <v>0</v>
      </c>
      <c r="D5">
        <v>0</v>
      </c>
      <c r="E5">
        <v>0</v>
      </c>
      <c r="F5">
        <v>0</v>
      </c>
      <c r="G5">
        <v>0</v>
      </c>
    </row>
    <row r="6" spans="1:19">
      <c r="A6" s="13"/>
      <c r="B6" t="s">
        <v>42</v>
      </c>
      <c r="C6">
        <v>12.5</v>
      </c>
      <c r="D6">
        <v>25</v>
      </c>
      <c r="E6">
        <v>62.5</v>
      </c>
      <c r="F6">
        <v>0</v>
      </c>
      <c r="G6">
        <v>8</v>
      </c>
    </row>
    <row r="7" spans="1:19">
      <c r="A7" s="13"/>
      <c r="B7" t="s">
        <v>41</v>
      </c>
      <c r="C7">
        <v>0</v>
      </c>
      <c r="D7">
        <v>0</v>
      </c>
      <c r="E7">
        <v>0</v>
      </c>
      <c r="F7">
        <v>0</v>
      </c>
      <c r="G7">
        <v>0</v>
      </c>
    </row>
    <row r="8" spans="1:19">
      <c r="A8" s="13" t="s">
        <v>12</v>
      </c>
      <c r="B8" t="s">
        <v>45</v>
      </c>
      <c r="C8">
        <v>100</v>
      </c>
      <c r="D8">
        <v>0</v>
      </c>
      <c r="E8">
        <v>0</v>
      </c>
      <c r="F8">
        <v>0</v>
      </c>
      <c r="G8">
        <v>1</v>
      </c>
    </row>
    <row r="9" spans="1:19">
      <c r="A9" s="13"/>
      <c r="B9" t="s">
        <v>44</v>
      </c>
      <c r="C9">
        <v>18.75</v>
      </c>
      <c r="D9">
        <v>81.25</v>
      </c>
      <c r="E9">
        <v>0</v>
      </c>
      <c r="F9">
        <v>0</v>
      </c>
      <c r="G9">
        <v>16</v>
      </c>
    </row>
    <row r="10" spans="1:19">
      <c r="A10" s="13"/>
      <c r="B10" t="s">
        <v>43</v>
      </c>
      <c r="C10">
        <v>13.04347826086957</v>
      </c>
      <c r="D10">
        <v>57.391304347826093</v>
      </c>
      <c r="E10">
        <v>29.565217391304351</v>
      </c>
      <c r="F10">
        <v>0</v>
      </c>
      <c r="G10">
        <v>115</v>
      </c>
    </row>
    <row r="11" spans="1:19">
      <c r="A11" s="13"/>
      <c r="B11" t="s">
        <v>42</v>
      </c>
      <c r="C11">
        <v>1.0526315789473679</v>
      </c>
      <c r="D11">
        <v>33.157894736842103</v>
      </c>
      <c r="E11">
        <v>53.157894736842103</v>
      </c>
      <c r="F11">
        <v>7.3684210526315788</v>
      </c>
      <c r="G11">
        <v>190</v>
      </c>
    </row>
    <row r="12" spans="1:19">
      <c r="A12" s="13"/>
      <c r="B12" t="s">
        <v>41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9">
      <c r="A13" s="13" t="s">
        <v>7</v>
      </c>
      <c r="B13" t="s">
        <v>45</v>
      </c>
      <c r="C13">
        <v>75</v>
      </c>
      <c r="D13">
        <v>25</v>
      </c>
      <c r="E13">
        <v>0</v>
      </c>
      <c r="F13">
        <v>0</v>
      </c>
      <c r="G13">
        <v>4</v>
      </c>
    </row>
    <row r="14" spans="1:19">
      <c r="A14" s="13"/>
      <c r="B14" t="s">
        <v>44</v>
      </c>
      <c r="C14">
        <v>14.28571428571429</v>
      </c>
      <c r="D14">
        <v>14.28571428571429</v>
      </c>
      <c r="E14">
        <v>57.142857142857153</v>
      </c>
      <c r="F14">
        <v>0</v>
      </c>
      <c r="G14">
        <v>7</v>
      </c>
    </row>
    <row r="15" spans="1:19">
      <c r="A15" s="13"/>
      <c r="B15" t="s">
        <v>43</v>
      </c>
      <c r="C15">
        <v>0</v>
      </c>
      <c r="D15">
        <v>23.52941176470588</v>
      </c>
      <c r="E15">
        <v>76.470588235294116</v>
      </c>
      <c r="F15">
        <v>0</v>
      </c>
      <c r="G15">
        <v>17</v>
      </c>
    </row>
    <row r="16" spans="1:19">
      <c r="A16" s="13"/>
      <c r="B16" t="s">
        <v>42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3"/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3" t="s">
        <v>8</v>
      </c>
      <c r="B18" t="s">
        <v>45</v>
      </c>
      <c r="C18">
        <v>0</v>
      </c>
      <c r="D18">
        <v>50</v>
      </c>
      <c r="E18">
        <v>50</v>
      </c>
      <c r="F18">
        <v>0</v>
      </c>
      <c r="G18">
        <v>2</v>
      </c>
    </row>
    <row r="19" spans="1:7">
      <c r="A19" s="13"/>
      <c r="B19" t="s">
        <v>44</v>
      </c>
      <c r="C19">
        <v>29.166666666666671</v>
      </c>
      <c r="D19">
        <v>56.25</v>
      </c>
      <c r="E19">
        <v>12.5</v>
      </c>
      <c r="F19">
        <v>2.0833333333333339</v>
      </c>
      <c r="G19">
        <v>48</v>
      </c>
    </row>
    <row r="20" spans="1:7">
      <c r="A20" s="13"/>
      <c r="B20" t="s">
        <v>43</v>
      </c>
      <c r="C20">
        <v>2.9106029106029112</v>
      </c>
      <c r="D20">
        <v>28.066528066528068</v>
      </c>
      <c r="E20">
        <v>64.241164241164242</v>
      </c>
      <c r="F20">
        <v>2.4948024948024949</v>
      </c>
      <c r="G20">
        <v>481</v>
      </c>
    </row>
    <row r="21" spans="1:7">
      <c r="A21" s="13"/>
      <c r="B21" t="s">
        <v>42</v>
      </c>
      <c r="C21">
        <v>0</v>
      </c>
      <c r="D21">
        <v>5.7471264367816088</v>
      </c>
      <c r="E21">
        <v>71.839080459770116</v>
      </c>
      <c r="F21">
        <v>11.494252873563219</v>
      </c>
      <c r="G21">
        <v>174</v>
      </c>
    </row>
    <row r="22" spans="1:7">
      <c r="A22" s="13"/>
      <c r="B22" t="s">
        <v>41</v>
      </c>
      <c r="C22">
        <v>0</v>
      </c>
      <c r="D22">
        <v>0</v>
      </c>
      <c r="E22">
        <v>0</v>
      </c>
      <c r="F22">
        <v>50</v>
      </c>
      <c r="G22">
        <v>2</v>
      </c>
    </row>
    <row r="26" spans="1:7">
      <c r="A26" s="1" t="s">
        <v>0</v>
      </c>
      <c r="B26" s="1" t="s">
        <v>1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9</v>
      </c>
    </row>
    <row r="27" spans="1:7">
      <c r="A27" s="13" t="s">
        <v>11</v>
      </c>
      <c r="B27" t="s">
        <v>45</v>
      </c>
      <c r="C27">
        <v>100</v>
      </c>
      <c r="D27">
        <v>0</v>
      </c>
      <c r="E27">
        <v>0</v>
      </c>
      <c r="F27">
        <v>0</v>
      </c>
      <c r="G27">
        <v>5</v>
      </c>
    </row>
    <row r="28" spans="1:7">
      <c r="A28" s="13"/>
      <c r="B28" t="s">
        <v>44</v>
      </c>
      <c r="C28">
        <v>3.1055900621118009</v>
      </c>
      <c r="D28">
        <v>42.857142857142847</v>
      </c>
      <c r="E28">
        <v>49.068322981366457</v>
      </c>
      <c r="F28">
        <v>2.4844720496894408</v>
      </c>
      <c r="G28">
        <v>161</v>
      </c>
    </row>
    <row r="29" spans="1:7">
      <c r="A29" s="13"/>
      <c r="B29" t="s">
        <v>43</v>
      </c>
      <c r="C29">
        <v>3.0769230769230771</v>
      </c>
      <c r="D29">
        <v>38.46153846153846</v>
      </c>
      <c r="E29">
        <v>53.846153846153847</v>
      </c>
      <c r="F29">
        <v>6.1538461538461542</v>
      </c>
      <c r="G29">
        <v>130</v>
      </c>
    </row>
    <row r="30" spans="1:7">
      <c r="A30" s="13"/>
      <c r="B30" t="s">
        <v>42</v>
      </c>
      <c r="C30">
        <v>0</v>
      </c>
      <c r="D30">
        <v>0</v>
      </c>
      <c r="E30">
        <v>100</v>
      </c>
      <c r="F30">
        <v>0</v>
      </c>
      <c r="G30">
        <v>15</v>
      </c>
    </row>
    <row r="31" spans="1:7">
      <c r="A31" s="13"/>
      <c r="B31" t="s">
        <v>41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3" t="s">
        <v>12</v>
      </c>
      <c r="B32" t="s">
        <v>45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3"/>
      <c r="B33" t="s">
        <v>44</v>
      </c>
      <c r="C33">
        <v>0</v>
      </c>
      <c r="D33">
        <v>46.666666666666671</v>
      </c>
      <c r="E33">
        <v>53.333333333333343</v>
      </c>
      <c r="F33">
        <v>0</v>
      </c>
      <c r="G33">
        <v>15</v>
      </c>
    </row>
    <row r="34" spans="1:7">
      <c r="A34" s="13"/>
      <c r="B34" t="s">
        <v>43</v>
      </c>
      <c r="C34">
        <v>0</v>
      </c>
      <c r="D34">
        <v>17.647058823529409</v>
      </c>
      <c r="E34">
        <v>82.352941176470594</v>
      </c>
      <c r="F34">
        <v>0</v>
      </c>
      <c r="G34">
        <v>34</v>
      </c>
    </row>
    <row r="35" spans="1:7">
      <c r="A35" s="13"/>
      <c r="B35" t="s">
        <v>42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3"/>
      <c r="B36" t="s">
        <v>41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3" t="s">
        <v>7</v>
      </c>
      <c r="B37" t="s">
        <v>45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3"/>
      <c r="B38" t="s">
        <v>44</v>
      </c>
      <c r="C38">
        <v>14.28571428571429</v>
      </c>
      <c r="D38">
        <v>57.142857142857153</v>
      </c>
      <c r="E38">
        <v>28.571428571428569</v>
      </c>
      <c r="F38">
        <v>0</v>
      </c>
      <c r="G38">
        <v>7</v>
      </c>
    </row>
    <row r="39" spans="1:7">
      <c r="A39" s="13"/>
      <c r="B39" t="s">
        <v>43</v>
      </c>
      <c r="C39">
        <v>0</v>
      </c>
      <c r="D39">
        <v>25</v>
      </c>
      <c r="E39">
        <v>75</v>
      </c>
      <c r="F39">
        <v>0</v>
      </c>
      <c r="G39">
        <v>8</v>
      </c>
    </row>
    <row r="40" spans="1:7">
      <c r="A40" s="13"/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3"/>
      <c r="B41" t="s">
        <v>41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3" t="s">
        <v>8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3"/>
      <c r="B43" t="s">
        <v>44</v>
      </c>
      <c r="C43">
        <v>0</v>
      </c>
      <c r="D43">
        <v>33.333333333333343</v>
      </c>
      <c r="E43">
        <v>66.666666666666671</v>
      </c>
      <c r="F43">
        <v>0</v>
      </c>
      <c r="G43">
        <v>15</v>
      </c>
    </row>
    <row r="44" spans="1:7">
      <c r="A44" s="13"/>
      <c r="B44" t="s">
        <v>43</v>
      </c>
      <c r="C44">
        <v>0</v>
      </c>
      <c r="D44">
        <v>100</v>
      </c>
      <c r="E44">
        <v>0</v>
      </c>
      <c r="F44">
        <v>0</v>
      </c>
      <c r="G44">
        <v>3</v>
      </c>
    </row>
    <row r="45" spans="1:7">
      <c r="A45" s="13"/>
      <c r="B45" t="s">
        <v>42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3"/>
      <c r="B46" t="s">
        <v>41</v>
      </c>
      <c r="C46">
        <v>0</v>
      </c>
      <c r="D46">
        <v>0</v>
      </c>
      <c r="E46">
        <v>0</v>
      </c>
      <c r="F46">
        <v>0</v>
      </c>
      <c r="G46">
        <v>0</v>
      </c>
    </row>
    <row r="49" spans="1:7">
      <c r="A49" s="1" t="s">
        <v>0</v>
      </c>
      <c r="B49" s="1" t="s">
        <v>1</v>
      </c>
      <c r="C49" s="1" t="s">
        <v>3</v>
      </c>
      <c r="D49" s="1" t="s">
        <v>4</v>
      </c>
      <c r="E49" s="1" t="s">
        <v>5</v>
      </c>
      <c r="F49" s="1" t="s">
        <v>6</v>
      </c>
      <c r="G49" s="1" t="s">
        <v>10</v>
      </c>
    </row>
    <row r="50" spans="1:7">
      <c r="A50" s="13" t="s">
        <v>11</v>
      </c>
      <c r="B50" t="s">
        <v>45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3"/>
      <c r="B51" t="s">
        <v>44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3"/>
      <c r="B52" t="s">
        <v>43</v>
      </c>
      <c r="C52">
        <v>0</v>
      </c>
      <c r="D52">
        <v>33.333333333333343</v>
      </c>
      <c r="E52">
        <v>66.666666666666671</v>
      </c>
      <c r="F52">
        <v>0</v>
      </c>
      <c r="G52">
        <v>3</v>
      </c>
    </row>
    <row r="53" spans="1:7">
      <c r="A53" s="13"/>
      <c r="B53" t="s">
        <v>42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3"/>
      <c r="B54" t="s">
        <v>41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3" t="s">
        <v>12</v>
      </c>
      <c r="B55" t="s">
        <v>45</v>
      </c>
      <c r="C55">
        <v>100</v>
      </c>
      <c r="D55">
        <v>0</v>
      </c>
      <c r="E55">
        <v>0</v>
      </c>
      <c r="F55">
        <v>0</v>
      </c>
      <c r="G55">
        <v>4</v>
      </c>
    </row>
    <row r="56" spans="1:7">
      <c r="A56" s="13"/>
      <c r="B56" t="s">
        <v>44</v>
      </c>
      <c r="C56">
        <v>13.92405063291139</v>
      </c>
      <c r="D56">
        <v>50.632911392405063</v>
      </c>
      <c r="E56">
        <v>34.177215189873422</v>
      </c>
      <c r="F56">
        <v>0</v>
      </c>
      <c r="G56">
        <v>79</v>
      </c>
    </row>
    <row r="57" spans="1:7">
      <c r="A57" s="13"/>
      <c r="B57" t="s">
        <v>43</v>
      </c>
      <c r="C57">
        <v>13.75</v>
      </c>
      <c r="D57">
        <v>47.5</v>
      </c>
      <c r="E57">
        <v>36.25</v>
      </c>
      <c r="F57">
        <v>1.875</v>
      </c>
      <c r="G57">
        <v>160</v>
      </c>
    </row>
    <row r="58" spans="1:7">
      <c r="A58" s="13"/>
      <c r="B58" t="s">
        <v>42</v>
      </c>
      <c r="C58">
        <v>0</v>
      </c>
      <c r="D58">
        <v>0</v>
      </c>
      <c r="E58">
        <v>0</v>
      </c>
      <c r="F58">
        <v>50</v>
      </c>
      <c r="G58">
        <v>4</v>
      </c>
    </row>
    <row r="59" spans="1:7">
      <c r="A59" s="13"/>
      <c r="B59" t="s">
        <v>41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3" t="s">
        <v>7</v>
      </c>
      <c r="B60" t="s">
        <v>46</v>
      </c>
      <c r="C60">
        <v>100</v>
      </c>
      <c r="D60">
        <v>0</v>
      </c>
      <c r="E60">
        <v>0</v>
      </c>
      <c r="F60">
        <v>0</v>
      </c>
      <c r="G60">
        <v>95</v>
      </c>
    </row>
    <row r="61" spans="1:7">
      <c r="A61" s="13"/>
      <c r="B61" t="s">
        <v>45</v>
      </c>
      <c r="C61">
        <v>88.958333333333329</v>
      </c>
      <c r="D61">
        <v>12.08333333333333</v>
      </c>
      <c r="E61">
        <v>0</v>
      </c>
      <c r="F61">
        <v>0</v>
      </c>
      <c r="G61">
        <v>480</v>
      </c>
    </row>
    <row r="62" spans="1:7">
      <c r="A62" s="13"/>
      <c r="B62" t="s">
        <v>44</v>
      </c>
      <c r="C62">
        <v>10.28880866425993</v>
      </c>
      <c r="D62">
        <v>49.277978339350177</v>
      </c>
      <c r="E62">
        <v>37.906137184115522</v>
      </c>
      <c r="F62">
        <v>1.2635379061371841</v>
      </c>
      <c r="G62">
        <v>554</v>
      </c>
    </row>
    <row r="63" spans="1:7">
      <c r="A63" s="13"/>
      <c r="B63" t="s">
        <v>43</v>
      </c>
      <c r="C63">
        <v>5.93607305936073</v>
      </c>
      <c r="D63">
        <v>16.43835616438356</v>
      </c>
      <c r="E63">
        <v>58.904109589041092</v>
      </c>
      <c r="F63">
        <v>9.5890410958904102</v>
      </c>
      <c r="G63">
        <v>219</v>
      </c>
    </row>
    <row r="64" spans="1:7">
      <c r="A64" s="13"/>
      <c r="B64" t="s">
        <v>42</v>
      </c>
      <c r="C64">
        <v>0</v>
      </c>
      <c r="D64">
        <v>0</v>
      </c>
      <c r="E64">
        <v>85.714285714285722</v>
      </c>
      <c r="F64">
        <v>14.28571428571429</v>
      </c>
      <c r="G64">
        <v>7</v>
      </c>
    </row>
    <row r="65" spans="1:7">
      <c r="A65" s="13"/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3" t="s">
        <v>8</v>
      </c>
      <c r="B66" t="s">
        <v>45</v>
      </c>
      <c r="C66">
        <v>66.666666666666671</v>
      </c>
      <c r="D66">
        <v>33.333333333333343</v>
      </c>
      <c r="E66">
        <v>0</v>
      </c>
      <c r="F66">
        <v>0</v>
      </c>
      <c r="G66">
        <v>60</v>
      </c>
    </row>
    <row r="67" spans="1:7">
      <c r="A67" s="13"/>
      <c r="B67" t="s">
        <v>44</v>
      </c>
      <c r="C67">
        <v>11.111111111111111</v>
      </c>
      <c r="D67">
        <v>11.111111111111111</v>
      </c>
      <c r="E67">
        <v>77.777777777777771</v>
      </c>
      <c r="F67">
        <v>0</v>
      </c>
      <c r="G67">
        <v>18</v>
      </c>
    </row>
    <row r="68" spans="1:7">
      <c r="A68" s="13"/>
      <c r="B68" t="s">
        <v>43</v>
      </c>
      <c r="C68">
        <v>0</v>
      </c>
      <c r="D68">
        <v>0</v>
      </c>
      <c r="E68">
        <v>0</v>
      </c>
      <c r="F68">
        <v>50</v>
      </c>
      <c r="G68">
        <v>2</v>
      </c>
    </row>
    <row r="69" spans="1:7">
      <c r="A69" s="13"/>
      <c r="B69" t="s">
        <v>42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3"/>
      <c r="B70" t="s">
        <v>41</v>
      </c>
      <c r="C70">
        <v>0</v>
      </c>
      <c r="D70">
        <v>0</v>
      </c>
      <c r="E70">
        <v>0</v>
      </c>
      <c r="F70">
        <v>0</v>
      </c>
      <c r="G70">
        <v>0</v>
      </c>
    </row>
  </sheetData>
  <mergeCells count="13">
    <mergeCell ref="A3:A7"/>
    <mergeCell ref="A8:A12"/>
    <mergeCell ref="A13:A17"/>
    <mergeCell ref="A18:A22"/>
    <mergeCell ref="A1:S1"/>
    <mergeCell ref="A50:A54"/>
    <mergeCell ref="A55:A59"/>
    <mergeCell ref="A60:A65"/>
    <mergeCell ref="A66:A70"/>
    <mergeCell ref="A27:A31"/>
    <mergeCell ref="A32:A36"/>
    <mergeCell ref="A37:A41"/>
    <mergeCell ref="A42:A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3" sqref="D3:E3"/>
    </sheetView>
  </sheetViews>
  <sheetFormatPr baseColWidth="10" defaultColWidth="9" defaultRowHeight="15"/>
  <sheetData>
    <row r="1" spans="1:7" s="1" customFormat="1">
      <c r="A1" s="1" t="s">
        <v>14</v>
      </c>
      <c r="B1" s="1" t="s">
        <v>24</v>
      </c>
      <c r="C1" s="1" t="s">
        <v>16</v>
      </c>
      <c r="D1" s="1" t="s">
        <v>25</v>
      </c>
      <c r="E1" s="1" t="s">
        <v>18</v>
      </c>
      <c r="F1" s="1" t="s">
        <v>26</v>
      </c>
      <c r="G1" s="1" t="s">
        <v>20</v>
      </c>
    </row>
    <row r="2" spans="1:7">
      <c r="A2" t="s">
        <v>30</v>
      </c>
      <c r="B2">
        <v>0.64231499051233398</v>
      </c>
      <c r="C2">
        <v>1.6716806986078778E-2</v>
      </c>
      <c r="D2">
        <v>0.45825426944971542</v>
      </c>
      <c r="E2">
        <v>1.8200804432690051E-2</v>
      </c>
      <c r="F2">
        <v>8.5388994307400382E-3</v>
      </c>
      <c r="G2">
        <v>2.8354670409334831E-3</v>
      </c>
    </row>
    <row r="3" spans="1:7">
      <c r="A3" t="s">
        <v>29</v>
      </c>
      <c r="B3">
        <v>0.32653061224489788</v>
      </c>
      <c r="C3">
        <v>4.7452348768090138E-2</v>
      </c>
      <c r="D3">
        <v>0.8231292517006803</v>
      </c>
      <c r="E3">
        <v>6.9410956852245159E-2</v>
      </c>
      <c r="F3">
        <v>0.25850340136054423</v>
      </c>
      <c r="G3">
        <v>3.8720130087177028E-2</v>
      </c>
    </row>
    <row r="4" spans="1:7">
      <c r="A4" t="s">
        <v>28</v>
      </c>
      <c r="B4">
        <v>0.52569169960474305</v>
      </c>
      <c r="C4">
        <v>2.8266417614410112E-2</v>
      </c>
      <c r="D4">
        <v>0.62845849802371545</v>
      </c>
      <c r="E4">
        <v>2.9880611238506601E-2</v>
      </c>
      <c r="F4">
        <v>2.766798418972332E-2</v>
      </c>
      <c r="G4">
        <v>8.3021654315315711E-3</v>
      </c>
    </row>
    <row r="7" spans="1:7">
      <c r="C7" t="s">
        <v>27</v>
      </c>
      <c r="D7" t="s">
        <v>23</v>
      </c>
      <c r="E7" t="s">
        <v>21</v>
      </c>
      <c r="F7" t="s">
        <v>22</v>
      </c>
    </row>
    <row r="8" spans="1:7">
      <c r="B8" s="1" t="s">
        <v>15</v>
      </c>
      <c r="C8">
        <v>1</v>
      </c>
      <c r="D8">
        <v>0.52569169960474305</v>
      </c>
      <c r="E8">
        <v>0.64231499051233398</v>
      </c>
      <c r="F8">
        <v>0.32653061224489788</v>
      </c>
      <c r="G8">
        <v>3.6523009495982471E-3</v>
      </c>
    </row>
    <row r="9" spans="1:7">
      <c r="B9" s="1" t="s">
        <v>16</v>
      </c>
      <c r="C9">
        <v>0.25819888974716121</v>
      </c>
      <c r="D9">
        <v>2.8266417614410112E-2</v>
      </c>
      <c r="E9">
        <v>1.6716806986078778E-2</v>
      </c>
      <c r="F9">
        <v>4.7452348768090138E-2</v>
      </c>
      <c r="G9">
        <v>1.6309689401553069E-3</v>
      </c>
    </row>
    <row r="10" spans="1:7">
      <c r="B10" s="1" t="s">
        <v>17</v>
      </c>
      <c r="C10">
        <v>0.5</v>
      </c>
      <c r="D10">
        <v>0.62845849802371545</v>
      </c>
      <c r="E10">
        <v>0.45825426944971542</v>
      </c>
      <c r="F10">
        <v>0.8231292517006803</v>
      </c>
      <c r="G10">
        <v>2.1913805697589481E-3</v>
      </c>
    </row>
    <row r="11" spans="1:7">
      <c r="B11" s="1" t="s">
        <v>18</v>
      </c>
      <c r="C11">
        <v>0.34156502553198659</v>
      </c>
      <c r="D11">
        <v>2.9880611238506601E-2</v>
      </c>
      <c r="E11">
        <v>1.8200804432690051E-2</v>
      </c>
      <c r="F11">
        <v>6.9410956852245159E-2</v>
      </c>
      <c r="G11">
        <v>1.264268974036606E-3</v>
      </c>
    </row>
    <row r="12" spans="1:7">
      <c r="B12" s="1" t="s">
        <v>19</v>
      </c>
      <c r="C12">
        <v>0</v>
      </c>
      <c r="D12">
        <v>2.766798418972332E-2</v>
      </c>
      <c r="E12">
        <v>8.5388994307400382E-3</v>
      </c>
      <c r="F12">
        <v>0.25850340136054423</v>
      </c>
      <c r="G12">
        <v>0</v>
      </c>
    </row>
    <row r="13" spans="1:7">
      <c r="B13" s="1" t="s">
        <v>20</v>
      </c>
      <c r="C13">
        <v>0</v>
      </c>
      <c r="D13">
        <v>8.3021654315315711E-3</v>
      </c>
      <c r="E13">
        <v>2.8354670409334831E-3</v>
      </c>
      <c r="F13">
        <v>3.8720130087177028E-2</v>
      </c>
      <c r="G1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B13" workbookViewId="0">
      <selection activeCell="F35" sqref="F35"/>
    </sheetView>
  </sheetViews>
  <sheetFormatPr baseColWidth="10" defaultColWidth="9" defaultRowHeight="15"/>
  <sheetData>
    <row r="1" spans="1:8" s="1" customFormat="1">
      <c r="A1" s="1" t="s">
        <v>1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>
        <v>1</v>
      </c>
      <c r="B2" t="s">
        <v>21</v>
      </c>
      <c r="C2">
        <v>1.0769230769230771</v>
      </c>
      <c r="D2">
        <v>0.1230769230769231</v>
      </c>
      <c r="E2">
        <v>0.23076923076923081</v>
      </c>
      <c r="F2">
        <v>0.15988161300635789</v>
      </c>
      <c r="G2">
        <v>0</v>
      </c>
      <c r="H2">
        <v>0</v>
      </c>
    </row>
    <row r="3" spans="1:8">
      <c r="A3" s="13">
        <v>2</v>
      </c>
      <c r="B3" t="s">
        <v>21</v>
      </c>
      <c r="C3">
        <v>0.6097560975609756</v>
      </c>
      <c r="D3">
        <v>3.4691889786441422E-2</v>
      </c>
      <c r="E3">
        <v>0.57723577235772361</v>
      </c>
      <c r="F3">
        <v>4.7508440706511113E-2</v>
      </c>
      <c r="G3">
        <v>4.0650406504065054E-3</v>
      </c>
      <c r="H3">
        <v>4.0650406504065054E-3</v>
      </c>
    </row>
    <row r="4" spans="1:8">
      <c r="A4" s="13"/>
      <c r="B4" t="s">
        <v>22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3"/>
      <c r="B5" t="s">
        <v>23</v>
      </c>
      <c r="C5">
        <v>0.6</v>
      </c>
      <c r="D5">
        <v>0.2449489742783178</v>
      </c>
      <c r="E5">
        <v>0.4</v>
      </c>
      <c r="F5">
        <v>0.2449489742783178</v>
      </c>
      <c r="G5">
        <v>0</v>
      </c>
      <c r="H5">
        <v>0</v>
      </c>
    </row>
    <row r="6" spans="1:8">
      <c r="A6" s="13">
        <v>3</v>
      </c>
      <c r="B6" t="s">
        <v>21</v>
      </c>
      <c r="C6">
        <v>0.70953436807095349</v>
      </c>
      <c r="D6">
        <v>2.4209503001134409E-2</v>
      </c>
      <c r="E6">
        <v>0.34811529933481161</v>
      </c>
      <c r="F6">
        <v>2.373645000633727E-2</v>
      </c>
      <c r="G6">
        <v>1.108647450110865E-2</v>
      </c>
      <c r="H6">
        <v>4.9359372822066518E-3</v>
      </c>
    </row>
    <row r="7" spans="1:8">
      <c r="A7" s="13"/>
      <c r="B7" t="s">
        <v>22</v>
      </c>
      <c r="C7">
        <v>0.4285714285714286</v>
      </c>
      <c r="D7">
        <v>8.283643633605052E-2</v>
      </c>
      <c r="E7">
        <v>0.74285714285714288</v>
      </c>
      <c r="F7">
        <v>8.796224083031294E-2</v>
      </c>
      <c r="G7">
        <v>0.25714285714285712</v>
      </c>
      <c r="H7">
        <v>5.997140203803452E-2</v>
      </c>
    </row>
    <row r="8" spans="1:8">
      <c r="A8" s="13"/>
      <c r="B8" t="s">
        <v>23</v>
      </c>
      <c r="C8">
        <v>0.67924528301886788</v>
      </c>
      <c r="D8">
        <v>7.0110760939125924E-2</v>
      </c>
      <c r="E8">
        <v>0.35849056603773582</v>
      </c>
      <c r="F8">
        <v>6.6502614190906875E-2</v>
      </c>
      <c r="G8">
        <v>0</v>
      </c>
      <c r="H8">
        <v>0</v>
      </c>
    </row>
    <row r="9" spans="1:8">
      <c r="A9" s="13">
        <v>4</v>
      </c>
      <c r="B9" t="s">
        <v>21</v>
      </c>
      <c r="C9">
        <v>0.54012345679012341</v>
      </c>
      <c r="D9">
        <v>3.0362761546751191E-2</v>
      </c>
      <c r="E9">
        <v>0.54012345679012341</v>
      </c>
      <c r="F9">
        <v>2.8746173617155479E-2</v>
      </c>
      <c r="G9">
        <v>9.2592592592592587E-3</v>
      </c>
      <c r="H9">
        <v>5.3292595508046296E-3</v>
      </c>
    </row>
    <row r="10" spans="1:8">
      <c r="A10" s="13"/>
      <c r="B10" t="s">
        <v>22</v>
      </c>
      <c r="C10">
        <v>0.20547945205479451</v>
      </c>
      <c r="D10">
        <v>4.7617930626973087E-2</v>
      </c>
      <c r="E10">
        <v>0.90410958904109584</v>
      </c>
      <c r="F10">
        <v>0.1088971691115235</v>
      </c>
      <c r="G10">
        <v>0.24657534246575341</v>
      </c>
      <c r="H10">
        <v>5.0795880048600431E-2</v>
      </c>
    </row>
    <row r="11" spans="1:8">
      <c r="A11" s="13"/>
      <c r="B11" t="s">
        <v>23</v>
      </c>
      <c r="C11">
        <v>0.55666666666666664</v>
      </c>
      <c r="D11">
        <v>3.8655882092692918E-2</v>
      </c>
      <c r="E11">
        <v>0.6333333333333333</v>
      </c>
      <c r="F11">
        <v>4.0298034988465917E-2</v>
      </c>
      <c r="G11">
        <v>0.03</v>
      </c>
      <c r="H11">
        <v>1.19129132787521E-2</v>
      </c>
    </row>
    <row r="12" spans="1:8">
      <c r="A12" s="13">
        <v>5</v>
      </c>
      <c r="B12" t="s">
        <v>21</v>
      </c>
      <c r="C12">
        <v>0.5714285714285714</v>
      </c>
      <c r="D12">
        <v>0.20203050891044211</v>
      </c>
      <c r="E12">
        <v>0.4285714285714286</v>
      </c>
      <c r="F12">
        <v>0.20203050891044211</v>
      </c>
      <c r="G12">
        <v>0</v>
      </c>
      <c r="H12">
        <v>0</v>
      </c>
    </row>
    <row r="13" spans="1:8">
      <c r="A13" s="13"/>
      <c r="B13" t="s">
        <v>22</v>
      </c>
      <c r="C13">
        <v>0.5</v>
      </c>
      <c r="D13">
        <v>0.5</v>
      </c>
      <c r="E13">
        <v>1.5</v>
      </c>
      <c r="F13">
        <v>0.5</v>
      </c>
      <c r="G13">
        <v>1</v>
      </c>
      <c r="H13">
        <v>0</v>
      </c>
    </row>
    <row r="14" spans="1:8">
      <c r="A14" s="13"/>
      <c r="B14" t="s">
        <v>23</v>
      </c>
      <c r="C14">
        <v>0.40540540540540537</v>
      </c>
      <c r="D14">
        <v>4.8736412429244501E-2</v>
      </c>
      <c r="E14">
        <v>0.72297297297297303</v>
      </c>
      <c r="F14">
        <v>5.4085645300519722E-2</v>
      </c>
      <c r="G14">
        <v>3.3783783783783793E-2</v>
      </c>
      <c r="H14">
        <v>1.4901590961273369E-2</v>
      </c>
    </row>
    <row r="18" spans="1:8">
      <c r="A18" s="1" t="s">
        <v>1</v>
      </c>
      <c r="B18" s="1" t="s">
        <v>14</v>
      </c>
      <c r="C18" s="1" t="s">
        <v>24</v>
      </c>
      <c r="D18" s="1" t="s">
        <v>16</v>
      </c>
      <c r="E18" s="1" t="s">
        <v>25</v>
      </c>
      <c r="F18" s="1" t="s">
        <v>18</v>
      </c>
      <c r="G18" s="1" t="s">
        <v>26</v>
      </c>
      <c r="H18" s="1" t="s">
        <v>20</v>
      </c>
    </row>
    <row r="19" spans="1:8">
      <c r="A19" t="s">
        <v>46</v>
      </c>
      <c r="B19" t="s">
        <v>21</v>
      </c>
      <c r="C19">
        <v>1.0769230769230771</v>
      </c>
      <c r="D19">
        <v>0.1230769230769231</v>
      </c>
      <c r="E19">
        <v>0.23076923076923081</v>
      </c>
      <c r="F19">
        <v>0.15988161300635789</v>
      </c>
      <c r="G19">
        <v>0</v>
      </c>
      <c r="H19">
        <v>0</v>
      </c>
    </row>
    <row r="20" spans="1:8">
      <c r="A20" t="s">
        <v>45</v>
      </c>
      <c r="B20" t="s">
        <v>21</v>
      </c>
      <c r="C20">
        <v>0.6097560975609756</v>
      </c>
      <c r="D20">
        <v>3.4691889786441422E-2</v>
      </c>
      <c r="E20">
        <v>0.57723577235772361</v>
      </c>
      <c r="F20">
        <v>4.7508440706511113E-2</v>
      </c>
      <c r="G20">
        <v>4.0650406504065054E-3</v>
      </c>
      <c r="H20">
        <v>4.0650406504065054E-3</v>
      </c>
    </row>
    <row r="21" spans="1:8">
      <c r="A21" t="s">
        <v>44</v>
      </c>
      <c r="B21" t="s">
        <v>21</v>
      </c>
      <c r="C21">
        <v>0.70953436807095349</v>
      </c>
      <c r="D21">
        <v>2.4209503001134409E-2</v>
      </c>
      <c r="E21">
        <v>0.34811529933481161</v>
      </c>
      <c r="F21">
        <v>2.373645000633727E-2</v>
      </c>
      <c r="G21">
        <v>1.108647450110865E-2</v>
      </c>
      <c r="H21">
        <v>4.9359372822066518E-3</v>
      </c>
    </row>
    <row r="22" spans="1:8">
      <c r="A22" t="s">
        <v>43</v>
      </c>
      <c r="B22" t="s">
        <v>21</v>
      </c>
      <c r="C22">
        <v>0.54012345679012341</v>
      </c>
      <c r="D22">
        <v>3.0362761546751191E-2</v>
      </c>
      <c r="E22">
        <v>0.54012345679012341</v>
      </c>
      <c r="F22">
        <v>2.8746173617155479E-2</v>
      </c>
      <c r="G22">
        <v>9.2592592592592587E-3</v>
      </c>
      <c r="H22">
        <v>5.3292595508046296E-3</v>
      </c>
    </row>
    <row r="23" spans="1:8">
      <c r="A23" t="s">
        <v>42</v>
      </c>
      <c r="B23" t="s">
        <v>21</v>
      </c>
      <c r="C23">
        <v>0.5714285714285714</v>
      </c>
      <c r="D23">
        <v>0.20203050891044211</v>
      </c>
      <c r="E23">
        <v>0.4285714285714286</v>
      </c>
      <c r="F23">
        <v>0.20203050891044211</v>
      </c>
      <c r="G23">
        <v>0</v>
      </c>
      <c r="H23">
        <v>0</v>
      </c>
    </row>
    <row r="27" spans="1:8">
      <c r="A27" s="1" t="s">
        <v>1</v>
      </c>
      <c r="B27" s="1" t="s">
        <v>14</v>
      </c>
      <c r="C27" s="1" t="s">
        <v>24</v>
      </c>
      <c r="D27" s="1" t="s">
        <v>16</v>
      </c>
      <c r="E27" s="1" t="s">
        <v>17</v>
      </c>
      <c r="F27" s="1" t="s">
        <v>18</v>
      </c>
      <c r="G27" s="1" t="s">
        <v>19</v>
      </c>
      <c r="H27" s="1" t="s">
        <v>20</v>
      </c>
    </row>
    <row r="28" spans="1:8">
      <c r="A28" t="s">
        <v>46</v>
      </c>
      <c r="B28" s="1"/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t="s">
        <v>45</v>
      </c>
      <c r="B29" t="s">
        <v>22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44</v>
      </c>
      <c r="B30" t="s">
        <v>22</v>
      </c>
      <c r="C30">
        <v>0.4285714285714286</v>
      </c>
      <c r="D30">
        <v>8.283643633605052E-2</v>
      </c>
      <c r="E30">
        <v>0.74285714285714288</v>
      </c>
      <c r="F30">
        <v>8.796224083031294E-2</v>
      </c>
      <c r="G30">
        <v>0.25714285714285712</v>
      </c>
      <c r="H30">
        <v>5.997140203803452E-2</v>
      </c>
    </row>
    <row r="31" spans="1:8">
      <c r="A31" t="s">
        <v>43</v>
      </c>
      <c r="B31" t="s">
        <v>22</v>
      </c>
      <c r="C31">
        <v>0.20547945205479451</v>
      </c>
      <c r="D31">
        <v>4.7617930626973087E-2</v>
      </c>
      <c r="E31">
        <v>0.90410958904109584</v>
      </c>
      <c r="F31">
        <v>0.1088971691115235</v>
      </c>
      <c r="G31">
        <v>0.24657534246575341</v>
      </c>
      <c r="H31">
        <v>5.0795880048600431E-2</v>
      </c>
    </row>
    <row r="32" spans="1:8">
      <c r="A32" t="s">
        <v>42</v>
      </c>
      <c r="B32" t="s">
        <v>22</v>
      </c>
      <c r="C32">
        <v>0.5</v>
      </c>
      <c r="D32">
        <v>0.5</v>
      </c>
      <c r="E32">
        <v>1.5</v>
      </c>
      <c r="F32">
        <v>0.5</v>
      </c>
      <c r="G32">
        <v>1</v>
      </c>
      <c r="H32">
        <v>0</v>
      </c>
    </row>
    <row r="34" spans="1:8">
      <c r="A34" s="1" t="s">
        <v>1</v>
      </c>
      <c r="B34" s="1" t="s">
        <v>14</v>
      </c>
      <c r="C34" s="1" t="s">
        <v>15</v>
      </c>
      <c r="D34" s="1" t="s">
        <v>16</v>
      </c>
      <c r="E34" s="1" t="s">
        <v>17</v>
      </c>
      <c r="F34" s="1" t="s">
        <v>18</v>
      </c>
      <c r="G34" s="1" t="s">
        <v>19</v>
      </c>
      <c r="H34" s="1" t="s">
        <v>20</v>
      </c>
    </row>
    <row r="35" spans="1:8">
      <c r="A35" t="s">
        <v>46</v>
      </c>
      <c r="B35" s="1"/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t="s">
        <v>45</v>
      </c>
      <c r="B36" t="s">
        <v>23</v>
      </c>
      <c r="C36">
        <v>0.6</v>
      </c>
      <c r="D36">
        <v>0.2449489742783178</v>
      </c>
      <c r="E36">
        <v>0.4</v>
      </c>
      <c r="F36">
        <v>0.2449489742783178</v>
      </c>
      <c r="G36">
        <v>0</v>
      </c>
      <c r="H36">
        <v>0</v>
      </c>
    </row>
    <row r="37" spans="1:8">
      <c r="A37" t="s">
        <v>44</v>
      </c>
      <c r="B37" t="s">
        <v>23</v>
      </c>
      <c r="C37">
        <v>0.67924528301886788</v>
      </c>
      <c r="D37">
        <v>7.0110760939125924E-2</v>
      </c>
      <c r="E37">
        <v>0.35849056603773582</v>
      </c>
      <c r="F37">
        <v>6.6502614190906875E-2</v>
      </c>
      <c r="G37">
        <v>0</v>
      </c>
      <c r="H37">
        <v>0</v>
      </c>
    </row>
    <row r="38" spans="1:8">
      <c r="A38" t="s">
        <v>43</v>
      </c>
      <c r="B38" t="s">
        <v>23</v>
      </c>
      <c r="C38">
        <v>0.55666666666666664</v>
      </c>
      <c r="D38">
        <v>3.8655882092692918E-2</v>
      </c>
      <c r="E38">
        <v>0.6333333333333333</v>
      </c>
      <c r="F38">
        <v>4.0298034988465917E-2</v>
      </c>
      <c r="G38">
        <v>0.03</v>
      </c>
      <c r="H38">
        <v>1.19129132787521E-2</v>
      </c>
    </row>
    <row r="39" spans="1:8">
      <c r="A39" t="s">
        <v>42</v>
      </c>
      <c r="B39" t="s">
        <v>23</v>
      </c>
      <c r="C39">
        <v>0.40540540540540537</v>
      </c>
      <c r="D39">
        <v>4.8736412429244501E-2</v>
      </c>
      <c r="E39">
        <v>0.72297297297297303</v>
      </c>
      <c r="F39">
        <v>5.4085645300519722E-2</v>
      </c>
      <c r="G39">
        <v>3.3783783783783793E-2</v>
      </c>
      <c r="H39">
        <v>1.4901590961273369E-2</v>
      </c>
    </row>
  </sheetData>
  <mergeCells count="4">
    <mergeCell ref="A3:A5"/>
    <mergeCell ref="A6:A8"/>
    <mergeCell ref="A9:A11"/>
    <mergeCell ref="A12:A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M1"/>
    </sheetView>
  </sheetViews>
  <sheetFormatPr baseColWidth="10" defaultRowHeight="15"/>
  <sheetData>
    <row r="1" spans="1:13">
      <c r="A1" s="13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>
      <c r="B2" s="13" t="s">
        <v>30</v>
      </c>
      <c r="C2" s="13"/>
      <c r="D2" s="13"/>
      <c r="E2" s="13"/>
      <c r="F2" s="13" t="s">
        <v>29</v>
      </c>
      <c r="G2" s="13"/>
      <c r="H2" s="13"/>
      <c r="I2" s="13"/>
      <c r="J2" s="13" t="s">
        <v>28</v>
      </c>
      <c r="K2" s="13"/>
      <c r="L2" s="13"/>
      <c r="M2" s="13"/>
    </row>
    <row r="3" spans="1:13">
      <c r="A3" t="s">
        <v>31</v>
      </c>
      <c r="B3" t="s">
        <v>32</v>
      </c>
      <c r="C3" t="s">
        <v>33</v>
      </c>
      <c r="D3" t="s">
        <v>7</v>
      </c>
      <c r="E3" t="s">
        <v>8</v>
      </c>
      <c r="F3" t="s">
        <v>32</v>
      </c>
      <c r="G3" t="s">
        <v>33</v>
      </c>
      <c r="H3" t="s">
        <v>7</v>
      </c>
      <c r="I3" t="s">
        <v>8</v>
      </c>
      <c r="J3" t="s">
        <v>32</v>
      </c>
      <c r="K3" t="s">
        <v>33</v>
      </c>
      <c r="L3" t="s">
        <v>7</v>
      </c>
      <c r="M3" t="s">
        <v>8</v>
      </c>
    </row>
    <row r="4" spans="1:13">
      <c r="A4">
        <v>1</v>
      </c>
      <c r="B4">
        <v>1</v>
      </c>
      <c r="C4" s="2">
        <v>0.9346733668341709</v>
      </c>
      <c r="D4">
        <v>0.91601049868766404</v>
      </c>
      <c r="E4">
        <v>1</v>
      </c>
      <c r="F4">
        <v>0.66265060240963858</v>
      </c>
      <c r="G4">
        <v>0.97435897435897434</v>
      </c>
      <c r="H4">
        <v>0.9285714285714286</v>
      </c>
      <c r="I4">
        <v>0.76923076923076927</v>
      </c>
      <c r="J4">
        <v>0.75</v>
      </c>
      <c r="K4">
        <v>0.89937106918238996</v>
      </c>
      <c r="L4">
        <v>0.91304347826086951</v>
      </c>
      <c r="M4">
        <v>0.82867132867132864</v>
      </c>
    </row>
    <row r="5" spans="1:13">
      <c r="A5">
        <v>2</v>
      </c>
      <c r="C5">
        <v>5.5276381909547742E-2</v>
      </c>
      <c r="D5">
        <v>5.774278215223097E-2</v>
      </c>
      <c r="F5">
        <v>0.16867469879518071</v>
      </c>
      <c r="G5">
        <v>2.564102564102564E-2</v>
      </c>
      <c r="H5">
        <v>7.1428571428571425E-2</v>
      </c>
      <c r="I5">
        <v>0.23076923076923078</v>
      </c>
      <c r="J5">
        <v>0.25</v>
      </c>
      <c r="K5">
        <v>8.1761006289308172E-2</v>
      </c>
      <c r="L5">
        <v>8.6956521739130432E-2</v>
      </c>
      <c r="M5">
        <v>0.12237762237762238</v>
      </c>
    </row>
    <row r="6" spans="1:13">
      <c r="A6">
        <v>3</v>
      </c>
      <c r="C6">
        <v>1.0050251256281407E-2</v>
      </c>
      <c r="D6">
        <v>1.5748031496062992E-2</v>
      </c>
      <c r="F6">
        <v>4.8192771084337352E-2</v>
      </c>
      <c r="K6">
        <v>6.2893081761006293E-3</v>
      </c>
      <c r="M6">
        <v>2.7972027972027972E-2</v>
      </c>
    </row>
    <row r="7" spans="1:13">
      <c r="A7">
        <v>4</v>
      </c>
      <c r="D7">
        <v>7.874015748031496E-3</v>
      </c>
      <c r="F7">
        <v>8.4337349397590355E-2</v>
      </c>
      <c r="K7">
        <v>1.2578616352201259E-2</v>
      </c>
      <c r="M7">
        <v>1.048951048951049E-2</v>
      </c>
    </row>
    <row r="8" spans="1:13">
      <c r="A8">
        <v>5</v>
      </c>
      <c r="D8">
        <v>1.3123359580052493E-3</v>
      </c>
      <c r="F8">
        <v>2.4096385542168676E-2</v>
      </c>
      <c r="M8">
        <v>3.4965034965034965E-3</v>
      </c>
    </row>
    <row r="9" spans="1:13">
      <c r="A9">
        <v>6</v>
      </c>
      <c r="F9">
        <v>1.2048192771084338E-2</v>
      </c>
      <c r="M9">
        <v>3.4965034965034965E-3</v>
      </c>
    </row>
    <row r="10" spans="1:13">
      <c r="A10">
        <v>7</v>
      </c>
    </row>
    <row r="11" spans="1:13">
      <c r="A11">
        <v>8</v>
      </c>
      <c r="D11">
        <v>1.3123359580052493E-3</v>
      </c>
      <c r="M11">
        <v>3.4965034965034965E-3</v>
      </c>
    </row>
  </sheetData>
  <mergeCells count="4">
    <mergeCell ref="B2:E2"/>
    <mergeCell ref="F2:I2"/>
    <mergeCell ref="J2:M2"/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3"/>
  <sheetViews>
    <sheetView topLeftCell="A36" workbookViewId="0">
      <selection activeCell="F44" sqref="F44"/>
    </sheetView>
  </sheetViews>
  <sheetFormatPr baseColWidth="10" defaultRowHeight="15"/>
  <sheetData>
    <row r="2" spans="1:3">
      <c r="A2" s="1" t="s">
        <v>81</v>
      </c>
      <c r="B2" s="1" t="s">
        <v>10</v>
      </c>
      <c r="C2" s="1"/>
    </row>
    <row r="3" spans="1:3">
      <c r="A3" t="s">
        <v>80</v>
      </c>
      <c r="B3">
        <v>1652</v>
      </c>
      <c r="C3">
        <f>(B3*100)/1660</f>
        <v>99.518072289156621</v>
      </c>
    </row>
    <row r="4" spans="1:3">
      <c r="A4" t="s">
        <v>79</v>
      </c>
      <c r="B4">
        <v>4</v>
      </c>
      <c r="C4">
        <f>(B4*100)/1660</f>
        <v>0.24096385542168675</v>
      </c>
    </row>
    <row r="5" spans="1:3">
      <c r="A5" t="s">
        <v>78</v>
      </c>
      <c r="B5">
        <v>3</v>
      </c>
      <c r="C5">
        <f>(B5*100)/1660</f>
        <v>0.18072289156626506</v>
      </c>
    </row>
    <row r="6" spans="1:3">
      <c r="A6" t="s">
        <v>77</v>
      </c>
      <c r="B6">
        <v>1</v>
      </c>
      <c r="C6">
        <f>(B6*100)/1660</f>
        <v>6.0240963855421686E-2</v>
      </c>
    </row>
    <row r="7" spans="1:3">
      <c r="B7">
        <f>SUM(B3:B6)</f>
        <v>1660</v>
      </c>
    </row>
    <row r="27" spans="1:3">
      <c r="A27" s="1" t="s">
        <v>81</v>
      </c>
      <c r="B27" s="1" t="s">
        <v>9</v>
      </c>
      <c r="C27" s="1"/>
    </row>
    <row r="28" spans="1:3">
      <c r="A28" t="s">
        <v>79</v>
      </c>
      <c r="B28">
        <v>293</v>
      </c>
      <c r="C28">
        <f t="shared" ref="C28:C35" si="0">(B28*100)/393</f>
        <v>74.554707379134854</v>
      </c>
    </row>
    <row r="29" spans="1:3">
      <c r="A29" t="s">
        <v>88</v>
      </c>
      <c r="B29">
        <v>48</v>
      </c>
      <c r="C29">
        <f t="shared" si="0"/>
        <v>12.213740458015268</v>
      </c>
    </row>
    <row r="30" spans="1:3">
      <c r="A30" t="s">
        <v>87</v>
      </c>
      <c r="B30">
        <v>16</v>
      </c>
      <c r="C30">
        <f t="shared" si="0"/>
        <v>4.0712468193384224</v>
      </c>
    </row>
    <row r="31" spans="1:3">
      <c r="A31" t="s">
        <v>86</v>
      </c>
      <c r="B31">
        <v>11</v>
      </c>
      <c r="C31">
        <f t="shared" si="0"/>
        <v>2.7989821882951653</v>
      </c>
    </row>
    <row r="32" spans="1:3">
      <c r="A32" t="s">
        <v>85</v>
      </c>
      <c r="B32">
        <v>10</v>
      </c>
      <c r="C32">
        <f t="shared" si="0"/>
        <v>2.5445292620865141</v>
      </c>
    </row>
    <row r="33" spans="1:3">
      <c r="A33" t="s">
        <v>84</v>
      </c>
      <c r="B33">
        <v>8</v>
      </c>
      <c r="C33">
        <f t="shared" si="0"/>
        <v>2.0356234096692112</v>
      </c>
    </row>
    <row r="34" spans="1:3">
      <c r="A34" t="s">
        <v>83</v>
      </c>
      <c r="B34">
        <v>6</v>
      </c>
      <c r="C34">
        <f t="shared" si="0"/>
        <v>1.5267175572519085</v>
      </c>
    </row>
    <row r="35" spans="1:3">
      <c r="A35" t="s">
        <v>82</v>
      </c>
      <c r="B35">
        <v>1</v>
      </c>
      <c r="C35">
        <f t="shared" si="0"/>
        <v>0.2544529262086514</v>
      </c>
    </row>
    <row r="36" spans="1:3">
      <c r="B36">
        <v>0</v>
      </c>
    </row>
    <row r="37" spans="1:3">
      <c r="B37">
        <f>SUM(B28:B35)</f>
        <v>393</v>
      </c>
    </row>
    <row r="46" spans="1:3">
      <c r="A46" s="1" t="s">
        <v>81</v>
      </c>
      <c r="B46" s="1" t="s">
        <v>2</v>
      </c>
      <c r="C46" s="1"/>
    </row>
    <row r="47" spans="1:3">
      <c r="A47" t="s">
        <v>79</v>
      </c>
      <c r="B47">
        <v>276</v>
      </c>
      <c r="C47">
        <f t="shared" ref="C47:C61" si="1">(B47*100)/1065</f>
        <v>25.91549295774648</v>
      </c>
    </row>
    <row r="48" spans="1:3">
      <c r="A48" t="s">
        <v>101</v>
      </c>
      <c r="B48">
        <v>243</v>
      </c>
      <c r="C48">
        <f t="shared" si="1"/>
        <v>22.816901408450704</v>
      </c>
    </row>
    <row r="49" spans="1:3">
      <c r="A49" t="s">
        <v>100</v>
      </c>
      <c r="B49">
        <v>172</v>
      </c>
      <c r="C49">
        <f t="shared" si="1"/>
        <v>16.150234741784036</v>
      </c>
    </row>
    <row r="50" spans="1:3">
      <c r="A50" t="s">
        <v>99</v>
      </c>
      <c r="B50">
        <v>148</v>
      </c>
      <c r="C50">
        <f t="shared" si="1"/>
        <v>13.896713615023474</v>
      </c>
    </row>
    <row r="51" spans="1:3">
      <c r="A51" t="s">
        <v>88</v>
      </c>
      <c r="B51">
        <v>135</v>
      </c>
      <c r="C51">
        <f t="shared" si="1"/>
        <v>12.67605633802817</v>
      </c>
    </row>
    <row r="52" spans="1:3">
      <c r="A52" t="s">
        <v>98</v>
      </c>
      <c r="B52">
        <v>26</v>
      </c>
      <c r="C52">
        <f t="shared" si="1"/>
        <v>2.4413145539906105</v>
      </c>
    </row>
    <row r="53" spans="1:3">
      <c r="A53" t="s">
        <v>97</v>
      </c>
      <c r="B53">
        <v>15</v>
      </c>
      <c r="C53">
        <f t="shared" si="1"/>
        <v>1.408450704225352</v>
      </c>
    </row>
    <row r="54" spans="1:3">
      <c r="A54" t="s">
        <v>96</v>
      </c>
      <c r="B54">
        <v>10</v>
      </c>
      <c r="C54">
        <f t="shared" si="1"/>
        <v>0.93896713615023475</v>
      </c>
    </row>
    <row r="55" spans="1:3">
      <c r="A55" t="s">
        <v>95</v>
      </c>
      <c r="B55">
        <v>10</v>
      </c>
      <c r="C55">
        <f t="shared" si="1"/>
        <v>0.93896713615023475</v>
      </c>
    </row>
    <row r="56" spans="1:3">
      <c r="A56" t="s">
        <v>94</v>
      </c>
      <c r="B56">
        <v>10</v>
      </c>
      <c r="C56">
        <f t="shared" si="1"/>
        <v>0.93896713615023475</v>
      </c>
    </row>
    <row r="57" spans="1:3">
      <c r="A57" t="s">
        <v>93</v>
      </c>
      <c r="B57">
        <v>6</v>
      </c>
      <c r="C57">
        <f t="shared" si="1"/>
        <v>0.56338028169014087</v>
      </c>
    </row>
    <row r="58" spans="1:3">
      <c r="A58" t="s">
        <v>92</v>
      </c>
      <c r="B58">
        <v>5</v>
      </c>
      <c r="C58">
        <f t="shared" si="1"/>
        <v>0.46948356807511737</v>
      </c>
    </row>
    <row r="59" spans="1:3">
      <c r="A59" t="s">
        <v>91</v>
      </c>
      <c r="B59">
        <v>4</v>
      </c>
      <c r="C59">
        <f t="shared" si="1"/>
        <v>0.37558685446009388</v>
      </c>
    </row>
    <row r="60" spans="1:3">
      <c r="A60" t="s">
        <v>90</v>
      </c>
      <c r="B60">
        <v>4</v>
      </c>
      <c r="C60">
        <f t="shared" si="1"/>
        <v>0.37558685446009388</v>
      </c>
    </row>
    <row r="61" spans="1:3">
      <c r="A61" t="s">
        <v>89</v>
      </c>
      <c r="B61">
        <v>1</v>
      </c>
      <c r="C61">
        <f t="shared" si="1"/>
        <v>9.3896713615023469E-2</v>
      </c>
    </row>
    <row r="62" spans="1:3">
      <c r="B62">
        <v>0</v>
      </c>
    </row>
    <row r="63" spans="1:3">
      <c r="B63">
        <f>SUM(B47:B62)</f>
        <v>1065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zoomScaleNormal="100" workbookViewId="0">
      <selection activeCell="H11" sqref="H11"/>
    </sheetView>
  </sheetViews>
  <sheetFormatPr baseColWidth="10" defaultColWidth="9" defaultRowHeight="15"/>
  <cols>
    <col min="1" max="16384" width="9" style="3"/>
  </cols>
  <sheetData>
    <row r="1" spans="1:5" s="5" customFormat="1">
      <c r="A1" s="5" t="s">
        <v>61</v>
      </c>
      <c r="B1" s="5" t="s">
        <v>1</v>
      </c>
      <c r="C1" s="5" t="s">
        <v>60</v>
      </c>
      <c r="D1" s="5" t="s">
        <v>51</v>
      </c>
      <c r="E1" s="5" t="s">
        <v>49</v>
      </c>
    </row>
    <row r="2" spans="1:5" s="6" customFormat="1">
      <c r="A2" s="3" t="s">
        <v>59</v>
      </c>
      <c r="B2" s="6">
        <v>1</v>
      </c>
      <c r="C2" s="6">
        <v>0</v>
      </c>
      <c r="D2" s="6">
        <v>0</v>
      </c>
      <c r="E2" s="6">
        <v>0</v>
      </c>
    </row>
    <row r="3" spans="1:5">
      <c r="A3" s="3" t="s">
        <v>59</v>
      </c>
      <c r="B3" s="3">
        <v>2</v>
      </c>
      <c r="C3" s="3">
        <v>0</v>
      </c>
      <c r="D3" s="3">
        <v>0</v>
      </c>
      <c r="E3" s="3">
        <v>0</v>
      </c>
    </row>
    <row r="4" spans="1:5">
      <c r="A4" s="3" t="s">
        <v>59</v>
      </c>
      <c r="B4" s="3">
        <v>3</v>
      </c>
      <c r="C4" s="3">
        <v>0</v>
      </c>
      <c r="D4" s="3">
        <v>0</v>
      </c>
      <c r="E4" s="3">
        <v>0</v>
      </c>
    </row>
    <row r="5" spans="1:5">
      <c r="A5" s="3" t="s">
        <v>59</v>
      </c>
      <c r="B5" s="3">
        <v>4</v>
      </c>
      <c r="C5" s="3">
        <v>0</v>
      </c>
      <c r="D5" s="3">
        <v>0</v>
      </c>
      <c r="E5" s="3">
        <v>0</v>
      </c>
    </row>
    <row r="6" spans="1:5">
      <c r="A6" s="3" t="s">
        <v>59</v>
      </c>
      <c r="B6" s="3">
        <v>5</v>
      </c>
      <c r="C6" s="3">
        <v>0</v>
      </c>
      <c r="D6" s="3">
        <v>0</v>
      </c>
      <c r="E6" s="3">
        <v>0</v>
      </c>
    </row>
    <row r="7" spans="1:5">
      <c r="A7" s="3" t="s">
        <v>59</v>
      </c>
      <c r="B7" s="3">
        <v>6</v>
      </c>
      <c r="C7" s="3">
        <v>0</v>
      </c>
      <c r="D7" s="3">
        <v>0</v>
      </c>
      <c r="E7" s="3">
        <v>0</v>
      </c>
    </row>
    <row r="8" spans="1:5">
      <c r="A8" s="3" t="s">
        <v>59</v>
      </c>
      <c r="B8" s="3">
        <v>7</v>
      </c>
      <c r="C8" s="3">
        <v>0</v>
      </c>
      <c r="D8" s="3">
        <v>0</v>
      </c>
      <c r="E8" s="3">
        <v>0</v>
      </c>
    </row>
    <row r="9" spans="1:5">
      <c r="A9" s="3" t="s">
        <v>59</v>
      </c>
      <c r="B9" s="3">
        <v>8</v>
      </c>
      <c r="C9" s="3">
        <v>0</v>
      </c>
      <c r="D9" s="3">
        <v>0</v>
      </c>
      <c r="E9" s="3">
        <v>0</v>
      </c>
    </row>
    <row r="10" spans="1:5">
      <c r="A10" s="3" t="s">
        <v>59</v>
      </c>
      <c r="B10" s="3">
        <v>9</v>
      </c>
      <c r="C10" s="3">
        <v>0</v>
      </c>
      <c r="D10" s="3">
        <v>0</v>
      </c>
      <c r="E10" s="3">
        <v>0</v>
      </c>
    </row>
    <row r="11" spans="1:5">
      <c r="A11" s="3" t="s">
        <v>59</v>
      </c>
      <c r="B11" s="3">
        <v>10</v>
      </c>
      <c r="C11" s="3">
        <v>0</v>
      </c>
      <c r="D11" s="3">
        <v>0</v>
      </c>
      <c r="E11" s="3">
        <v>0</v>
      </c>
    </row>
    <row r="12" spans="1:5">
      <c r="A12" s="3" t="s">
        <v>59</v>
      </c>
      <c r="B12" s="3">
        <v>11</v>
      </c>
      <c r="C12" s="3">
        <v>0</v>
      </c>
      <c r="D12" s="3">
        <v>0</v>
      </c>
      <c r="E12" s="3">
        <v>0</v>
      </c>
    </row>
    <row r="13" spans="1:5">
      <c r="A13" s="3" t="s">
        <v>59</v>
      </c>
      <c r="B13" s="3">
        <v>12</v>
      </c>
      <c r="C13" s="3">
        <v>0</v>
      </c>
      <c r="D13" s="3">
        <v>0</v>
      </c>
      <c r="E13" s="3">
        <v>0</v>
      </c>
    </row>
    <row r="14" spans="1:5">
      <c r="A14" s="3" t="s">
        <v>58</v>
      </c>
      <c r="B14" s="3">
        <v>1</v>
      </c>
      <c r="C14" s="3">
        <v>0</v>
      </c>
      <c r="D14" s="3">
        <v>0</v>
      </c>
      <c r="E14" s="3">
        <v>0</v>
      </c>
    </row>
    <row r="15" spans="1:5">
      <c r="A15" s="3" t="s">
        <v>58</v>
      </c>
      <c r="B15" s="3">
        <v>2</v>
      </c>
      <c r="C15" s="3">
        <v>0</v>
      </c>
      <c r="D15" s="3">
        <v>0</v>
      </c>
      <c r="E15" s="3">
        <v>0</v>
      </c>
    </row>
    <row r="16" spans="1:5">
      <c r="A16" s="3" t="s">
        <v>58</v>
      </c>
      <c r="B16" s="3">
        <v>3</v>
      </c>
      <c r="C16" s="3">
        <v>0</v>
      </c>
      <c r="D16" s="3">
        <v>0</v>
      </c>
      <c r="E16" s="3">
        <v>0</v>
      </c>
    </row>
    <row r="17" spans="1:5">
      <c r="A17" s="3" t="s">
        <v>58</v>
      </c>
      <c r="B17" s="3">
        <v>4</v>
      </c>
      <c r="C17" s="3">
        <v>3</v>
      </c>
      <c r="D17" s="3">
        <v>0.1875</v>
      </c>
      <c r="E17" s="3">
        <v>0.1875</v>
      </c>
    </row>
    <row r="18" spans="1:5">
      <c r="A18" s="3" t="s">
        <v>58</v>
      </c>
      <c r="B18" s="3">
        <v>5</v>
      </c>
      <c r="C18" s="3">
        <v>0</v>
      </c>
      <c r="D18" s="3">
        <v>0</v>
      </c>
      <c r="E18" s="3">
        <v>0</v>
      </c>
    </row>
    <row r="19" spans="1:5">
      <c r="A19" s="3" t="s">
        <v>58</v>
      </c>
      <c r="B19" s="3">
        <v>6</v>
      </c>
      <c r="C19" s="3">
        <v>3</v>
      </c>
      <c r="D19" s="3">
        <v>0.16666666666666699</v>
      </c>
      <c r="E19" s="3">
        <v>0.121267812518167</v>
      </c>
    </row>
    <row r="20" spans="1:5">
      <c r="A20" s="3" t="s">
        <v>58</v>
      </c>
      <c r="B20" s="3">
        <v>7</v>
      </c>
      <c r="C20" s="3">
        <v>8</v>
      </c>
      <c r="D20" s="3">
        <v>0.61538461538461497</v>
      </c>
      <c r="E20" s="3">
        <v>0.28952794334964599</v>
      </c>
    </row>
    <row r="21" spans="1:5">
      <c r="A21" s="3" t="s">
        <v>58</v>
      </c>
      <c r="B21" s="3">
        <v>8</v>
      </c>
      <c r="C21" s="3">
        <v>1</v>
      </c>
      <c r="D21" s="3">
        <v>0.11111111111111099</v>
      </c>
      <c r="E21" s="3">
        <v>0.11111111111111099</v>
      </c>
    </row>
    <row r="22" spans="1:5">
      <c r="A22" s="3" t="s">
        <v>58</v>
      </c>
      <c r="B22" s="3">
        <v>10</v>
      </c>
      <c r="C22" s="3">
        <v>3</v>
      </c>
      <c r="D22" s="3">
        <v>0.16666666666666699</v>
      </c>
      <c r="E22" s="3">
        <v>0.121267812518167</v>
      </c>
    </row>
    <row r="23" spans="1:5">
      <c r="A23" s="3" t="s">
        <v>58</v>
      </c>
      <c r="B23" s="3">
        <v>11</v>
      </c>
      <c r="C23" s="3">
        <v>0</v>
      </c>
      <c r="D23" s="3">
        <v>0</v>
      </c>
      <c r="E23" s="3">
        <v>0</v>
      </c>
    </row>
    <row r="24" spans="1:5">
      <c r="A24" s="3" t="s">
        <v>58</v>
      </c>
      <c r="B24" s="3">
        <v>12</v>
      </c>
      <c r="C24" s="3">
        <v>1</v>
      </c>
      <c r="D24" s="3">
        <v>0.125</v>
      </c>
      <c r="E24" s="3">
        <v>0.125</v>
      </c>
    </row>
    <row r="25" spans="1:5">
      <c r="A25" s="3" t="s">
        <v>57</v>
      </c>
      <c r="B25" s="3">
        <v>1</v>
      </c>
      <c r="C25" s="3">
        <v>0</v>
      </c>
      <c r="D25" s="3">
        <v>0</v>
      </c>
      <c r="E25" s="3">
        <v>0</v>
      </c>
    </row>
    <row r="26" spans="1:5">
      <c r="A26" s="3" t="s">
        <v>57</v>
      </c>
      <c r="B26" s="3">
        <v>2</v>
      </c>
      <c r="C26" s="3">
        <v>0</v>
      </c>
      <c r="D26" s="3">
        <v>0</v>
      </c>
      <c r="E26" s="3">
        <v>0</v>
      </c>
    </row>
    <row r="27" spans="1:5">
      <c r="A27" s="3" t="s">
        <v>57</v>
      </c>
      <c r="B27" s="3">
        <v>3</v>
      </c>
      <c r="C27" s="3">
        <v>0</v>
      </c>
      <c r="D27" s="3">
        <v>0</v>
      </c>
      <c r="E27" s="3">
        <v>0</v>
      </c>
    </row>
    <row r="28" spans="1:5">
      <c r="A28" s="3" t="s">
        <v>57</v>
      </c>
      <c r="B28" s="3">
        <v>4</v>
      </c>
      <c r="C28" s="3">
        <v>0</v>
      </c>
      <c r="D28" s="3">
        <v>0</v>
      </c>
      <c r="E28" s="3">
        <v>0</v>
      </c>
    </row>
    <row r="29" spans="1:5">
      <c r="A29" s="3" t="s">
        <v>57</v>
      </c>
      <c r="B29" s="3">
        <v>5</v>
      </c>
      <c r="C29" s="3">
        <v>0</v>
      </c>
      <c r="D29" s="3">
        <v>0</v>
      </c>
      <c r="E29" s="3">
        <v>0</v>
      </c>
    </row>
    <row r="30" spans="1:5">
      <c r="A30" s="3" t="s">
        <v>57</v>
      </c>
      <c r="B30" s="3">
        <v>6</v>
      </c>
      <c r="C30" s="3">
        <v>3</v>
      </c>
      <c r="D30" s="3">
        <v>0.42857142857142899</v>
      </c>
      <c r="E30" s="3">
        <v>0.42857142857142899</v>
      </c>
    </row>
    <row r="31" spans="1:5">
      <c r="A31" s="3" t="s">
        <v>57</v>
      </c>
      <c r="B31" s="3">
        <v>7</v>
      </c>
      <c r="C31" s="3">
        <v>0</v>
      </c>
      <c r="D31" s="3">
        <v>0</v>
      </c>
      <c r="E31" s="3">
        <v>0</v>
      </c>
    </row>
    <row r="32" spans="1:5">
      <c r="A32" s="3" t="s">
        <v>57</v>
      </c>
      <c r="B32" s="3">
        <v>8</v>
      </c>
      <c r="C32" s="3">
        <v>0</v>
      </c>
      <c r="D32" s="3">
        <v>0</v>
      </c>
      <c r="E32" s="3">
        <v>0</v>
      </c>
    </row>
    <row r="33" spans="1:5">
      <c r="A33" s="3" t="s">
        <v>57</v>
      </c>
      <c r="B33" s="3">
        <v>9</v>
      </c>
      <c r="C33" s="3">
        <v>0</v>
      </c>
      <c r="D33" s="3">
        <v>0</v>
      </c>
      <c r="E33" s="3">
        <v>0</v>
      </c>
    </row>
    <row r="34" spans="1:5">
      <c r="A34" s="3" t="s">
        <v>57</v>
      </c>
      <c r="B34" s="3">
        <v>10</v>
      </c>
      <c r="C34" s="3">
        <v>0</v>
      </c>
      <c r="D34" s="3">
        <v>0</v>
      </c>
      <c r="E34" s="3">
        <v>0</v>
      </c>
    </row>
    <row r="35" spans="1:5">
      <c r="A35" s="3" t="s">
        <v>57</v>
      </c>
      <c r="B35" s="3">
        <v>11</v>
      </c>
      <c r="C35" s="3">
        <v>1</v>
      </c>
      <c r="D35" s="3">
        <v>0.16666666666666699</v>
      </c>
      <c r="E35" s="3">
        <v>0.16666666666666699</v>
      </c>
    </row>
    <row r="36" spans="1:5">
      <c r="A36" s="3" t="s">
        <v>57</v>
      </c>
      <c r="B36" s="3">
        <v>12</v>
      </c>
      <c r="C36" s="3">
        <v>0</v>
      </c>
      <c r="D36" s="3">
        <v>0</v>
      </c>
      <c r="E36" s="3">
        <v>0</v>
      </c>
    </row>
    <row r="37" spans="1:5">
      <c r="A37" s="3" t="s">
        <v>56</v>
      </c>
      <c r="B37" s="3">
        <v>1</v>
      </c>
      <c r="C37" s="3">
        <v>0</v>
      </c>
      <c r="D37" s="3">
        <v>0</v>
      </c>
      <c r="E37" s="3">
        <v>0</v>
      </c>
    </row>
    <row r="38" spans="1:5">
      <c r="A38" s="3" t="s">
        <v>56</v>
      </c>
      <c r="B38" s="3">
        <v>2</v>
      </c>
      <c r="C38" s="3">
        <v>1</v>
      </c>
      <c r="D38" s="3">
        <v>4.1666666666666699E-2</v>
      </c>
      <c r="E38" s="3">
        <v>4.1666666666666699E-2</v>
      </c>
    </row>
    <row r="39" spans="1:5">
      <c r="A39" s="3" t="s">
        <v>56</v>
      </c>
      <c r="B39" s="3">
        <v>3</v>
      </c>
      <c r="C39" s="3">
        <v>7</v>
      </c>
      <c r="D39" s="3">
        <v>0.14583333333333301</v>
      </c>
      <c r="E39" s="3">
        <v>8.9271993204395203E-2</v>
      </c>
    </row>
    <row r="40" spans="1:5">
      <c r="A40" s="3" t="s">
        <v>56</v>
      </c>
      <c r="B40" s="3">
        <v>4</v>
      </c>
      <c r="C40" s="3">
        <v>55</v>
      </c>
      <c r="D40" s="3">
        <v>1.5277777777777799</v>
      </c>
      <c r="E40" s="3">
        <v>0.90981082205170505</v>
      </c>
    </row>
    <row r="41" spans="1:5">
      <c r="A41" s="3" t="s">
        <v>56</v>
      </c>
      <c r="B41" s="3">
        <v>5</v>
      </c>
      <c r="C41" s="3">
        <v>86</v>
      </c>
      <c r="D41" s="3">
        <v>1.17808219178082</v>
      </c>
      <c r="E41" s="3">
        <v>0.55392005044103898</v>
      </c>
    </row>
    <row r="42" spans="1:5">
      <c r="A42" s="3" t="s">
        <v>56</v>
      </c>
      <c r="B42" s="3">
        <v>6</v>
      </c>
      <c r="C42" s="3">
        <v>16</v>
      </c>
      <c r="D42" s="3">
        <v>0.32</v>
      </c>
      <c r="E42" s="3">
        <v>0.167673151441385</v>
      </c>
    </row>
    <row r="43" spans="1:5">
      <c r="A43" s="3" t="s">
        <v>56</v>
      </c>
      <c r="B43" s="3">
        <v>7</v>
      </c>
      <c r="C43" s="3">
        <v>22</v>
      </c>
      <c r="D43" s="3">
        <v>0.37288135593220301</v>
      </c>
      <c r="E43" s="3">
        <v>0.185535232955581</v>
      </c>
    </row>
    <row r="44" spans="1:5">
      <c r="A44" s="3" t="s">
        <v>56</v>
      </c>
      <c r="B44" s="3">
        <v>8</v>
      </c>
      <c r="C44" s="3">
        <v>3</v>
      </c>
      <c r="D44" s="3">
        <v>9.0909090909090898E-2</v>
      </c>
      <c r="E44" s="3">
        <v>5.0819726761358798E-2</v>
      </c>
    </row>
    <row r="45" spans="1:5">
      <c r="A45" s="3" t="s">
        <v>56</v>
      </c>
      <c r="B45" s="3">
        <v>9</v>
      </c>
      <c r="C45" s="3">
        <v>1</v>
      </c>
      <c r="D45" s="3">
        <v>0.04</v>
      </c>
      <c r="E45" s="3">
        <v>0.04</v>
      </c>
    </row>
    <row r="46" spans="1:5">
      <c r="A46" s="3" t="s">
        <v>56</v>
      </c>
      <c r="B46" s="3">
        <v>10</v>
      </c>
      <c r="C46" s="3">
        <v>2</v>
      </c>
      <c r="D46" s="3">
        <v>7.4074074074074098E-2</v>
      </c>
      <c r="E46" s="3">
        <v>5.1361129280113799E-2</v>
      </c>
    </row>
    <row r="47" spans="1:5">
      <c r="A47" s="3" t="s">
        <v>56</v>
      </c>
      <c r="B47" s="3">
        <v>11</v>
      </c>
      <c r="C47" s="3">
        <v>3</v>
      </c>
      <c r="D47" s="3">
        <v>0.1</v>
      </c>
      <c r="E47" s="3">
        <v>0.1</v>
      </c>
    </row>
    <row r="48" spans="1:5">
      <c r="A48" s="3" t="s">
        <v>56</v>
      </c>
      <c r="B48" s="3">
        <v>12</v>
      </c>
      <c r="C48" s="3">
        <v>3</v>
      </c>
      <c r="D48" s="3">
        <v>0.1</v>
      </c>
      <c r="E48" s="3">
        <v>0.1</v>
      </c>
    </row>
    <row r="49" spans="1:5">
      <c r="A49" s="3" t="s">
        <v>55</v>
      </c>
      <c r="B49" s="3">
        <v>1</v>
      </c>
      <c r="C49" s="3">
        <v>0</v>
      </c>
      <c r="D49" s="3">
        <v>0</v>
      </c>
      <c r="E49" s="3">
        <v>0</v>
      </c>
    </row>
    <row r="50" spans="1:5">
      <c r="A50" s="3" t="s">
        <v>55</v>
      </c>
      <c r="B50" s="3">
        <v>2</v>
      </c>
      <c r="C50" s="3">
        <v>0</v>
      </c>
      <c r="D50" s="3">
        <v>0</v>
      </c>
      <c r="E50" s="3">
        <v>0</v>
      </c>
    </row>
    <row r="51" spans="1:5">
      <c r="A51" s="3" t="s">
        <v>55</v>
      </c>
      <c r="B51" s="3">
        <v>3</v>
      </c>
      <c r="C51" s="3">
        <v>0</v>
      </c>
      <c r="D51" s="3">
        <v>0</v>
      </c>
      <c r="E51" s="3">
        <v>0</v>
      </c>
    </row>
    <row r="52" spans="1:5">
      <c r="A52" s="3" t="s">
        <v>55</v>
      </c>
      <c r="B52" s="3">
        <v>4</v>
      </c>
      <c r="C52" s="3">
        <v>51</v>
      </c>
      <c r="D52" s="3">
        <v>4.25</v>
      </c>
      <c r="E52" s="3">
        <v>4.25</v>
      </c>
    </row>
    <row r="53" spans="1:5">
      <c r="A53" s="3" t="s">
        <v>55</v>
      </c>
      <c r="B53" s="3">
        <v>5</v>
      </c>
      <c r="C53" s="3">
        <v>0</v>
      </c>
      <c r="D53" s="3">
        <v>0</v>
      </c>
      <c r="E53" s="3">
        <v>0</v>
      </c>
    </row>
    <row r="54" spans="1:5">
      <c r="A54" s="3" t="s">
        <v>55</v>
      </c>
      <c r="B54" s="3">
        <v>6</v>
      </c>
      <c r="C54" s="3">
        <v>0</v>
      </c>
      <c r="D54" s="3">
        <v>0</v>
      </c>
      <c r="E54" s="3">
        <v>0</v>
      </c>
    </row>
    <row r="55" spans="1:5">
      <c r="A55" s="3" t="s">
        <v>55</v>
      </c>
      <c r="B55" s="3">
        <v>7</v>
      </c>
      <c r="C55" s="3">
        <v>0</v>
      </c>
      <c r="D55" s="3">
        <v>0</v>
      </c>
      <c r="E55" s="3">
        <v>0</v>
      </c>
    </row>
    <row r="56" spans="1:5">
      <c r="A56" s="3" t="s">
        <v>55</v>
      </c>
      <c r="B56" s="3">
        <v>8</v>
      </c>
      <c r="C56" s="3">
        <v>0</v>
      </c>
      <c r="D56" s="3">
        <v>0</v>
      </c>
      <c r="E56" s="3">
        <v>0</v>
      </c>
    </row>
    <row r="57" spans="1:5">
      <c r="A57" s="3" t="s">
        <v>55</v>
      </c>
      <c r="B57" s="3">
        <v>9</v>
      </c>
      <c r="C57" s="3">
        <v>0</v>
      </c>
      <c r="D57" s="3">
        <v>0</v>
      </c>
      <c r="E57" s="3">
        <v>0</v>
      </c>
    </row>
    <row r="58" spans="1:5">
      <c r="A58" s="3" t="s">
        <v>55</v>
      </c>
      <c r="B58" s="3">
        <v>10</v>
      </c>
      <c r="C58" s="3">
        <v>1</v>
      </c>
      <c r="D58" s="3">
        <v>8.3333333333333301E-2</v>
      </c>
      <c r="E58" s="3">
        <v>8.3333333333333301E-2</v>
      </c>
    </row>
    <row r="59" spans="1:5">
      <c r="A59" s="3" t="s">
        <v>55</v>
      </c>
      <c r="B59" s="3">
        <v>11</v>
      </c>
      <c r="C59" s="3">
        <v>5</v>
      </c>
      <c r="D59" s="3">
        <v>0.45454545454545398</v>
      </c>
      <c r="E59" s="3">
        <v>0.28167151608781199</v>
      </c>
    </row>
    <row r="60" spans="1:5">
      <c r="A60" s="3" t="s">
        <v>55</v>
      </c>
      <c r="B60" s="3">
        <v>12</v>
      </c>
      <c r="C60" s="3">
        <v>5</v>
      </c>
      <c r="D60" s="3">
        <v>0.55555555555555602</v>
      </c>
      <c r="E60" s="3">
        <v>0.55555555555555602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9" sqref="A29"/>
    </sheetView>
  </sheetViews>
  <sheetFormatPr baseColWidth="10" defaultColWidth="10.7109375" defaultRowHeight="12.75"/>
  <cols>
    <col min="1" max="7" width="11.42578125" style="7" customWidth="1"/>
    <col min="8" max="8" width="10.7109375" style="7" customWidth="1"/>
    <col min="9" max="16384" width="10.7109375" style="7"/>
  </cols>
  <sheetData>
    <row r="1" spans="1:7">
      <c r="A1" s="9"/>
    </row>
    <row r="2" spans="1:7">
      <c r="A2" s="9"/>
      <c r="B2" s="7" t="s">
        <v>65</v>
      </c>
      <c r="C2" s="7" t="s">
        <v>62</v>
      </c>
      <c r="D2" s="7" t="s">
        <v>64</v>
      </c>
      <c r="E2" s="7" t="s">
        <v>62</v>
      </c>
      <c r="F2" s="7" t="s">
        <v>63</v>
      </c>
      <c r="G2" s="7" t="s">
        <v>62</v>
      </c>
    </row>
    <row r="3" spans="1:7">
      <c r="A3" s="7">
        <v>1</v>
      </c>
      <c r="B3" s="7">
        <v>1.59</v>
      </c>
      <c r="C3" s="7">
        <v>7.8E-2</v>
      </c>
      <c r="D3" s="7">
        <v>1.51</v>
      </c>
      <c r="E3" s="7">
        <v>0.13</v>
      </c>
      <c r="F3" s="7">
        <v>1.41</v>
      </c>
      <c r="G3" s="7">
        <v>0.03</v>
      </c>
    </row>
    <row r="4" spans="1:7">
      <c r="A4" s="7">
        <v>2</v>
      </c>
      <c r="B4" s="7">
        <v>3.09</v>
      </c>
      <c r="C4" s="7">
        <v>0.25</v>
      </c>
      <c r="D4" s="7">
        <v>3.75</v>
      </c>
      <c r="E4" s="7">
        <v>0.69</v>
      </c>
      <c r="F4" s="7">
        <v>3.08</v>
      </c>
      <c r="G4" s="7">
        <v>0.27</v>
      </c>
    </row>
    <row r="5" spans="1:7">
      <c r="A5" s="7">
        <v>3</v>
      </c>
      <c r="B5" s="7">
        <v>10.44</v>
      </c>
      <c r="C5" s="7">
        <v>2.67</v>
      </c>
      <c r="D5" s="7">
        <v>8.25</v>
      </c>
      <c r="E5" s="7">
        <v>2.0499999999999998</v>
      </c>
      <c r="F5" s="7">
        <v>4.6900000000000004</v>
      </c>
      <c r="G5" s="7">
        <v>0.45</v>
      </c>
    </row>
    <row r="6" spans="1:7">
      <c r="A6" s="7">
        <v>4</v>
      </c>
      <c r="B6" s="7">
        <v>9.1999999999999993</v>
      </c>
      <c r="C6" s="7">
        <v>1.65</v>
      </c>
      <c r="D6" s="7">
        <v>8</v>
      </c>
      <c r="E6" s="7">
        <v>1.32</v>
      </c>
      <c r="F6" s="7">
        <v>8</v>
      </c>
      <c r="G6" s="7">
        <v>1.23</v>
      </c>
    </row>
    <row r="7" spans="1:7">
      <c r="A7" s="7">
        <v>5</v>
      </c>
      <c r="B7" s="7">
        <v>42</v>
      </c>
      <c r="D7" s="7">
        <v>16</v>
      </c>
      <c r="E7" s="7">
        <v>11</v>
      </c>
      <c r="F7" s="7">
        <v>10</v>
      </c>
    </row>
    <row r="8" spans="1:7">
      <c r="A8" s="7">
        <v>6</v>
      </c>
      <c r="B8" s="7">
        <v>7</v>
      </c>
      <c r="D8" s="7">
        <v>25</v>
      </c>
      <c r="F8" s="7">
        <v>0</v>
      </c>
    </row>
    <row r="9" spans="1:7">
      <c r="A9" s="7">
        <v>7</v>
      </c>
      <c r="B9" s="7">
        <v>0</v>
      </c>
      <c r="D9" s="7">
        <v>0</v>
      </c>
      <c r="F9" s="7">
        <v>0</v>
      </c>
    </row>
    <row r="10" spans="1:7">
      <c r="A10" s="7">
        <v>8</v>
      </c>
      <c r="B10" s="7">
        <v>24</v>
      </c>
      <c r="D10" s="7">
        <v>0</v>
      </c>
      <c r="F10" s="7">
        <v>20</v>
      </c>
    </row>
    <row r="15" spans="1:7">
      <c r="A15" s="9"/>
      <c r="B15" s="7" t="s">
        <v>30</v>
      </c>
      <c r="C15" s="7" t="s">
        <v>62</v>
      </c>
      <c r="D15" s="7" t="s">
        <v>29</v>
      </c>
      <c r="E15" s="7" t="s">
        <v>62</v>
      </c>
      <c r="F15" s="8" t="s">
        <v>28</v>
      </c>
      <c r="G15" s="7" t="s">
        <v>62</v>
      </c>
    </row>
    <row r="16" spans="1:7">
      <c r="A16" s="7">
        <v>1</v>
      </c>
      <c r="B16" s="7">
        <v>1.41</v>
      </c>
      <c r="C16" s="7">
        <v>0.03</v>
      </c>
      <c r="D16" s="7">
        <v>1.51</v>
      </c>
      <c r="E16" s="7">
        <v>0.13</v>
      </c>
      <c r="F16" s="7">
        <v>1.59</v>
      </c>
      <c r="G16" s="7">
        <v>7.8E-2</v>
      </c>
    </row>
    <row r="17" spans="1:7">
      <c r="A17" s="7">
        <v>2</v>
      </c>
      <c r="B17" s="7">
        <v>3.08</v>
      </c>
      <c r="C17" s="7">
        <v>0.27</v>
      </c>
      <c r="D17" s="7">
        <v>3.75</v>
      </c>
      <c r="E17" s="7">
        <v>0.69</v>
      </c>
      <c r="F17" s="7">
        <v>3.09</v>
      </c>
      <c r="G17" s="7">
        <v>0.25</v>
      </c>
    </row>
    <row r="18" spans="1:7">
      <c r="A18" s="7">
        <v>3</v>
      </c>
      <c r="B18" s="7">
        <v>4.6900000000000004</v>
      </c>
      <c r="C18" s="7">
        <v>0.45</v>
      </c>
      <c r="D18" s="7">
        <v>8.25</v>
      </c>
      <c r="E18" s="7">
        <v>2.0499999999999998</v>
      </c>
      <c r="F18" s="7">
        <v>10.44</v>
      </c>
      <c r="G18" s="7">
        <v>2.67</v>
      </c>
    </row>
    <row r="19" spans="1:7">
      <c r="A19" s="7">
        <v>4</v>
      </c>
      <c r="B19" s="7">
        <v>8</v>
      </c>
      <c r="C19" s="7">
        <v>1.23</v>
      </c>
      <c r="D19" s="7">
        <v>8</v>
      </c>
      <c r="E19" s="7">
        <v>1.32</v>
      </c>
      <c r="F19" s="7">
        <v>9.1999999999999993</v>
      </c>
      <c r="G19" s="7">
        <v>1.65</v>
      </c>
    </row>
  </sheetData>
  <pageMargins left="0" right="0" top="0.39370078740157505" bottom="0.39370078740157505" header="0" footer="0"/>
  <headerFooter>
    <oddHeader>&amp;C&amp;A</oddHeader>
    <oddFooter>&amp;CPágina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6BA9CB64785446A0B0123804B7375B" ma:contentTypeVersion="11" ma:contentTypeDescription="Crear nuevo documento." ma:contentTypeScope="" ma:versionID="b62c1cf5dbdc6f6904d77a2856d1d411">
  <xsd:schema xmlns:xsd="http://www.w3.org/2001/XMLSchema" xmlns:xs="http://www.w3.org/2001/XMLSchema" xmlns:p="http://schemas.microsoft.com/office/2006/metadata/properties" xmlns:ns3="aee1ceab-3eaf-454d-9f8e-d2ca908d7479" targetNamespace="http://schemas.microsoft.com/office/2006/metadata/properties" ma:root="true" ma:fieldsID="4b849a8f69ab82cd88a842791e82fdfc" ns3:_="">
    <xsd:import namespace="aee1ceab-3eaf-454d-9f8e-d2ca908d74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1ceab-3eaf-454d-9f8e-d2ca908d74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1CA003-5E51-443F-BD9C-E3C60FBB189A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aee1ceab-3eaf-454d-9f8e-d2ca908d747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514826-E114-4754-83A7-88E11C1E5A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1ceab-3eaf-454d-9f8e-d2ca908d74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D29CCB-4056-46E1-9298-4D3A656E96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FENOLOGIA</vt:lpstr>
      <vt:lpstr>ninfas_adultos_cultivo</vt:lpstr>
      <vt:lpstr>EVOL ESTADIOS NINFAS</vt:lpstr>
      <vt:lpstr>LOCALIZACION DE ESPUMA EN PLANT</vt:lpstr>
      <vt:lpstr>LOC ESPUMA PLANTA ESPECIE VECTO</vt:lpstr>
      <vt:lpstr>FRECUENCIA N DE ESPUMAS PLANTA</vt:lpstr>
      <vt:lpstr>FamiliaPlantasHospe</vt:lpstr>
      <vt:lpstr>Adultos_cultivo</vt:lpstr>
      <vt:lpstr>Media NinfasporEspuma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Avivar</dc:creator>
  <cp:lastModifiedBy>Laura Avivar</cp:lastModifiedBy>
  <dcterms:created xsi:type="dcterms:W3CDTF">2022-09-04T04:38:01Z</dcterms:created>
  <dcterms:modified xsi:type="dcterms:W3CDTF">2024-10-26T13:27:48Z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0x010100AA6BA9CB64785446A0B0123804B7375B</vt:lpwstr>
  </property>
</Properties>
</file>