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6480"/>
  </bookViews>
  <sheets>
    <sheet name="Raw data" sheetId="1" r:id="rId1"/>
    <sheet name="Graph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J5" i="2" l="1"/>
  <c r="I5" i="2"/>
  <c r="G5" i="2"/>
  <c r="F5" i="2"/>
  <c r="D5" i="2"/>
  <c r="C5" i="2"/>
  <c r="I25" i="1" l="1"/>
  <c r="I26" i="1" s="1"/>
  <c r="H25" i="1"/>
  <c r="H26" i="1" s="1"/>
  <c r="F25" i="1"/>
  <c r="F26" i="1" s="1"/>
  <c r="E25" i="1"/>
  <c r="E26" i="1" s="1"/>
  <c r="I24" i="1"/>
  <c r="H24" i="1"/>
  <c r="F24" i="1"/>
  <c r="E24" i="1"/>
  <c r="C25" i="1" l="1"/>
  <c r="C26" i="1" s="1"/>
  <c r="B25" i="1"/>
  <c r="B26" i="1" s="1"/>
  <c r="C24" i="1"/>
  <c r="B24" i="1"/>
</calcChain>
</file>

<file path=xl/sharedStrings.xml><?xml version="1.0" encoding="utf-8"?>
<sst xmlns="http://schemas.openxmlformats.org/spreadsheetml/2006/main" count="29" uniqueCount="19">
  <si>
    <t>Col-0</t>
  </si>
  <si>
    <t>Subjecive day</t>
  </si>
  <si>
    <t>Subjective night</t>
  </si>
  <si>
    <t>MYC2 OX</t>
  </si>
  <si>
    <t>Mean lesion area (mm2)</t>
  </si>
  <si>
    <t>SEM</t>
  </si>
  <si>
    <t>SD</t>
  </si>
  <si>
    <t>Geno</t>
  </si>
  <si>
    <t>TOI</t>
  </si>
  <si>
    <t>Lesion area</t>
  </si>
  <si>
    <t>Subjecive day 1A</t>
  </si>
  <si>
    <t>Subjective night 1P</t>
  </si>
  <si>
    <t>Subjecive day2A</t>
  </si>
  <si>
    <t>Subjective night 2P</t>
  </si>
  <si>
    <t>Subjecive day3A</t>
  </si>
  <si>
    <t>Subjective night3P</t>
  </si>
  <si>
    <t>MYC2 KO</t>
  </si>
  <si>
    <t>MYC2  KO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</si>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</sst>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/>
    <xf numFmtId="0" fontId="1" fillId="0" borderId="0" xfId="0" applyFont="1"/>
    <xf numFmtId="0" fontId="1" fillId="5" borderId="0" xfId="0" applyFont="1" applyFill="1"/>
    <xf numFmtId="0" fontId="0" fillId="5" borderId="0" xfId="0" applyFont="1" applyFill="1"/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Mean lesion area (mm2)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Graphs!$C$5:$J$5</c:f>
                <c:numCache>
                  <c:formatCode>General</c:formatCode>
                  <c:ptCount val="8"/>
                  <c:pt idx="0">
                    <c:v>2.3299552404499111</c:v>
                  </c:pt>
                  <c:pt idx="1">
                    <c:v>2.6920436622274915</c:v>
                  </c:pt>
                  <c:pt idx="3">
                    <c:v>2.9957317090366238</c:v>
                  </c:pt>
                  <c:pt idx="4">
                    <c:v>4.3364772367022981</c:v>
                  </c:pt>
                  <c:pt idx="6">
                    <c:v>2.6637744809212212</c:v>
                  </c:pt>
                  <c:pt idx="7">
                    <c:v>2.864885173456952</c:v>
                  </c:pt>
                </c:numCache>
              </c:numRef>
            </c:plus>
            <c:minus>
              <c:numRef>
                <c:f>Graphs!$J$5</c:f>
                <c:numCache>
                  <c:formatCode>General</c:formatCode>
                  <c:ptCount val="1"/>
                  <c:pt idx="0">
                    <c:v>2.864885173456952</c:v>
                  </c:pt>
                </c:numCache>
              </c:numRef>
            </c:minus>
          </c:errBars>
          <c:cat>
            <c:multiLvlStrRef>
              <c:f>Graphs!$C$1:$J$2</c:f>
              <c:multiLvlStrCache>
                <c:ptCount val="8"/>
                <c:lvl>
                  <c:pt idx="0">
                    <c:v>Subjecive day</c:v>
                  </c:pt>
                  <c:pt idx="1">
                    <c:v>Subjective night</c:v>
                  </c:pt>
                  <c:pt idx="3">
                    <c:v>Subjecive day</c:v>
                  </c:pt>
                  <c:pt idx="4">
                    <c:v>Subjective night</c:v>
                  </c:pt>
                  <c:pt idx="6">
                    <c:v>Subjecive day</c:v>
                  </c:pt>
                  <c:pt idx="7">
                    <c:v>Subjective night</c:v>
                  </c:pt>
                </c:lvl>
                <c:lvl>
                  <c:pt idx="0">
                    <c:v>Col-0</c:v>
                  </c:pt>
                  <c:pt idx="3">
                    <c:v>MYC2  KO</c:v>
                  </c:pt>
                  <c:pt idx="6">
                    <c:v>MYC2 OX</c:v>
                  </c:pt>
                </c:lvl>
              </c:multiLvlStrCache>
            </c:multiLvlStrRef>
          </c:cat>
          <c:val>
            <c:numRef>
              <c:f>Graphs!$C$3:$J$3</c:f>
              <c:numCache>
                <c:formatCode>General</c:formatCode>
                <c:ptCount val="8"/>
                <c:pt idx="0">
                  <c:v>35.867849999999997</c:v>
                </c:pt>
                <c:pt idx="1">
                  <c:v>61.291388888888882</c:v>
                </c:pt>
                <c:pt idx="3">
                  <c:v>45.184999999999995</c:v>
                </c:pt>
                <c:pt idx="4">
                  <c:v>63.109611111111107</c:v>
                </c:pt>
                <c:pt idx="6">
                  <c:v>29.990416666666672</c:v>
                </c:pt>
                <c:pt idx="7">
                  <c:v>38.923705882352934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161088"/>
        <c:axId val="43184128"/>
      </c:barChart>
      <c:catAx>
        <c:axId val="431610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3184128"/>
        <c:crosses val="autoZero"/>
        <c:auto val="1"/>
        <c:lblAlgn val="ctr"/>
        <c:lblOffset val="100"/>
        <c:noMultiLvlLbl val="0"/>
      </c:catAx>
      <c:valAx>
        <c:axId val="43184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lesion area (mm2)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316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863598</xdr:colOff>
      <xdr:row>7</xdr:row>
      <xdr:rowOff>85725</xdr:rowOff>
    </xdr:from>
    <xdr:to>
      <xdr:col>9</xdr:col>
      <xdr:colOff>878415</xdr:colOff>
      <xdr:row>27</xdr:row>
      <xdr:rowOff>84667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H55" zoomScale="90" zoomScaleNormal="90" workbookViewId="0">
      <selection activeCell="N85" sqref="N85:O101"/>
    </sheetView>
  </sheetViews>
  <sheetFormatPr defaultRowHeight="15" x14ac:dyDescent="0.25"/>
  <cols>
    <col min="1" max="1" width="22.42578125" customWidth="1"/>
    <col min="2" max="2" width="22.5703125" customWidth="1"/>
    <col min="3" max="3" width="27.140625" customWidth="1"/>
    <col min="5" max="5" width="26.28515625" customWidth="1"/>
    <col min="6" max="6" width="26" customWidth="1"/>
    <col min="8" max="8" width="24.28515625" customWidth="1"/>
    <col min="9" max="9" width="24" customWidth="1"/>
    <col min="16" max="16" width="13.5703125" customWidth="1"/>
  </cols>
  <sheetData>
    <row r="1" spans="2:16" x14ac:dyDescent="0.25">
      <c r="B1" s="6" t="s">
        <v>0</v>
      </c>
      <c r="C1" s="6"/>
      <c r="D1" s="2"/>
      <c r="E1" s="7" t="s">
        <v>16</v>
      </c>
      <c r="F1" s="7"/>
      <c r="G1" s="2"/>
      <c r="H1" s="8" t="s">
        <v>3</v>
      </c>
      <c r="I1" s="8"/>
      <c r="L1" t="s">
        <v>7</v>
      </c>
      <c r="M1" t="s">
        <v>8</v>
      </c>
      <c r="N1" t="s">
        <v>18</v>
      </c>
      <c r="O1" t="s">
        <v>7</v>
      </c>
      <c r="P1" t="s">
        <v>9</v>
      </c>
    </row>
    <row r="2" spans="2:16" x14ac:dyDescent="0.25">
      <c r="B2" s="3" t="s">
        <v>10</v>
      </c>
      <c r="C2" s="3" t="s">
        <v>11</v>
      </c>
      <c r="D2" s="2"/>
      <c r="E2" s="3" t="s">
        <v>12</v>
      </c>
      <c r="F2" s="3" t="s">
        <v>13</v>
      </c>
      <c r="G2" s="2"/>
      <c r="H2" s="3" t="s">
        <v>14</v>
      </c>
      <c r="I2" s="3" t="s">
        <v>15</v>
      </c>
      <c r="L2">
        <v>1</v>
      </c>
      <c r="M2" s="5">
        <v>1</v>
      </c>
      <c r="N2">
        <f>SQRT(P2)</f>
        <v>6.9157067607006013</v>
      </c>
      <c r="O2">
        <v>1</v>
      </c>
      <c r="P2">
        <v>47.826999999999998</v>
      </c>
    </row>
    <row r="3" spans="2:16" x14ac:dyDescent="0.25">
      <c r="B3">
        <v>47.826999999999998</v>
      </c>
      <c r="C3">
        <v>67.314999999999998</v>
      </c>
      <c r="E3">
        <v>34.152000000000001</v>
      </c>
      <c r="F3">
        <v>52.463000000000001</v>
      </c>
      <c r="H3">
        <v>38.280999999999999</v>
      </c>
      <c r="I3">
        <v>45.981999999999999</v>
      </c>
      <c r="L3">
        <v>1</v>
      </c>
      <c r="M3" s="5">
        <v>1</v>
      </c>
      <c r="N3">
        <f>SQRT(P3)</f>
        <v>5.9988332198853467</v>
      </c>
      <c r="O3">
        <v>1</v>
      </c>
      <c r="P3">
        <v>35.985999999999997</v>
      </c>
    </row>
    <row r="4" spans="2:16" x14ac:dyDescent="0.25">
      <c r="B4">
        <v>35.985999999999997</v>
      </c>
      <c r="C4">
        <v>35.841999999999999</v>
      </c>
      <c r="E4">
        <v>39.604999999999997</v>
      </c>
      <c r="F4">
        <v>60.734999999999999</v>
      </c>
      <c r="H4">
        <v>28.093</v>
      </c>
      <c r="I4">
        <v>64.605000000000004</v>
      </c>
      <c r="L4">
        <v>1</v>
      </c>
      <c r="M4" s="5">
        <v>1</v>
      </c>
      <c r="N4">
        <f>SQRT(P4)</f>
        <v>5.3650722269136324</v>
      </c>
      <c r="O4">
        <v>1</v>
      </c>
      <c r="P4">
        <v>28.783999999999999</v>
      </c>
    </row>
    <row r="5" spans="2:16" x14ac:dyDescent="0.25">
      <c r="B5">
        <v>28.783999999999999</v>
      </c>
      <c r="C5">
        <v>60.442999999999998</v>
      </c>
      <c r="E5">
        <v>30.420999999999999</v>
      </c>
      <c r="F5">
        <v>61.801000000000002</v>
      </c>
      <c r="H5">
        <v>31.472999999999999</v>
      </c>
      <c r="I5">
        <v>28.763000000000002</v>
      </c>
      <c r="L5">
        <v>1</v>
      </c>
      <c r="M5" s="5">
        <v>1</v>
      </c>
      <c r="N5">
        <f>SQRT(P5)</f>
        <v>5.5923161570140154</v>
      </c>
      <c r="O5">
        <v>1</v>
      </c>
      <c r="P5">
        <v>31.274000000000001</v>
      </c>
    </row>
    <row r="6" spans="2:16" x14ac:dyDescent="0.25">
      <c r="B6">
        <v>31.274000000000001</v>
      </c>
      <c r="C6">
        <v>63.935000000000002</v>
      </c>
      <c r="E6">
        <v>31.696000000000002</v>
      </c>
      <c r="F6">
        <v>48.381999999999998</v>
      </c>
      <c r="H6">
        <v>37.914999999999999</v>
      </c>
      <c r="I6">
        <v>28.763000000000002</v>
      </c>
      <c r="L6">
        <v>1</v>
      </c>
      <c r="M6" s="5">
        <v>1</v>
      </c>
      <c r="N6">
        <f>SQRT(P6)</f>
        <v>5.4351632910152752</v>
      </c>
      <c r="O6">
        <v>1</v>
      </c>
      <c r="P6">
        <v>29.541</v>
      </c>
    </row>
    <row r="7" spans="2:16" x14ac:dyDescent="0.25">
      <c r="B7">
        <v>29.541</v>
      </c>
      <c r="C7">
        <v>59.024000000000001</v>
      </c>
      <c r="E7">
        <v>48.692999999999998</v>
      </c>
      <c r="F7">
        <v>64.522000000000006</v>
      </c>
      <c r="H7">
        <v>34.533999999999999</v>
      </c>
      <c r="I7">
        <v>28.858000000000001</v>
      </c>
      <c r="L7">
        <v>1</v>
      </c>
      <c r="M7" s="5">
        <v>1</v>
      </c>
      <c r="N7">
        <f>SQRT(P7)</f>
        <v>4.5258148437601822</v>
      </c>
      <c r="O7">
        <v>1</v>
      </c>
      <c r="P7">
        <v>20.483000000000001</v>
      </c>
    </row>
    <row r="8" spans="2:16" x14ac:dyDescent="0.25">
      <c r="B8">
        <v>20.483000000000001</v>
      </c>
      <c r="C8">
        <v>50.573999999999998</v>
      </c>
      <c r="E8">
        <v>66.869</v>
      </c>
      <c r="F8">
        <v>35.256999999999998</v>
      </c>
      <c r="H8">
        <v>24.042999999999999</v>
      </c>
      <c r="I8">
        <v>37.58</v>
      </c>
      <c r="L8">
        <v>1</v>
      </c>
      <c r="M8" s="5">
        <v>1</v>
      </c>
      <c r="N8">
        <f>SQRT(P8)</f>
        <v>5.0631018160807315</v>
      </c>
      <c r="O8">
        <v>1</v>
      </c>
      <c r="P8">
        <v>25.635000000000002</v>
      </c>
    </row>
    <row r="9" spans="2:16" x14ac:dyDescent="0.25">
      <c r="B9">
        <v>25.635000000000002</v>
      </c>
      <c r="C9">
        <v>60.171999999999997</v>
      </c>
      <c r="E9">
        <v>55.930999999999997</v>
      </c>
      <c r="F9">
        <v>70.331000000000003</v>
      </c>
      <c r="H9">
        <v>20.504000000000001</v>
      </c>
      <c r="I9">
        <v>33.162999999999997</v>
      </c>
      <c r="L9">
        <v>1</v>
      </c>
      <c r="M9" s="5">
        <v>1</v>
      </c>
      <c r="N9">
        <f>SQRT(P9)</f>
        <v>4.8260750097776146</v>
      </c>
      <c r="O9">
        <v>1</v>
      </c>
      <c r="P9">
        <v>23.291</v>
      </c>
    </row>
    <row r="10" spans="2:16" x14ac:dyDescent="0.25">
      <c r="B10">
        <v>23.291</v>
      </c>
      <c r="C10">
        <v>66.167000000000002</v>
      </c>
      <c r="E10">
        <v>40.593000000000004</v>
      </c>
      <c r="F10">
        <v>52.463000000000001</v>
      </c>
      <c r="H10">
        <v>46.332999999999998</v>
      </c>
      <c r="I10">
        <v>41.39</v>
      </c>
      <c r="L10">
        <v>1</v>
      </c>
      <c r="M10" s="5">
        <v>1</v>
      </c>
      <c r="N10">
        <f>SQRT(P10)</f>
        <v>4.7956230043655435</v>
      </c>
      <c r="O10">
        <v>1</v>
      </c>
      <c r="P10">
        <v>22.998000000000001</v>
      </c>
    </row>
    <row r="11" spans="2:16" x14ac:dyDescent="0.25">
      <c r="B11">
        <v>22.998000000000001</v>
      </c>
      <c r="C11">
        <v>52.981999999999999</v>
      </c>
      <c r="E11">
        <v>41.341999999999999</v>
      </c>
      <c r="F11">
        <v>55.551000000000002</v>
      </c>
      <c r="H11">
        <v>29.018000000000001</v>
      </c>
      <c r="I11">
        <v>34.311</v>
      </c>
      <c r="L11">
        <v>1</v>
      </c>
      <c r="M11" s="5">
        <v>1</v>
      </c>
      <c r="N11">
        <f>SQRT(P11)</f>
        <v>5.9825579813320653</v>
      </c>
      <c r="O11">
        <v>1</v>
      </c>
      <c r="P11">
        <v>35.790999999999997</v>
      </c>
    </row>
    <row r="12" spans="2:16" x14ac:dyDescent="0.25">
      <c r="B12">
        <v>35.790999999999997</v>
      </c>
      <c r="C12">
        <v>56.512999999999998</v>
      </c>
      <c r="E12">
        <v>47.225999999999999</v>
      </c>
      <c r="F12">
        <v>52.021999999999998</v>
      </c>
      <c r="H12">
        <v>46.811</v>
      </c>
      <c r="I12">
        <v>45.981999999999999</v>
      </c>
      <c r="L12">
        <v>1</v>
      </c>
      <c r="M12" s="5">
        <v>1</v>
      </c>
      <c r="N12">
        <f>SQRT(P12)</f>
        <v>6.2665780135573197</v>
      </c>
      <c r="O12">
        <v>1</v>
      </c>
      <c r="P12">
        <v>39.270000000000003</v>
      </c>
    </row>
    <row r="13" spans="2:16" x14ac:dyDescent="0.25">
      <c r="B13">
        <v>39.270000000000003</v>
      </c>
      <c r="C13">
        <v>68.694000000000003</v>
      </c>
      <c r="E13">
        <v>51.976999999999997</v>
      </c>
      <c r="F13">
        <v>57.261000000000003</v>
      </c>
      <c r="H13">
        <v>19.547000000000001</v>
      </c>
      <c r="I13">
        <v>17.666</v>
      </c>
      <c r="L13">
        <v>1</v>
      </c>
      <c r="M13" s="5">
        <v>1</v>
      </c>
      <c r="N13">
        <f>SQRT(P13)</f>
        <v>5.8837912947350537</v>
      </c>
      <c r="O13">
        <v>1</v>
      </c>
      <c r="P13">
        <v>34.619</v>
      </c>
    </row>
    <row r="14" spans="2:16" x14ac:dyDescent="0.25">
      <c r="B14">
        <v>34.619</v>
      </c>
      <c r="C14">
        <v>67.888999999999996</v>
      </c>
      <c r="E14">
        <v>42.395000000000003</v>
      </c>
      <c r="F14">
        <v>43.198999999999998</v>
      </c>
      <c r="H14">
        <v>20.504000000000001</v>
      </c>
      <c r="I14">
        <v>37.292999999999999</v>
      </c>
      <c r="L14">
        <v>1</v>
      </c>
      <c r="M14" s="5">
        <v>1</v>
      </c>
      <c r="N14">
        <f>SQRT(P14)</f>
        <v>5.2593725861551208</v>
      </c>
      <c r="O14">
        <v>1</v>
      </c>
      <c r="P14">
        <v>27.661000000000001</v>
      </c>
    </row>
    <row r="15" spans="2:16" x14ac:dyDescent="0.25">
      <c r="B15">
        <v>27.661000000000001</v>
      </c>
      <c r="C15">
        <v>69.994</v>
      </c>
      <c r="E15">
        <v>63.584000000000003</v>
      </c>
      <c r="F15">
        <v>56.581000000000003</v>
      </c>
      <c r="H15">
        <v>21.11</v>
      </c>
      <c r="I15">
        <v>33.753</v>
      </c>
      <c r="L15">
        <v>1</v>
      </c>
      <c r="M15" s="5">
        <v>1</v>
      </c>
      <c r="N15">
        <f>SQRT(P15)</f>
        <v>6.2186815322864053</v>
      </c>
      <c r="O15">
        <v>1</v>
      </c>
      <c r="P15">
        <v>38.671999999999997</v>
      </c>
    </row>
    <row r="16" spans="2:16" x14ac:dyDescent="0.25">
      <c r="B16">
        <v>38.671999999999997</v>
      </c>
      <c r="C16">
        <v>66.024000000000001</v>
      </c>
      <c r="E16">
        <v>38.106000000000002</v>
      </c>
      <c r="F16">
        <v>80.846000000000004</v>
      </c>
      <c r="I16">
        <v>33.578000000000003</v>
      </c>
      <c r="L16">
        <v>1</v>
      </c>
      <c r="M16" s="5">
        <v>1</v>
      </c>
      <c r="N16">
        <f>SQRT(P16)</f>
        <v>5.8630196997792874</v>
      </c>
      <c r="O16">
        <v>1</v>
      </c>
      <c r="P16">
        <v>34.375</v>
      </c>
    </row>
    <row r="17" spans="1:16" x14ac:dyDescent="0.25">
      <c r="B17">
        <v>34.375</v>
      </c>
      <c r="C17">
        <v>61.033000000000001</v>
      </c>
      <c r="F17">
        <v>114.816</v>
      </c>
      <c r="I17">
        <v>45.503999999999998</v>
      </c>
      <c r="L17">
        <v>1</v>
      </c>
      <c r="M17" s="5">
        <v>1</v>
      </c>
      <c r="N17">
        <f>SQRT(P17)</f>
        <v>6.6923837307793397</v>
      </c>
      <c r="O17">
        <v>1</v>
      </c>
      <c r="P17">
        <v>44.787999999999997</v>
      </c>
    </row>
    <row r="18" spans="1:16" x14ac:dyDescent="0.25">
      <c r="B18">
        <v>44.787999999999997</v>
      </c>
      <c r="C18">
        <v>85.203999999999994</v>
      </c>
      <c r="F18">
        <v>90.257000000000005</v>
      </c>
      <c r="I18">
        <v>62.116999999999997</v>
      </c>
      <c r="L18">
        <v>1</v>
      </c>
      <c r="M18" s="5">
        <v>1</v>
      </c>
      <c r="N18">
        <f>SQRT(P18)</f>
        <v>6.6309878600401611</v>
      </c>
      <c r="O18">
        <v>1</v>
      </c>
      <c r="P18">
        <v>43.97</v>
      </c>
    </row>
    <row r="19" spans="1:16" x14ac:dyDescent="0.25">
      <c r="B19">
        <v>43.97</v>
      </c>
      <c r="C19">
        <v>70.863</v>
      </c>
      <c r="F19">
        <v>71.617999999999995</v>
      </c>
      <c r="I19">
        <v>42.395000000000003</v>
      </c>
      <c r="L19">
        <v>1</v>
      </c>
      <c r="M19" s="5">
        <v>1</v>
      </c>
      <c r="N19">
        <f>SQRT(P19)</f>
        <v>6.1930606326758983</v>
      </c>
      <c r="O19">
        <v>1</v>
      </c>
      <c r="P19">
        <v>38.353999999999999</v>
      </c>
    </row>
    <row r="20" spans="1:16" x14ac:dyDescent="0.25">
      <c r="B20">
        <v>38.353999999999999</v>
      </c>
      <c r="C20">
        <v>40.576999999999998</v>
      </c>
      <c r="F20">
        <v>67.867999999999995</v>
      </c>
      <c r="L20">
        <v>1</v>
      </c>
      <c r="M20" s="5">
        <v>1</v>
      </c>
      <c r="N20">
        <f>SQRT(P20)</f>
        <v>7.429670248402684</v>
      </c>
      <c r="O20">
        <v>1</v>
      </c>
      <c r="P20">
        <v>55.2</v>
      </c>
    </row>
    <row r="21" spans="1:16" x14ac:dyDescent="0.25">
      <c r="B21">
        <v>55.2</v>
      </c>
      <c r="L21">
        <v>1</v>
      </c>
      <c r="M21" s="5">
        <v>1</v>
      </c>
      <c r="N21">
        <f>SQRT(P21)</f>
        <v>7.6705931974000547</v>
      </c>
      <c r="O21">
        <v>1</v>
      </c>
      <c r="P21">
        <v>58.838000000000001</v>
      </c>
    </row>
    <row r="22" spans="1:16" x14ac:dyDescent="0.25">
      <c r="B22">
        <v>58.838000000000001</v>
      </c>
      <c r="L22">
        <v>1</v>
      </c>
      <c r="M22" s="5">
        <v>2</v>
      </c>
      <c r="N22">
        <f>SQRT(P22)</f>
        <v>8.2045718962051879</v>
      </c>
      <c r="O22">
        <v>1</v>
      </c>
      <c r="P22">
        <v>67.314999999999998</v>
      </c>
    </row>
    <row r="23" spans="1:16" x14ac:dyDescent="0.25">
      <c r="L23">
        <v>1</v>
      </c>
      <c r="M23" s="5">
        <v>2</v>
      </c>
      <c r="N23">
        <f>SQRT(P23)</f>
        <v>5.9868188547842331</v>
      </c>
      <c r="O23">
        <v>1</v>
      </c>
      <c r="P23">
        <v>35.841999999999999</v>
      </c>
    </row>
    <row r="24" spans="1:16" x14ac:dyDescent="0.25">
      <c r="A24" s="3" t="s">
        <v>4</v>
      </c>
      <c r="B24" s="1">
        <f>AVERAGE(B3:B22)</f>
        <v>35.867849999999997</v>
      </c>
      <c r="C24" s="1">
        <f>AVERAGE(C3:C20)</f>
        <v>61.291388888888882</v>
      </c>
      <c r="D24" s="1"/>
      <c r="E24" s="1">
        <f>AVERAGE(E3:E16)</f>
        <v>45.184999999999995</v>
      </c>
      <c r="F24" s="1">
        <f>AVERAGE(F3:F20)</f>
        <v>63.109611111111107</v>
      </c>
      <c r="G24" s="1"/>
      <c r="H24" s="1">
        <f>AVERAGE(H4:H15)</f>
        <v>29.990416666666672</v>
      </c>
      <c r="I24" s="1">
        <f>AVERAGE(I3:I19)</f>
        <v>38.923705882352934</v>
      </c>
      <c r="L24">
        <v>1</v>
      </c>
      <c r="M24" s="5">
        <v>2</v>
      </c>
      <c r="N24">
        <f>SQRT(P24)</f>
        <v>7.7745096308384616</v>
      </c>
      <c r="O24">
        <v>1</v>
      </c>
      <c r="P24">
        <v>60.442999999999998</v>
      </c>
    </row>
    <row r="25" spans="1:16" x14ac:dyDescent="0.25">
      <c r="A25" s="3" t="s">
        <v>6</v>
      </c>
      <c r="B25" s="1">
        <f>STDEV(B3:B22)</f>
        <v>10.419876604355739</v>
      </c>
      <c r="C25" s="1">
        <f>STDEV(C3:C20)</f>
        <v>11.42137397286796</v>
      </c>
      <c r="D25" s="1"/>
      <c r="E25" s="1">
        <f>STDEV(E3:E16)</f>
        <v>11.209001677909807</v>
      </c>
      <c r="F25" s="1">
        <f>STDEV(F3:F20)</f>
        <v>18.398114763199775</v>
      </c>
      <c r="G25" s="1"/>
      <c r="H25" s="1">
        <f>STDEV(H3:H15)</f>
        <v>9.6043754772339351</v>
      </c>
      <c r="I25" s="1">
        <f>STDEV(I3:I19)</f>
        <v>11.812224175428986</v>
      </c>
      <c r="L25">
        <v>1</v>
      </c>
      <c r="M25" s="5">
        <v>2</v>
      </c>
      <c r="N25">
        <f>SQRT(P25)</f>
        <v>7.9959364679817213</v>
      </c>
      <c r="O25">
        <v>1</v>
      </c>
      <c r="P25">
        <v>63.935000000000002</v>
      </c>
    </row>
    <row r="26" spans="1:16" x14ac:dyDescent="0.25">
      <c r="A26" s="3" t="s">
        <v>5</v>
      </c>
      <c r="B26" s="1">
        <f>(B25/SQRT(20))</f>
        <v>2.3299552404499111</v>
      </c>
      <c r="C26" s="1">
        <f>(C25/SQRT(18))</f>
        <v>2.6920436622274915</v>
      </c>
      <c r="D26" s="1"/>
      <c r="E26" s="1">
        <f>(E25/SQRT(14))</f>
        <v>2.9957317090366238</v>
      </c>
      <c r="F26" s="1">
        <f>(F25/SQRT(18))</f>
        <v>4.3364772367022981</v>
      </c>
      <c r="G26" s="1"/>
      <c r="H26" s="1">
        <f>(H25/SQRT(13))</f>
        <v>2.6637744809212212</v>
      </c>
      <c r="I26" s="1">
        <f>(I25/SQRT(17))</f>
        <v>2.864885173456952</v>
      </c>
      <c r="L26">
        <v>1</v>
      </c>
      <c r="M26" s="5">
        <v>2</v>
      </c>
      <c r="N26">
        <f>SQRT(P26)</f>
        <v>7.6827078559580801</v>
      </c>
      <c r="O26">
        <v>1</v>
      </c>
      <c r="P26">
        <v>59.024000000000001</v>
      </c>
    </row>
    <row r="27" spans="1:16" x14ac:dyDescent="0.25">
      <c r="L27">
        <v>1</v>
      </c>
      <c r="M27" s="5">
        <v>2</v>
      </c>
      <c r="N27">
        <f>SQRT(P27)</f>
        <v>7.1115399176268426</v>
      </c>
      <c r="O27">
        <v>1</v>
      </c>
      <c r="P27">
        <v>50.573999999999998</v>
      </c>
    </row>
    <row r="28" spans="1:16" x14ac:dyDescent="0.25">
      <c r="L28">
        <v>1</v>
      </c>
      <c r="M28" s="5">
        <v>2</v>
      </c>
      <c r="N28">
        <f>SQRT(P28)</f>
        <v>7.757061299229238</v>
      </c>
      <c r="O28">
        <v>1</v>
      </c>
      <c r="P28">
        <v>60.171999999999997</v>
      </c>
    </row>
    <row r="29" spans="1:16" x14ac:dyDescent="0.25">
      <c r="L29">
        <v>1</v>
      </c>
      <c r="M29" s="5">
        <v>2</v>
      </c>
      <c r="N29">
        <f>SQRT(P29)</f>
        <v>8.1343100506435082</v>
      </c>
      <c r="O29">
        <v>1</v>
      </c>
      <c r="P29">
        <v>66.167000000000002</v>
      </c>
    </row>
    <row r="30" spans="1:16" x14ac:dyDescent="0.25">
      <c r="L30">
        <v>1</v>
      </c>
      <c r="M30" s="5">
        <v>2</v>
      </c>
      <c r="N30">
        <f>SQRT(P30)</f>
        <v>7.278873539222948</v>
      </c>
      <c r="O30">
        <v>1</v>
      </c>
      <c r="P30">
        <v>52.981999999999999</v>
      </c>
    </row>
    <row r="31" spans="1:16" x14ac:dyDescent="0.25">
      <c r="L31">
        <v>1</v>
      </c>
      <c r="M31" s="5">
        <v>2</v>
      </c>
      <c r="N31">
        <f>SQRT(P31)</f>
        <v>7.5175128865868928</v>
      </c>
      <c r="O31">
        <v>1</v>
      </c>
      <c r="P31">
        <v>56.512999999999998</v>
      </c>
    </row>
    <row r="32" spans="1:16" x14ac:dyDescent="0.25">
      <c r="L32">
        <v>1</v>
      </c>
      <c r="M32" s="5">
        <v>2</v>
      </c>
      <c r="N32">
        <f>SQRT(P32)</f>
        <v>8.2881843608838714</v>
      </c>
      <c r="O32">
        <v>1</v>
      </c>
      <c r="P32">
        <v>68.694000000000003</v>
      </c>
    </row>
    <row r="33" spans="12:16" x14ac:dyDescent="0.25">
      <c r="L33">
        <v>1</v>
      </c>
      <c r="M33" s="5">
        <v>2</v>
      </c>
      <c r="N33">
        <f>SQRT(P33)</f>
        <v>8.2394781388143752</v>
      </c>
      <c r="O33">
        <v>1</v>
      </c>
      <c r="P33">
        <v>67.888999999999996</v>
      </c>
    </row>
    <row r="34" spans="12:16" x14ac:dyDescent="0.25">
      <c r="L34">
        <v>1</v>
      </c>
      <c r="M34" s="5">
        <v>2</v>
      </c>
      <c r="N34">
        <f>SQRT(P34)</f>
        <v>8.3662416890740126</v>
      </c>
      <c r="O34">
        <v>1</v>
      </c>
      <c r="P34">
        <v>69.994</v>
      </c>
    </row>
    <row r="35" spans="12:16" x14ac:dyDescent="0.25">
      <c r="L35">
        <v>1</v>
      </c>
      <c r="M35" s="5">
        <v>2</v>
      </c>
      <c r="N35">
        <f>SQRT(P35)</f>
        <v>8.125515368270495</v>
      </c>
      <c r="O35">
        <v>1</v>
      </c>
      <c r="P35">
        <v>66.024000000000001</v>
      </c>
    </row>
    <row r="36" spans="12:16" x14ac:dyDescent="0.25">
      <c r="L36">
        <v>1</v>
      </c>
      <c r="M36" s="5">
        <v>2</v>
      </c>
      <c r="N36">
        <f>SQRT(P36)</f>
        <v>7.8123619987811628</v>
      </c>
      <c r="O36">
        <v>1</v>
      </c>
      <c r="P36">
        <v>61.033000000000001</v>
      </c>
    </row>
    <row r="37" spans="12:16" x14ac:dyDescent="0.25">
      <c r="L37">
        <v>1</v>
      </c>
      <c r="M37" s="5">
        <v>2</v>
      </c>
      <c r="N37">
        <f>SQRT(P37)</f>
        <v>9.2306012805233877</v>
      </c>
      <c r="O37">
        <v>1</v>
      </c>
      <c r="P37">
        <v>85.203999999999994</v>
      </c>
    </row>
    <row r="38" spans="12:16" x14ac:dyDescent="0.25">
      <c r="L38">
        <v>1</v>
      </c>
      <c r="M38" s="5">
        <v>2</v>
      </c>
      <c r="N38">
        <f>SQRT(P38)</f>
        <v>8.4180163934266599</v>
      </c>
      <c r="O38">
        <v>1</v>
      </c>
      <c r="P38">
        <v>70.863</v>
      </c>
    </row>
    <row r="39" spans="12:16" x14ac:dyDescent="0.25">
      <c r="L39">
        <v>1</v>
      </c>
      <c r="M39" s="5">
        <v>2</v>
      </c>
      <c r="N39">
        <f>SQRT(P39)</f>
        <v>6.3700078492887275</v>
      </c>
      <c r="O39">
        <v>1</v>
      </c>
      <c r="P39">
        <v>40.576999999999998</v>
      </c>
    </row>
    <row r="40" spans="12:16" x14ac:dyDescent="0.25">
      <c r="L40">
        <v>2</v>
      </c>
      <c r="M40" s="5">
        <v>1</v>
      </c>
      <c r="N40">
        <f>SQRT(P40)</f>
        <v>5.8439712524960283</v>
      </c>
      <c r="O40">
        <v>2</v>
      </c>
      <c r="P40">
        <v>34.152000000000001</v>
      </c>
    </row>
    <row r="41" spans="12:16" x14ac:dyDescent="0.25">
      <c r="L41">
        <v>2</v>
      </c>
      <c r="M41" s="5">
        <v>1</v>
      </c>
      <c r="N41">
        <f>SQRT(P41)</f>
        <v>6.293250352560273</v>
      </c>
      <c r="O41">
        <v>2</v>
      </c>
      <c r="P41">
        <v>39.604999999999997</v>
      </c>
    </row>
    <row r="42" spans="12:16" x14ac:dyDescent="0.25">
      <c r="L42">
        <v>2</v>
      </c>
      <c r="M42" s="5">
        <v>1</v>
      </c>
      <c r="N42">
        <f>SQRT(P42)</f>
        <v>5.5155235472255937</v>
      </c>
      <c r="O42">
        <v>2</v>
      </c>
      <c r="P42">
        <v>30.420999999999999</v>
      </c>
    </row>
    <row r="43" spans="12:16" x14ac:dyDescent="0.25">
      <c r="L43">
        <v>2</v>
      </c>
      <c r="M43" s="5">
        <v>1</v>
      </c>
      <c r="N43">
        <f>SQRT(P43)</f>
        <v>5.6299200704805745</v>
      </c>
      <c r="O43">
        <v>2</v>
      </c>
      <c r="P43">
        <v>31.696000000000002</v>
      </c>
    </row>
    <row r="44" spans="12:16" x14ac:dyDescent="0.25">
      <c r="L44">
        <v>2</v>
      </c>
      <c r="M44" s="5">
        <v>1</v>
      </c>
      <c r="N44">
        <f>SQRT(P44)</f>
        <v>6.9780369732468452</v>
      </c>
      <c r="O44">
        <v>2</v>
      </c>
      <c r="P44">
        <v>48.692999999999998</v>
      </c>
    </row>
    <row r="45" spans="12:16" x14ac:dyDescent="0.25">
      <c r="L45">
        <v>2</v>
      </c>
      <c r="M45" s="5">
        <v>1</v>
      </c>
      <c r="N45">
        <f>SQRT(P45)</f>
        <v>8.1773467579649566</v>
      </c>
      <c r="O45">
        <v>2</v>
      </c>
      <c r="P45">
        <v>66.869</v>
      </c>
    </row>
    <row r="46" spans="12:16" x14ac:dyDescent="0.25">
      <c r="L46">
        <v>2</v>
      </c>
      <c r="M46" s="5">
        <v>1</v>
      </c>
      <c r="N46">
        <f>SQRT(P46)</f>
        <v>7.4787030961256908</v>
      </c>
      <c r="O46">
        <v>2</v>
      </c>
      <c r="P46">
        <v>55.930999999999997</v>
      </c>
    </row>
    <row r="47" spans="12:16" x14ac:dyDescent="0.25">
      <c r="L47">
        <v>2</v>
      </c>
      <c r="M47" s="5">
        <v>1</v>
      </c>
      <c r="N47">
        <f>SQRT(P47)</f>
        <v>6.3712636109330782</v>
      </c>
      <c r="O47">
        <v>2</v>
      </c>
      <c r="P47">
        <v>40.593000000000004</v>
      </c>
    </row>
    <row r="48" spans="12:16" x14ac:dyDescent="0.25">
      <c r="L48">
        <v>2</v>
      </c>
      <c r="M48" s="5">
        <v>1</v>
      </c>
      <c r="N48">
        <f>SQRT(P48)</f>
        <v>6.4297744906022949</v>
      </c>
      <c r="O48">
        <v>2</v>
      </c>
      <c r="P48">
        <v>41.341999999999999</v>
      </c>
    </row>
    <row r="49" spans="12:16" x14ac:dyDescent="0.25">
      <c r="L49">
        <v>2</v>
      </c>
      <c r="M49" s="5">
        <v>1</v>
      </c>
      <c r="N49">
        <f>SQRT(P49)</f>
        <v>6.8721175775738876</v>
      </c>
      <c r="O49">
        <v>2</v>
      </c>
      <c r="P49">
        <v>47.225999999999999</v>
      </c>
    </row>
    <row r="50" spans="12:16" x14ac:dyDescent="0.25">
      <c r="L50">
        <v>2</v>
      </c>
      <c r="M50" s="5">
        <v>1</v>
      </c>
      <c r="N50">
        <f>SQRT(P50)</f>
        <v>7.2095076114808281</v>
      </c>
      <c r="O50">
        <v>2</v>
      </c>
      <c r="P50">
        <v>51.976999999999997</v>
      </c>
    </row>
    <row r="51" spans="12:16" x14ac:dyDescent="0.25">
      <c r="L51">
        <v>2</v>
      </c>
      <c r="M51" s="5">
        <v>1</v>
      </c>
      <c r="N51">
        <f>SQRT(P51)</f>
        <v>6.5111442926723724</v>
      </c>
      <c r="O51">
        <v>2</v>
      </c>
      <c r="P51">
        <v>42.395000000000003</v>
      </c>
    </row>
    <row r="52" spans="12:16" x14ac:dyDescent="0.25">
      <c r="L52">
        <v>2</v>
      </c>
      <c r="M52" s="5">
        <v>1</v>
      </c>
      <c r="N52">
        <f>SQRT(P52)</f>
        <v>7.9739576121271174</v>
      </c>
      <c r="O52">
        <v>2</v>
      </c>
      <c r="P52">
        <v>63.584000000000003</v>
      </c>
    </row>
    <row r="53" spans="12:16" x14ac:dyDescent="0.25">
      <c r="L53">
        <v>2</v>
      </c>
      <c r="M53" s="5">
        <v>1</v>
      </c>
      <c r="N53">
        <f>SQRT(P53)</f>
        <v>6.1730057508477989</v>
      </c>
      <c r="O53">
        <v>2</v>
      </c>
      <c r="P53">
        <v>38.106000000000002</v>
      </c>
    </row>
    <row r="54" spans="12:16" x14ac:dyDescent="0.25">
      <c r="L54">
        <v>2</v>
      </c>
      <c r="M54" s="5">
        <v>2</v>
      </c>
      <c r="N54">
        <f>SQRT(P54)</f>
        <v>7.243134680509538</v>
      </c>
      <c r="O54">
        <v>2</v>
      </c>
      <c r="P54">
        <v>52.463000000000001</v>
      </c>
    </row>
    <row r="55" spans="12:16" x14ac:dyDescent="0.25">
      <c r="L55">
        <v>2</v>
      </c>
      <c r="M55" s="5">
        <v>2</v>
      </c>
      <c r="N55">
        <f>SQRT(P55)</f>
        <v>7.7932663242057885</v>
      </c>
      <c r="O55">
        <v>2</v>
      </c>
      <c r="P55">
        <v>60.734999999999999</v>
      </c>
    </row>
    <row r="56" spans="12:16" x14ac:dyDescent="0.25">
      <c r="L56">
        <v>2</v>
      </c>
      <c r="M56" s="5">
        <v>2</v>
      </c>
      <c r="N56">
        <f>SQRT(P56)</f>
        <v>7.8613612052875421</v>
      </c>
      <c r="O56">
        <v>2</v>
      </c>
      <c r="P56">
        <v>61.801000000000002</v>
      </c>
    </row>
    <row r="57" spans="12:16" x14ac:dyDescent="0.25">
      <c r="L57">
        <v>2</v>
      </c>
      <c r="M57" s="5">
        <v>2</v>
      </c>
      <c r="N57">
        <f>SQRT(P57)</f>
        <v>6.9557170730270501</v>
      </c>
      <c r="O57">
        <v>2</v>
      </c>
      <c r="P57">
        <v>48.381999999999998</v>
      </c>
    </row>
    <row r="58" spans="12:16" x14ac:dyDescent="0.25">
      <c r="L58">
        <v>2</v>
      </c>
      <c r="M58" s="5">
        <v>2</v>
      </c>
      <c r="N58">
        <f>SQRT(P58)</f>
        <v>8.0325587455056944</v>
      </c>
      <c r="O58">
        <v>2</v>
      </c>
      <c r="P58">
        <v>64.522000000000006</v>
      </c>
    </row>
    <row r="59" spans="12:16" x14ac:dyDescent="0.25">
      <c r="L59">
        <v>2</v>
      </c>
      <c r="M59" s="5">
        <v>2</v>
      </c>
      <c r="N59">
        <f>SQRT(P59)</f>
        <v>5.9377605206003379</v>
      </c>
      <c r="O59">
        <v>2</v>
      </c>
      <c r="P59">
        <v>35.256999999999998</v>
      </c>
    </row>
    <row r="60" spans="12:16" x14ac:dyDescent="0.25">
      <c r="L60">
        <v>2</v>
      </c>
      <c r="M60" s="5">
        <v>2</v>
      </c>
      <c r="N60">
        <f>SQRT(P60)</f>
        <v>8.3863579699414217</v>
      </c>
      <c r="O60">
        <v>2</v>
      </c>
      <c r="P60">
        <v>70.331000000000003</v>
      </c>
    </row>
    <row r="61" spans="12:16" x14ac:dyDescent="0.25">
      <c r="L61">
        <v>2</v>
      </c>
      <c r="M61" s="5">
        <v>2</v>
      </c>
      <c r="N61">
        <f>SQRT(P61)</f>
        <v>7.243134680509538</v>
      </c>
      <c r="O61">
        <v>2</v>
      </c>
      <c r="P61">
        <v>52.463000000000001</v>
      </c>
    </row>
    <row r="62" spans="12:16" x14ac:dyDescent="0.25">
      <c r="L62">
        <v>2</v>
      </c>
      <c r="M62" s="5">
        <v>2</v>
      </c>
      <c r="N62">
        <f>SQRT(P62)</f>
        <v>7.4532543227773997</v>
      </c>
      <c r="O62">
        <v>2</v>
      </c>
      <c r="P62">
        <v>55.551000000000002</v>
      </c>
    </row>
    <row r="63" spans="12:16" x14ac:dyDescent="0.25">
      <c r="L63">
        <v>2</v>
      </c>
      <c r="M63" s="5">
        <v>2</v>
      </c>
      <c r="N63">
        <f>SQRT(P63)</f>
        <v>7.2126278151586334</v>
      </c>
      <c r="O63">
        <v>2</v>
      </c>
      <c r="P63">
        <v>52.021999999999998</v>
      </c>
    </row>
    <row r="64" spans="12:16" x14ac:dyDescent="0.25">
      <c r="L64">
        <v>2</v>
      </c>
      <c r="M64" s="5">
        <v>2</v>
      </c>
      <c r="N64">
        <f>SQRT(P64)</f>
        <v>7.5670998407580168</v>
      </c>
      <c r="O64">
        <v>2</v>
      </c>
      <c r="P64">
        <v>57.261000000000003</v>
      </c>
    </row>
    <row r="65" spans="12:16" x14ac:dyDescent="0.25">
      <c r="L65">
        <v>2</v>
      </c>
      <c r="M65" s="5">
        <v>2</v>
      </c>
      <c r="N65">
        <f>SQRT(P65)</f>
        <v>6.5725946170443219</v>
      </c>
      <c r="O65">
        <v>2</v>
      </c>
      <c r="P65">
        <v>43.198999999999998</v>
      </c>
    </row>
    <row r="66" spans="12:16" x14ac:dyDescent="0.25">
      <c r="L66">
        <v>2</v>
      </c>
      <c r="M66" s="5">
        <v>2</v>
      </c>
      <c r="N66">
        <f>SQRT(P66)</f>
        <v>7.5220342993102607</v>
      </c>
      <c r="O66">
        <v>2</v>
      </c>
      <c r="P66">
        <v>56.581000000000003</v>
      </c>
    </row>
    <row r="67" spans="12:16" x14ac:dyDescent="0.25">
      <c r="L67">
        <v>2</v>
      </c>
      <c r="M67" s="5">
        <v>2</v>
      </c>
      <c r="N67">
        <f>SQRT(P67)</f>
        <v>8.9914403740446396</v>
      </c>
      <c r="O67">
        <v>2</v>
      </c>
      <c r="P67">
        <v>80.846000000000004</v>
      </c>
    </row>
    <row r="68" spans="12:16" x14ac:dyDescent="0.25">
      <c r="L68">
        <v>2</v>
      </c>
      <c r="M68" s="5">
        <v>2</v>
      </c>
      <c r="N68">
        <f>SQRT(P68)</f>
        <v>10.715222816162061</v>
      </c>
      <c r="O68">
        <v>2</v>
      </c>
      <c r="P68">
        <v>114.816</v>
      </c>
    </row>
    <row r="69" spans="12:16" x14ac:dyDescent="0.25">
      <c r="L69">
        <v>2</v>
      </c>
      <c r="M69" s="5">
        <v>2</v>
      </c>
      <c r="N69">
        <f>SQRT(P69)</f>
        <v>9.5003684139090101</v>
      </c>
      <c r="O69">
        <v>2</v>
      </c>
      <c r="P69">
        <v>90.257000000000005</v>
      </c>
    </row>
    <row r="70" spans="12:16" x14ac:dyDescent="0.25">
      <c r="L70">
        <v>2</v>
      </c>
      <c r="M70" s="5">
        <v>2</v>
      </c>
      <c r="N70">
        <f>SQRT(P70)</f>
        <v>8.4627418724666299</v>
      </c>
      <c r="O70">
        <v>2</v>
      </c>
      <c r="P70">
        <v>71.617999999999995</v>
      </c>
    </row>
    <row r="71" spans="12:16" x14ac:dyDescent="0.25">
      <c r="L71">
        <v>2</v>
      </c>
      <c r="M71" s="5">
        <v>2</v>
      </c>
      <c r="N71">
        <f>SQRT(P71)</f>
        <v>8.2382036876979434</v>
      </c>
      <c r="O71">
        <v>2</v>
      </c>
      <c r="P71">
        <v>67.867999999999995</v>
      </c>
    </row>
    <row r="72" spans="12:16" x14ac:dyDescent="0.25">
      <c r="L72">
        <v>3</v>
      </c>
      <c r="M72" s="5">
        <v>1</v>
      </c>
      <c r="N72">
        <f>SQRT(P72)</f>
        <v>6.187164132298415</v>
      </c>
      <c r="O72">
        <v>3</v>
      </c>
      <c r="P72">
        <v>38.280999999999999</v>
      </c>
    </row>
    <row r="73" spans="12:16" x14ac:dyDescent="0.25">
      <c r="L73">
        <v>3</v>
      </c>
      <c r="M73" s="5">
        <v>1</v>
      </c>
      <c r="N73">
        <f>SQRT(P73)</f>
        <v>5.3002830113117545</v>
      </c>
      <c r="O73">
        <v>3</v>
      </c>
      <c r="P73">
        <v>28.093</v>
      </c>
    </row>
    <row r="74" spans="12:16" x14ac:dyDescent="0.25">
      <c r="L74">
        <v>3</v>
      </c>
      <c r="M74" s="5">
        <v>1</v>
      </c>
      <c r="N74">
        <f>SQRT(P74)</f>
        <v>5.6100802133302867</v>
      </c>
      <c r="O74">
        <v>3</v>
      </c>
      <c r="P74">
        <v>31.472999999999999</v>
      </c>
    </row>
    <row r="75" spans="12:16" x14ac:dyDescent="0.25">
      <c r="L75">
        <v>3</v>
      </c>
      <c r="M75" s="5">
        <v>1</v>
      </c>
      <c r="N75">
        <f>SQRT(P75)</f>
        <v>6.157515732826023</v>
      </c>
      <c r="O75">
        <v>3</v>
      </c>
      <c r="P75">
        <v>37.914999999999999</v>
      </c>
    </row>
    <row r="76" spans="12:16" x14ac:dyDescent="0.25">
      <c r="L76">
        <v>3</v>
      </c>
      <c r="M76" s="5">
        <v>1</v>
      </c>
      <c r="N76">
        <f>SQRT(P76)</f>
        <v>5.8765636217095443</v>
      </c>
      <c r="O76">
        <v>3</v>
      </c>
      <c r="P76">
        <v>34.533999999999999</v>
      </c>
    </row>
    <row r="77" spans="12:16" x14ac:dyDescent="0.25">
      <c r="L77">
        <v>3</v>
      </c>
      <c r="M77" s="5">
        <v>1</v>
      </c>
      <c r="N77">
        <f>SQRT(P77)</f>
        <v>4.9033661906898205</v>
      </c>
      <c r="O77">
        <v>3</v>
      </c>
      <c r="P77">
        <v>24.042999999999999</v>
      </c>
    </row>
    <row r="78" spans="12:16" x14ac:dyDescent="0.25">
      <c r="L78">
        <v>3</v>
      </c>
      <c r="M78" s="5">
        <v>1</v>
      </c>
      <c r="N78">
        <f>SQRT(P78)</f>
        <v>4.5281342736274945</v>
      </c>
      <c r="O78">
        <v>3</v>
      </c>
      <c r="P78">
        <v>20.504000000000001</v>
      </c>
    </row>
    <row r="79" spans="12:16" x14ac:dyDescent="0.25">
      <c r="L79">
        <v>3</v>
      </c>
      <c r="M79" s="5">
        <v>1</v>
      </c>
      <c r="N79">
        <f>SQRT(P79)</f>
        <v>6.8068348004046637</v>
      </c>
      <c r="O79">
        <v>3</v>
      </c>
      <c r="P79">
        <v>46.332999999999998</v>
      </c>
    </row>
    <row r="80" spans="12:16" x14ac:dyDescent="0.25">
      <c r="L80">
        <v>3</v>
      </c>
      <c r="M80" s="5">
        <v>1</v>
      </c>
      <c r="N80">
        <f>SQRT(P80)</f>
        <v>5.3868358059254042</v>
      </c>
      <c r="O80">
        <v>3</v>
      </c>
      <c r="P80">
        <v>29.018000000000001</v>
      </c>
    </row>
    <row r="81" spans="12:16" x14ac:dyDescent="0.25">
      <c r="L81">
        <v>3</v>
      </c>
      <c r="M81" s="5">
        <v>1</v>
      </c>
      <c r="N81">
        <f>SQRT(P81)</f>
        <v>6.8418564732095923</v>
      </c>
      <c r="O81">
        <v>3</v>
      </c>
      <c r="P81">
        <v>46.811</v>
      </c>
    </row>
    <row r="82" spans="12:16" x14ac:dyDescent="0.25">
      <c r="L82">
        <v>3</v>
      </c>
      <c r="M82" s="5">
        <v>1</v>
      </c>
      <c r="N82">
        <f>SQRT(P82)</f>
        <v>4.4211989324164094</v>
      </c>
      <c r="O82">
        <v>3</v>
      </c>
      <c r="P82">
        <v>19.547000000000001</v>
      </c>
    </row>
    <row r="83" spans="12:16" x14ac:dyDescent="0.25">
      <c r="L83">
        <v>3</v>
      </c>
      <c r="M83" s="5">
        <v>1</v>
      </c>
      <c r="N83">
        <f>SQRT(P83)</f>
        <v>4.5281342736274945</v>
      </c>
      <c r="O83">
        <v>3</v>
      </c>
      <c r="P83">
        <v>20.504000000000001</v>
      </c>
    </row>
    <row r="84" spans="12:16" x14ac:dyDescent="0.25">
      <c r="L84">
        <v>3</v>
      </c>
      <c r="M84" s="5">
        <v>1</v>
      </c>
      <c r="N84">
        <f>SQRT(P84)</f>
        <v>4.5945620030640573</v>
      </c>
      <c r="O84">
        <v>3</v>
      </c>
      <c r="P84">
        <v>21.11</v>
      </c>
    </row>
    <row r="85" spans="12:16" x14ac:dyDescent="0.25">
      <c r="L85">
        <v>3</v>
      </c>
      <c r="M85" s="5">
        <v>2</v>
      </c>
      <c r="N85">
        <f>SQRT(P85)</f>
        <v>6.7810028756814429</v>
      </c>
      <c r="O85">
        <v>3</v>
      </c>
      <c r="P85">
        <v>45.981999999999999</v>
      </c>
    </row>
    <row r="86" spans="12:16" x14ac:dyDescent="0.25">
      <c r="L86">
        <v>3</v>
      </c>
      <c r="M86" s="5">
        <v>2</v>
      </c>
      <c r="N86">
        <f>SQRT(P86)</f>
        <v>8.0377235583217228</v>
      </c>
      <c r="O86">
        <v>3</v>
      </c>
      <c r="P86">
        <v>64.605000000000004</v>
      </c>
    </row>
    <row r="87" spans="12:16" x14ac:dyDescent="0.25">
      <c r="L87">
        <v>3</v>
      </c>
      <c r="M87" s="5">
        <v>2</v>
      </c>
      <c r="N87">
        <f>SQRT(P87)</f>
        <v>5.3631147666258272</v>
      </c>
      <c r="O87">
        <v>3</v>
      </c>
      <c r="P87">
        <v>28.763000000000002</v>
      </c>
    </row>
    <row r="88" spans="12:16" x14ac:dyDescent="0.25">
      <c r="L88">
        <v>3</v>
      </c>
      <c r="M88" s="5">
        <v>2</v>
      </c>
      <c r="N88">
        <f>SQRT(P88)</f>
        <v>5.3631147666258272</v>
      </c>
      <c r="O88">
        <v>3</v>
      </c>
      <c r="P88">
        <v>28.763000000000002</v>
      </c>
    </row>
    <row r="89" spans="12:16" x14ac:dyDescent="0.25">
      <c r="L89">
        <v>3</v>
      </c>
      <c r="M89" s="5">
        <v>2</v>
      </c>
      <c r="N89">
        <f>SQRT(P89)</f>
        <v>5.3719642590024739</v>
      </c>
      <c r="O89">
        <v>3</v>
      </c>
      <c r="P89">
        <v>28.858000000000001</v>
      </c>
    </row>
    <row r="90" spans="12:16" x14ac:dyDescent="0.25">
      <c r="L90">
        <v>3</v>
      </c>
      <c r="M90" s="5">
        <v>2</v>
      </c>
      <c r="N90">
        <f>SQRT(P90)</f>
        <v>6.1302528495976407</v>
      </c>
      <c r="O90">
        <v>3</v>
      </c>
      <c r="P90">
        <v>37.58</v>
      </c>
    </row>
    <row r="91" spans="12:16" x14ac:dyDescent="0.25">
      <c r="L91">
        <v>3</v>
      </c>
      <c r="M91" s="5">
        <v>2</v>
      </c>
      <c r="N91">
        <f>SQRT(P91)</f>
        <v>5.7587324994307556</v>
      </c>
      <c r="O91">
        <v>3</v>
      </c>
      <c r="P91">
        <v>33.162999999999997</v>
      </c>
    </row>
    <row r="92" spans="12:16" x14ac:dyDescent="0.25">
      <c r="L92">
        <v>3</v>
      </c>
      <c r="M92" s="5">
        <v>2</v>
      </c>
      <c r="N92">
        <f>SQRT(P92)</f>
        <v>6.4335060425867328</v>
      </c>
      <c r="O92">
        <v>3</v>
      </c>
      <c r="P92">
        <v>41.39</v>
      </c>
    </row>
    <row r="93" spans="12:16" x14ac:dyDescent="0.25">
      <c r="L93">
        <v>3</v>
      </c>
      <c r="M93" s="5">
        <v>2</v>
      </c>
      <c r="N93">
        <f>SQRT(P93)</f>
        <v>5.8575592186507173</v>
      </c>
      <c r="O93">
        <v>3</v>
      </c>
      <c r="P93">
        <v>34.311</v>
      </c>
    </row>
    <row r="94" spans="12:16" x14ac:dyDescent="0.25">
      <c r="L94">
        <v>3</v>
      </c>
      <c r="M94" s="5">
        <v>2</v>
      </c>
      <c r="N94">
        <f>SQRT(P94)</f>
        <v>6.7810028756814429</v>
      </c>
      <c r="O94">
        <v>3</v>
      </c>
      <c r="P94">
        <v>45.981999999999999</v>
      </c>
    </row>
    <row r="95" spans="12:16" x14ac:dyDescent="0.25">
      <c r="L95">
        <v>3</v>
      </c>
      <c r="M95" s="5">
        <v>2</v>
      </c>
      <c r="N95">
        <f>SQRT(P95)</f>
        <v>4.2030940983994158</v>
      </c>
      <c r="O95">
        <v>3</v>
      </c>
      <c r="P95">
        <v>17.666</v>
      </c>
    </row>
    <row r="96" spans="12:16" x14ac:dyDescent="0.25">
      <c r="L96">
        <v>3</v>
      </c>
      <c r="M96" s="5">
        <v>2</v>
      </c>
      <c r="N96">
        <f>SQRT(P96)</f>
        <v>6.1067994890941035</v>
      </c>
      <c r="O96">
        <v>3</v>
      </c>
      <c r="P96">
        <v>37.292999999999999</v>
      </c>
    </row>
    <row r="97" spans="12:16" x14ac:dyDescent="0.25">
      <c r="L97">
        <v>3</v>
      </c>
      <c r="M97" s="5">
        <v>2</v>
      </c>
      <c r="N97">
        <f>SQRT(P97)</f>
        <v>5.8097332124633745</v>
      </c>
      <c r="O97">
        <v>3</v>
      </c>
      <c r="P97">
        <v>33.753</v>
      </c>
    </row>
    <row r="98" spans="12:16" x14ac:dyDescent="0.25">
      <c r="L98">
        <v>3</v>
      </c>
      <c r="M98" s="5">
        <v>2</v>
      </c>
      <c r="N98">
        <f>SQRT(P98)</f>
        <v>5.7946527074536576</v>
      </c>
      <c r="O98">
        <v>3</v>
      </c>
      <c r="P98">
        <v>33.578000000000003</v>
      </c>
    </row>
    <row r="99" spans="12:16" x14ac:dyDescent="0.25">
      <c r="L99">
        <v>3</v>
      </c>
      <c r="M99" s="5">
        <v>2</v>
      </c>
      <c r="N99">
        <f>SQRT(P99)</f>
        <v>6.7456652748264938</v>
      </c>
      <c r="O99">
        <v>3</v>
      </c>
      <c r="P99">
        <v>45.503999999999998</v>
      </c>
    </row>
    <row r="100" spans="12:16" x14ac:dyDescent="0.25">
      <c r="L100">
        <v>3</v>
      </c>
      <c r="M100" s="5">
        <v>2</v>
      </c>
      <c r="N100">
        <f>SQRT(P100)</f>
        <v>7.8814338796947343</v>
      </c>
      <c r="O100">
        <v>3</v>
      </c>
      <c r="P100">
        <v>62.116999999999997</v>
      </c>
    </row>
    <row r="101" spans="12:16" x14ac:dyDescent="0.25">
      <c r="L101">
        <v>3</v>
      </c>
      <c r="M101" s="5">
        <v>2</v>
      </c>
      <c r="N101">
        <f>SQRT(P101)</f>
        <v>6.5111442926723724</v>
      </c>
      <c r="O101">
        <v>3</v>
      </c>
      <c r="P101">
        <v>42.395000000000003</v>
      </c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="90" zoomScaleNormal="90" workbookViewId="0">
      <selection activeCell="B24" sqref="B24"/>
    </sheetView>
  </sheetViews>
  <sheetFormatPr defaultRowHeight="15" x14ac:dyDescent="0.25"/>
  <cols>
    <col min="2" max="2" width="23.28515625" customWidth="1"/>
    <col min="3" max="3" width="13.85546875" customWidth="1"/>
    <col min="4" max="4" width="15.28515625" customWidth="1"/>
    <col min="6" max="6" width="13.85546875" customWidth="1"/>
    <col min="7" max="7" width="15.28515625" customWidth="1"/>
    <col min="9" max="9" width="12.7109375" customWidth="1"/>
    <col min="10" max="10" width="15.140625" customWidth="1"/>
  </cols>
  <sheetData>
    <row r="1" spans="2:10" x14ac:dyDescent="0.25">
      <c r="C1" s="6" t="s">
        <v>0</v>
      </c>
      <c r="D1" s="6"/>
      <c r="E1" s="2"/>
      <c r="F1" s="7" t="s">
        <v>17</v>
      </c>
      <c r="G1" s="7"/>
      <c r="H1" s="2"/>
      <c r="I1" s="8" t="s">
        <v>3</v>
      </c>
      <c r="J1" s="8"/>
    </row>
    <row r="2" spans="2:10" x14ac:dyDescent="0.25">
      <c r="C2" s="3" t="s">
        <v>1</v>
      </c>
      <c r="D2" s="3" t="s">
        <v>2</v>
      </c>
      <c r="E2" s="2"/>
      <c r="F2" s="3" t="s">
        <v>1</v>
      </c>
      <c r="G2" s="3" t="s">
        <v>2</v>
      </c>
      <c r="H2" s="2"/>
      <c r="I2" s="3" t="s">
        <v>1</v>
      </c>
      <c r="J2" s="3" t="s">
        <v>2</v>
      </c>
    </row>
    <row r="3" spans="2:10" x14ac:dyDescent="0.25">
      <c r="B3" s="3" t="s">
        <v>4</v>
      </c>
      <c r="C3">
        <v>35.867849999999997</v>
      </c>
      <c r="D3">
        <v>61.291388888888882</v>
      </c>
      <c r="F3">
        <v>45.184999999999995</v>
      </c>
      <c r="G3">
        <v>63.109611111111107</v>
      </c>
      <c r="I3">
        <v>29.990416666666672</v>
      </c>
      <c r="J3">
        <v>38.923705882352934</v>
      </c>
    </row>
    <row r="4" spans="2:10" x14ac:dyDescent="0.25">
      <c r="B4" s="4" t="s">
        <v>6</v>
      </c>
      <c r="C4">
        <v>10.419876604355739</v>
      </c>
      <c r="D4">
        <v>11.42137397286796</v>
      </c>
      <c r="F4">
        <v>11.209001677909807</v>
      </c>
      <c r="G4">
        <v>18.398114763199775</v>
      </c>
      <c r="I4">
        <v>9.6043754772339351</v>
      </c>
      <c r="J4">
        <v>11.812224175428986</v>
      </c>
    </row>
    <row r="5" spans="2:10" x14ac:dyDescent="0.25">
      <c r="B5" s="3" t="s">
        <v>5</v>
      </c>
      <c r="C5">
        <f>(C4/SQRT(20))</f>
        <v>2.3299552404499111</v>
      </c>
      <c r="D5">
        <f>(D4/SQRT(18))</f>
        <v>2.6920436622274915</v>
      </c>
      <c r="F5">
        <f>(F4/SQRT(14))</f>
        <v>2.9957317090366238</v>
      </c>
      <c r="G5">
        <f>(G4/SQRT(18))</f>
        <v>4.3364772367022981</v>
      </c>
      <c r="I5">
        <f>(I4/SQRT(13))</f>
        <v>2.6637744809212212</v>
      </c>
      <c r="J5">
        <f>(J4/SQRT(17))</f>
        <v>2.864885173456952</v>
      </c>
    </row>
  </sheetData>
  <mergeCells count="3">
    <mergeCell ref="C1:D1"/>
    <mergeCell ref="F1:G1"/>
    <mergeCell ref="I1:J1"/>
  </mergeCells>
  <pageMargins left="0.7" right="0.7" top="0.75" bottom="0.75" header="0.3" footer="0.3"/>
  <pageSetup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Graphs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Rageema</dc:creator>
  <cp:lastModifiedBy>Robert Ingle</cp:lastModifiedBy>
  <cp:lastPrinted>2017-01-30T13:28:04Z</cp:lastPrinted>
  <dcterms:created xsi:type="dcterms:W3CDTF">2015-01-15T10:53:41Z</dcterms:created>
  <dcterms:modified xsi:type="dcterms:W3CDTF">2017-01-30T13:39:55Z</dcterms:modified>
</cp:coreProperties>
</file>