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3395" windowHeight="6480"/>
  </bookViews>
  <sheets>
    <sheet name="Raw data" sheetId="1" r:id="rId1"/>
    <sheet name="Graph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2" i="1"/>
  <c r="J5" i="2" l="1"/>
  <c r="I5" i="2"/>
  <c r="G5" i="2"/>
  <c r="F5" i="2"/>
  <c r="D5" i="2"/>
  <c r="C5" i="2"/>
  <c r="I23" i="1" l="1"/>
  <c r="H23" i="1"/>
  <c r="F23" i="1"/>
  <c r="E23" i="1"/>
  <c r="C23" i="1"/>
  <c r="B23" i="1"/>
  <c r="B22" i="1" l="1"/>
  <c r="I22" i="1" l="1"/>
  <c r="H22" i="1"/>
  <c r="F22" i="1"/>
  <c r="E22" i="1"/>
  <c r="C22" i="1"/>
</calcChain>
</file>

<file path=xl/sharedStrings.xml><?xml version="1.0" encoding="utf-8"?>
<sst xmlns="http://schemas.openxmlformats.org/spreadsheetml/2006/main" count="28" uniqueCount="12">
  <si>
    <t>Col-0</t>
  </si>
  <si>
    <t>Subjecive day</t>
  </si>
  <si>
    <t>Subjective night</t>
  </si>
  <si>
    <t>MYC2 OX</t>
  </si>
  <si>
    <t>Mean lesion area (mm2)</t>
  </si>
  <si>
    <t>SEM</t>
  </si>
  <si>
    <t>SD</t>
  </si>
  <si>
    <t>Geno</t>
  </si>
  <si>
    <t>TOI</t>
  </si>
  <si>
    <t>Lesion area</t>
  </si>
  <si>
    <t>MYC2 KO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</si>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</sst>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1" fillId="0" borderId="0" xfId="0" applyFont="1"/>
    <xf numFmtId="0" fontId="1" fillId="5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Graphs!$C$5:$J$5</c:f>
                <c:numCache>
                  <c:formatCode>General</c:formatCode>
                  <c:ptCount val="8"/>
                  <c:pt idx="0">
                    <c:v>1.6036855154060712</c:v>
                  </c:pt>
                  <c:pt idx="1">
                    <c:v>3.0072268790366579</c:v>
                  </c:pt>
                  <c:pt idx="3">
                    <c:v>1.269445322363506</c:v>
                  </c:pt>
                  <c:pt idx="4">
                    <c:v>2.8853715984526223</c:v>
                  </c:pt>
                  <c:pt idx="6">
                    <c:v>1.8274250724622094</c:v>
                  </c:pt>
                  <c:pt idx="7">
                    <c:v>1.4337458669671432</c:v>
                  </c:pt>
                </c:numCache>
              </c:numRef>
            </c:plus>
            <c:minus>
              <c:numRef>
                <c:f>Graphs!$C$5:$J$5</c:f>
                <c:numCache>
                  <c:formatCode>General</c:formatCode>
                  <c:ptCount val="8"/>
                  <c:pt idx="0">
                    <c:v>1.6036855154060712</c:v>
                  </c:pt>
                  <c:pt idx="1">
                    <c:v>3.0072268790366579</c:v>
                  </c:pt>
                  <c:pt idx="3">
                    <c:v>1.269445322363506</c:v>
                  </c:pt>
                  <c:pt idx="4">
                    <c:v>2.8853715984526223</c:v>
                  </c:pt>
                  <c:pt idx="6">
                    <c:v>1.8274250724622094</c:v>
                  </c:pt>
                  <c:pt idx="7">
                    <c:v>1.4337458669671432</c:v>
                  </c:pt>
                </c:numCache>
              </c:numRef>
            </c:minus>
          </c:errBars>
          <c:cat>
            <c:multiLvlStrRef>
              <c:f>Graphs!$C$1:$J$2</c:f>
              <c:multiLvlStrCache>
                <c:ptCount val="8"/>
                <c:lvl>
                  <c:pt idx="0">
                    <c:v>Subjecive day</c:v>
                  </c:pt>
                  <c:pt idx="1">
                    <c:v>Subjective night</c:v>
                  </c:pt>
                  <c:pt idx="3">
                    <c:v>Subjecive day</c:v>
                  </c:pt>
                  <c:pt idx="4">
                    <c:v>Subjective night</c:v>
                  </c:pt>
                  <c:pt idx="6">
                    <c:v>Subjecive day</c:v>
                  </c:pt>
                  <c:pt idx="7">
                    <c:v>Subjective night</c:v>
                  </c:pt>
                </c:lvl>
                <c:lvl>
                  <c:pt idx="0">
                    <c:v>Col-0</c:v>
                  </c:pt>
                  <c:pt idx="3">
                    <c:v>MYC2 KO</c:v>
                  </c:pt>
                  <c:pt idx="6">
                    <c:v>MYC2 OX</c:v>
                  </c:pt>
                </c:lvl>
              </c:multiLvlStrCache>
            </c:multiLvlStrRef>
          </c:cat>
          <c:val>
            <c:numRef>
              <c:f>Graphs!$C$3:$J$3</c:f>
              <c:numCache>
                <c:formatCode>General</c:formatCode>
                <c:ptCount val="8"/>
                <c:pt idx="0">
                  <c:v>19.126666666666665</c:v>
                </c:pt>
                <c:pt idx="1">
                  <c:v>37.588263157894751</c:v>
                </c:pt>
                <c:pt idx="3">
                  <c:v>17.481833333333334</c:v>
                </c:pt>
                <c:pt idx="4">
                  <c:v>24.61754545454545</c:v>
                </c:pt>
                <c:pt idx="6">
                  <c:v>14.642153846153848</c:v>
                </c:pt>
                <c:pt idx="7">
                  <c:v>20.651076923076921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62240"/>
        <c:axId val="43186048"/>
      </c:barChart>
      <c:catAx>
        <c:axId val="43162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43186048"/>
        <c:crosses val="autoZero"/>
        <c:auto val="1"/>
        <c:lblAlgn val="ctr"/>
        <c:lblOffset val="100"/>
        <c:noMultiLvlLbl val="0"/>
      </c:catAx>
      <c:valAx>
        <c:axId val="4318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lesion area (mm2)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43162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6</xdr:row>
      <xdr:rowOff>57149</xdr:rowOff>
    </xdr:from>
    <xdr:to>
      <xdr:col>9</xdr:col>
      <xdr:colOff>781050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topLeftCell="D64" zoomScale="90" zoomScaleNormal="90" workbookViewId="0">
      <selection activeCell="N75" sqref="N75:O87"/>
    </sheetView>
  </sheetViews>
  <sheetFormatPr defaultRowHeight="15" x14ac:dyDescent="0.25"/>
  <cols>
    <col min="1" max="1" width="22.42578125" customWidth="1"/>
    <col min="2" max="2" width="12.85546875" customWidth="1"/>
    <col min="3" max="3" width="14.7109375" customWidth="1"/>
    <col min="5" max="5" width="13.28515625" customWidth="1"/>
    <col min="6" max="6" width="15.42578125" customWidth="1"/>
    <col min="8" max="8" width="13.7109375" customWidth="1"/>
    <col min="9" max="9" width="15" customWidth="1"/>
    <col min="17" max="17" width="12.42578125" customWidth="1"/>
  </cols>
  <sheetData>
    <row r="1" spans="2:17" x14ac:dyDescent="0.25">
      <c r="B1" s="4" t="s">
        <v>0</v>
      </c>
      <c r="C1" s="4"/>
      <c r="D1" s="2"/>
      <c r="E1" s="5" t="s">
        <v>10</v>
      </c>
      <c r="F1" s="5"/>
      <c r="G1" s="2"/>
      <c r="H1" s="6" t="s">
        <v>3</v>
      </c>
      <c r="I1" s="6"/>
      <c r="L1" t="s">
        <v>7</v>
      </c>
      <c r="M1" t="s">
        <v>8</v>
      </c>
      <c r="N1" t="s">
        <v>11</v>
      </c>
      <c r="O1" t="s">
        <v>7</v>
      </c>
      <c r="Q1" t="s">
        <v>9</v>
      </c>
    </row>
    <row r="2" spans="2:17" x14ac:dyDescent="0.25">
      <c r="B2" s="3" t="s">
        <v>1</v>
      </c>
      <c r="C2" s="3" t="s">
        <v>2</v>
      </c>
      <c r="D2" s="2"/>
      <c r="E2" s="3" t="s">
        <v>1</v>
      </c>
      <c r="F2" s="3" t="s">
        <v>2</v>
      </c>
      <c r="G2" s="2"/>
      <c r="H2" s="3" t="s">
        <v>1</v>
      </c>
      <c r="I2" s="3" t="s">
        <v>2</v>
      </c>
      <c r="L2">
        <v>1</v>
      </c>
      <c r="M2">
        <v>0</v>
      </c>
      <c r="N2">
        <f>SQRT(Q2)</f>
        <v>3.9102429592034302</v>
      </c>
      <c r="O2">
        <v>1</v>
      </c>
      <c r="Q2">
        <v>15.29</v>
      </c>
    </row>
    <row r="3" spans="2:17" x14ac:dyDescent="0.25">
      <c r="B3">
        <v>15.29</v>
      </c>
      <c r="C3">
        <v>35.845999999999997</v>
      </c>
      <c r="E3">
        <v>19.053000000000001</v>
      </c>
      <c r="F3">
        <v>16.155000000000001</v>
      </c>
      <c r="H3">
        <v>12.885</v>
      </c>
      <c r="I3">
        <v>24.568999999999999</v>
      </c>
      <c r="L3">
        <v>1</v>
      </c>
      <c r="M3">
        <v>0</v>
      </c>
      <c r="N3">
        <f>SQRT(Q3)</f>
        <v>3.2386725675807364</v>
      </c>
      <c r="O3">
        <v>1</v>
      </c>
      <c r="Q3">
        <v>10.489000000000001</v>
      </c>
    </row>
    <row r="4" spans="2:17" x14ac:dyDescent="0.25">
      <c r="B4">
        <v>10.489000000000001</v>
      </c>
      <c r="C4">
        <v>21.936</v>
      </c>
      <c r="E4">
        <v>12.997</v>
      </c>
      <c r="F4">
        <v>23.161999999999999</v>
      </c>
      <c r="H4">
        <v>10.885</v>
      </c>
      <c r="I4">
        <v>18.297000000000001</v>
      </c>
      <c r="L4">
        <v>1</v>
      </c>
      <c r="M4">
        <v>0</v>
      </c>
      <c r="N4">
        <f>SQRT(Q4)</f>
        <v>4.07811230840937</v>
      </c>
      <c r="O4">
        <v>1</v>
      </c>
      <c r="Q4">
        <v>16.631</v>
      </c>
    </row>
    <row r="5" spans="2:17" x14ac:dyDescent="0.25">
      <c r="B5">
        <v>16.631</v>
      </c>
      <c r="C5">
        <v>43.701000000000001</v>
      </c>
      <c r="E5">
        <v>10.64</v>
      </c>
      <c r="F5">
        <v>13.906000000000001</v>
      </c>
      <c r="H5">
        <v>15.269</v>
      </c>
      <c r="I5">
        <v>15.722</v>
      </c>
      <c r="L5">
        <v>1</v>
      </c>
      <c r="M5">
        <v>0</v>
      </c>
      <c r="N5">
        <f>SQRT(Q5)</f>
        <v>3.6998648623970039</v>
      </c>
      <c r="O5">
        <v>1</v>
      </c>
      <c r="Q5">
        <v>13.689</v>
      </c>
    </row>
    <row r="6" spans="2:17" x14ac:dyDescent="0.25">
      <c r="B6">
        <v>13.689</v>
      </c>
      <c r="C6">
        <v>36.332999999999998</v>
      </c>
      <c r="E6">
        <v>16.306000000000001</v>
      </c>
      <c r="F6">
        <v>24.481000000000002</v>
      </c>
      <c r="H6">
        <v>11.558</v>
      </c>
      <c r="I6">
        <v>12.823</v>
      </c>
      <c r="L6">
        <v>1</v>
      </c>
      <c r="M6">
        <v>0</v>
      </c>
      <c r="N6">
        <f>SQRT(Q6)</f>
        <v>3.4613581149600803</v>
      </c>
      <c r="O6">
        <v>1</v>
      </c>
      <c r="Q6">
        <v>11.981</v>
      </c>
    </row>
    <row r="7" spans="2:17" x14ac:dyDescent="0.25">
      <c r="B7">
        <v>11.981</v>
      </c>
      <c r="C7">
        <v>41.293999999999997</v>
      </c>
      <c r="E7">
        <v>11.927</v>
      </c>
      <c r="F7">
        <v>16.306000000000001</v>
      </c>
      <c r="H7">
        <v>10.808</v>
      </c>
      <c r="I7">
        <v>18.986999999999998</v>
      </c>
      <c r="L7">
        <v>1</v>
      </c>
      <c r="M7">
        <v>0</v>
      </c>
      <c r="N7">
        <f>SQRT(Q7)</f>
        <v>4.9521712409810714</v>
      </c>
      <c r="O7">
        <v>1</v>
      </c>
      <c r="Q7">
        <v>24.524000000000001</v>
      </c>
    </row>
    <row r="8" spans="2:17" x14ac:dyDescent="0.25">
      <c r="B8">
        <v>24.524000000000001</v>
      </c>
      <c r="C8">
        <v>65.326999999999998</v>
      </c>
      <c r="E8">
        <v>14.295</v>
      </c>
      <c r="F8">
        <v>12.997</v>
      </c>
      <c r="H8">
        <v>24.635000000000002</v>
      </c>
      <c r="I8">
        <v>13.836</v>
      </c>
      <c r="L8">
        <v>1</v>
      </c>
      <c r="M8">
        <v>0</v>
      </c>
      <c r="N8">
        <f>SQRT(Q8)</f>
        <v>4.8238988380769348</v>
      </c>
      <c r="O8">
        <v>1</v>
      </c>
      <c r="Q8">
        <v>23.27</v>
      </c>
    </row>
    <row r="9" spans="2:17" x14ac:dyDescent="0.25">
      <c r="B9">
        <v>23.27</v>
      </c>
      <c r="C9">
        <v>31.663</v>
      </c>
      <c r="E9">
        <v>14.641</v>
      </c>
      <c r="F9">
        <v>24.838000000000001</v>
      </c>
      <c r="H9">
        <v>8.6349999999999998</v>
      </c>
      <c r="I9">
        <v>20.259</v>
      </c>
      <c r="L9">
        <v>1</v>
      </c>
      <c r="M9">
        <v>0</v>
      </c>
      <c r="N9">
        <f>SQRT(Q9)</f>
        <v>4.2558195450465233</v>
      </c>
      <c r="O9">
        <v>1</v>
      </c>
      <c r="Q9">
        <v>18.111999999999998</v>
      </c>
    </row>
    <row r="10" spans="2:17" x14ac:dyDescent="0.25">
      <c r="B10">
        <v>18.111999999999998</v>
      </c>
      <c r="C10">
        <v>40.759</v>
      </c>
      <c r="E10">
        <v>12.749000000000001</v>
      </c>
      <c r="F10">
        <v>36.720999999999997</v>
      </c>
      <c r="H10">
        <v>11.788</v>
      </c>
      <c r="I10">
        <v>20.382999999999999</v>
      </c>
      <c r="L10">
        <v>1</v>
      </c>
      <c r="M10">
        <v>0</v>
      </c>
      <c r="N10">
        <f>SQRT(Q10)</f>
        <v>4.575368837591129</v>
      </c>
      <c r="O10">
        <v>1</v>
      </c>
      <c r="Q10">
        <v>20.934000000000001</v>
      </c>
    </row>
    <row r="11" spans="2:17" x14ac:dyDescent="0.25">
      <c r="B11">
        <v>20.934000000000001</v>
      </c>
      <c r="C11">
        <v>22.994</v>
      </c>
      <c r="E11">
        <v>8.91</v>
      </c>
      <c r="F11">
        <v>32.396000000000001</v>
      </c>
      <c r="H11">
        <v>9.0960000000000001</v>
      </c>
      <c r="I11">
        <v>17.111999999999998</v>
      </c>
      <c r="L11">
        <v>1</v>
      </c>
      <c r="M11">
        <v>0</v>
      </c>
      <c r="N11">
        <f>SQRT(Q11)</f>
        <v>4.8518037882832816</v>
      </c>
      <c r="O11">
        <v>1</v>
      </c>
      <c r="Q11">
        <v>23.54</v>
      </c>
    </row>
    <row r="12" spans="2:17" x14ac:dyDescent="0.25">
      <c r="B12">
        <v>23.54</v>
      </c>
      <c r="C12">
        <v>29.754000000000001</v>
      </c>
      <c r="E12">
        <v>18.707000000000001</v>
      </c>
      <c r="F12">
        <v>42.128</v>
      </c>
      <c r="H12">
        <v>9.4619999999999997</v>
      </c>
      <c r="I12">
        <v>28.641999999999999</v>
      </c>
      <c r="L12">
        <v>1</v>
      </c>
      <c r="M12">
        <v>0</v>
      </c>
      <c r="N12">
        <f>SQRT(Q12)</f>
        <v>5.2818557344933232</v>
      </c>
      <c r="O12">
        <v>1</v>
      </c>
      <c r="Q12">
        <v>27.898</v>
      </c>
    </row>
    <row r="13" spans="2:17" x14ac:dyDescent="0.25">
      <c r="B13">
        <v>27.898</v>
      </c>
      <c r="C13">
        <v>30.763999999999999</v>
      </c>
      <c r="E13">
        <v>14.186999999999999</v>
      </c>
      <c r="F13">
        <v>27.702999999999999</v>
      </c>
      <c r="H13">
        <v>16.404</v>
      </c>
      <c r="I13">
        <v>27.608000000000001</v>
      </c>
      <c r="L13">
        <v>1</v>
      </c>
      <c r="M13">
        <v>0</v>
      </c>
      <c r="N13">
        <f>SQRT(Q13)</f>
        <v>4.8126915546292803</v>
      </c>
      <c r="O13">
        <v>1</v>
      </c>
      <c r="Q13">
        <v>23.161999999999999</v>
      </c>
    </row>
    <row r="14" spans="2:17" x14ac:dyDescent="0.25">
      <c r="B14">
        <v>23.161999999999999</v>
      </c>
      <c r="C14">
        <v>58.189</v>
      </c>
      <c r="E14">
        <v>23.420999999999999</v>
      </c>
      <c r="H14">
        <v>30.846</v>
      </c>
      <c r="I14">
        <v>24.817</v>
      </c>
      <c r="L14">
        <v>1</v>
      </c>
      <c r="M14">
        <v>1</v>
      </c>
      <c r="N14">
        <f>SQRT(Q14)</f>
        <v>5.9871529126956489</v>
      </c>
      <c r="O14">
        <v>1</v>
      </c>
      <c r="Q14">
        <v>35.845999999999997</v>
      </c>
    </row>
    <row r="15" spans="2:17" x14ac:dyDescent="0.25">
      <c r="C15">
        <v>26.8</v>
      </c>
      <c r="E15">
        <v>26.015999999999998</v>
      </c>
      <c r="H15">
        <v>18.077000000000002</v>
      </c>
      <c r="I15">
        <v>25.408999999999999</v>
      </c>
      <c r="L15">
        <v>1</v>
      </c>
      <c r="M15">
        <v>1</v>
      </c>
      <c r="N15">
        <f>SQRT(Q15)</f>
        <v>4.6835883679076664</v>
      </c>
      <c r="O15">
        <v>1</v>
      </c>
      <c r="Q15">
        <v>21.936</v>
      </c>
    </row>
    <row r="16" spans="2:17" x14ac:dyDescent="0.25">
      <c r="C16">
        <v>25.535</v>
      </c>
      <c r="E16">
        <v>17.669</v>
      </c>
      <c r="L16">
        <v>1</v>
      </c>
      <c r="M16">
        <v>1</v>
      </c>
      <c r="N16">
        <f>SQRT(Q16)</f>
        <v>6.6106731881102698</v>
      </c>
      <c r="O16">
        <v>1</v>
      </c>
      <c r="Q16">
        <v>43.701000000000001</v>
      </c>
    </row>
    <row r="17" spans="1:17" x14ac:dyDescent="0.25">
      <c r="C17">
        <v>23.443999999999999</v>
      </c>
      <c r="E17">
        <v>20.167000000000002</v>
      </c>
      <c r="L17">
        <v>1</v>
      </c>
      <c r="M17">
        <v>1</v>
      </c>
      <c r="N17">
        <f>SQRT(Q17)</f>
        <v>6.0276861232151093</v>
      </c>
      <c r="O17">
        <v>1</v>
      </c>
      <c r="Q17">
        <v>36.332999999999998</v>
      </c>
    </row>
    <row r="18" spans="1:17" x14ac:dyDescent="0.25">
      <c r="C18">
        <v>47.445999999999998</v>
      </c>
      <c r="E18">
        <v>22.145</v>
      </c>
      <c r="L18">
        <v>1</v>
      </c>
      <c r="M18">
        <v>1</v>
      </c>
      <c r="N18">
        <f>SQRT(Q18)</f>
        <v>6.4260407717349564</v>
      </c>
      <c r="O18">
        <v>1</v>
      </c>
      <c r="Q18">
        <v>41.293999999999997</v>
      </c>
    </row>
    <row r="19" spans="1:17" x14ac:dyDescent="0.25">
      <c r="C19">
        <v>29.911999999999999</v>
      </c>
      <c r="E19">
        <v>26.384</v>
      </c>
      <c r="L19">
        <v>1</v>
      </c>
      <c r="M19">
        <v>1</v>
      </c>
      <c r="N19">
        <f>SQRT(Q19)</f>
        <v>8.0825119857628422</v>
      </c>
      <c r="O19">
        <v>1</v>
      </c>
      <c r="Q19">
        <v>65.326999999999998</v>
      </c>
    </row>
    <row r="20" spans="1:17" x14ac:dyDescent="0.25">
      <c r="C20">
        <v>40.247999999999998</v>
      </c>
      <c r="E20">
        <v>24.459</v>
      </c>
      <c r="L20">
        <v>1</v>
      </c>
      <c r="M20">
        <v>1</v>
      </c>
      <c r="N20">
        <f>SQRT(Q20)</f>
        <v>5.6269885373972466</v>
      </c>
      <c r="O20">
        <v>1</v>
      </c>
      <c r="Q20">
        <v>31.663</v>
      </c>
    </row>
    <row r="21" spans="1:17" x14ac:dyDescent="0.25">
      <c r="C21">
        <v>62.231999999999999</v>
      </c>
      <c r="L21">
        <v>1</v>
      </c>
      <c r="M21">
        <v>1</v>
      </c>
      <c r="N21">
        <f>SQRT(Q21)</f>
        <v>6.3842775628883803</v>
      </c>
      <c r="O21">
        <v>1</v>
      </c>
      <c r="Q21">
        <v>40.759</v>
      </c>
    </row>
    <row r="22" spans="1:17" x14ac:dyDescent="0.25">
      <c r="A22" s="3" t="s">
        <v>4</v>
      </c>
      <c r="B22" s="1">
        <f>AVERAGE(B3:B14)</f>
        <v>19.126666666666665</v>
      </c>
      <c r="C22" s="1">
        <f>AVERAGE(C3:C21)</f>
        <v>37.588263157894751</v>
      </c>
      <c r="D22" s="1"/>
      <c r="E22" s="1">
        <f>AVERAGE(E3:E20)</f>
        <v>17.481833333333334</v>
      </c>
      <c r="F22" s="1">
        <f>AVERAGE(F3:F13)</f>
        <v>24.61754545454545</v>
      </c>
      <c r="G22" s="1"/>
      <c r="H22" s="1">
        <f>AVERAGE(H3:H15)</f>
        <v>14.642153846153848</v>
      </c>
      <c r="I22" s="1">
        <f>AVERAGE(I3:I15)</f>
        <v>20.651076923076921</v>
      </c>
      <c r="L22">
        <v>1</v>
      </c>
      <c r="M22">
        <v>1</v>
      </c>
      <c r="N22">
        <f>SQRT(Q22)</f>
        <v>4.7952059392689277</v>
      </c>
      <c r="O22">
        <v>1</v>
      </c>
      <c r="Q22">
        <v>22.994</v>
      </c>
    </row>
    <row r="23" spans="1:17" x14ac:dyDescent="0.25">
      <c r="A23" s="3" t="s">
        <v>6</v>
      </c>
      <c r="B23" s="1">
        <f>STDEV(B3:B14)</f>
        <v>5.5553295840911936</v>
      </c>
      <c r="C23" s="1">
        <f>STDEV(C3:C21)</f>
        <v>13.108198066020007</v>
      </c>
      <c r="D23" s="1"/>
      <c r="E23" s="1">
        <f>STDEV(E3:E20)</f>
        <v>5.3858003747326677</v>
      </c>
      <c r="F23" s="1">
        <f>STDEV(F3:F13)</f>
        <v>9.5696949728153538</v>
      </c>
      <c r="G23" s="1"/>
      <c r="H23" s="1">
        <f>STDEV(H3:H15)</f>
        <v>6.5888748008309923</v>
      </c>
      <c r="I23" s="1">
        <f>STDEV(I3:I15)</f>
        <v>5.1694442393346058</v>
      </c>
      <c r="L23">
        <v>1</v>
      </c>
      <c r="M23">
        <v>1</v>
      </c>
      <c r="N23">
        <f>SQRT(Q23)</f>
        <v>5.4547227243921395</v>
      </c>
      <c r="O23">
        <v>1</v>
      </c>
      <c r="Q23">
        <v>29.754000000000001</v>
      </c>
    </row>
    <row r="24" spans="1:17" x14ac:dyDescent="0.25">
      <c r="L24">
        <v>1</v>
      </c>
      <c r="M24">
        <v>1</v>
      </c>
      <c r="N24">
        <f>SQRT(Q24)</f>
        <v>5.5465304470452521</v>
      </c>
      <c r="O24">
        <v>1</v>
      </c>
      <c r="Q24">
        <v>30.763999999999999</v>
      </c>
    </row>
    <row r="25" spans="1:17" x14ac:dyDescent="0.25">
      <c r="L25">
        <v>1</v>
      </c>
      <c r="M25">
        <v>1</v>
      </c>
      <c r="N25">
        <f>SQRT(Q25)</f>
        <v>7.6281714715913411</v>
      </c>
      <c r="O25">
        <v>1</v>
      </c>
      <c r="Q25">
        <v>58.189</v>
      </c>
    </row>
    <row r="26" spans="1:17" x14ac:dyDescent="0.25">
      <c r="L26">
        <v>1</v>
      </c>
      <c r="M26">
        <v>1</v>
      </c>
      <c r="N26">
        <f>SQRT(Q26)</f>
        <v>5.1768716422179137</v>
      </c>
      <c r="O26">
        <v>1</v>
      </c>
      <c r="Q26">
        <v>26.8</v>
      </c>
    </row>
    <row r="27" spans="1:17" x14ac:dyDescent="0.25">
      <c r="L27">
        <v>1</v>
      </c>
      <c r="M27">
        <v>1</v>
      </c>
      <c r="N27">
        <f>SQRT(Q27)</f>
        <v>5.0532167972490551</v>
      </c>
      <c r="O27">
        <v>1</v>
      </c>
      <c r="Q27">
        <v>25.535</v>
      </c>
    </row>
    <row r="28" spans="1:17" x14ac:dyDescent="0.25">
      <c r="L28">
        <v>1</v>
      </c>
      <c r="M28">
        <v>1</v>
      </c>
      <c r="N28">
        <f>SQRT(Q28)</f>
        <v>4.8419004533344134</v>
      </c>
      <c r="O28">
        <v>1</v>
      </c>
      <c r="Q28">
        <v>23.443999999999999</v>
      </c>
    </row>
    <row r="29" spans="1:17" x14ac:dyDescent="0.25">
      <c r="L29">
        <v>1</v>
      </c>
      <c r="M29">
        <v>1</v>
      </c>
      <c r="N29">
        <f>SQRT(Q29)</f>
        <v>6.8881056902460491</v>
      </c>
      <c r="O29">
        <v>1</v>
      </c>
      <c r="Q29">
        <v>47.445999999999998</v>
      </c>
    </row>
    <row r="30" spans="1:17" x14ac:dyDescent="0.25">
      <c r="L30">
        <v>1</v>
      </c>
      <c r="M30">
        <v>1</v>
      </c>
      <c r="N30">
        <f>SQRT(Q30)</f>
        <v>5.4691864111584279</v>
      </c>
      <c r="O30">
        <v>1</v>
      </c>
      <c r="Q30">
        <v>29.911999999999999</v>
      </c>
    </row>
    <row r="31" spans="1:17" x14ac:dyDescent="0.25">
      <c r="L31">
        <v>1</v>
      </c>
      <c r="M31">
        <v>1</v>
      </c>
      <c r="N31">
        <f>SQRT(Q31)</f>
        <v>6.3441311461854255</v>
      </c>
      <c r="O31">
        <v>1</v>
      </c>
      <c r="Q31">
        <v>40.247999999999998</v>
      </c>
    </row>
    <row r="32" spans="1:17" x14ac:dyDescent="0.25">
      <c r="L32">
        <v>1</v>
      </c>
      <c r="M32">
        <v>1</v>
      </c>
      <c r="N32">
        <f>SQRT(Q32)</f>
        <v>7.8887261329063767</v>
      </c>
      <c r="O32">
        <v>1</v>
      </c>
      <c r="Q32">
        <v>62.231999999999999</v>
      </c>
    </row>
    <row r="33" spans="12:17" x14ac:dyDescent="0.25">
      <c r="L33">
        <v>2</v>
      </c>
      <c r="M33">
        <v>0</v>
      </c>
      <c r="N33">
        <f>SQRT(Q33)</f>
        <v>4.3649742267280347</v>
      </c>
      <c r="O33">
        <v>2</v>
      </c>
      <c r="Q33">
        <v>19.053000000000001</v>
      </c>
    </row>
    <row r="34" spans="12:17" x14ac:dyDescent="0.25">
      <c r="L34">
        <v>2</v>
      </c>
      <c r="M34">
        <v>0</v>
      </c>
      <c r="N34">
        <f>SQRT(Q34)</f>
        <v>3.6051352263126</v>
      </c>
      <c r="O34">
        <v>2</v>
      </c>
      <c r="Q34">
        <v>12.997</v>
      </c>
    </row>
    <row r="35" spans="12:17" x14ac:dyDescent="0.25">
      <c r="L35">
        <v>2</v>
      </c>
      <c r="M35">
        <v>0</v>
      </c>
      <c r="N35">
        <f>SQRT(Q35)</f>
        <v>3.2619012860600183</v>
      </c>
      <c r="O35">
        <v>2</v>
      </c>
      <c r="Q35">
        <v>10.64</v>
      </c>
    </row>
    <row r="36" spans="12:17" x14ac:dyDescent="0.25">
      <c r="L36">
        <v>2</v>
      </c>
      <c r="M36">
        <v>0</v>
      </c>
      <c r="N36">
        <f>SQRT(Q36)</f>
        <v>4.038068845376463</v>
      </c>
      <c r="O36">
        <v>2</v>
      </c>
      <c r="Q36">
        <v>16.306000000000001</v>
      </c>
    </row>
    <row r="37" spans="12:17" x14ac:dyDescent="0.25">
      <c r="L37">
        <v>2</v>
      </c>
      <c r="M37">
        <v>0</v>
      </c>
      <c r="N37">
        <f>SQRT(Q37)</f>
        <v>3.453548899320813</v>
      </c>
      <c r="O37">
        <v>2</v>
      </c>
      <c r="Q37">
        <v>11.927</v>
      </c>
    </row>
    <row r="38" spans="12:17" x14ac:dyDescent="0.25">
      <c r="L38">
        <v>2</v>
      </c>
      <c r="M38">
        <v>0</v>
      </c>
      <c r="N38">
        <f>SQRT(Q38)</f>
        <v>3.7808729150819125</v>
      </c>
      <c r="O38">
        <v>2</v>
      </c>
      <c r="Q38">
        <v>14.295</v>
      </c>
    </row>
    <row r="39" spans="12:17" x14ac:dyDescent="0.25">
      <c r="L39">
        <v>2</v>
      </c>
      <c r="M39">
        <v>0</v>
      </c>
      <c r="N39">
        <f>SQRT(Q39)</f>
        <v>3.826355968803739</v>
      </c>
      <c r="O39">
        <v>2</v>
      </c>
      <c r="Q39">
        <v>14.641</v>
      </c>
    </row>
    <row r="40" spans="12:17" x14ac:dyDescent="0.25">
      <c r="L40">
        <v>2</v>
      </c>
      <c r="M40">
        <v>0</v>
      </c>
      <c r="N40">
        <f>SQRT(Q40)</f>
        <v>3.5705741835172673</v>
      </c>
      <c r="O40">
        <v>2</v>
      </c>
      <c r="Q40">
        <v>12.749000000000001</v>
      </c>
    </row>
    <row r="41" spans="12:17" x14ac:dyDescent="0.25">
      <c r="L41">
        <v>2</v>
      </c>
      <c r="M41">
        <v>0</v>
      </c>
      <c r="N41">
        <f>SQRT(Q41)</f>
        <v>2.98496231131986</v>
      </c>
      <c r="O41">
        <v>2</v>
      </c>
      <c r="Q41">
        <v>8.91</v>
      </c>
    </row>
    <row r="42" spans="12:17" x14ac:dyDescent="0.25">
      <c r="L42">
        <v>2</v>
      </c>
      <c r="M42">
        <v>0</v>
      </c>
      <c r="N42">
        <f>SQRT(Q42)</f>
        <v>4.3251589566165078</v>
      </c>
      <c r="O42">
        <v>2</v>
      </c>
      <c r="Q42">
        <v>18.707000000000001</v>
      </c>
    </row>
    <row r="43" spans="12:17" x14ac:dyDescent="0.25">
      <c r="L43">
        <v>2</v>
      </c>
      <c r="M43">
        <v>0</v>
      </c>
      <c r="N43">
        <f>SQRT(Q43)</f>
        <v>3.7665634204138922</v>
      </c>
      <c r="O43">
        <v>2</v>
      </c>
      <c r="Q43">
        <v>14.186999999999999</v>
      </c>
    </row>
    <row r="44" spans="12:17" x14ac:dyDescent="0.25">
      <c r="L44">
        <v>2</v>
      </c>
      <c r="M44">
        <v>0</v>
      </c>
      <c r="N44">
        <f>SQRT(Q44)</f>
        <v>4.8395247700574897</v>
      </c>
      <c r="O44">
        <v>2</v>
      </c>
      <c r="Q44">
        <v>23.420999999999999</v>
      </c>
    </row>
    <row r="45" spans="12:17" x14ac:dyDescent="0.25">
      <c r="L45">
        <v>2</v>
      </c>
      <c r="M45">
        <v>0</v>
      </c>
      <c r="N45">
        <f>SQRT(Q45)</f>
        <v>5.1005882013744257</v>
      </c>
      <c r="O45">
        <v>2</v>
      </c>
      <c r="Q45">
        <v>26.015999999999998</v>
      </c>
    </row>
    <row r="46" spans="12:17" x14ac:dyDescent="0.25">
      <c r="L46">
        <v>2</v>
      </c>
      <c r="M46">
        <v>0</v>
      </c>
      <c r="N46">
        <f>SQRT(Q46)</f>
        <v>4.2034509631967873</v>
      </c>
      <c r="O46">
        <v>2</v>
      </c>
      <c r="Q46">
        <v>17.669</v>
      </c>
    </row>
    <row r="47" spans="12:17" x14ac:dyDescent="0.25">
      <c r="L47">
        <v>2</v>
      </c>
      <c r="M47">
        <v>0</v>
      </c>
      <c r="N47">
        <f>SQRT(Q47)</f>
        <v>4.4907683084300842</v>
      </c>
      <c r="O47">
        <v>2</v>
      </c>
      <c r="Q47">
        <v>20.167000000000002</v>
      </c>
    </row>
    <row r="48" spans="12:17" x14ac:dyDescent="0.25">
      <c r="L48">
        <v>2</v>
      </c>
      <c r="M48">
        <v>0</v>
      </c>
      <c r="N48">
        <f>SQRT(Q48)</f>
        <v>4.7058474263409771</v>
      </c>
      <c r="O48">
        <v>2</v>
      </c>
      <c r="Q48">
        <v>22.145</v>
      </c>
    </row>
    <row r="49" spans="12:17" x14ac:dyDescent="0.25">
      <c r="L49">
        <v>2</v>
      </c>
      <c r="M49">
        <v>0</v>
      </c>
      <c r="N49">
        <f>SQRT(Q49)</f>
        <v>5.1365357975974426</v>
      </c>
      <c r="O49">
        <v>2</v>
      </c>
      <c r="Q49">
        <v>26.384</v>
      </c>
    </row>
    <row r="50" spans="12:17" x14ac:dyDescent="0.25">
      <c r="L50">
        <v>2</v>
      </c>
      <c r="M50">
        <v>0</v>
      </c>
      <c r="N50">
        <f>SQRT(Q50)</f>
        <v>4.9456041087009783</v>
      </c>
      <c r="O50">
        <v>2</v>
      </c>
      <c r="Q50">
        <v>24.459</v>
      </c>
    </row>
    <row r="51" spans="12:17" x14ac:dyDescent="0.25">
      <c r="L51">
        <v>2</v>
      </c>
      <c r="M51">
        <v>1</v>
      </c>
      <c r="N51">
        <f>SQRT(Q51)</f>
        <v>4.019328302092279</v>
      </c>
      <c r="O51">
        <v>2</v>
      </c>
      <c r="Q51">
        <v>16.155000000000001</v>
      </c>
    </row>
    <row r="52" spans="12:17" x14ac:dyDescent="0.25">
      <c r="L52">
        <v>2</v>
      </c>
      <c r="M52">
        <v>1</v>
      </c>
      <c r="N52">
        <f>SQRT(Q52)</f>
        <v>4.8126915546292803</v>
      </c>
      <c r="O52">
        <v>2</v>
      </c>
      <c r="Q52">
        <v>23.161999999999999</v>
      </c>
    </row>
    <row r="53" spans="12:17" x14ac:dyDescent="0.25">
      <c r="L53">
        <v>2</v>
      </c>
      <c r="M53">
        <v>1</v>
      </c>
      <c r="N53">
        <f>SQRT(Q53)</f>
        <v>3.7290749523172635</v>
      </c>
      <c r="O53">
        <v>2</v>
      </c>
      <c r="Q53">
        <v>13.906000000000001</v>
      </c>
    </row>
    <row r="54" spans="12:17" x14ac:dyDescent="0.25">
      <c r="L54">
        <v>2</v>
      </c>
      <c r="M54">
        <v>1</v>
      </c>
      <c r="N54">
        <f>SQRT(Q54)</f>
        <v>4.9478278062196139</v>
      </c>
      <c r="O54">
        <v>2</v>
      </c>
      <c r="Q54">
        <v>24.481000000000002</v>
      </c>
    </row>
    <row r="55" spans="12:17" x14ac:dyDescent="0.25">
      <c r="L55">
        <v>2</v>
      </c>
      <c r="M55">
        <v>1</v>
      </c>
      <c r="N55">
        <f>SQRT(Q55)</f>
        <v>4.038068845376463</v>
      </c>
      <c r="O55">
        <v>2</v>
      </c>
      <c r="Q55">
        <v>16.306000000000001</v>
      </c>
    </row>
    <row r="56" spans="12:17" x14ac:dyDescent="0.25">
      <c r="L56">
        <v>2</v>
      </c>
      <c r="M56">
        <v>1</v>
      </c>
      <c r="N56">
        <f>SQRT(Q56)</f>
        <v>3.6051352263126</v>
      </c>
      <c r="O56">
        <v>2</v>
      </c>
      <c r="Q56">
        <v>12.997</v>
      </c>
    </row>
    <row r="57" spans="12:17" x14ac:dyDescent="0.25">
      <c r="L57">
        <v>2</v>
      </c>
      <c r="M57">
        <v>1</v>
      </c>
      <c r="N57">
        <f>SQRT(Q57)</f>
        <v>4.9837736706234965</v>
      </c>
      <c r="O57">
        <v>2</v>
      </c>
      <c r="Q57">
        <v>24.838000000000001</v>
      </c>
    </row>
    <row r="58" spans="12:17" x14ac:dyDescent="0.25">
      <c r="L58">
        <v>2</v>
      </c>
      <c r="M58">
        <v>1</v>
      </c>
      <c r="N58">
        <f>SQRT(Q58)</f>
        <v>6.0597854747507354</v>
      </c>
      <c r="O58">
        <v>2</v>
      </c>
      <c r="Q58">
        <v>36.720999999999997</v>
      </c>
    </row>
    <row r="59" spans="12:17" x14ac:dyDescent="0.25">
      <c r="L59">
        <v>2</v>
      </c>
      <c r="M59">
        <v>1</v>
      </c>
      <c r="N59">
        <f>SQRT(Q59)</f>
        <v>5.6917484132733769</v>
      </c>
      <c r="O59">
        <v>2</v>
      </c>
      <c r="Q59">
        <v>32.396000000000001</v>
      </c>
    </row>
    <row r="60" spans="12:17" x14ac:dyDescent="0.25">
      <c r="L60">
        <v>2</v>
      </c>
      <c r="M60">
        <v>1</v>
      </c>
      <c r="N60">
        <f>SQRT(Q60)</f>
        <v>6.4906086001237204</v>
      </c>
      <c r="O60">
        <v>2</v>
      </c>
      <c r="Q60">
        <v>42.128</v>
      </c>
    </row>
    <row r="61" spans="12:17" x14ac:dyDescent="0.25">
      <c r="L61">
        <v>2</v>
      </c>
      <c r="M61">
        <v>1</v>
      </c>
      <c r="N61">
        <f>SQRT(Q61)</f>
        <v>5.2633639433350989</v>
      </c>
      <c r="O61">
        <v>2</v>
      </c>
      <c r="Q61">
        <v>27.702999999999999</v>
      </c>
    </row>
    <row r="62" spans="12:17" x14ac:dyDescent="0.25">
      <c r="L62">
        <v>3</v>
      </c>
      <c r="M62">
        <v>0</v>
      </c>
      <c r="N62">
        <f>SQRT(Q62)</f>
        <v>3.5895682191595135</v>
      </c>
      <c r="O62">
        <v>3</v>
      </c>
      <c r="Q62">
        <v>12.885</v>
      </c>
    </row>
    <row r="63" spans="12:17" x14ac:dyDescent="0.25">
      <c r="L63">
        <v>3</v>
      </c>
      <c r="M63">
        <v>0</v>
      </c>
      <c r="N63">
        <f>SQRT(Q63)</f>
        <v>3.2992423372647242</v>
      </c>
      <c r="O63">
        <v>3</v>
      </c>
      <c r="Q63">
        <v>10.885</v>
      </c>
    </row>
    <row r="64" spans="12:17" x14ac:dyDescent="0.25">
      <c r="L64">
        <v>3</v>
      </c>
      <c r="M64">
        <v>0</v>
      </c>
      <c r="N64">
        <f>SQRT(Q64)</f>
        <v>3.907556781417258</v>
      </c>
      <c r="O64">
        <v>3</v>
      </c>
      <c r="Q64">
        <v>15.269</v>
      </c>
    </row>
    <row r="65" spans="12:17" x14ac:dyDescent="0.25">
      <c r="L65">
        <v>3</v>
      </c>
      <c r="M65">
        <v>0</v>
      </c>
      <c r="N65">
        <f>SQRT(Q65)</f>
        <v>3.3997058696304889</v>
      </c>
      <c r="O65">
        <v>3</v>
      </c>
      <c r="Q65">
        <v>11.558</v>
      </c>
    </row>
    <row r="66" spans="12:17" x14ac:dyDescent="0.25">
      <c r="L66">
        <v>3</v>
      </c>
      <c r="M66">
        <v>0</v>
      </c>
      <c r="N66">
        <f>SQRT(Q66)</f>
        <v>3.2875522809531104</v>
      </c>
      <c r="O66">
        <v>3</v>
      </c>
      <c r="Q66">
        <v>10.808</v>
      </c>
    </row>
    <row r="67" spans="12:17" x14ac:dyDescent="0.25">
      <c r="L67">
        <v>3</v>
      </c>
      <c r="M67">
        <v>0</v>
      </c>
      <c r="N67">
        <f>SQRT(Q67)</f>
        <v>4.9633657934913487</v>
      </c>
      <c r="O67">
        <v>3</v>
      </c>
      <c r="Q67">
        <v>24.635000000000002</v>
      </c>
    </row>
    <row r="68" spans="12:17" x14ac:dyDescent="0.25">
      <c r="L68">
        <v>3</v>
      </c>
      <c r="M68">
        <v>0</v>
      </c>
      <c r="N68">
        <f>SQRT(Q68)</f>
        <v>2.9385370509830229</v>
      </c>
      <c r="O68">
        <v>3</v>
      </c>
      <c r="Q68">
        <v>8.6349999999999998</v>
      </c>
    </row>
    <row r="69" spans="12:17" x14ac:dyDescent="0.25">
      <c r="L69">
        <v>3</v>
      </c>
      <c r="M69">
        <v>0</v>
      </c>
      <c r="N69">
        <f>SQRT(Q69)</f>
        <v>3.433365695640358</v>
      </c>
      <c r="O69">
        <v>3</v>
      </c>
      <c r="Q69">
        <v>11.788</v>
      </c>
    </row>
    <row r="70" spans="12:17" x14ac:dyDescent="0.25">
      <c r="L70">
        <v>3</v>
      </c>
      <c r="M70">
        <v>0</v>
      </c>
      <c r="N70">
        <f>SQRT(Q70)</f>
        <v>3.0159575593830894</v>
      </c>
      <c r="O70">
        <v>3</v>
      </c>
      <c r="Q70">
        <v>9.0960000000000001</v>
      </c>
    </row>
    <row r="71" spans="12:17" x14ac:dyDescent="0.25">
      <c r="L71">
        <v>3</v>
      </c>
      <c r="M71">
        <v>0</v>
      </c>
      <c r="N71">
        <f>SQRT(Q71)</f>
        <v>3.0760364107077796</v>
      </c>
      <c r="O71">
        <v>3</v>
      </c>
      <c r="Q71">
        <v>9.4619999999999997</v>
      </c>
    </row>
    <row r="72" spans="12:17" x14ac:dyDescent="0.25">
      <c r="L72">
        <v>3</v>
      </c>
      <c r="M72">
        <v>0</v>
      </c>
      <c r="N72">
        <f>SQRT(Q72)</f>
        <v>4.0501851809516065</v>
      </c>
      <c r="O72">
        <v>3</v>
      </c>
      <c r="Q72">
        <v>16.404</v>
      </c>
    </row>
    <row r="73" spans="12:17" x14ac:dyDescent="0.25">
      <c r="L73">
        <v>3</v>
      </c>
      <c r="M73">
        <v>0</v>
      </c>
      <c r="N73">
        <f>SQRT(Q73)</f>
        <v>5.5539175362981403</v>
      </c>
      <c r="O73">
        <v>3</v>
      </c>
      <c r="Q73">
        <v>30.846</v>
      </c>
    </row>
    <row r="74" spans="12:17" x14ac:dyDescent="0.25">
      <c r="L74">
        <v>3</v>
      </c>
      <c r="M74">
        <v>0</v>
      </c>
      <c r="N74">
        <f>SQRT(Q74)</f>
        <v>4.2517055401332771</v>
      </c>
      <c r="O74">
        <v>3</v>
      </c>
      <c r="Q74">
        <v>18.077000000000002</v>
      </c>
    </row>
    <row r="75" spans="12:17" x14ac:dyDescent="0.25">
      <c r="L75">
        <v>3</v>
      </c>
      <c r="M75">
        <v>1</v>
      </c>
      <c r="N75">
        <f>SQRT(Q75)</f>
        <v>4.9567126202756597</v>
      </c>
      <c r="O75">
        <v>3</v>
      </c>
      <c r="Q75">
        <v>24.568999999999999</v>
      </c>
    </row>
    <row r="76" spans="12:17" x14ac:dyDescent="0.25">
      <c r="L76">
        <v>3</v>
      </c>
      <c r="M76">
        <v>1</v>
      </c>
      <c r="N76">
        <f>SQRT(Q76)</f>
        <v>4.2774992694330178</v>
      </c>
      <c r="O76">
        <v>3</v>
      </c>
      <c r="Q76">
        <v>18.297000000000001</v>
      </c>
    </row>
    <row r="77" spans="12:17" x14ac:dyDescent="0.25">
      <c r="L77">
        <v>3</v>
      </c>
      <c r="M77">
        <v>1</v>
      </c>
      <c r="N77">
        <f>SQRT(Q77)</f>
        <v>3.9650977289343072</v>
      </c>
      <c r="O77">
        <v>3</v>
      </c>
      <c r="Q77">
        <v>15.722</v>
      </c>
    </row>
    <row r="78" spans="12:17" x14ac:dyDescent="0.25">
      <c r="L78">
        <v>3</v>
      </c>
      <c r="M78">
        <v>1</v>
      </c>
      <c r="N78">
        <f>SQRT(Q78)</f>
        <v>3.5809216690678953</v>
      </c>
      <c r="O78">
        <v>3</v>
      </c>
      <c r="Q78">
        <v>12.823</v>
      </c>
    </row>
    <row r="79" spans="12:17" x14ac:dyDescent="0.25">
      <c r="L79">
        <v>3</v>
      </c>
      <c r="M79">
        <v>1</v>
      </c>
      <c r="N79">
        <f>SQRT(Q79)</f>
        <v>4.3574074861091425</v>
      </c>
      <c r="O79">
        <v>3</v>
      </c>
      <c r="Q79">
        <v>18.986999999999998</v>
      </c>
    </row>
    <row r="80" spans="12:17" x14ac:dyDescent="0.25">
      <c r="L80">
        <v>3</v>
      </c>
      <c r="M80">
        <v>1</v>
      </c>
      <c r="N80">
        <f>SQRT(Q80)</f>
        <v>3.7196774053672987</v>
      </c>
      <c r="O80">
        <v>3</v>
      </c>
      <c r="Q80">
        <v>13.836</v>
      </c>
    </row>
    <row r="81" spans="12:17" x14ac:dyDescent="0.25">
      <c r="L81">
        <v>3</v>
      </c>
      <c r="M81">
        <v>1</v>
      </c>
      <c r="N81">
        <f>SQRT(Q81)</f>
        <v>4.5009998889135732</v>
      </c>
      <c r="O81">
        <v>3</v>
      </c>
      <c r="Q81">
        <v>20.259</v>
      </c>
    </row>
    <row r="82" spans="12:17" x14ac:dyDescent="0.25">
      <c r="L82">
        <v>3</v>
      </c>
      <c r="M82">
        <v>1</v>
      </c>
      <c r="N82">
        <f>SQRT(Q82)</f>
        <v>4.5147535923901758</v>
      </c>
      <c r="O82">
        <v>3</v>
      </c>
      <c r="Q82">
        <v>20.382999999999999</v>
      </c>
    </row>
    <row r="83" spans="12:17" x14ac:dyDescent="0.25">
      <c r="L83">
        <v>3</v>
      </c>
      <c r="M83">
        <v>1</v>
      </c>
      <c r="N83">
        <f>SQRT(Q83)</f>
        <v>4.136665323663494</v>
      </c>
      <c r="O83">
        <v>3</v>
      </c>
      <c r="Q83">
        <v>17.111999999999998</v>
      </c>
    </row>
    <row r="84" spans="12:17" x14ac:dyDescent="0.25">
      <c r="L84">
        <v>3</v>
      </c>
      <c r="M84">
        <v>1</v>
      </c>
      <c r="N84">
        <f>SQRT(Q84)</f>
        <v>5.3518221196149636</v>
      </c>
      <c r="O84">
        <v>3</v>
      </c>
      <c r="Q84">
        <v>28.641999999999999</v>
      </c>
    </row>
    <row r="85" spans="12:17" x14ac:dyDescent="0.25">
      <c r="L85">
        <v>3</v>
      </c>
      <c r="M85">
        <v>1</v>
      </c>
      <c r="N85">
        <f>SQRT(Q85)</f>
        <v>5.2543315464481299</v>
      </c>
      <c r="O85">
        <v>3</v>
      </c>
      <c r="Q85">
        <v>27.608000000000001</v>
      </c>
    </row>
    <row r="86" spans="12:17" x14ac:dyDescent="0.25">
      <c r="L86">
        <v>3</v>
      </c>
      <c r="M86">
        <v>1</v>
      </c>
      <c r="N86">
        <f>SQRT(Q86)</f>
        <v>4.9816663878666141</v>
      </c>
      <c r="O86">
        <v>3</v>
      </c>
      <c r="Q86">
        <v>24.817</v>
      </c>
    </row>
    <row r="87" spans="12:17" x14ac:dyDescent="0.25">
      <c r="L87">
        <v>3</v>
      </c>
      <c r="M87">
        <v>1</v>
      </c>
      <c r="N87">
        <f>SQRT(Q87)</f>
        <v>5.0407340735254023</v>
      </c>
      <c r="O87">
        <v>3</v>
      </c>
      <c r="Q87">
        <v>25.408999999999999</v>
      </c>
    </row>
  </sheetData>
  <mergeCells count="3">
    <mergeCell ref="B1:C1"/>
    <mergeCell ref="E1:F1"/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"/>
  <sheetViews>
    <sheetView workbookViewId="0">
      <selection activeCell="F1" sqref="F1:G1"/>
    </sheetView>
  </sheetViews>
  <sheetFormatPr defaultRowHeight="15" x14ac:dyDescent="0.25"/>
  <cols>
    <col min="2" max="2" width="23.28515625" customWidth="1"/>
    <col min="3" max="3" width="13.85546875" customWidth="1"/>
    <col min="4" max="4" width="15.28515625" customWidth="1"/>
    <col min="6" max="6" width="13.85546875" customWidth="1"/>
    <col min="7" max="7" width="15.28515625" customWidth="1"/>
    <col min="9" max="9" width="12.7109375" customWidth="1"/>
    <col min="10" max="10" width="15.140625" customWidth="1"/>
  </cols>
  <sheetData>
    <row r="1" spans="2:10" x14ac:dyDescent="0.25">
      <c r="C1" s="4" t="s">
        <v>0</v>
      </c>
      <c r="D1" s="4"/>
      <c r="E1" s="2"/>
      <c r="F1" s="5" t="s">
        <v>10</v>
      </c>
      <c r="G1" s="5"/>
      <c r="H1" s="2"/>
      <c r="I1" s="6" t="s">
        <v>3</v>
      </c>
      <c r="J1" s="6"/>
    </row>
    <row r="2" spans="2:10" x14ac:dyDescent="0.25">
      <c r="C2" s="3" t="s">
        <v>1</v>
      </c>
      <c r="D2" s="3" t="s">
        <v>2</v>
      </c>
      <c r="E2" s="2"/>
      <c r="F2" s="3" t="s">
        <v>1</v>
      </c>
      <c r="G2" s="3" t="s">
        <v>2</v>
      </c>
      <c r="H2" s="2"/>
      <c r="I2" s="3" t="s">
        <v>1</v>
      </c>
      <c r="J2" s="3" t="s">
        <v>2</v>
      </c>
    </row>
    <row r="3" spans="2:10" x14ac:dyDescent="0.25">
      <c r="B3" s="3" t="s">
        <v>4</v>
      </c>
      <c r="C3">
        <v>19.126666666666665</v>
      </c>
      <c r="D3">
        <v>37.588263157894751</v>
      </c>
      <c r="F3">
        <v>17.481833333333334</v>
      </c>
      <c r="G3">
        <v>24.61754545454545</v>
      </c>
      <c r="I3">
        <v>14.642153846153848</v>
      </c>
      <c r="J3">
        <v>20.651076923076921</v>
      </c>
    </row>
    <row r="4" spans="2:10" x14ac:dyDescent="0.25">
      <c r="B4" s="3" t="s">
        <v>6</v>
      </c>
      <c r="C4">
        <v>5.5553295840911936</v>
      </c>
      <c r="D4">
        <v>13.108198066020007</v>
      </c>
      <c r="F4">
        <v>5.3858003747326677</v>
      </c>
      <c r="G4">
        <v>9.5696949728153538</v>
      </c>
      <c r="I4">
        <v>6.5888748008309923</v>
      </c>
      <c r="J4">
        <v>5.1694442393346058</v>
      </c>
    </row>
    <row r="5" spans="2:10" x14ac:dyDescent="0.25">
      <c r="B5" s="3" t="s">
        <v>5</v>
      </c>
      <c r="C5">
        <f>(C4/SQRT(12))</f>
        <v>1.6036855154060712</v>
      </c>
      <c r="D5">
        <f>(D4/SQRT(19))</f>
        <v>3.0072268790366579</v>
      </c>
      <c r="F5">
        <f>(F4/SQRT(18))</f>
        <v>1.269445322363506</v>
      </c>
      <c r="G5">
        <f>(G4/SQRT(11))</f>
        <v>2.8853715984526223</v>
      </c>
      <c r="I5">
        <f>(I4/SQRT(13))</f>
        <v>1.8274250724622094</v>
      </c>
      <c r="J5">
        <f>(J4/SQRT(13))</f>
        <v>1.4337458669671432</v>
      </c>
    </row>
  </sheetData>
  <mergeCells count="3">
    <mergeCell ref="C1:D1"/>
    <mergeCell ref="F1:G1"/>
    <mergeCell ref="I1:J1"/>
  </mergeCells>
  <pageMargins left="0.7" right="0.7" top="0.75" bottom="0.75" header="0.3" footer="0.3"/>
  <pageSetup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Graphs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Rageema</dc:creator>
  <cp:lastModifiedBy>Robert Ingle</cp:lastModifiedBy>
  <cp:lastPrinted>2017-01-30T13:41:22Z</cp:lastPrinted>
  <dcterms:created xsi:type="dcterms:W3CDTF">2015-01-15T10:53:41Z</dcterms:created>
  <dcterms:modified xsi:type="dcterms:W3CDTF">2017-01-30T13:55:04Z</dcterms:modified>
</cp:coreProperties>
</file>