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ThisWorkbook"/>
  <xr:revisionPtr revIDLastSave="0" documentId="13_ncr:1_{B96AFFDF-FED4-44C5-83D4-4253926EAD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taglio Fasi" sheetId="11" r:id="rId1"/>
  </sheets>
  <definedNames>
    <definedName name="avanzamento_attività" localSheetId="0">'Dettaglio Fasi'!#REF!</definedName>
    <definedName name="fine_attività" localSheetId="0">'Dettaglio Fasi'!$C1</definedName>
    <definedName name="inizio_attività" localSheetId="0">'Dettaglio Fasi'!$B1</definedName>
    <definedName name="Inizio_progetto">'Dettaglio Fasi'!$C$1</definedName>
    <definedName name="oggi" localSheetId="0">TODAY()</definedName>
    <definedName name="_xlnm.Print_Titles" localSheetId="0">'Dettaglio Fasi'!$1:$3</definedName>
    <definedName name="Visualizza_settimana">'Dettaglio Fasi'!#REF!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1" l="1"/>
  <c r="B12" i="11" s="1"/>
  <c r="C12" i="11" s="1"/>
  <c r="C13" i="11"/>
  <c r="E2" i="11"/>
  <c r="E1" i="11" s="1"/>
  <c r="F2" i="11" l="1"/>
  <c r="G2" i="11" s="1"/>
  <c r="E3" i="11"/>
  <c r="B4" i="11"/>
  <c r="C4" i="11" l="1"/>
  <c r="B5" i="11" s="1"/>
  <c r="C5" i="11" s="1"/>
  <c r="F3" i="11"/>
  <c r="G3" i="11"/>
  <c r="H2" i="11"/>
  <c r="D13" i="11"/>
  <c r="D11" i="11"/>
  <c r="H3" i="11" l="1"/>
  <c r="I2" i="11"/>
  <c r="D4" i="11"/>
  <c r="B6" i="11"/>
  <c r="C6" i="11" s="1"/>
  <c r="B9" i="11" s="1"/>
  <c r="C9" i="11" s="1"/>
  <c r="B10" i="11" s="1"/>
  <c r="C10" i="11" l="1"/>
  <c r="D10" i="11" s="1"/>
  <c r="J2" i="11"/>
  <c r="I3" i="11"/>
  <c r="D5" i="11"/>
  <c r="B7" i="11"/>
  <c r="C7" i="11" l="1"/>
  <c r="B8" i="11" s="1"/>
  <c r="C8" i="11" s="1"/>
  <c r="J3" i="11"/>
  <c r="K2" i="11"/>
  <c r="K3" i="11" s="1"/>
  <c r="D8" i="11" l="1"/>
  <c r="L2" i="11"/>
  <c r="L3" i="11" s="1"/>
  <c r="D6" i="11"/>
  <c r="D7" i="11"/>
  <c r="D9" i="11" l="1"/>
  <c r="L1" i="11"/>
  <c r="M2" i="11"/>
  <c r="N2" i="11" s="1"/>
  <c r="O2" i="11" l="1"/>
  <c r="P2" i="11" l="1"/>
  <c r="Q2" i="11" l="1"/>
  <c r="R2" i="11" l="1"/>
  <c r="S2" i="11" l="1"/>
  <c r="S3" i="11" s="1"/>
  <c r="R3" i="11"/>
  <c r="Q3" i="11"/>
  <c r="P3" i="11"/>
  <c r="O3" i="11"/>
  <c r="N3" i="11"/>
  <c r="M3" i="11"/>
  <c r="T2" i="11" l="1"/>
  <c r="U2" i="11" s="1"/>
  <c r="S1" i="11"/>
  <c r="V2" i="11" l="1"/>
  <c r="W2" i="11" l="1"/>
  <c r="X2" i="11" l="1"/>
  <c r="Y2" i="11" l="1"/>
  <c r="Z2" i="11" l="1"/>
  <c r="Z3" i="11" s="1"/>
  <c r="Y3" i="11"/>
  <c r="X3" i="11"/>
  <c r="W3" i="11"/>
  <c r="V3" i="11"/>
  <c r="U3" i="11"/>
  <c r="T3" i="11"/>
  <c r="AA2" i="11" l="1"/>
  <c r="AB2" i="11" s="1"/>
  <c r="AC2" i="11" l="1"/>
  <c r="AD2" i="11" l="1"/>
  <c r="AE2" i="11" l="1"/>
  <c r="AF2" i="11" l="1"/>
  <c r="AF3" i="11" s="1"/>
  <c r="AE3" i="11"/>
  <c r="AD3" i="11"/>
  <c r="AC3" i="11"/>
  <c r="AB3" i="11"/>
  <c r="AA3" i="11"/>
  <c r="Z1" i="11"/>
  <c r="AG2" i="11" l="1"/>
  <c r="AH2" i="11" l="1"/>
  <c r="AI2" i="11" l="1"/>
  <c r="AJ2" i="11" l="1"/>
  <c r="AK2" i="11" l="1"/>
  <c r="AL2" i="11" l="1"/>
  <c r="AM2" i="11" l="1"/>
  <c r="AM3" i="11" s="1"/>
  <c r="AL3" i="11"/>
  <c r="AK3" i="11"/>
  <c r="AJ3" i="11"/>
  <c r="AI3" i="11"/>
  <c r="AH3" i="11"/>
  <c r="AG3" i="11"/>
  <c r="AN2" i="11" l="1"/>
  <c r="AN3" i="11" s="1"/>
  <c r="AG1" i="11"/>
  <c r="AO2" i="11" l="1"/>
  <c r="AO3" i="11" s="1"/>
  <c r="AN1" i="11"/>
  <c r="AP2" i="11" l="1"/>
  <c r="AP3" i="11" s="1"/>
  <c r="AQ2" i="11" l="1"/>
  <c r="AQ3" i="11" s="1"/>
  <c r="AR2" i="11" l="1"/>
  <c r="AR3" i="11" s="1"/>
  <c r="AS2" i="11" l="1"/>
  <c r="AS3" i="11" s="1"/>
  <c r="AT2" i="11" l="1"/>
  <c r="AU2" i="11" s="1"/>
  <c r="AU3" i="11" s="1"/>
  <c r="AT3" i="11" l="1"/>
  <c r="AU1" i="11"/>
  <c r="AV2" i="11"/>
  <c r="AV3" i="11" s="1"/>
  <c r="AW2" i="11" l="1"/>
  <c r="AW3" i="11" s="1"/>
  <c r="AX2" i="11" l="1"/>
  <c r="AX3" i="11" s="1"/>
  <c r="AY2" i="11" l="1"/>
  <c r="AY3" i="11" s="1"/>
  <c r="AZ2" i="11" l="1"/>
  <c r="AZ3" i="11" s="1"/>
  <c r="BA2" i="11" l="1"/>
  <c r="BA3" i="11" s="1"/>
  <c r="BB2" i="11" l="1"/>
  <c r="BB3" i="11" s="1"/>
  <c r="BB1" i="11" l="1"/>
  <c r="BC2" i="11"/>
  <c r="BC3" i="11" s="1"/>
  <c r="BD2" i="11" l="1"/>
  <c r="BD3" i="11" s="1"/>
  <c r="BE2" i="11" l="1"/>
  <c r="BE3" i="11" s="1"/>
  <c r="BF2" i="11" l="1"/>
  <c r="BF3" i="11" s="1"/>
  <c r="BG2" i="11" l="1"/>
  <c r="BG3" i="11" s="1"/>
  <c r="BH2" i="11" l="1"/>
  <c r="BH3" i="11" l="1"/>
  <c r="BI2" i="11"/>
  <c r="BJ2" i="11" l="1"/>
  <c r="BI3" i="11"/>
  <c r="BI1" i="11"/>
  <c r="BK2" i="11" l="1"/>
  <c r="BJ3" i="11"/>
  <c r="BL2" i="11" l="1"/>
  <c r="BK3" i="11"/>
  <c r="BM2" i="11" l="1"/>
  <c r="BL3" i="11"/>
  <c r="BN2" i="11" l="1"/>
  <c r="BM3" i="11"/>
  <c r="BN3" i="11" l="1"/>
  <c r="BO2" i="11"/>
  <c r="BO3" i="11" l="1"/>
  <c r="BP2" i="11"/>
  <c r="BQ2" i="11" l="1"/>
  <c r="BP3" i="11"/>
  <c r="BP1" i="11"/>
  <c r="BR2" i="11" l="1"/>
  <c r="BQ3" i="11"/>
  <c r="BS2" i="11" l="1"/>
  <c r="BR3" i="11"/>
  <c r="BT2" i="11" l="1"/>
  <c r="BS3" i="11"/>
  <c r="BU2" i="11" l="1"/>
  <c r="BT3" i="11"/>
  <c r="BV2" i="11" l="1"/>
  <c r="BU3" i="11"/>
  <c r="BV3" i="11" l="1"/>
  <c r="BW2" i="11"/>
  <c r="BW3" i="11" l="1"/>
  <c r="BX2" i="11"/>
  <c r="BW1" i="11"/>
  <c r="BY2" i="11" l="1"/>
  <c r="BX3" i="11"/>
  <c r="BZ2" i="11" l="1"/>
  <c r="BY3" i="11"/>
  <c r="BZ3" i="11" l="1"/>
  <c r="CA2" i="11"/>
  <c r="CA3" i="11" l="1"/>
  <c r="CB2" i="11"/>
  <c r="CC2" i="11" l="1"/>
  <c r="CB3" i="11"/>
  <c r="CC3" i="11" l="1"/>
  <c r="CD2" i="11"/>
  <c r="CD3" i="11" l="1"/>
  <c r="CE2" i="11"/>
  <c r="CD1" i="11"/>
  <c r="CF2" i="11" l="1"/>
  <c r="CE3" i="11"/>
  <c r="CF3" i="11" l="1"/>
  <c r="CG2" i="11"/>
  <c r="CG3" i="11" l="1"/>
  <c r="CH2" i="11"/>
  <c r="CH3" i="11" l="1"/>
  <c r="CI2" i="11"/>
  <c r="CI3" i="11" l="1"/>
  <c r="CJ2" i="11"/>
  <c r="CJ3" i="11" l="1"/>
  <c r="CK2" i="11"/>
  <c r="CK3" i="11" l="1"/>
  <c r="CL2" i="11"/>
  <c r="CK1" i="11"/>
  <c r="CM2" i="11" l="1"/>
  <c r="CL3" i="11"/>
  <c r="CN2" i="11" l="1"/>
  <c r="CM3" i="11"/>
  <c r="CO2" i="11" l="1"/>
  <c r="CN3" i="11"/>
  <c r="CO3" i="11" l="1"/>
  <c r="CP2" i="11"/>
  <c r="CP3" i="11" l="1"/>
  <c r="CQ2" i="11"/>
  <c r="CQ3" i="11" l="1"/>
  <c r="CR2" i="11"/>
  <c r="CS2" i="11" l="1"/>
  <c r="CR1" i="11"/>
  <c r="CR3" i="11"/>
  <c r="CT2" i="11" l="1"/>
  <c r="CS3" i="11"/>
  <c r="CU2" i="11" l="1"/>
  <c r="CT3" i="11"/>
  <c r="CV2" i="11" l="1"/>
  <c r="CU3" i="11"/>
  <c r="CW2" i="11" l="1"/>
  <c r="CV3" i="11"/>
  <c r="CW3" i="11" l="1"/>
  <c r="CX2" i="11"/>
  <c r="CX3" i="11" l="1"/>
  <c r="CY2" i="11"/>
  <c r="CZ2" i="11" l="1"/>
  <c r="CY1" i="11"/>
  <c r="CY3" i="11"/>
  <c r="DA2" i="11" l="1"/>
  <c r="CZ3" i="11"/>
  <c r="DB2" i="11" l="1"/>
  <c r="DA3" i="11"/>
  <c r="DB3" i="11" l="1"/>
  <c r="DC2" i="11"/>
  <c r="DC3" i="11" l="1"/>
  <c r="DD2" i="11"/>
  <c r="DD3" i="11" l="1"/>
  <c r="DE2" i="11"/>
  <c r="DE3" i="11" l="1"/>
  <c r="DF2" i="11"/>
  <c r="DF3" i="11" l="1"/>
  <c r="DG2" i="11"/>
  <c r="DF1" i="11"/>
  <c r="DG3" i="11" l="1"/>
  <c r="DH2" i="11"/>
  <c r="DH3" i="11" l="1"/>
  <c r="DI2" i="11"/>
  <c r="DI3" i="11" l="1"/>
  <c r="DJ2" i="11"/>
  <c r="DJ3" i="11" l="1"/>
  <c r="DK2" i="11"/>
  <c r="DL2" i="11" l="1"/>
  <c r="DK3" i="11"/>
  <c r="DL3" i="11" l="1"/>
  <c r="DM2" i="11"/>
  <c r="DN2" i="11" l="1"/>
  <c r="DM1" i="11"/>
  <c r="DM3" i="11"/>
  <c r="DO2" i="11" l="1"/>
  <c r="DN3" i="11"/>
  <c r="DP2" i="11" l="1"/>
  <c r="DO3" i="11"/>
  <c r="DQ2" i="11" l="1"/>
  <c r="DP3" i="11"/>
  <c r="DQ3" i="11" l="1"/>
  <c r="DR2" i="11"/>
  <c r="DR3" i="11" l="1"/>
  <c r="DS2" i="11"/>
  <c r="DS3" i="11" l="1"/>
  <c r="DT2" i="11"/>
  <c r="DT3" i="11" l="1"/>
  <c r="DU2" i="11"/>
  <c r="DT1" i="11"/>
  <c r="DV2" i="11" l="1"/>
  <c r="DU3" i="11"/>
  <c r="DW2" i="11" l="1"/>
  <c r="DV3" i="11"/>
  <c r="DX2" i="11" l="1"/>
  <c r="DW3" i="11"/>
  <c r="DX3" i="11" l="1"/>
  <c r="DY2" i="11"/>
  <c r="DY3" i="11" l="1"/>
  <c r="DZ2" i="11"/>
  <c r="DZ3" i="11" l="1"/>
  <c r="EA2" i="11"/>
  <c r="EA3" i="11" l="1"/>
  <c r="EB2" i="11"/>
  <c r="EA1" i="11"/>
  <c r="EC2" i="11" l="1"/>
  <c r="EB3" i="11"/>
  <c r="ED2" i="11" l="1"/>
  <c r="EC3" i="11"/>
  <c r="ED3" i="11" l="1"/>
  <c r="EE2" i="11"/>
  <c r="EE3" i="11" l="1"/>
  <c r="EF2" i="11"/>
  <c r="EG2" i="11" l="1"/>
  <c r="EG3" i="11" s="1"/>
  <c r="EF3" i="11"/>
</calcChain>
</file>

<file path=xl/sharedStrings.xml><?xml version="1.0" encoding="utf-8"?>
<sst xmlns="http://schemas.openxmlformats.org/spreadsheetml/2006/main" count="15" uniqueCount="15">
  <si>
    <t>INIZIO</t>
  </si>
  <si>
    <t>FINE</t>
  </si>
  <si>
    <t>GIORNI</t>
  </si>
  <si>
    <t xml:space="preserve">Scelta della traccia </t>
  </si>
  <si>
    <t>Analisi e approfondimento</t>
  </si>
  <si>
    <t>Sviluppo elaborato</t>
  </si>
  <si>
    <t>Sottomissione finale</t>
  </si>
  <si>
    <t>Test e UAT</t>
  </si>
  <si>
    <t xml:space="preserve">Individuazione criticità </t>
  </si>
  <si>
    <t>TOPIC</t>
  </si>
  <si>
    <t>Fasi di lavoro e relativi tempi del Project Work. Inizio:</t>
  </si>
  <si>
    <t>Individuazione corsi di studio e stack tecnologico</t>
  </si>
  <si>
    <t>Revisione documeto</t>
  </si>
  <si>
    <t>Revisione post pre-valutazione</t>
  </si>
  <si>
    <t>Sottomissione pre-valutazione ed attesa responso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</si>
</sst>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/m/yy;@"/>
    <numFmt numFmtId="167" formatCode="ddd\,\ d/m/yyyy"/>
    <numFmt numFmtId="168" formatCode="d\ mmm\ yyyy"/>
    <numFmt numFmtId="169" formatCode="d"/>
  </numFmts>
  <fonts count="23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10" fillId="0" borderId="0"/>
    <xf numFmtId="165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7" fontId="5" fillId="0" borderId="3">
      <alignment horizontal="center" vertical="center"/>
    </xf>
    <xf numFmtId="166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1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11" applyNumberFormat="0" applyAlignment="0" applyProtection="0"/>
    <xf numFmtId="0" fontId="17" fillId="10" borderId="12" applyNumberFormat="0" applyAlignment="0" applyProtection="0"/>
    <xf numFmtId="0" fontId="18" fillId="10" borderId="11" applyNumberFormat="0" applyAlignment="0" applyProtection="0"/>
    <xf numFmtId="0" fontId="19" fillId="0" borderId="13" applyNumberFormat="0" applyFill="0" applyAlignment="0" applyProtection="0"/>
    <xf numFmtId="0" fontId="20" fillId="11" borderId="14" applyNumberFormat="0" applyAlignment="0" applyProtection="0"/>
    <xf numFmtId="0" fontId="21" fillId="0" borderId="0" applyNumberFormat="0" applyFill="0" applyBorder="0" applyAlignment="0" applyProtection="0"/>
    <xf numFmtId="0" fontId="5" fillId="12" borderId="15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16" applyNumberFormat="0" applyFill="0" applyAlignment="0" applyProtection="0"/>
    <xf numFmtId="0" fontId="1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0" fillId="0" borderId="10" xfId="0" applyBorder="1"/>
    <xf numFmtId="166" fontId="5" fillId="2" borderId="2" xfId="10" applyFill="1">
      <alignment horizontal="center" vertical="center"/>
    </xf>
    <xf numFmtId="169" fontId="7" fillId="3" borderId="6" xfId="0" applyNumberFormat="1" applyFont="1" applyFill="1" applyBorder="1" applyAlignment="1">
      <alignment horizontal="center" vertical="center"/>
    </xf>
    <xf numFmtId="169" fontId="7" fillId="3" borderId="0" xfId="0" applyNumberFormat="1" applyFont="1" applyFill="1" applyAlignment="1">
      <alignment horizontal="center" vertical="center"/>
    </xf>
    <xf numFmtId="169" fontId="7" fillId="3" borderId="7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3" borderId="4" xfId="0" applyNumberFormat="1" applyFill="1" applyBorder="1" applyAlignment="1">
      <alignment horizontal="left" vertical="center" wrapText="1" indent="1"/>
    </xf>
    <xf numFmtId="168" fontId="0" fillId="3" borderId="1" xfId="0" applyNumberFormat="1" applyFill="1" applyBorder="1" applyAlignment="1">
      <alignment horizontal="left" vertical="center" wrapText="1" indent="1"/>
    </xf>
    <xf numFmtId="168" fontId="0" fillId="3" borderId="5" xfId="0" applyNumberFormat="1" applyFill="1" applyBorder="1" applyAlignment="1">
      <alignment horizontal="left" vertical="center" wrapText="1" inden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5" fillId="0" borderId="18" xfId="9" applyNumberFormat="1" applyBorder="1">
      <alignment horizontal="center" vertical="center"/>
    </xf>
    <xf numFmtId="14" fontId="5" fillId="0" borderId="19" xfId="9" applyNumberFormat="1" applyBorder="1">
      <alignment horizontal="center" vertical="center"/>
    </xf>
    <xf numFmtId="0" fontId="5" fillId="2" borderId="2" xfId="12" applyFill="1" applyAlignment="1">
      <alignment horizontal="left" vertical="center"/>
    </xf>
    <xf numFmtId="0" fontId="5" fillId="2" borderId="2" xfId="12" applyFill="1" applyAlignment="1">
      <alignment horizontal="left" vertical="center" wrapText="1"/>
    </xf>
  </cellXfs>
  <cellStyles count="54">
    <cellStyle name="20% - Colore 1" xfId="31" builtinId="30" customBuiltin="1"/>
    <cellStyle name="20% - Colore 2" xfId="35" builtinId="34" customBuiltin="1"/>
    <cellStyle name="20% - Colore 3" xfId="39" builtinId="38" customBuiltin="1"/>
    <cellStyle name="20% - Colore 4" xfId="43" builtinId="42" customBuiltin="1"/>
    <cellStyle name="20% - Colore 5" xfId="47" builtinId="46" customBuiltin="1"/>
    <cellStyle name="20% - Colore 6" xfId="51" builtinId="50" customBuiltin="1"/>
    <cellStyle name="40% - Colore 1" xfId="32" builtinId="31" customBuiltin="1"/>
    <cellStyle name="40% - Colore 2" xfId="36" builtinId="35" customBuiltin="1"/>
    <cellStyle name="40% - Colore 3" xfId="40" builtinId="39" customBuiltin="1"/>
    <cellStyle name="40% - Colore 4" xfId="44" builtinId="43" customBuiltin="1"/>
    <cellStyle name="40% - Colore 5" xfId="48" builtinId="47" customBuiltin="1"/>
    <cellStyle name="40% - Colore 6" xfId="52" builtinId="51" customBuiltin="1"/>
    <cellStyle name="60% - Colore 1" xfId="33" builtinId="32" customBuiltin="1"/>
    <cellStyle name="60% - Colore 2" xfId="37" builtinId="36" customBuiltin="1"/>
    <cellStyle name="60% - Colore 3" xfId="41" builtinId="40" customBuiltin="1"/>
    <cellStyle name="60% - Colore 4" xfId="45" builtinId="44" customBuiltin="1"/>
    <cellStyle name="60% - Colore 5" xfId="49" builtinId="48" customBuiltin="1"/>
    <cellStyle name="60% - Colore 6" xfId="53" builtinId="52" customBuiltin="1"/>
    <cellStyle name="Attività" xfId="12" xr:uid="{6391D789-272B-4DD2-9BF3-2CDCF610FA41}"/>
    <cellStyle name="Calcolo" xfId="23" builtinId="22" customBuiltin="1"/>
    <cellStyle name="Cella collegata" xfId="24" builtinId="24" customBuiltin="1"/>
    <cellStyle name="Cella da controllare" xfId="25" builtinId="23" customBuiltin="1"/>
    <cellStyle name="Collegamento ipertestuale" xfId="1" builtinId="8" customBuiltin="1"/>
    <cellStyle name="Collegamento ipertestuale visitato" xfId="13" builtinId="9" customBuiltin="1"/>
    <cellStyle name="Colore 1" xfId="30" builtinId="29" customBuiltin="1"/>
    <cellStyle name="Colore 2" xfId="34" builtinId="33" customBuiltin="1"/>
    <cellStyle name="Colore 3" xfId="38" builtinId="37" customBuiltin="1"/>
    <cellStyle name="Colore 4" xfId="42" builtinId="41" customBuiltin="1"/>
    <cellStyle name="Colore 5" xfId="46" builtinId="45" customBuiltin="1"/>
    <cellStyle name="Colore 6" xfId="50" builtinId="49" customBuiltin="1"/>
    <cellStyle name="Data" xfId="10" xr:uid="{229918B6-DD13-4F5A-97B9-305F7E002AA3}"/>
    <cellStyle name="Inizio progetto" xfId="9" xr:uid="{8EB8A09A-C31C-40A3-B2C1-9449520178B8}"/>
    <cellStyle name="Input" xfId="21" builtinId="20" customBuiltin="1"/>
    <cellStyle name="Migliaia" xfId="4" builtinId="3" customBuiltin="1"/>
    <cellStyle name="Migliaia [0]" xfId="14" builtinId="6" customBuiltin="1"/>
    <cellStyle name="Neutrale" xfId="20" builtinId="28" customBuiltin="1"/>
    <cellStyle name="Nome" xfId="11" xr:uid="{B2D3C1EE-6B41-4801-AAFC-C2274E49E503}"/>
    <cellStyle name="Normale" xfId="0" builtinId="0" customBuiltin="1"/>
    <cellStyle name="Nota" xfId="27" builtinId="10" customBuiltin="1"/>
    <cellStyle name="Output" xfId="22" builtinId="21" customBuiltin="1"/>
    <cellStyle name="Percentuale" xfId="2" builtinId="5" customBuiltin="1"/>
    <cellStyle name="Testo avviso" xfId="26" builtinId="11" customBuiltin="1"/>
    <cellStyle name="Testo descrittivo" xfId="28" builtinId="53" customBuiltin="1"/>
    <cellStyle name="Titolo" xfId="5" builtinId="15" customBuiltin="1"/>
    <cellStyle name="Titolo 1" xfId="6" builtinId="16" customBuiltin="1"/>
    <cellStyle name="Titolo 2" xfId="7" builtinId="17" customBuiltin="1"/>
    <cellStyle name="Titolo 3" xfId="8" builtinId="18" customBuiltin="1"/>
    <cellStyle name="Titolo 4" xfId="17" builtinId="19" customBuiltin="1"/>
    <cellStyle name="Totale" xfId="29" builtinId="25" customBuiltin="1"/>
    <cellStyle name="Valore non valido" xfId="19" builtinId="27" customBuiltin="1"/>
    <cellStyle name="Valore valido" xfId="18" builtinId="26" customBuiltin="1"/>
    <cellStyle name="Valuta" xfId="15" builtinId="4" customBuiltin="1"/>
    <cellStyle name="Valuta [0]" xfId="16" builtinId="7" customBuiltin="1"/>
    <cellStyle name="zTestoNascosto" xfId="3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ElencoAttività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G15"/>
  <sheetViews>
    <sheetView showGridLines="0" tabSelected="1" showRuler="0" zoomScale="90" zoomScaleNormal="90" zoomScalePageLayoutView="70" workbookViewId="0">
      <pane ySplit="3" topLeftCell="A4" activePane="bottomLeft" state="frozen"/>
      <selection pane="bottomLeft" activeCell="N17" sqref="N17"/>
    </sheetView>
  </sheetViews>
  <sheetFormatPr defaultRowHeight="30" customHeight="1" x14ac:dyDescent="0.3"/>
  <cols>
    <col min="1" max="1" width="29.6640625" customWidth="1"/>
    <col min="2" max="2" width="17.21875" style="2" customWidth="1"/>
    <col min="3" max="3" width="13.44140625" customWidth="1"/>
    <col min="4" max="4" width="6" customWidth="1"/>
    <col min="5" max="5" width="2.33203125" bestFit="1" customWidth="1"/>
    <col min="6" max="10" width="2.5546875" customWidth="1"/>
    <col min="11" max="11" width="2.44140625" customWidth="1"/>
    <col min="12" max="70" width="2.5546875" customWidth="1"/>
    <col min="71" max="71" width="3.5546875" customWidth="1"/>
    <col min="72" max="72" width="0.88671875" customWidth="1"/>
    <col min="73" max="73" width="2.5546875" hidden="1" customWidth="1"/>
    <col min="74" max="74" width="1" customWidth="1"/>
    <col min="75" max="75" width="2.5546875" customWidth="1"/>
    <col min="76" max="76" width="4" customWidth="1"/>
    <col min="77" max="79" width="2.5546875" hidden="1" customWidth="1"/>
    <col min="80" max="80" width="1.21875" customWidth="1"/>
    <col min="81" max="81" width="4.88671875" customWidth="1"/>
    <col min="82" max="85" width="2.5546875" customWidth="1"/>
    <col min="86" max="86" width="1.6640625" customWidth="1"/>
    <col min="87" max="88" width="2.5546875" hidden="1" customWidth="1"/>
    <col min="89" max="91" width="2.5546875" customWidth="1"/>
    <col min="92" max="92" width="3.33203125" customWidth="1"/>
    <col min="93" max="93" width="1.33203125" customWidth="1"/>
    <col min="94" max="94" width="2.5546875" hidden="1" customWidth="1"/>
    <col min="95" max="95" width="0.44140625" customWidth="1"/>
    <col min="96" max="100" width="2.5546875" customWidth="1"/>
    <col min="101" max="102" width="2.5546875" hidden="1" customWidth="1"/>
    <col min="103" max="107" width="2.5546875" customWidth="1"/>
    <col min="108" max="108" width="0.77734375" customWidth="1"/>
    <col min="109" max="109" width="2.5546875" hidden="1" customWidth="1"/>
    <col min="110" max="112" width="2.5546875" customWidth="1"/>
    <col min="113" max="113" width="4" customWidth="1"/>
    <col min="114" max="114" width="0.77734375" customWidth="1"/>
    <col min="115" max="116" width="2.5546875" hidden="1" customWidth="1"/>
    <col min="117" max="120" width="2.5546875" customWidth="1"/>
    <col min="121" max="121" width="1.33203125" customWidth="1"/>
    <col min="122" max="123" width="2.5546875" hidden="1" customWidth="1"/>
    <col min="124" max="127" width="2.5546875" customWidth="1"/>
    <col min="128" max="128" width="2.109375" customWidth="1"/>
    <col min="129" max="130" width="2.5546875" hidden="1" customWidth="1"/>
    <col min="131" max="135" width="2.5546875" customWidth="1"/>
    <col min="136" max="136" width="0.6640625" customWidth="1"/>
    <col min="137" max="137" width="2.5546875" hidden="1" customWidth="1"/>
  </cols>
  <sheetData>
    <row r="1" spans="1:137" ht="26.4" customHeight="1" thickBot="1" x14ac:dyDescent="0.35">
      <c r="A1" s="19" t="s">
        <v>10</v>
      </c>
      <c r="B1" s="20"/>
      <c r="C1" s="21">
        <v>45798</v>
      </c>
      <c r="D1" s="22"/>
      <c r="E1" s="17">
        <f>E2</f>
        <v>45796</v>
      </c>
      <c r="F1" s="17"/>
      <c r="G1" s="17"/>
      <c r="H1" s="17"/>
      <c r="I1" s="17"/>
      <c r="J1" s="17"/>
      <c r="K1" s="18"/>
      <c r="L1" s="16">
        <f>L2</f>
        <v>45803</v>
      </c>
      <c r="M1" s="17"/>
      <c r="N1" s="17"/>
      <c r="O1" s="17"/>
      <c r="P1" s="17"/>
      <c r="Q1" s="17"/>
      <c r="R1" s="18"/>
      <c r="S1" s="16">
        <f>S2</f>
        <v>45810</v>
      </c>
      <c r="T1" s="17"/>
      <c r="U1" s="17"/>
      <c r="V1" s="17"/>
      <c r="W1" s="17"/>
      <c r="X1" s="17"/>
      <c r="Y1" s="18"/>
      <c r="Z1" s="16">
        <f>Z2</f>
        <v>45817</v>
      </c>
      <c r="AA1" s="17"/>
      <c r="AB1" s="17"/>
      <c r="AC1" s="17"/>
      <c r="AD1" s="17"/>
      <c r="AE1" s="17"/>
      <c r="AF1" s="18"/>
      <c r="AG1" s="16">
        <f>AG2</f>
        <v>45824</v>
      </c>
      <c r="AH1" s="17"/>
      <c r="AI1" s="17"/>
      <c r="AJ1" s="17"/>
      <c r="AK1" s="17"/>
      <c r="AL1" s="17"/>
      <c r="AM1" s="18"/>
      <c r="AN1" s="16">
        <f>AN2</f>
        <v>45831</v>
      </c>
      <c r="AO1" s="17"/>
      <c r="AP1" s="17"/>
      <c r="AQ1" s="17"/>
      <c r="AR1" s="17"/>
      <c r="AS1" s="17"/>
      <c r="AT1" s="18"/>
      <c r="AU1" s="16">
        <f>AU2</f>
        <v>45838</v>
      </c>
      <c r="AV1" s="17"/>
      <c r="AW1" s="17"/>
      <c r="AX1" s="17"/>
      <c r="AY1" s="17"/>
      <c r="AZ1" s="17"/>
      <c r="BA1" s="18"/>
      <c r="BB1" s="16">
        <f>BB2</f>
        <v>45845</v>
      </c>
      <c r="BC1" s="17"/>
      <c r="BD1" s="17"/>
      <c r="BE1" s="17"/>
      <c r="BF1" s="17"/>
      <c r="BG1" s="17"/>
      <c r="BH1" s="18"/>
      <c r="BI1" s="16">
        <f>BI2</f>
        <v>45852</v>
      </c>
      <c r="BJ1" s="17"/>
      <c r="BK1" s="17"/>
      <c r="BL1" s="17"/>
      <c r="BM1" s="17"/>
      <c r="BN1" s="17"/>
      <c r="BO1" s="18"/>
      <c r="BP1" s="16">
        <f>BP2</f>
        <v>45859</v>
      </c>
      <c r="BQ1" s="17"/>
      <c r="BR1" s="17"/>
      <c r="BS1" s="17"/>
      <c r="BT1" s="17"/>
      <c r="BU1" s="17"/>
      <c r="BV1" s="18"/>
      <c r="BW1" s="16">
        <f>BW2</f>
        <v>45866</v>
      </c>
      <c r="BX1" s="17"/>
      <c r="BY1" s="17"/>
      <c r="BZ1" s="17"/>
      <c r="CA1" s="17"/>
      <c r="CB1" s="17"/>
      <c r="CC1" s="18"/>
      <c r="CD1" s="16">
        <f>CD2</f>
        <v>45873</v>
      </c>
      <c r="CE1" s="17"/>
      <c r="CF1" s="17"/>
      <c r="CG1" s="17"/>
      <c r="CH1" s="17"/>
      <c r="CI1" s="17"/>
      <c r="CJ1" s="18"/>
      <c r="CK1" s="16">
        <f>CK2</f>
        <v>45880</v>
      </c>
      <c r="CL1" s="17"/>
      <c r="CM1" s="17"/>
      <c r="CN1" s="17"/>
      <c r="CO1" s="17"/>
      <c r="CP1" s="17"/>
      <c r="CQ1" s="18"/>
      <c r="CR1" s="16">
        <f>CR2</f>
        <v>45887</v>
      </c>
      <c r="CS1" s="17"/>
      <c r="CT1" s="17"/>
      <c r="CU1" s="17"/>
      <c r="CV1" s="17"/>
      <c r="CW1" s="17"/>
      <c r="CX1" s="18"/>
      <c r="CY1" s="16">
        <f>CY2</f>
        <v>45894</v>
      </c>
      <c r="CZ1" s="17"/>
      <c r="DA1" s="17"/>
      <c r="DB1" s="17"/>
      <c r="DC1" s="17"/>
      <c r="DD1" s="17"/>
      <c r="DE1" s="18"/>
      <c r="DF1" s="16">
        <f>DF2</f>
        <v>45901</v>
      </c>
      <c r="DG1" s="17"/>
      <c r="DH1" s="17"/>
      <c r="DI1" s="17"/>
      <c r="DJ1" s="17"/>
      <c r="DK1" s="17"/>
      <c r="DL1" s="18"/>
      <c r="DM1" s="16">
        <f>DM2</f>
        <v>45908</v>
      </c>
      <c r="DN1" s="17"/>
      <c r="DO1" s="17"/>
      <c r="DP1" s="17"/>
      <c r="DQ1" s="17"/>
      <c r="DR1" s="17"/>
      <c r="DS1" s="18"/>
      <c r="DT1" s="16">
        <f>DT2</f>
        <v>45915</v>
      </c>
      <c r="DU1" s="17"/>
      <c r="DV1" s="17"/>
      <c r="DW1" s="17"/>
      <c r="DX1" s="17"/>
      <c r="DY1" s="17"/>
      <c r="DZ1" s="18"/>
      <c r="EA1" s="16">
        <f>EA2</f>
        <v>45922</v>
      </c>
      <c r="EB1" s="17"/>
      <c r="EC1" s="17"/>
      <c r="ED1" s="17"/>
      <c r="EE1" s="17"/>
      <c r="EF1" s="17"/>
      <c r="EG1" s="18"/>
    </row>
    <row r="2" spans="1:137" ht="10.8" customHeight="1" x14ac:dyDescent="0.3">
      <c r="A2" s="9"/>
      <c r="B2" s="9"/>
      <c r="C2" s="9"/>
      <c r="E2" s="11">
        <f>Inizio_progetto-WEEKDAY(Inizio_progetto,1)+2</f>
        <v>45796</v>
      </c>
      <c r="F2" s="12">
        <f>E2+1</f>
        <v>45797</v>
      </c>
      <c r="G2" s="12">
        <f t="shared" ref="G2:AT2" si="0">F2+1</f>
        <v>45798</v>
      </c>
      <c r="H2" s="12">
        <f t="shared" si="0"/>
        <v>45799</v>
      </c>
      <c r="I2" s="12">
        <f t="shared" si="0"/>
        <v>45800</v>
      </c>
      <c r="J2" s="12">
        <f t="shared" si="0"/>
        <v>45801</v>
      </c>
      <c r="K2" s="13">
        <f t="shared" si="0"/>
        <v>45802</v>
      </c>
      <c r="L2" s="11">
        <f>K2+1</f>
        <v>45803</v>
      </c>
      <c r="M2" s="12">
        <f>L2+1</f>
        <v>45804</v>
      </c>
      <c r="N2" s="12">
        <f t="shared" si="0"/>
        <v>45805</v>
      </c>
      <c r="O2" s="12">
        <f t="shared" si="0"/>
        <v>45806</v>
      </c>
      <c r="P2" s="12">
        <f t="shared" si="0"/>
        <v>45807</v>
      </c>
      <c r="Q2" s="12">
        <f t="shared" si="0"/>
        <v>45808</v>
      </c>
      <c r="R2" s="13">
        <f t="shared" si="0"/>
        <v>45809</v>
      </c>
      <c r="S2" s="11">
        <f>R2+1</f>
        <v>45810</v>
      </c>
      <c r="T2" s="12">
        <f>S2+1</f>
        <v>45811</v>
      </c>
      <c r="U2" s="12">
        <f t="shared" si="0"/>
        <v>45812</v>
      </c>
      <c r="V2" s="12">
        <f t="shared" si="0"/>
        <v>45813</v>
      </c>
      <c r="W2" s="12">
        <f t="shared" si="0"/>
        <v>45814</v>
      </c>
      <c r="X2" s="12">
        <f t="shared" si="0"/>
        <v>45815</v>
      </c>
      <c r="Y2" s="13">
        <f t="shared" si="0"/>
        <v>45816</v>
      </c>
      <c r="Z2" s="11">
        <f>Y2+1</f>
        <v>45817</v>
      </c>
      <c r="AA2" s="12">
        <f>Z2+1</f>
        <v>45818</v>
      </c>
      <c r="AB2" s="12">
        <f t="shared" si="0"/>
        <v>45819</v>
      </c>
      <c r="AC2" s="12">
        <f t="shared" si="0"/>
        <v>45820</v>
      </c>
      <c r="AD2" s="12">
        <f t="shared" si="0"/>
        <v>45821</v>
      </c>
      <c r="AE2" s="12">
        <f t="shared" si="0"/>
        <v>45822</v>
      </c>
      <c r="AF2" s="13">
        <f t="shared" si="0"/>
        <v>45823</v>
      </c>
      <c r="AG2" s="11">
        <f>AF2+1</f>
        <v>45824</v>
      </c>
      <c r="AH2" s="12">
        <f>AG2+1</f>
        <v>45825</v>
      </c>
      <c r="AI2" s="12">
        <f t="shared" si="0"/>
        <v>45826</v>
      </c>
      <c r="AJ2" s="12">
        <f t="shared" si="0"/>
        <v>45827</v>
      </c>
      <c r="AK2" s="12">
        <f t="shared" si="0"/>
        <v>45828</v>
      </c>
      <c r="AL2" s="12">
        <f t="shared" si="0"/>
        <v>45829</v>
      </c>
      <c r="AM2" s="13">
        <f t="shared" si="0"/>
        <v>45830</v>
      </c>
      <c r="AN2" s="11">
        <f>AM2+1</f>
        <v>45831</v>
      </c>
      <c r="AO2" s="12">
        <f>AN2+1</f>
        <v>45832</v>
      </c>
      <c r="AP2" s="12">
        <f t="shared" si="0"/>
        <v>45833</v>
      </c>
      <c r="AQ2" s="12">
        <f t="shared" si="0"/>
        <v>45834</v>
      </c>
      <c r="AR2" s="12">
        <f t="shared" si="0"/>
        <v>45835</v>
      </c>
      <c r="AS2" s="12">
        <f t="shared" si="0"/>
        <v>45836</v>
      </c>
      <c r="AT2" s="13">
        <f t="shared" si="0"/>
        <v>45837</v>
      </c>
      <c r="AU2" s="11">
        <f>AT2+1</f>
        <v>45838</v>
      </c>
      <c r="AV2" s="12">
        <f>AU2+1</f>
        <v>45839</v>
      </c>
      <c r="AW2" s="12">
        <f t="shared" ref="AW2:BA2" si="1">AV2+1</f>
        <v>45840</v>
      </c>
      <c r="AX2" s="12">
        <f t="shared" si="1"/>
        <v>45841</v>
      </c>
      <c r="AY2" s="12">
        <f t="shared" si="1"/>
        <v>45842</v>
      </c>
      <c r="AZ2" s="12">
        <f t="shared" si="1"/>
        <v>45843</v>
      </c>
      <c r="BA2" s="13">
        <f t="shared" si="1"/>
        <v>45844</v>
      </c>
      <c r="BB2" s="11">
        <f>BA2+1</f>
        <v>45845</v>
      </c>
      <c r="BC2" s="12">
        <f>BB2+1</f>
        <v>45846</v>
      </c>
      <c r="BD2" s="12">
        <f t="shared" ref="BD2:BH2" si="2">BC2+1</f>
        <v>45847</v>
      </c>
      <c r="BE2" s="12">
        <f t="shared" si="2"/>
        <v>45848</v>
      </c>
      <c r="BF2" s="12">
        <f t="shared" si="2"/>
        <v>45849</v>
      </c>
      <c r="BG2" s="12">
        <f t="shared" si="2"/>
        <v>45850</v>
      </c>
      <c r="BH2" s="13">
        <f t="shared" si="2"/>
        <v>45851</v>
      </c>
      <c r="BI2" s="11">
        <f>BH2+1</f>
        <v>45852</v>
      </c>
      <c r="BJ2" s="12">
        <f>BI2+1</f>
        <v>45853</v>
      </c>
      <c r="BK2" s="12">
        <f t="shared" ref="BK2" si="3">BJ2+1</f>
        <v>45854</v>
      </c>
      <c r="BL2" s="12">
        <f t="shared" ref="BL2" si="4">BK2+1</f>
        <v>45855</v>
      </c>
      <c r="BM2" s="12">
        <f t="shared" ref="BM2" si="5">BL2+1</f>
        <v>45856</v>
      </c>
      <c r="BN2" s="12">
        <f t="shared" ref="BN2" si="6">BM2+1</f>
        <v>45857</v>
      </c>
      <c r="BO2" s="13">
        <f t="shared" ref="BO2" si="7">BN2+1</f>
        <v>45858</v>
      </c>
      <c r="BP2" s="11">
        <f>BO2+1</f>
        <v>45859</v>
      </c>
      <c r="BQ2" s="12">
        <f>BP2+1</f>
        <v>45860</v>
      </c>
      <c r="BR2" s="12">
        <f t="shared" ref="BR2" si="8">BQ2+1</f>
        <v>45861</v>
      </c>
      <c r="BS2" s="12">
        <f t="shared" ref="BS2" si="9">BR2+1</f>
        <v>45862</v>
      </c>
      <c r="BT2" s="12">
        <f t="shared" ref="BT2" si="10">BS2+1</f>
        <v>45863</v>
      </c>
      <c r="BU2" s="12">
        <f t="shared" ref="BU2" si="11">BT2+1</f>
        <v>45864</v>
      </c>
      <c r="BV2" s="13">
        <f t="shared" ref="BV2" si="12">BU2+1</f>
        <v>45865</v>
      </c>
      <c r="BW2" s="11">
        <f>BV2+1</f>
        <v>45866</v>
      </c>
      <c r="BX2" s="12">
        <f>BW2+1</f>
        <v>45867</v>
      </c>
      <c r="BY2" s="12">
        <f t="shared" ref="BY2" si="13">BX2+1</f>
        <v>45868</v>
      </c>
      <c r="BZ2" s="12">
        <f t="shared" ref="BZ2" si="14">BY2+1</f>
        <v>45869</v>
      </c>
      <c r="CA2" s="12">
        <f t="shared" ref="CA2" si="15">BZ2+1</f>
        <v>45870</v>
      </c>
      <c r="CB2" s="12">
        <f t="shared" ref="CB2" si="16">CA2+1</f>
        <v>45871</v>
      </c>
      <c r="CC2" s="13">
        <f t="shared" ref="CC2" si="17">CB2+1</f>
        <v>45872</v>
      </c>
      <c r="CD2" s="11">
        <f>CC2+1</f>
        <v>45873</v>
      </c>
      <c r="CE2" s="12">
        <f>CD2+1</f>
        <v>45874</v>
      </c>
      <c r="CF2" s="12">
        <f t="shared" ref="CF2" si="18">CE2+1</f>
        <v>45875</v>
      </c>
      <c r="CG2" s="12">
        <f t="shared" ref="CG2" si="19">CF2+1</f>
        <v>45876</v>
      </c>
      <c r="CH2" s="12">
        <f t="shared" ref="CH2" si="20">CG2+1</f>
        <v>45877</v>
      </c>
      <c r="CI2" s="12">
        <f t="shared" ref="CI2" si="21">CH2+1</f>
        <v>45878</v>
      </c>
      <c r="CJ2" s="13">
        <f t="shared" ref="CJ2" si="22">CI2+1</f>
        <v>45879</v>
      </c>
      <c r="CK2" s="11">
        <f>CJ2+1</f>
        <v>45880</v>
      </c>
      <c r="CL2" s="12">
        <f>CK2+1</f>
        <v>45881</v>
      </c>
      <c r="CM2" s="12">
        <f t="shared" ref="CM2" si="23">CL2+1</f>
        <v>45882</v>
      </c>
      <c r="CN2" s="12">
        <f t="shared" ref="CN2" si="24">CM2+1</f>
        <v>45883</v>
      </c>
      <c r="CO2" s="12">
        <f t="shared" ref="CO2" si="25">CN2+1</f>
        <v>45884</v>
      </c>
      <c r="CP2" s="12">
        <f t="shared" ref="CP2" si="26">CO2+1</f>
        <v>45885</v>
      </c>
      <c r="CQ2" s="13">
        <f t="shared" ref="CQ2" si="27">CP2+1</f>
        <v>45886</v>
      </c>
      <c r="CR2" s="11">
        <f>CQ2+1</f>
        <v>45887</v>
      </c>
      <c r="CS2" s="12">
        <f>CR2+1</f>
        <v>45888</v>
      </c>
      <c r="CT2" s="12">
        <f t="shared" ref="CT2" si="28">CS2+1</f>
        <v>45889</v>
      </c>
      <c r="CU2" s="12">
        <f t="shared" ref="CU2" si="29">CT2+1</f>
        <v>45890</v>
      </c>
      <c r="CV2" s="12">
        <f t="shared" ref="CV2" si="30">CU2+1</f>
        <v>45891</v>
      </c>
      <c r="CW2" s="12">
        <f t="shared" ref="CW2" si="31">CV2+1</f>
        <v>45892</v>
      </c>
      <c r="CX2" s="13">
        <f t="shared" ref="CX2" si="32">CW2+1</f>
        <v>45893</v>
      </c>
      <c r="CY2" s="11">
        <f>CX2+1</f>
        <v>45894</v>
      </c>
      <c r="CZ2" s="12">
        <f>CY2+1</f>
        <v>45895</v>
      </c>
      <c r="DA2" s="12">
        <f t="shared" ref="DA2" si="33">CZ2+1</f>
        <v>45896</v>
      </c>
      <c r="DB2" s="12">
        <f t="shared" ref="DB2" si="34">DA2+1</f>
        <v>45897</v>
      </c>
      <c r="DC2" s="12">
        <f t="shared" ref="DC2" si="35">DB2+1</f>
        <v>45898</v>
      </c>
      <c r="DD2" s="12">
        <f t="shared" ref="DD2" si="36">DC2+1</f>
        <v>45899</v>
      </c>
      <c r="DE2" s="13">
        <f t="shared" ref="DE2" si="37">DD2+1</f>
        <v>45900</v>
      </c>
      <c r="DF2" s="11">
        <f>DE2+1</f>
        <v>45901</v>
      </c>
      <c r="DG2" s="12">
        <f>DF2+1</f>
        <v>45902</v>
      </c>
      <c r="DH2" s="12">
        <f t="shared" ref="DH2" si="38">DG2+1</f>
        <v>45903</v>
      </c>
      <c r="DI2" s="12">
        <f t="shared" ref="DI2" si="39">DH2+1</f>
        <v>45904</v>
      </c>
      <c r="DJ2" s="12">
        <f t="shared" ref="DJ2" si="40">DI2+1</f>
        <v>45905</v>
      </c>
      <c r="DK2" s="12">
        <f t="shared" ref="DK2" si="41">DJ2+1</f>
        <v>45906</v>
      </c>
      <c r="DL2" s="13">
        <f t="shared" ref="DL2" si="42">DK2+1</f>
        <v>45907</v>
      </c>
      <c r="DM2" s="11">
        <f>DL2+1</f>
        <v>45908</v>
      </c>
      <c r="DN2" s="12">
        <f>DM2+1</f>
        <v>45909</v>
      </c>
      <c r="DO2" s="12">
        <f t="shared" ref="DO2" si="43">DN2+1</f>
        <v>45910</v>
      </c>
      <c r="DP2" s="12">
        <f t="shared" ref="DP2" si="44">DO2+1</f>
        <v>45911</v>
      </c>
      <c r="DQ2" s="12">
        <f t="shared" ref="DQ2" si="45">DP2+1</f>
        <v>45912</v>
      </c>
      <c r="DR2" s="12">
        <f t="shared" ref="DR2" si="46">DQ2+1</f>
        <v>45913</v>
      </c>
      <c r="DS2" s="13">
        <f t="shared" ref="DS2" si="47">DR2+1</f>
        <v>45914</v>
      </c>
      <c r="DT2" s="11">
        <f>DS2+1</f>
        <v>45915</v>
      </c>
      <c r="DU2" s="12">
        <f>DT2+1</f>
        <v>45916</v>
      </c>
      <c r="DV2" s="12">
        <f t="shared" ref="DV2" si="48">DU2+1</f>
        <v>45917</v>
      </c>
      <c r="DW2" s="12">
        <f t="shared" ref="DW2" si="49">DV2+1</f>
        <v>45918</v>
      </c>
      <c r="DX2" s="12">
        <f t="shared" ref="DX2" si="50">DW2+1</f>
        <v>45919</v>
      </c>
      <c r="DY2" s="12">
        <f t="shared" ref="DY2" si="51">DX2+1</f>
        <v>45920</v>
      </c>
      <c r="DZ2" s="13">
        <f t="shared" ref="DZ2" si="52">DY2+1</f>
        <v>45921</v>
      </c>
      <c r="EA2" s="11">
        <f>DZ2+1</f>
        <v>45922</v>
      </c>
      <c r="EB2" s="12">
        <f>EA2+1</f>
        <v>45923</v>
      </c>
      <c r="EC2" s="12">
        <f t="shared" ref="EC2" si="53">EB2+1</f>
        <v>45924</v>
      </c>
      <c r="ED2" s="12">
        <f t="shared" ref="ED2" si="54">EC2+1</f>
        <v>45925</v>
      </c>
      <c r="EE2" s="12">
        <f t="shared" ref="EE2" si="55">ED2+1</f>
        <v>45926</v>
      </c>
      <c r="EF2" s="12">
        <f t="shared" ref="EF2" si="56">EE2+1</f>
        <v>45927</v>
      </c>
      <c r="EG2" s="13">
        <f t="shared" ref="EG2" si="57">EF2+1</f>
        <v>45928</v>
      </c>
    </row>
    <row r="3" spans="1:137" ht="30" customHeight="1" thickBot="1" x14ac:dyDescent="0.35">
      <c r="A3" s="14" t="s">
        <v>9</v>
      </c>
      <c r="B3" s="3" t="s">
        <v>0</v>
      </c>
      <c r="C3" s="3" t="s">
        <v>1</v>
      </c>
      <c r="D3" s="3" t="s">
        <v>2</v>
      </c>
      <c r="E3" s="4" t="str">
        <f t="shared" ref="E3:AJ3" si="58">LEFT(TEXT(E2,"ggg"),1)</f>
        <v>l</v>
      </c>
      <c r="F3" s="4" t="str">
        <f t="shared" si="58"/>
        <v>m</v>
      </c>
      <c r="G3" s="4" t="str">
        <f t="shared" si="58"/>
        <v>m</v>
      </c>
      <c r="H3" s="4" t="str">
        <f t="shared" si="58"/>
        <v>g</v>
      </c>
      <c r="I3" s="4" t="str">
        <f t="shared" si="58"/>
        <v>v</v>
      </c>
      <c r="J3" s="4" t="str">
        <f t="shared" si="58"/>
        <v>s</v>
      </c>
      <c r="K3" s="4" t="str">
        <f t="shared" si="58"/>
        <v>d</v>
      </c>
      <c r="L3" s="4" t="str">
        <f t="shared" si="58"/>
        <v>l</v>
      </c>
      <c r="M3" s="4" t="str">
        <f t="shared" si="58"/>
        <v>m</v>
      </c>
      <c r="N3" s="4" t="str">
        <f t="shared" si="58"/>
        <v>m</v>
      </c>
      <c r="O3" s="4" t="str">
        <f t="shared" si="58"/>
        <v>g</v>
      </c>
      <c r="P3" s="4" t="str">
        <f t="shared" si="58"/>
        <v>v</v>
      </c>
      <c r="Q3" s="4" t="str">
        <f t="shared" si="58"/>
        <v>s</v>
      </c>
      <c r="R3" s="4" t="str">
        <f t="shared" si="58"/>
        <v>d</v>
      </c>
      <c r="S3" s="4" t="str">
        <f t="shared" si="58"/>
        <v>l</v>
      </c>
      <c r="T3" s="4" t="str">
        <f t="shared" si="58"/>
        <v>m</v>
      </c>
      <c r="U3" s="4" t="str">
        <f t="shared" si="58"/>
        <v>m</v>
      </c>
      <c r="V3" s="4" t="str">
        <f t="shared" si="58"/>
        <v>g</v>
      </c>
      <c r="W3" s="4" t="str">
        <f t="shared" si="58"/>
        <v>v</v>
      </c>
      <c r="X3" s="4" t="str">
        <f t="shared" si="58"/>
        <v>s</v>
      </c>
      <c r="Y3" s="4" t="str">
        <f t="shared" si="58"/>
        <v>d</v>
      </c>
      <c r="Z3" s="4" t="str">
        <f t="shared" si="58"/>
        <v>l</v>
      </c>
      <c r="AA3" s="4" t="str">
        <f t="shared" si="58"/>
        <v>m</v>
      </c>
      <c r="AB3" s="4" t="str">
        <f t="shared" si="58"/>
        <v>m</v>
      </c>
      <c r="AC3" s="4" t="str">
        <f t="shared" si="58"/>
        <v>g</v>
      </c>
      <c r="AD3" s="4" t="str">
        <f t="shared" si="58"/>
        <v>v</v>
      </c>
      <c r="AE3" s="4" t="str">
        <f t="shared" si="58"/>
        <v>s</v>
      </c>
      <c r="AF3" s="4" t="str">
        <f t="shared" si="58"/>
        <v>d</v>
      </c>
      <c r="AG3" s="4" t="str">
        <f t="shared" si="58"/>
        <v>l</v>
      </c>
      <c r="AH3" s="4" t="str">
        <f t="shared" si="58"/>
        <v>m</v>
      </c>
      <c r="AI3" s="4" t="str">
        <f t="shared" si="58"/>
        <v>m</v>
      </c>
      <c r="AJ3" s="4" t="str">
        <f t="shared" si="58"/>
        <v>g</v>
      </c>
      <c r="AK3" s="4" t="str">
        <f t="shared" ref="AK3:BH3" si="59">LEFT(TEXT(AK2,"ggg"),1)</f>
        <v>v</v>
      </c>
      <c r="AL3" s="4" t="str">
        <f t="shared" si="59"/>
        <v>s</v>
      </c>
      <c r="AM3" s="4" t="str">
        <f t="shared" si="59"/>
        <v>d</v>
      </c>
      <c r="AN3" s="4" t="str">
        <f t="shared" si="59"/>
        <v>l</v>
      </c>
      <c r="AO3" s="4" t="str">
        <f t="shared" si="59"/>
        <v>m</v>
      </c>
      <c r="AP3" s="4" t="str">
        <f t="shared" si="59"/>
        <v>m</v>
      </c>
      <c r="AQ3" s="4" t="str">
        <f t="shared" si="59"/>
        <v>g</v>
      </c>
      <c r="AR3" s="4" t="str">
        <f t="shared" si="59"/>
        <v>v</v>
      </c>
      <c r="AS3" s="4" t="str">
        <f t="shared" si="59"/>
        <v>s</v>
      </c>
      <c r="AT3" s="4" t="str">
        <f t="shared" si="59"/>
        <v>d</v>
      </c>
      <c r="AU3" s="4" t="str">
        <f t="shared" si="59"/>
        <v>l</v>
      </c>
      <c r="AV3" s="4" t="str">
        <f t="shared" si="59"/>
        <v>m</v>
      </c>
      <c r="AW3" s="4" t="str">
        <f t="shared" si="59"/>
        <v>m</v>
      </c>
      <c r="AX3" s="4" t="str">
        <f t="shared" si="59"/>
        <v>g</v>
      </c>
      <c r="AY3" s="4" t="str">
        <f t="shared" si="59"/>
        <v>v</v>
      </c>
      <c r="AZ3" s="4" t="str">
        <f t="shared" si="59"/>
        <v>s</v>
      </c>
      <c r="BA3" s="4" t="str">
        <f t="shared" si="59"/>
        <v>d</v>
      </c>
      <c r="BB3" s="4" t="str">
        <f t="shared" si="59"/>
        <v>l</v>
      </c>
      <c r="BC3" s="4" t="str">
        <f t="shared" si="59"/>
        <v>m</v>
      </c>
      <c r="BD3" s="4" t="str">
        <f t="shared" si="59"/>
        <v>m</v>
      </c>
      <c r="BE3" s="4" t="str">
        <f t="shared" si="59"/>
        <v>g</v>
      </c>
      <c r="BF3" s="4" t="str">
        <f t="shared" si="59"/>
        <v>v</v>
      </c>
      <c r="BG3" s="4" t="str">
        <f t="shared" si="59"/>
        <v>s</v>
      </c>
      <c r="BH3" s="4" t="str">
        <f t="shared" si="59"/>
        <v>d</v>
      </c>
      <c r="BI3" s="4" t="str">
        <f t="shared" ref="BI3:BO3" si="60">LEFT(TEXT(BI2,"ggg"),1)</f>
        <v>l</v>
      </c>
      <c r="BJ3" s="4" t="str">
        <f t="shared" si="60"/>
        <v>m</v>
      </c>
      <c r="BK3" s="4" t="str">
        <f t="shared" si="60"/>
        <v>m</v>
      </c>
      <c r="BL3" s="4" t="str">
        <f t="shared" si="60"/>
        <v>g</v>
      </c>
      <c r="BM3" s="4" t="str">
        <f t="shared" si="60"/>
        <v>v</v>
      </c>
      <c r="BN3" s="4" t="str">
        <f t="shared" si="60"/>
        <v>s</v>
      </c>
      <c r="BO3" s="4" t="str">
        <f t="shared" si="60"/>
        <v>d</v>
      </c>
      <c r="BP3" s="4" t="str">
        <f t="shared" ref="BP3:EA3" si="61">LEFT(TEXT(BP2,"ggg"),1)</f>
        <v>l</v>
      </c>
      <c r="BQ3" s="4" t="str">
        <f t="shared" si="61"/>
        <v>m</v>
      </c>
      <c r="BR3" s="4" t="str">
        <f t="shared" si="61"/>
        <v>m</v>
      </c>
      <c r="BS3" s="4" t="str">
        <f t="shared" si="61"/>
        <v>g</v>
      </c>
      <c r="BT3" s="4" t="str">
        <f t="shared" si="61"/>
        <v>v</v>
      </c>
      <c r="BU3" s="4" t="str">
        <f t="shared" si="61"/>
        <v>s</v>
      </c>
      <c r="BV3" s="4" t="str">
        <f t="shared" si="61"/>
        <v>d</v>
      </c>
      <c r="BW3" s="4" t="str">
        <f t="shared" si="61"/>
        <v>l</v>
      </c>
      <c r="BX3" s="4" t="str">
        <f t="shared" si="61"/>
        <v>m</v>
      </c>
      <c r="BY3" s="4" t="str">
        <f t="shared" si="61"/>
        <v>m</v>
      </c>
      <c r="BZ3" s="4" t="str">
        <f t="shared" si="61"/>
        <v>g</v>
      </c>
      <c r="CA3" s="4" t="str">
        <f t="shared" si="61"/>
        <v>v</v>
      </c>
      <c r="CB3" s="4" t="str">
        <f t="shared" si="61"/>
        <v>s</v>
      </c>
      <c r="CC3" s="4" t="str">
        <f t="shared" si="61"/>
        <v>d</v>
      </c>
      <c r="CD3" s="4" t="str">
        <f t="shared" si="61"/>
        <v>l</v>
      </c>
      <c r="CE3" s="4" t="str">
        <f t="shared" si="61"/>
        <v>m</v>
      </c>
      <c r="CF3" s="4" t="str">
        <f t="shared" si="61"/>
        <v>m</v>
      </c>
      <c r="CG3" s="4" t="str">
        <f t="shared" si="61"/>
        <v>g</v>
      </c>
      <c r="CH3" s="4" t="str">
        <f t="shared" si="61"/>
        <v>v</v>
      </c>
      <c r="CI3" s="4" t="str">
        <f t="shared" si="61"/>
        <v>s</v>
      </c>
      <c r="CJ3" s="4" t="str">
        <f t="shared" si="61"/>
        <v>d</v>
      </c>
      <c r="CK3" s="4" t="str">
        <f t="shared" si="61"/>
        <v>l</v>
      </c>
      <c r="CL3" s="4" t="str">
        <f t="shared" si="61"/>
        <v>m</v>
      </c>
      <c r="CM3" s="4" t="str">
        <f t="shared" si="61"/>
        <v>m</v>
      </c>
      <c r="CN3" s="4" t="str">
        <f t="shared" si="61"/>
        <v>g</v>
      </c>
      <c r="CO3" s="4" t="str">
        <f t="shared" si="61"/>
        <v>v</v>
      </c>
      <c r="CP3" s="4" t="str">
        <f t="shared" si="61"/>
        <v>s</v>
      </c>
      <c r="CQ3" s="4" t="str">
        <f t="shared" si="61"/>
        <v>d</v>
      </c>
      <c r="CR3" s="4" t="str">
        <f t="shared" si="61"/>
        <v>l</v>
      </c>
      <c r="CS3" s="4" t="str">
        <f t="shared" si="61"/>
        <v>m</v>
      </c>
      <c r="CT3" s="4" t="str">
        <f t="shared" si="61"/>
        <v>m</v>
      </c>
      <c r="CU3" s="4" t="str">
        <f t="shared" si="61"/>
        <v>g</v>
      </c>
      <c r="CV3" s="4" t="str">
        <f t="shared" si="61"/>
        <v>v</v>
      </c>
      <c r="CW3" s="4" t="str">
        <f t="shared" si="61"/>
        <v>s</v>
      </c>
      <c r="CX3" s="4" t="str">
        <f t="shared" si="61"/>
        <v>d</v>
      </c>
      <c r="CY3" s="4" t="str">
        <f t="shared" si="61"/>
        <v>l</v>
      </c>
      <c r="CZ3" s="4" t="str">
        <f t="shared" si="61"/>
        <v>m</v>
      </c>
      <c r="DA3" s="4" t="str">
        <f t="shared" si="61"/>
        <v>m</v>
      </c>
      <c r="DB3" s="4" t="str">
        <f t="shared" si="61"/>
        <v>g</v>
      </c>
      <c r="DC3" s="4" t="str">
        <f t="shared" si="61"/>
        <v>v</v>
      </c>
      <c r="DD3" s="4" t="str">
        <f t="shared" si="61"/>
        <v>s</v>
      </c>
      <c r="DE3" s="4" t="str">
        <f t="shared" si="61"/>
        <v>d</v>
      </c>
      <c r="DF3" s="4" t="str">
        <f t="shared" si="61"/>
        <v>l</v>
      </c>
      <c r="DG3" s="4" t="str">
        <f t="shared" si="61"/>
        <v>m</v>
      </c>
      <c r="DH3" s="4" t="str">
        <f t="shared" si="61"/>
        <v>m</v>
      </c>
      <c r="DI3" s="4" t="str">
        <f t="shared" si="61"/>
        <v>g</v>
      </c>
      <c r="DJ3" s="4" t="str">
        <f t="shared" si="61"/>
        <v>v</v>
      </c>
      <c r="DK3" s="4" t="str">
        <f t="shared" si="61"/>
        <v>s</v>
      </c>
      <c r="DL3" s="4" t="str">
        <f t="shared" si="61"/>
        <v>d</v>
      </c>
      <c r="DM3" s="4" t="str">
        <f t="shared" si="61"/>
        <v>l</v>
      </c>
      <c r="DN3" s="4" t="str">
        <f t="shared" si="61"/>
        <v>m</v>
      </c>
      <c r="DO3" s="4" t="str">
        <f t="shared" si="61"/>
        <v>m</v>
      </c>
      <c r="DP3" s="4" t="str">
        <f t="shared" si="61"/>
        <v>g</v>
      </c>
      <c r="DQ3" s="4" t="str">
        <f t="shared" si="61"/>
        <v>v</v>
      </c>
      <c r="DR3" s="4" t="str">
        <f t="shared" si="61"/>
        <v>s</v>
      </c>
      <c r="DS3" s="4" t="str">
        <f t="shared" si="61"/>
        <v>d</v>
      </c>
      <c r="DT3" s="4" t="str">
        <f t="shared" si="61"/>
        <v>l</v>
      </c>
      <c r="DU3" s="4" t="str">
        <f t="shared" si="61"/>
        <v>m</v>
      </c>
      <c r="DV3" s="4" t="str">
        <f t="shared" si="61"/>
        <v>m</v>
      </c>
      <c r="DW3" s="4" t="str">
        <f t="shared" si="61"/>
        <v>g</v>
      </c>
      <c r="DX3" s="4" t="str">
        <f t="shared" si="61"/>
        <v>v</v>
      </c>
      <c r="DY3" s="4" t="str">
        <f t="shared" si="61"/>
        <v>s</v>
      </c>
      <c r="DZ3" s="4" t="str">
        <f t="shared" si="61"/>
        <v>d</v>
      </c>
      <c r="EA3" s="4" t="str">
        <f t="shared" si="61"/>
        <v>l</v>
      </c>
      <c r="EB3" s="4" t="str">
        <f t="shared" ref="EB3:EG3" si="62">LEFT(TEXT(EB2,"ggg"),1)</f>
        <v>m</v>
      </c>
      <c r="EC3" s="4" t="str">
        <f t="shared" si="62"/>
        <v>m</v>
      </c>
      <c r="ED3" s="4" t="str">
        <f t="shared" si="62"/>
        <v>g</v>
      </c>
      <c r="EE3" s="4" t="str">
        <f t="shared" si="62"/>
        <v>v</v>
      </c>
      <c r="EF3" s="4" t="str">
        <f t="shared" si="62"/>
        <v>s</v>
      </c>
      <c r="EG3" s="4" t="str">
        <f t="shared" si="62"/>
        <v>d</v>
      </c>
    </row>
    <row r="4" spans="1:137" s="1" customFormat="1" ht="24" customHeight="1" thickBot="1" x14ac:dyDescent="0.35">
      <c r="A4" s="23" t="s">
        <v>3</v>
      </c>
      <c r="B4" s="10">
        <f>Inizio_progetto</f>
        <v>45798</v>
      </c>
      <c r="C4" s="10">
        <f>B4+8</f>
        <v>45806</v>
      </c>
      <c r="D4" s="5">
        <f t="shared" ref="D4:D13" si="63">IF(OR(ISBLANK(inizio_attività),ISBLANK(fine_attività)),"",fine_attività-inizio_attività+1)</f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</row>
    <row r="5" spans="1:137" s="1" customFormat="1" ht="24" customHeight="1" thickBot="1" x14ac:dyDescent="0.35">
      <c r="A5" s="23" t="s">
        <v>4</v>
      </c>
      <c r="B5" s="10">
        <f>C4</f>
        <v>45806</v>
      </c>
      <c r="C5" s="10">
        <f>B5+2</f>
        <v>45808</v>
      </c>
      <c r="D5" s="5">
        <f t="shared" si="63"/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</row>
    <row r="6" spans="1:137" s="1" customFormat="1" ht="24" customHeight="1" thickBot="1" x14ac:dyDescent="0.35">
      <c r="A6" s="24" t="s">
        <v>11</v>
      </c>
      <c r="B6" s="10">
        <f>C5</f>
        <v>45808</v>
      </c>
      <c r="C6" s="10">
        <f>B6+3</f>
        <v>45811</v>
      </c>
      <c r="D6" s="5">
        <f t="shared" si="63"/>
        <v>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</row>
    <row r="7" spans="1:137" s="1" customFormat="1" ht="24" customHeight="1" thickBot="1" x14ac:dyDescent="0.35">
      <c r="A7" s="23" t="s">
        <v>5</v>
      </c>
      <c r="B7" s="10">
        <f>C6</f>
        <v>45811</v>
      </c>
      <c r="C7" s="10">
        <f>B7+20</f>
        <v>45831</v>
      </c>
      <c r="D7" s="5">
        <f t="shared" si="63"/>
        <v>21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1" customFormat="1" ht="24" customHeight="1" thickBot="1" x14ac:dyDescent="0.35">
      <c r="A8" s="24" t="s">
        <v>7</v>
      </c>
      <c r="B8" s="10">
        <f>C7</f>
        <v>45831</v>
      </c>
      <c r="C8" s="10">
        <f>B8+2</f>
        <v>45833</v>
      </c>
      <c r="D8" s="5">
        <f t="shared" si="63"/>
        <v>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</row>
    <row r="9" spans="1:137" s="1" customFormat="1" ht="24" customHeight="1" thickBot="1" x14ac:dyDescent="0.35">
      <c r="A9" s="24" t="s">
        <v>8</v>
      </c>
      <c r="B9" s="10">
        <f>C6</f>
        <v>45811</v>
      </c>
      <c r="C9" s="10">
        <f>B9+2+2+20</f>
        <v>45835</v>
      </c>
      <c r="D9" s="5">
        <f t="shared" si="63"/>
        <v>25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</row>
    <row r="10" spans="1:137" s="1" customFormat="1" ht="24" customHeight="1" thickBot="1" x14ac:dyDescent="0.35">
      <c r="A10" s="24" t="s">
        <v>12</v>
      </c>
      <c r="B10" s="10">
        <f>C9</f>
        <v>45835</v>
      </c>
      <c r="C10" s="10">
        <f>B10+4</f>
        <v>45839</v>
      </c>
      <c r="D10" s="5">
        <f t="shared" si="63"/>
        <v>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</row>
    <row r="11" spans="1:137" s="1" customFormat="1" ht="24" customHeight="1" thickBot="1" x14ac:dyDescent="0.35">
      <c r="A11" s="24" t="s">
        <v>14</v>
      </c>
      <c r="B11" s="10">
        <v>45853</v>
      </c>
      <c r="C11" s="10">
        <f>B11+16</f>
        <v>45869</v>
      </c>
      <c r="D11" s="5">
        <f t="shared" si="63"/>
        <v>17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</row>
    <row r="12" spans="1:137" s="1" customFormat="1" ht="24" customHeight="1" thickBot="1" x14ac:dyDescent="0.35">
      <c r="A12" s="24" t="s">
        <v>13</v>
      </c>
      <c r="B12" s="10">
        <f t="shared" ref="B12" si="64">C11</f>
        <v>45869</v>
      </c>
      <c r="C12" s="10">
        <f>B12+16</f>
        <v>45885</v>
      </c>
      <c r="D12" s="5">
        <v>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</row>
    <row r="13" spans="1:137" s="1" customFormat="1" ht="24" customHeight="1" thickBot="1" x14ac:dyDescent="0.35">
      <c r="A13" s="24" t="s">
        <v>6</v>
      </c>
      <c r="B13" s="10">
        <v>45922</v>
      </c>
      <c r="C13" s="10">
        <f>B13</f>
        <v>45922</v>
      </c>
      <c r="D13" s="5">
        <f t="shared" si="63"/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</row>
    <row r="14" spans="1:137" ht="30" customHeight="1" x14ac:dyDescent="0.3">
      <c r="D14" s="15"/>
    </row>
    <row r="15" spans="1:137" ht="30" customHeight="1" x14ac:dyDescent="0.3">
      <c r="C15" s="8"/>
    </row>
  </sheetData>
  <mergeCells count="21">
    <mergeCell ref="A1:B1"/>
    <mergeCell ref="AG1:AM1"/>
    <mergeCell ref="AN1:AT1"/>
    <mergeCell ref="AU1:BA1"/>
    <mergeCell ref="C1:D1"/>
    <mergeCell ref="BB1:BH1"/>
    <mergeCell ref="E1:K1"/>
    <mergeCell ref="L1:R1"/>
    <mergeCell ref="S1:Y1"/>
    <mergeCell ref="Z1:AF1"/>
    <mergeCell ref="BI1:BO1"/>
    <mergeCell ref="BP1:BV1"/>
    <mergeCell ref="BW1:CC1"/>
    <mergeCell ref="CD1:CJ1"/>
    <mergeCell ref="CK1:CQ1"/>
    <mergeCell ref="EA1:EG1"/>
    <mergeCell ref="CR1:CX1"/>
    <mergeCell ref="CY1:DE1"/>
    <mergeCell ref="DF1:DL1"/>
    <mergeCell ref="DM1:DS1"/>
    <mergeCell ref="DT1:DZ1"/>
  </mergeCells>
  <conditionalFormatting sqref="E2:EG13">
    <cfRule type="expression" dxfId="2" priority="3">
      <formula>AND(TODAY()&gt;=E$2,TODAY()&lt;F$2)</formula>
    </cfRule>
  </conditionalFormatting>
  <conditionalFormatting sqref="E4:EG13">
    <cfRule type="expression" dxfId="1" priority="1">
      <formula>AND(inizio_attività&lt;=E$2,ROUNDDOWN((fine_attività-inizio_attività+1)*avanzamento_attività,0)+inizio_attività-1&gt;=E$2)</formula>
    </cfRule>
    <cfRule type="expression" dxfId="0" priority="2" stopIfTrue="1">
      <formula>AND(fine_attività&gt;=E$2,inizio_attività&lt;F$2)</formula>
    </cfRule>
  </conditionalFormatting>
  <printOptions horizontalCentered="1"/>
  <pageMargins left="0.35" right="0.35" top="0.35" bottom="0.5" header="0.3" footer="0.3"/>
  <pageSetup paperSize="9" scale="57" fitToHeight="0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Dettaglio Fasi</vt:lpstr>
      <vt:lpstr>'Dettaglio Fasi'!fine_attività</vt:lpstr>
      <vt:lpstr>'Dettaglio Fasi'!inizio_attività</vt:lpstr>
      <vt:lpstr>Inizio_progetto</vt:lpstr>
      <vt:lpstr>'Dettaglio Fasi'!Titoli_stampa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2025-06-30T11:17:20Z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