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Owner/Documents/CareerFoundry/Data Immersion/Achievement 3/"/>
    </mc:Choice>
  </mc:AlternateContent>
  <xr:revisionPtr revIDLastSave="0" documentId="13_ncr:1_{F6FB3368-593E-EE4E-ABBD-1FBDF3B7041A}" xr6:coauthVersionLast="47" xr6:coauthVersionMax="47" xr10:uidLastSave="{00000000-0000-0000-0000-000000000000}"/>
  <bookViews>
    <workbookView xWindow="140" yWindow="500" windowWidth="14580" windowHeight="13660" firstSheet="2" activeTab="2" xr2:uid="{AB742E2F-0FC7-4447-AC23-B60929567D38}"/>
  </bookViews>
  <sheets>
    <sheet name="Fast Facts" sheetId="10" r:id="rId1"/>
    <sheet name="About the Films" sheetId="11" r:id="rId2"/>
    <sheet name="Top Genres" sheetId="2" r:id="rId3"/>
    <sheet name="Top Titles" sheetId="3" r:id="rId4"/>
    <sheet name="Top Countries" sheetId="4" r:id="rId5"/>
    <sheet name="Top Cities" sheetId="5" r:id="rId6"/>
    <sheet name="Top Customers" sheetId="6" r:id="rId7"/>
    <sheet name="Pivot Table Top Customers" sheetId="9" r:id="rId8"/>
    <sheet name="Revenue Map" sheetId="7" r:id="rId9"/>
  </sheets>
  <calcPr calcId="191029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3" i="6"/>
  <c r="E4" i="6"/>
  <c r="E5" i="6"/>
  <c r="E6" i="6"/>
  <c r="E7" i="6"/>
  <c r="E3" i="6"/>
  <c r="D4" i="5"/>
  <c r="D5" i="5"/>
  <c r="D6" i="5"/>
  <c r="D7" i="5"/>
  <c r="D8" i="5"/>
  <c r="D9" i="5"/>
  <c r="D10" i="5"/>
  <c r="D11" i="5"/>
  <c r="D12" i="5"/>
  <c r="D3" i="5"/>
</calcChain>
</file>

<file path=xl/sharedStrings.xml><?xml version="1.0" encoding="utf-8"?>
<sst xmlns="http://schemas.openxmlformats.org/spreadsheetml/2006/main" count="271" uniqueCount="180">
  <si>
    <t>Sports</t>
  </si>
  <si>
    <t>Foreign</t>
  </si>
  <si>
    <t>Family</t>
  </si>
  <si>
    <t>Animation</t>
  </si>
  <si>
    <t>Action</t>
  </si>
  <si>
    <t>New</t>
  </si>
  <si>
    <t>Drama</t>
  </si>
  <si>
    <t>Sci-Fi</t>
  </si>
  <si>
    <t>Games</t>
  </si>
  <si>
    <t>Genre</t>
  </si>
  <si>
    <t>Comedy</t>
  </si>
  <si>
    <t>Revenue</t>
  </si>
  <si>
    <t>Dogma Family</t>
  </si>
  <si>
    <t>Torque Bound</t>
  </si>
  <si>
    <t>Harry Idaho</t>
  </si>
  <si>
    <t>Titans Jerk</t>
  </si>
  <si>
    <t>Saturday Lambs</t>
  </si>
  <si>
    <t>Hustler Party</t>
  </si>
  <si>
    <t>Innocent Usual</t>
  </si>
  <si>
    <t>Wife Turn</t>
  </si>
  <si>
    <t>Zorro Ark</t>
  </si>
  <si>
    <t>Telegraph Voyage</t>
  </si>
  <si>
    <t>Film Title</t>
  </si>
  <si>
    <t>Total Revenue</t>
  </si>
  <si>
    <t>Indonesia</t>
  </si>
  <si>
    <t>Turkey</t>
  </si>
  <si>
    <t>Philippines</t>
  </si>
  <si>
    <t>Russian Federation</t>
  </si>
  <si>
    <t>Brazil</t>
  </si>
  <si>
    <t>Mexico</t>
  </si>
  <si>
    <t>Japan</t>
  </si>
  <si>
    <t>United States</t>
  </si>
  <si>
    <t>China</t>
  </si>
  <si>
    <t>India</t>
  </si>
  <si>
    <t>customer_count</t>
  </si>
  <si>
    <t>country</t>
  </si>
  <si>
    <t>Cianjur</t>
  </si>
  <si>
    <t>Tianjin</t>
  </si>
  <si>
    <t>Teboksary</t>
  </si>
  <si>
    <t>So Leopoldo</t>
  </si>
  <si>
    <t>Shanwei</t>
  </si>
  <si>
    <t>Ambattur</t>
  </si>
  <si>
    <t>Iwaki</t>
  </si>
  <si>
    <t>Citrus Heights</t>
  </si>
  <si>
    <t>Acua</t>
  </si>
  <si>
    <t>Aurora</t>
  </si>
  <si>
    <t>city</t>
  </si>
  <si>
    <t>Buford</t>
  </si>
  <si>
    <t>Clinton</t>
  </si>
  <si>
    <t>Talbert</t>
  </si>
  <si>
    <t>Glen</t>
  </si>
  <si>
    <t>Welch</t>
  </si>
  <si>
    <t>Marlene</t>
  </si>
  <si>
    <t>Spurlock</t>
  </si>
  <si>
    <t>Kyle</t>
  </si>
  <si>
    <t>Harvey</t>
  </si>
  <si>
    <t>Arlene</t>
  </si>
  <si>
    <t>total_paid</t>
  </si>
  <si>
    <t>last_name</t>
  </si>
  <si>
    <t>first_name</t>
  </si>
  <si>
    <t>customer_id</t>
  </si>
  <si>
    <t>City, Country</t>
  </si>
  <si>
    <t>SELECT A. title,</t>
  </si>
  <si>
    <t>SUM(D. amount)</t>
  </si>
  <si>
    <t>FROM film A</t>
  </si>
  <si>
    <t>INNER JOIN inventory B on A. film_id = B. film_id</t>
  </si>
  <si>
    <t>INNER JOIN rental C on B. inventory_id = C. inventory_id</t>
  </si>
  <si>
    <t>INNER JOIN payment D on C. rental_id = D. rental_id</t>
  </si>
  <si>
    <t>GROUP BY A. title</t>
  </si>
  <si>
    <t>ORDER BY SUM(D. amount) DESC</t>
  </si>
  <si>
    <t>LIMIT 10;</t>
  </si>
  <si>
    <t>SELECT A. name,</t>
  </si>
  <si>
    <t>SUM(E. amount)</t>
  </si>
  <si>
    <t>FROM category A</t>
  </si>
  <si>
    <t>INNER JOIN film_category B on A. category_id = B. category_id</t>
  </si>
  <si>
    <t>INNER JOIN inventory C on B. film_id = C. film_id</t>
  </si>
  <si>
    <t>INNER JOIN rental D on C. inventory_id = D. inventory_id</t>
  </si>
  <si>
    <t>INNER JOIN payment E on D. rental_id = E. rental_id</t>
  </si>
  <si>
    <t>GROUP BY name</t>
  </si>
  <si>
    <t>ORDER BY SUM(E. amount) DESC</t>
  </si>
  <si>
    <t>Full Name</t>
  </si>
  <si>
    <t>Row Labels</t>
  </si>
  <si>
    <t>Arlene Harvey</t>
  </si>
  <si>
    <t>Clinton Buford</t>
  </si>
  <si>
    <t>Glen Talbert</t>
  </si>
  <si>
    <t>Kyle Spurlock</t>
  </si>
  <si>
    <t>Marlene Welch</t>
  </si>
  <si>
    <t>Grand Total</t>
  </si>
  <si>
    <t>Ambattur, India</t>
  </si>
  <si>
    <t>Aurora, United States</t>
  </si>
  <si>
    <t>Acua, Mexico</t>
  </si>
  <si>
    <t>Shanwei, China</t>
  </si>
  <si>
    <t>Iwaki, Japan</t>
  </si>
  <si>
    <t>Sum of total_paid</t>
  </si>
  <si>
    <t>1000 Unique Titles</t>
  </si>
  <si>
    <t xml:space="preserve">Statistic </t>
  </si>
  <si>
    <t>Query</t>
  </si>
  <si>
    <t>SELECT COUNT (film_id)</t>
  </si>
  <si>
    <t>FROM film</t>
  </si>
  <si>
    <t>16,044 Total Rentals</t>
  </si>
  <si>
    <t>SELECT COUNT (rental_id)</t>
  </si>
  <si>
    <t>FROM rental</t>
  </si>
  <si>
    <t>599 Customers</t>
  </si>
  <si>
    <t>109 Countries</t>
  </si>
  <si>
    <t>SELECT COUNT (customer_id)</t>
  </si>
  <si>
    <t>FROM customer</t>
  </si>
  <si>
    <t>SELECT COUNT (country_id)</t>
  </si>
  <si>
    <t>FROM country</t>
  </si>
  <si>
    <t>$61,312 Rental Revenue</t>
  </si>
  <si>
    <t>SELECT SUM (amount)</t>
  </si>
  <si>
    <t>FROM payment</t>
  </si>
  <si>
    <t>Movie Rental Rates</t>
  </si>
  <si>
    <t>SELECT MIN(rental_duration) AS min_duration,</t>
  </si>
  <si>
    <t xml:space="preserve">       AVG(rental_duration) AS avg_duration</t>
  </si>
  <si>
    <t>FROM film;</t>
  </si>
  <si>
    <t>min_duration: 3</t>
  </si>
  <si>
    <t>max_duration: 7</t>
  </si>
  <si>
    <t>avg_duration: 4.985</t>
  </si>
  <si>
    <t xml:space="preserve">      MAX(rental_duration) AS max_duration,</t>
  </si>
  <si>
    <t>Replacement Cost</t>
  </si>
  <si>
    <t>SELECT MIN(replacement_cost) AS min_replace,</t>
  </si>
  <si>
    <t>Min_replace: 9.99</t>
  </si>
  <si>
    <t>Max_replace: 29.99</t>
  </si>
  <si>
    <t>Avg_replace: 19.98</t>
  </si>
  <si>
    <t xml:space="preserve">     MAX(replacement_cost) AS max_replace,</t>
  </si>
  <si>
    <t>Length of Rental</t>
  </si>
  <si>
    <t xml:space="preserve">     MAX(rental_duration) AS max_duration,</t>
  </si>
  <si>
    <t xml:space="preserve">     AVG(rental_duration) AS avg_duration</t>
  </si>
  <si>
    <t>Film Duration</t>
  </si>
  <si>
    <t>SELECT MIN(length) AS min_length,</t>
  </si>
  <si>
    <t xml:space="preserve">     MAX(length) AS max_length,</t>
  </si>
  <si>
    <t xml:space="preserve">     AVG(replacement_cost) AS avg_replace</t>
  </si>
  <si>
    <t xml:space="preserve">     AVG(length) AS avg_length</t>
  </si>
  <si>
    <t>Min_length: 46</t>
  </si>
  <si>
    <t>Max_length: 185</t>
  </si>
  <si>
    <t>Avg_length: 115.272</t>
  </si>
  <si>
    <t>Fact</t>
  </si>
  <si>
    <t>Results</t>
  </si>
  <si>
    <t>Query:</t>
  </si>
  <si>
    <t>SELECT A. country,</t>
  </si>
  <si>
    <t>COUNT (D.customer_id) AS customer_count</t>
  </si>
  <si>
    <t>FROM country A</t>
  </si>
  <si>
    <t>INNER JOIN city B on A. country_id = B. country_id</t>
  </si>
  <si>
    <t>INNER JOIN address C on C. city_id = B. city_id</t>
  </si>
  <si>
    <t>INNER JOIN customer D on D. address_id = C. address_id</t>
  </si>
  <si>
    <t>GROUP BY country</t>
  </si>
  <si>
    <t>ORDER BY customer_count DESC</t>
  </si>
  <si>
    <t>B. city,</t>
  </si>
  <si>
    <t>WHERE A. country IN(</t>
  </si>
  <si>
    <t>SELECT country</t>
  </si>
  <si>
    <t>ORDER BY COUNT (D.customer_id) DESC</t>
  </si>
  <si>
    <t>LIMIT 10</t>
  </si>
  <si>
    <t>)</t>
  </si>
  <si>
    <t>GROUP BY A. country, B. city</t>
  </si>
  <si>
    <t>SELECT D. customer_id,</t>
  </si>
  <si>
    <t>D. First_name,</t>
  </si>
  <si>
    <t>D. Last_name,</t>
  </si>
  <si>
    <t>A. country,</t>
  </si>
  <si>
    <t>SUM (E. amount) AS total_paid</t>
  </si>
  <si>
    <t>INNER JOIN address C on B. city_id = C. city_id</t>
  </si>
  <si>
    <t>INNER JOIN customer D on C. address_id = D. address_id</t>
  </si>
  <si>
    <t>INNER JOIN payment E on D. customer_id = E. customer_id</t>
  </si>
  <si>
    <t>WHERE B. city IN (</t>
  </si>
  <si>
    <t>SELECT</t>
  </si>
  <si>
    <t>B. city</t>
  </si>
  <si>
    <t>GROUP BY A. country,</t>
  </si>
  <si>
    <t>ORDER BY COUNT (D. customer_id) DESC</t>
  </si>
  <si>
    <t>GROUP BY D. customer_id,</t>
  </si>
  <si>
    <t>ORDER BY SUM (E. amount) DESC</t>
  </si>
  <si>
    <t>LIMIT 5;</t>
  </si>
  <si>
    <t>FROM customer A</t>
  </si>
  <si>
    <r>
      <t>SELECT country</t>
    </r>
    <r>
      <rPr>
        <sz val="12"/>
        <color rgb="FF666600"/>
        <rFont val="Arial"/>
        <family val="2"/>
      </rPr>
      <t>,</t>
    </r>
  </si>
  <si>
    <r>
      <t xml:space="preserve">       COUNT</t>
    </r>
    <r>
      <rPr>
        <sz val="12"/>
        <color rgb="FF666600"/>
        <rFont val="Arial"/>
        <family val="2"/>
      </rPr>
      <t>(</t>
    </r>
    <r>
      <rPr>
        <sz val="12"/>
        <color rgb="FF000000"/>
        <rFont val="Arial"/>
        <family val="2"/>
      </rPr>
      <t>DISTINCT A</t>
    </r>
    <r>
      <rPr>
        <sz val="12"/>
        <color rgb="FF666600"/>
        <rFont val="Arial"/>
        <family val="2"/>
      </rPr>
      <t>.</t>
    </r>
    <r>
      <rPr>
        <sz val="12"/>
        <color rgb="FF000000"/>
        <rFont val="Arial"/>
        <family val="2"/>
      </rPr>
      <t>customer_id</t>
    </r>
    <r>
      <rPr>
        <sz val="12"/>
        <color rgb="FF666600"/>
        <rFont val="Arial"/>
        <family val="2"/>
      </rPr>
      <t>)</t>
    </r>
    <r>
      <rPr>
        <sz val="12"/>
        <color rgb="FF000000"/>
        <rFont val="Arial"/>
        <family val="2"/>
      </rPr>
      <t xml:space="preserve"> AS customer_count</t>
    </r>
    <r>
      <rPr>
        <sz val="12"/>
        <color rgb="FF666600"/>
        <rFont val="Arial"/>
        <family val="2"/>
      </rPr>
      <t>,</t>
    </r>
  </si>
  <si>
    <r>
      <t xml:space="preserve">       SUM</t>
    </r>
    <r>
      <rPr>
        <sz val="12"/>
        <color rgb="FF666600"/>
        <rFont val="Arial"/>
        <family val="2"/>
      </rPr>
      <t>(</t>
    </r>
    <r>
      <rPr>
        <sz val="12"/>
        <color rgb="FF000000"/>
        <rFont val="Arial"/>
        <family val="2"/>
      </rPr>
      <t>amount</t>
    </r>
    <r>
      <rPr>
        <sz val="12"/>
        <color rgb="FF666600"/>
        <rFont val="Arial"/>
        <family val="2"/>
      </rPr>
      <t>)</t>
    </r>
    <r>
      <rPr>
        <sz val="12"/>
        <color rgb="FF000000"/>
        <rFont val="Arial"/>
        <family val="2"/>
      </rPr>
      <t xml:space="preserve"> AS total_payment</t>
    </r>
  </si>
  <si>
    <r>
      <t>INNER JOIN address B ON A</t>
    </r>
    <r>
      <rPr>
        <sz val="12"/>
        <color rgb="FF666600"/>
        <rFont val="Arial"/>
        <family val="2"/>
      </rPr>
      <t>.</t>
    </r>
    <r>
      <rPr>
        <sz val="12"/>
        <color rgb="FF000000"/>
        <rFont val="Arial"/>
        <family val="2"/>
      </rPr>
      <t xml:space="preserve">address_id </t>
    </r>
    <r>
      <rPr>
        <sz val="12"/>
        <color rgb="FF666600"/>
        <rFont val="Arial"/>
        <family val="2"/>
      </rPr>
      <t>=</t>
    </r>
    <r>
      <rPr>
        <sz val="12"/>
        <color rgb="FF000000"/>
        <rFont val="Arial"/>
        <family val="2"/>
      </rPr>
      <t xml:space="preserve"> B</t>
    </r>
    <r>
      <rPr>
        <sz val="12"/>
        <color rgb="FF666600"/>
        <rFont val="Arial"/>
        <family val="2"/>
      </rPr>
      <t>.</t>
    </r>
    <r>
      <rPr>
        <sz val="12"/>
        <color rgb="FF000000"/>
        <rFont val="Arial"/>
        <family val="2"/>
      </rPr>
      <t>address_id</t>
    </r>
  </si>
  <si>
    <r>
      <t>INNER JOIN city C ON B</t>
    </r>
    <r>
      <rPr>
        <sz val="12"/>
        <color rgb="FF666600"/>
        <rFont val="Arial"/>
        <family val="2"/>
      </rPr>
      <t>.</t>
    </r>
    <r>
      <rPr>
        <sz val="12"/>
        <color rgb="FF000000"/>
        <rFont val="Arial"/>
        <family val="2"/>
      </rPr>
      <t xml:space="preserve">city_id </t>
    </r>
    <r>
      <rPr>
        <sz val="12"/>
        <color rgb="FF666600"/>
        <rFont val="Arial"/>
        <family val="2"/>
      </rPr>
      <t>=</t>
    </r>
    <r>
      <rPr>
        <sz val="12"/>
        <color rgb="FF000000"/>
        <rFont val="Arial"/>
        <family val="2"/>
      </rPr>
      <t xml:space="preserve"> C</t>
    </r>
    <r>
      <rPr>
        <sz val="12"/>
        <color rgb="FF666600"/>
        <rFont val="Arial"/>
        <family val="2"/>
      </rPr>
      <t>.</t>
    </r>
    <r>
      <rPr>
        <sz val="12"/>
        <color rgb="FF000000"/>
        <rFont val="Arial"/>
        <family val="2"/>
      </rPr>
      <t>city_id</t>
    </r>
  </si>
  <si>
    <r>
      <t>INNER JOIN country D ON C</t>
    </r>
    <r>
      <rPr>
        <sz val="12"/>
        <color rgb="FF666600"/>
        <rFont val="Arial"/>
        <family val="2"/>
      </rPr>
      <t>.</t>
    </r>
    <r>
      <rPr>
        <sz val="12"/>
        <color rgb="FF000000"/>
        <rFont val="Arial"/>
        <family val="2"/>
      </rPr>
      <t xml:space="preserve">country_ID </t>
    </r>
    <r>
      <rPr>
        <sz val="12"/>
        <color rgb="FF666600"/>
        <rFont val="Arial"/>
        <family val="2"/>
      </rPr>
      <t>=</t>
    </r>
    <r>
      <rPr>
        <sz val="12"/>
        <color rgb="FF000000"/>
        <rFont val="Arial"/>
        <family val="2"/>
      </rPr>
      <t xml:space="preserve"> D</t>
    </r>
    <r>
      <rPr>
        <sz val="12"/>
        <color rgb="FF666600"/>
        <rFont val="Arial"/>
        <family val="2"/>
      </rPr>
      <t>.</t>
    </r>
    <r>
      <rPr>
        <sz val="12"/>
        <color rgb="FF000000"/>
        <rFont val="Arial"/>
        <family val="2"/>
      </rPr>
      <t>country_ID</t>
    </r>
  </si>
  <si>
    <r>
      <t>INNER JOIN payment E ON a</t>
    </r>
    <r>
      <rPr>
        <sz val="12"/>
        <color rgb="FF666600"/>
        <rFont val="Arial"/>
        <family val="2"/>
      </rPr>
      <t>.</t>
    </r>
    <r>
      <rPr>
        <sz val="12"/>
        <color rgb="FF000000"/>
        <rFont val="Arial"/>
        <family val="2"/>
      </rPr>
      <t xml:space="preserve">customer_id </t>
    </r>
    <r>
      <rPr>
        <sz val="12"/>
        <color rgb="FF666600"/>
        <rFont val="Arial"/>
        <family val="2"/>
      </rPr>
      <t>=</t>
    </r>
    <r>
      <rPr>
        <sz val="12"/>
        <color rgb="FF000000"/>
        <rFont val="Arial"/>
        <family val="2"/>
      </rPr>
      <t xml:space="preserve"> E</t>
    </r>
    <r>
      <rPr>
        <sz val="12"/>
        <color rgb="FF666600"/>
        <rFont val="Arial"/>
        <family val="2"/>
      </rPr>
      <t>.</t>
    </r>
    <r>
      <rPr>
        <sz val="12"/>
        <color rgb="FF000000"/>
        <rFont val="Arial"/>
        <family val="2"/>
      </rPr>
      <t>customer_id</t>
    </r>
  </si>
  <si>
    <t>Map:</t>
  </si>
  <si>
    <t>https://public.tableau.com/app/profile/laura.decesare/viz/CustomerCountandTotalPaymentbyCountry_17188167477020/Sheet1?publish=yes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</si>
</sst>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666600"/>
      <name val="Arial"/>
      <family val="2"/>
    </font>
    <font>
      <b/>
      <sz val="12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10" xfId="0" applyFon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164" fontId="0" fillId="0" borderId="15" xfId="0" applyNumberFormat="1" applyBorder="1"/>
    <xf numFmtId="0" fontId="18" fillId="0" borderId="16" xfId="0" applyFont="1" applyBorder="1"/>
    <xf numFmtId="0" fontId="18" fillId="0" borderId="17" xfId="0" applyFont="1" applyBorder="1"/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0" fillId="0" borderId="11" xfId="0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4" borderId="12" xfId="0" applyFill="1" applyBorder="1"/>
    <xf numFmtId="0" fontId="0" fillId="34" borderId="13" xfId="0" applyFill="1" applyBorder="1"/>
    <xf numFmtId="0" fontId="18" fillId="35" borderId="16" xfId="0" applyFont="1" applyFill="1" applyBorder="1"/>
    <xf numFmtId="0" fontId="18" fillId="35" borderId="17" xfId="0" applyFont="1" applyFill="1" applyBorder="1"/>
    <xf numFmtId="0" fontId="19" fillId="0" borderId="0" xfId="0" applyFont="1" applyAlignment="1">
      <alignment vertical="center"/>
    </xf>
    <xf numFmtId="0" fontId="19" fillId="0" borderId="19" xfId="0" applyFont="1" applyBorder="1"/>
    <xf numFmtId="0" fontId="19" fillId="0" borderId="11" xfId="0" applyFont="1" applyBorder="1"/>
    <xf numFmtId="0" fontId="19" fillId="0" borderId="13" xfId="0" applyFont="1" applyBorder="1"/>
    <xf numFmtId="0" fontId="19" fillId="0" borderId="0" xfId="0" applyFont="1"/>
    <xf numFmtId="0" fontId="19" fillId="0" borderId="14" xfId="0" applyFont="1" applyBorder="1"/>
    <xf numFmtId="0" fontId="19" fillId="0" borderId="15" xfId="0" applyFont="1" applyBorder="1"/>
    <xf numFmtId="0" fontId="19" fillId="33" borderId="12" xfId="0" applyFont="1" applyFill="1" applyBorder="1"/>
    <xf numFmtId="0" fontId="19" fillId="33" borderId="0" xfId="0" applyFont="1" applyFill="1" applyAlignment="1">
      <alignment vertical="center"/>
    </xf>
    <xf numFmtId="0" fontId="19" fillId="33" borderId="13" xfId="0" applyFont="1" applyFill="1" applyBorder="1"/>
    <xf numFmtId="0" fontId="19" fillId="33" borderId="0" xfId="0" applyFont="1" applyFill="1"/>
    <xf numFmtId="0" fontId="19" fillId="33" borderId="13" xfId="0" applyFont="1" applyFill="1" applyBorder="1" applyAlignment="1">
      <alignment vertical="center"/>
    </xf>
    <xf numFmtId="0" fontId="19" fillId="34" borderId="12" xfId="0" applyFont="1" applyFill="1" applyBorder="1"/>
    <xf numFmtId="0" fontId="19" fillId="34" borderId="0" xfId="0" applyFont="1" applyFill="1" applyAlignment="1">
      <alignment vertical="center"/>
    </xf>
    <xf numFmtId="0" fontId="19" fillId="34" borderId="13" xfId="0" applyFont="1" applyFill="1" applyBorder="1"/>
    <xf numFmtId="0" fontId="19" fillId="34" borderId="0" xfId="0" applyFont="1" applyFill="1"/>
    <xf numFmtId="0" fontId="19" fillId="34" borderId="13" xfId="0" applyFont="1" applyFill="1" applyBorder="1" applyAlignment="1">
      <alignment vertical="center"/>
    </xf>
    <xf numFmtId="0" fontId="19" fillId="34" borderId="14" xfId="0" applyFont="1" applyFill="1" applyBorder="1"/>
    <xf numFmtId="0" fontId="19" fillId="34" borderId="18" xfId="0" applyFont="1" applyFill="1" applyBorder="1" applyAlignment="1">
      <alignment vertical="center"/>
    </xf>
    <xf numFmtId="0" fontId="19" fillId="34" borderId="15" xfId="0" applyFont="1" applyFill="1" applyBorder="1"/>
    <xf numFmtId="0" fontId="19" fillId="36" borderId="16" xfId="0" applyFont="1" applyFill="1" applyBorder="1"/>
    <xf numFmtId="0" fontId="19" fillId="36" borderId="20" xfId="0" applyFont="1" applyFill="1" applyBorder="1"/>
    <xf numFmtId="0" fontId="19" fillId="36" borderId="17" xfId="0" applyFont="1" applyFill="1" applyBorder="1"/>
    <xf numFmtId="0" fontId="0" fillId="0" borderId="19" xfId="0" applyBorder="1"/>
    <xf numFmtId="0" fontId="20" fillId="0" borderId="12" xfId="0" applyFont="1" applyBorder="1"/>
    <xf numFmtId="0" fontId="20" fillId="0" borderId="0" xfId="0" applyFont="1"/>
    <xf numFmtId="0" fontId="20" fillId="0" borderId="13" xfId="0" applyFont="1" applyBorder="1"/>
    <xf numFmtId="0" fontId="20" fillId="0" borderId="14" xfId="0" applyFont="1" applyBorder="1"/>
    <xf numFmtId="0" fontId="20" fillId="0" borderId="18" xfId="0" applyFont="1" applyBorder="1"/>
    <xf numFmtId="0" fontId="20" fillId="0" borderId="15" xfId="0" applyFont="1" applyBorder="1"/>
    <xf numFmtId="0" fontId="0" fillId="0" borderId="16" xfId="0" applyBorder="1"/>
    <xf numFmtId="0" fontId="0" fillId="0" borderId="17" xfId="0" applyBorder="1"/>
    <xf numFmtId="0" fontId="19" fillId="0" borderId="12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0" fillId="0" borderId="20" xfId="0" applyBorder="1"/>
    <xf numFmtId="0" fontId="19" fillId="0" borderId="12" xfId="0" applyFont="1" applyBorder="1" applyAlignment="1">
      <alignment horizontal="left" vertical="center" indent="12"/>
    </xf>
    <xf numFmtId="0" fontId="19" fillId="0" borderId="12" xfId="0" applyFont="1" applyBorder="1" applyAlignment="1">
      <alignment horizontal="left" vertical="center" indent="6"/>
    </xf>
    <xf numFmtId="0" fontId="21" fillId="0" borderId="10" xfId="0" applyFont="1" applyBorder="1"/>
    <xf numFmtId="0" fontId="19" fillId="0" borderId="18" xfId="0" applyFont="1" applyBorder="1"/>
    <xf numFmtId="0" fontId="22" fillId="0" borderId="12" xfId="0" applyFont="1" applyBorder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Genres'!$C$2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Genres'!$B$3:$B$12</c:f>
              <c:strCache>
                <c:ptCount val="10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</c:strCache>
            </c:strRef>
          </c:cat>
          <c:val>
            <c:numRef>
              <c:f>'Top Genres'!$C$3:$C$12</c:f>
              <c:numCache>
                <c:formatCode>"$"#,##0</c:formatCode>
                <c:ptCount val="10"/>
                <c:pt idx="0">
                  <c:v>4892.1899999999996</c:v>
                </c:pt>
                <c:pt idx="1">
                  <c:v>4336.01</c:v>
                </c:pt>
                <c:pt idx="2">
                  <c:v>4245.3100000000004</c:v>
                </c:pt>
                <c:pt idx="3">
                  <c:v>4118.46</c:v>
                </c:pt>
                <c:pt idx="4">
                  <c:v>4002.48</c:v>
                </c:pt>
                <c:pt idx="5">
                  <c:v>3966.38</c:v>
                </c:pt>
                <c:pt idx="6">
                  <c:v>3951.84</c:v>
                </c:pt>
                <c:pt idx="7">
                  <c:v>3934.47</c:v>
                </c:pt>
                <c:pt idx="8">
                  <c:v>3922.18</c:v>
                </c:pt>
                <c:pt idx="9">
                  <c:v>3782.26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9-5F4A-BB30-20341F7D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21743"/>
        <c:axId val="794527487"/>
      </c:barChart>
      <c:catAx>
        <c:axId val="78862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27487"/>
        <c:crosses val="autoZero"/>
        <c:auto val="1"/>
        <c:lblAlgn val="ctr"/>
        <c:lblOffset val="100"/>
        <c:noMultiLvlLbl val="0"/>
      </c:catAx>
      <c:valAx>
        <c:axId val="7945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2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Titles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Titles'!$C$2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Titles'!$B$3:$B$12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'Top Titles'!$C$3:$C$12</c:f>
              <c:numCache>
                <c:formatCode>"$"#,##0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4-1248-977F-64CDDDA7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10431"/>
        <c:axId val="873234399"/>
      </c:barChart>
      <c:catAx>
        <c:axId val="81281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34399"/>
        <c:crosses val="autoZero"/>
        <c:auto val="1"/>
        <c:lblAlgn val="ctr"/>
        <c:lblOffset val="100"/>
        <c:noMultiLvlLbl val="0"/>
      </c:catAx>
      <c:valAx>
        <c:axId val="8732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1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Count by Country (Top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Countries'!$C$2</c:f>
              <c:strCache>
                <c:ptCount val="1"/>
                <c:pt idx="0">
                  <c:v>customer_count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Countries'!$B$3:$B$12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'Top Countries'!$C$3:$C$12</c:f>
              <c:numCache>
                <c:formatCode>General</c:formatCode>
                <c:ptCount val="10"/>
                <c:pt idx="0">
                  <c:v>60</c:v>
                </c:pt>
                <c:pt idx="1">
                  <c:v>53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20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0-E448-9106-A3261D03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839024"/>
        <c:axId val="1628841568"/>
      </c:barChart>
      <c:catAx>
        <c:axId val="16288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41568"/>
        <c:crosses val="autoZero"/>
        <c:auto val="1"/>
        <c:lblAlgn val="ctr"/>
        <c:lblOffset val="100"/>
        <c:noMultiLvlLbl val="0"/>
      </c:catAx>
      <c:valAx>
        <c:axId val="16288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[Achievement 3.10 Data Outputs LDeCesare.xlsx]Pivot Table Top Customers!PivotTable2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Top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Top Customers'!$A$4:$A$14</c:f>
              <c:multiLvlStrCache>
                <c:ptCount val="5"/>
                <c:lvl>
                  <c:pt idx="0">
                    <c:v>Arlene Harvey</c:v>
                  </c:pt>
                  <c:pt idx="1">
                    <c:v>Kyle Spurlock</c:v>
                  </c:pt>
                  <c:pt idx="2">
                    <c:v>Marlene Welch</c:v>
                  </c:pt>
                  <c:pt idx="3">
                    <c:v>Glen Talbert</c:v>
                  </c:pt>
                  <c:pt idx="4">
                    <c:v>Clinton Buford</c:v>
                  </c:pt>
                </c:lvl>
                <c:lvl>
                  <c:pt idx="0">
                    <c:v>Ambattur, India</c:v>
                  </c:pt>
                  <c:pt idx="1">
                    <c:v>Shanwei, China</c:v>
                  </c:pt>
                  <c:pt idx="2">
                    <c:v>Iwaki, Japan</c:v>
                  </c:pt>
                  <c:pt idx="3">
                    <c:v>Acua, Mexico</c:v>
                  </c:pt>
                  <c:pt idx="4">
                    <c:v>Aurora, United States</c:v>
                  </c:pt>
                </c:lvl>
              </c:multiLvlStrCache>
            </c:multiLvlStrRef>
          </c:cat>
          <c:val>
            <c:numRef>
              <c:f>'Pivot Table Top Customers'!$B$4:$B$14</c:f>
              <c:numCache>
                <c:formatCode>"$"#,##0</c:formatCode>
                <c:ptCount val="5"/>
                <c:pt idx="0">
                  <c:v>111.76</c:v>
                </c:pt>
                <c:pt idx="1">
                  <c:v>109.71</c:v>
                </c:pt>
                <c:pt idx="2">
                  <c:v>106.77</c:v>
                </c:pt>
                <c:pt idx="3">
                  <c:v>100.77</c:v>
                </c:pt>
                <c:pt idx="4">
                  <c:v>98.76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F442-B8E7-6060AA2D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032608"/>
        <c:axId val="1183056336"/>
      </c:barChart>
      <c:catAx>
        <c:axId val="1183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56336"/>
        <c:crosses val="autoZero"/>
        <c:auto val="1"/>
        <c:lblAlgn val="ctr"/>
        <c:lblOffset val="100"/>
        <c:noMultiLvlLbl val="0"/>
      </c:catAx>
      <c:valAx>
        <c:axId val="11830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[Achievement 3.10 Data Outputs LDeCesare.xlsx]Pivot Table Top Customers!PivotTable2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Top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Top Customers'!$A$4:$A$14</c:f>
              <c:multiLvlStrCache>
                <c:ptCount val="5"/>
                <c:lvl>
                  <c:pt idx="0">
                    <c:v>Arlene Harvey</c:v>
                  </c:pt>
                  <c:pt idx="1">
                    <c:v>Kyle Spurlock</c:v>
                  </c:pt>
                  <c:pt idx="2">
                    <c:v>Marlene Welch</c:v>
                  </c:pt>
                  <c:pt idx="3">
                    <c:v>Glen Talbert</c:v>
                  </c:pt>
                  <c:pt idx="4">
                    <c:v>Clinton Buford</c:v>
                  </c:pt>
                </c:lvl>
                <c:lvl>
                  <c:pt idx="0">
                    <c:v>Ambattur, India</c:v>
                  </c:pt>
                  <c:pt idx="1">
                    <c:v>Shanwei, China</c:v>
                  </c:pt>
                  <c:pt idx="2">
                    <c:v>Iwaki, Japan</c:v>
                  </c:pt>
                  <c:pt idx="3">
                    <c:v>Acua, Mexico</c:v>
                  </c:pt>
                  <c:pt idx="4">
                    <c:v>Aurora, United States</c:v>
                  </c:pt>
                </c:lvl>
              </c:multiLvlStrCache>
            </c:multiLvlStrRef>
          </c:cat>
          <c:val>
            <c:numRef>
              <c:f>'Pivot Table Top Customers'!$B$4:$B$14</c:f>
              <c:numCache>
                <c:formatCode>"$"#,##0</c:formatCode>
                <c:ptCount val="5"/>
                <c:pt idx="0">
                  <c:v>111.76</c:v>
                </c:pt>
                <c:pt idx="1">
                  <c:v>109.71</c:v>
                </c:pt>
                <c:pt idx="2">
                  <c:v>106.77</c:v>
                </c:pt>
                <c:pt idx="3">
                  <c:v>100.77</c:v>
                </c:pt>
                <c:pt idx="4">
                  <c:v>98.76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3-C04F-A4D9-A3D177A8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032608"/>
        <c:axId val="1183056336"/>
      </c:barChart>
      <c:catAx>
        <c:axId val="1183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56336"/>
        <c:crosses val="autoZero"/>
        <c:auto val="1"/>
        <c:lblAlgn val="ctr"/>
        <c:lblOffset val="100"/>
        <c:noMultiLvlLbl val="0"/>
      </c:catAx>
      <c:valAx>
        <c:axId val="11830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196850</xdr:rowOff>
    </xdr:from>
    <xdr:to>
      <xdr:col>9</xdr:col>
      <xdr:colOff>469900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2C68B-E613-6435-5D0A-F4A64842A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</xdr:row>
      <xdr:rowOff>6350</xdr:rowOff>
    </xdr:from>
    <xdr:to>
      <xdr:col>9</xdr:col>
      <xdr:colOff>304800</xdr:colOff>
      <xdr:row>14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616AB-DB99-4AC8-1400-5F1309991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6350</xdr:rowOff>
    </xdr:from>
    <xdr:to>
      <xdr:col>9</xdr:col>
      <xdr:colOff>457200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050AA-365C-312D-DA44-F9F17991C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7</xdr:col>
      <xdr:colOff>1320800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6A56F-0910-8645-9C72-1B9B2B6E5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1</xdr:row>
      <xdr:rowOff>120650</xdr:rowOff>
    </xdr:from>
    <xdr:to>
      <xdr:col>8</xdr:col>
      <xdr:colOff>514350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1477A-0A39-BC98-93A0-550CFC1E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71.416209722222" createdVersion="8" refreshedVersion="8" minRefreshableVersion="3" recordCount="5" xr:uid="{23DEFABA-4AE6-7248-BD59-8A3CAEBE0447}">
  <cacheSource type="worksheet">
    <worksheetSource ref="B2:I7" sheet="Top Customers"/>
  </cacheSource>
  <cacheFields count="8">
    <cacheField name="customer_id" numFmtId="0">
      <sharedItems containsSemiMixedTypes="0" containsString="0" containsNumber="1" containsInteger="1" minValue="225" maxValue="537"/>
    </cacheField>
    <cacheField name="first_name" numFmtId="0">
      <sharedItems/>
    </cacheField>
    <cacheField name="last_name" numFmtId="0">
      <sharedItems/>
    </cacheField>
    <cacheField name="Full Name" numFmtId="0">
      <sharedItems count="5">
        <s v="Arlene Harvey"/>
        <s v="Kyle Spurlock"/>
        <s v="Marlene Welch"/>
        <s v="Glen Talbert"/>
        <s v="Clinton Buford"/>
      </sharedItems>
    </cacheField>
    <cacheField name="city" numFmtId="0">
      <sharedItems/>
    </cacheField>
    <cacheField name="country" numFmtId="0">
      <sharedItems/>
    </cacheField>
    <cacheField name="City, Country" numFmtId="0">
      <sharedItems count="5">
        <s v="Ambattur, India"/>
        <s v="Shanwei, China"/>
        <s v="Iwaki, Japan"/>
        <s v="Acua, Mexico"/>
        <s v="Aurora, United States"/>
      </sharedItems>
    </cacheField>
    <cacheField name="total_paid" numFmtId="164">
      <sharedItems containsSemiMixedTypes="0" containsString="0" containsNumber="1" minValue="98.76" maxValue="111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225"/>
    <s v="Arlene"/>
    <s v="Harvey"/>
    <x v="0"/>
    <s v="Ambattur"/>
    <s v="India"/>
    <x v="0"/>
    <n v="111.76"/>
  </r>
  <r>
    <n v="424"/>
    <s v="Kyle"/>
    <s v="Spurlock"/>
    <x v="1"/>
    <s v="Shanwei"/>
    <s v="China"/>
    <x v="1"/>
    <n v="109.71"/>
  </r>
  <r>
    <n v="240"/>
    <s v="Marlene"/>
    <s v="Welch"/>
    <x v="2"/>
    <s v="Iwaki"/>
    <s v="Japan"/>
    <x v="2"/>
    <n v="106.77"/>
  </r>
  <r>
    <n v="486"/>
    <s v="Glen"/>
    <s v="Talbert"/>
    <x v="3"/>
    <s v="Acua"/>
    <s v="Mexico"/>
    <x v="3"/>
    <n v="100.77"/>
  </r>
  <r>
    <n v="537"/>
    <s v="Clinton"/>
    <s v="Buford"/>
    <x v="4"/>
    <s v="Aurora"/>
    <s v="United States"/>
    <x v="4"/>
    <n v="98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3932A-6D8D-6545-8F5F-8EFA0BD5DA4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10:C21" firstHeaderRow="1" firstDataRow="1" firstDataCol="1"/>
  <pivotFields count="8"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axis="axisRow" showAll="0" sortType="descending">
      <items count="6">
        <item x="3"/>
        <item x="0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2">
    <field x="6"/>
    <field x="3"/>
  </rowFields>
  <rowItems count="11">
    <i>
      <x v="1"/>
    </i>
    <i r="1">
      <x/>
    </i>
    <i>
      <x v="4"/>
    </i>
    <i r="1">
      <x v="3"/>
    </i>
    <i>
      <x v="3"/>
    </i>
    <i r="1">
      <x v="4"/>
    </i>
    <i>
      <x/>
    </i>
    <i r="1">
      <x v="2"/>
    </i>
    <i>
      <x v="2"/>
    </i>
    <i r="1">
      <x v="1"/>
    </i>
    <i t="grand">
      <x/>
    </i>
  </rowItems>
  <colItems count="1">
    <i/>
  </colItems>
  <dataFields count="1">
    <dataField name="Sum of total_paid" fld="7" baseField="0" baseItem="0"/>
  </dataFields>
  <formats count="10">
    <format dxfId="19">
      <pivotArea collapsedLevelsAreSubtotals="1" fieldPosition="0">
        <references count="1">
          <reference field="6" count="1">
            <x v="1"/>
          </reference>
        </references>
      </pivotArea>
    </format>
    <format dxfId="18">
      <pivotArea collapsedLevelsAreSubtotals="1" fieldPosition="0">
        <references count="2">
          <reference field="3" count="1">
            <x v="0"/>
          </reference>
          <reference field="6" count="1" selected="0">
            <x v="1"/>
          </reference>
        </references>
      </pivotArea>
    </format>
    <format dxfId="17">
      <pivotArea collapsedLevelsAreSubtotals="1" fieldPosition="0">
        <references count="1">
          <reference field="6" count="1">
            <x v="4"/>
          </reference>
        </references>
      </pivotArea>
    </format>
    <format dxfId="16">
      <pivotArea collapsedLevelsAreSubtotals="1" fieldPosition="0">
        <references count="2">
          <reference field="3" count="1">
            <x v="3"/>
          </reference>
          <reference field="6" count="1" selected="0">
            <x v="4"/>
          </reference>
        </references>
      </pivotArea>
    </format>
    <format dxfId="15">
      <pivotArea collapsedLevelsAreSubtotals="1" fieldPosition="0">
        <references count="1">
          <reference field="6" count="1">
            <x v="3"/>
          </reference>
        </references>
      </pivotArea>
    </format>
    <format dxfId="14">
      <pivotArea collapsedLevelsAreSubtotals="1" fieldPosition="0">
        <references count="2">
          <reference field="3" count="1">
            <x v="4"/>
          </reference>
          <reference field="6" count="1" selected="0">
            <x v="3"/>
          </reference>
        </references>
      </pivotArea>
    </format>
    <format dxfId="13">
      <pivotArea collapsedLevelsAreSubtotals="1" fieldPosition="0">
        <references count="1">
          <reference field="6" count="1">
            <x v="0"/>
          </reference>
        </references>
      </pivotArea>
    </format>
    <format dxfId="12">
      <pivotArea collapsedLevelsAreSubtotals="1" fieldPosition="0">
        <references count="2">
          <reference field="3" count="1">
            <x v="2"/>
          </reference>
          <reference field="6" count="1" selected="0">
            <x v="0"/>
          </reference>
        </references>
      </pivotArea>
    </format>
    <format dxfId="11">
      <pivotArea collapsedLevelsAreSubtotals="1" fieldPosition="0">
        <references count="1">
          <reference field="6" count="1">
            <x v="2"/>
          </reference>
        </references>
      </pivotArea>
    </format>
    <format dxfId="10">
      <pivotArea collapsedLevelsAreSubtotals="1" fieldPosition="0">
        <references count="2">
          <reference field="3" count="1">
            <x v="1"/>
          </reference>
          <reference field="6" count="1" selected="0">
            <x v="2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90C38-1C08-ED49-A4B1-586EDB22D48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4" firstHeaderRow="1" firstDataRow="1" firstDataCol="1"/>
  <pivotFields count="8"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axis="axisRow" showAll="0" sortType="descending">
      <items count="6">
        <item x="3"/>
        <item x="0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2">
    <field x="6"/>
    <field x="3"/>
  </rowFields>
  <rowItems count="11">
    <i>
      <x v="1"/>
    </i>
    <i r="1">
      <x/>
    </i>
    <i>
      <x v="4"/>
    </i>
    <i r="1">
      <x v="3"/>
    </i>
    <i>
      <x v="3"/>
    </i>
    <i r="1">
      <x v="4"/>
    </i>
    <i>
      <x/>
    </i>
    <i r="1">
      <x v="2"/>
    </i>
    <i>
      <x v="2"/>
    </i>
    <i r="1">
      <x v="1"/>
    </i>
    <i t="grand">
      <x/>
    </i>
  </rowItems>
  <colItems count="1">
    <i/>
  </colItems>
  <dataFields count="1">
    <dataField name="Sum of total_paid" fld="7" baseField="0" baseItem="0"/>
  </dataFields>
  <formats count="10">
    <format dxfId="9">
      <pivotArea collapsedLevelsAreSubtotals="1" fieldPosition="0">
        <references count="1">
          <reference field="6" count="1">
            <x v="1"/>
          </reference>
        </references>
      </pivotArea>
    </format>
    <format dxfId="8">
      <pivotArea collapsedLevelsAreSubtotals="1" fieldPosition="0">
        <references count="2">
          <reference field="3" count="1">
            <x v="0"/>
          </reference>
          <reference field="6" count="1" selected="0">
            <x v="1"/>
          </reference>
        </references>
      </pivotArea>
    </format>
    <format dxfId="7">
      <pivotArea collapsedLevelsAreSubtotals="1" fieldPosition="0">
        <references count="1">
          <reference field="6" count="1">
            <x v="4"/>
          </reference>
        </references>
      </pivotArea>
    </format>
    <format dxfId="6">
      <pivotArea collapsedLevelsAreSubtotals="1" fieldPosition="0">
        <references count="2">
          <reference field="3" count="1">
            <x v="3"/>
          </reference>
          <reference field="6" count="1" selected="0">
            <x v="4"/>
          </reference>
        </references>
      </pivotArea>
    </format>
    <format dxfId="5">
      <pivotArea collapsedLevelsAreSubtotals="1" fieldPosition="0">
        <references count="1">
          <reference field="6" count="1">
            <x v="3"/>
          </reference>
        </references>
      </pivotArea>
    </format>
    <format dxfId="4">
      <pivotArea collapsedLevelsAreSubtotals="1" fieldPosition="0">
        <references count="2">
          <reference field="3" count="1">
            <x v="4"/>
          </reference>
          <reference field="6" count="1" selected="0">
            <x v="3"/>
          </reference>
        </references>
      </pivotArea>
    </format>
    <format dxfId="3">
      <pivotArea collapsedLevelsAreSubtotals="1" fieldPosition="0">
        <references count="1">
          <reference field="6" count="1">
            <x v="0"/>
          </reference>
        </references>
      </pivotArea>
    </format>
    <format dxfId="2">
      <pivotArea collapsedLevelsAreSubtotals="1" fieldPosition="0">
        <references count="2">
          <reference field="3" count="1">
            <x v="2"/>
          </reference>
          <reference field="6" count="1" selected="0">
            <x v="0"/>
          </reference>
        </references>
      </pivotArea>
    </format>
    <format dxfId="1">
      <pivotArea collapsedLevelsAreSubtotals="1" fieldPosition="0">
        <references count="1">
          <reference field="6" count="1">
            <x v="2"/>
          </reference>
        </references>
      </pivotArea>
    </format>
    <format dxfId="0">
      <pivotArea collapsedLevelsAreSubtotals="1" fieldPosition="0">
        <references count="2">
          <reference field="3" count="1">
            <x v="1"/>
          </reference>
          <reference field="6" count="1" selected="0">
            <x v="2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4D1BA3-128F-1046-A6A4-DB707CA46D31}" name="Table2" displayName="Table2" ref="B2:C12" totalsRowShown="0">
  <autoFilter ref="B2:C12" xr:uid="{DD4D1BA3-128F-1046-A6A4-DB707CA46D31}"/>
  <tableColumns count="2">
    <tableColumn id="1" xr3:uid="{0DC85B88-E272-114D-9142-BDEAB81F61D6}" name="Genre"/>
    <tableColumn id="2" xr3:uid="{910A26FE-C6FD-824A-A343-A775A1CC56ED}" name="Revenue" dataDxfId="2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59B9-F34D-F441-AE83-C70A033999CA}">
  <dimension ref="B1:C12"/>
  <sheetViews>
    <sheetView workbookViewId="0">
      <selection activeCell="F4" sqref="F4"/>
    </sheetView>
  </sheetViews>
  <sheetFormatPr baseColWidth="10" defaultRowHeight="16" x14ac:dyDescent="0.2"/>
  <cols>
    <col min="2" max="2" width="20.83203125" bestFit="1" customWidth="1"/>
    <col min="3" max="3" width="25.5" bestFit="1" customWidth="1"/>
  </cols>
  <sheetData>
    <row r="1" spans="2:3" ht="17" thickBot="1" x14ac:dyDescent="0.25"/>
    <row r="2" spans="2:3" ht="17" thickBot="1" x14ac:dyDescent="0.25">
      <c r="B2" s="22" t="s">
        <v>95</v>
      </c>
      <c r="C2" s="23" t="s">
        <v>96</v>
      </c>
    </row>
    <row r="3" spans="2:3" x14ac:dyDescent="0.2">
      <c r="B3" s="16" t="s">
        <v>94</v>
      </c>
      <c r="C3" s="17" t="s">
        <v>97</v>
      </c>
    </row>
    <row r="4" spans="2:3" x14ac:dyDescent="0.2">
      <c r="B4" s="16"/>
      <c r="C4" s="17" t="s">
        <v>98</v>
      </c>
    </row>
    <row r="5" spans="2:3" x14ac:dyDescent="0.2">
      <c r="B5" s="20" t="s">
        <v>99</v>
      </c>
      <c r="C5" s="21" t="s">
        <v>100</v>
      </c>
    </row>
    <row r="6" spans="2:3" x14ac:dyDescent="0.2">
      <c r="B6" s="20"/>
      <c r="C6" s="21" t="s">
        <v>101</v>
      </c>
    </row>
    <row r="7" spans="2:3" x14ac:dyDescent="0.2">
      <c r="B7" s="16" t="s">
        <v>102</v>
      </c>
      <c r="C7" s="17" t="s">
        <v>104</v>
      </c>
    </row>
    <row r="8" spans="2:3" x14ac:dyDescent="0.2">
      <c r="B8" s="16"/>
      <c r="C8" s="17" t="s">
        <v>105</v>
      </c>
    </row>
    <row r="9" spans="2:3" x14ac:dyDescent="0.2">
      <c r="B9" s="20" t="s">
        <v>103</v>
      </c>
      <c r="C9" s="21" t="s">
        <v>106</v>
      </c>
    </row>
    <row r="10" spans="2:3" x14ac:dyDescent="0.2">
      <c r="B10" s="20"/>
      <c r="C10" s="21" t="s">
        <v>107</v>
      </c>
    </row>
    <row r="11" spans="2:3" x14ac:dyDescent="0.2">
      <c r="B11" s="16" t="s">
        <v>108</v>
      </c>
      <c r="C11" s="17" t="s">
        <v>109</v>
      </c>
    </row>
    <row r="12" spans="2:3" ht="17" thickBot="1" x14ac:dyDescent="0.25">
      <c r="B12" s="18"/>
      <c r="C12" s="19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30C5-DF7F-454E-987E-41662B88FFC9}">
  <dimension ref="B1:D18"/>
  <sheetViews>
    <sheetView workbookViewId="0">
      <selection activeCell="G15" sqref="G15"/>
    </sheetView>
  </sheetViews>
  <sheetFormatPr baseColWidth="10" defaultRowHeight="16" x14ac:dyDescent="0.2"/>
  <cols>
    <col min="2" max="2" width="19.1640625" bestFit="1" customWidth="1"/>
    <col min="3" max="3" width="45.5" bestFit="1" customWidth="1"/>
    <col min="4" max="4" width="19.5" bestFit="1" customWidth="1"/>
  </cols>
  <sheetData>
    <row r="1" spans="2:4" ht="17" thickBot="1" x14ac:dyDescent="0.25"/>
    <row r="2" spans="2:4" ht="17" thickBot="1" x14ac:dyDescent="0.25">
      <c r="B2" s="44" t="s">
        <v>136</v>
      </c>
      <c r="C2" s="45" t="s">
        <v>96</v>
      </c>
      <c r="D2" s="46" t="s">
        <v>137</v>
      </c>
    </row>
    <row r="3" spans="2:4" x14ac:dyDescent="0.2">
      <c r="B3" s="31" t="s">
        <v>111</v>
      </c>
      <c r="C3" s="32" t="s">
        <v>112</v>
      </c>
      <c r="D3" s="33" t="s">
        <v>115</v>
      </c>
    </row>
    <row r="4" spans="2:4" x14ac:dyDescent="0.2">
      <c r="B4" s="31"/>
      <c r="C4" s="32" t="s">
        <v>118</v>
      </c>
      <c r="D4" s="33" t="s">
        <v>116</v>
      </c>
    </row>
    <row r="5" spans="2:4" x14ac:dyDescent="0.2">
      <c r="B5" s="31"/>
      <c r="C5" s="32" t="s">
        <v>113</v>
      </c>
      <c r="D5" s="33" t="s">
        <v>117</v>
      </c>
    </row>
    <row r="6" spans="2:4" x14ac:dyDescent="0.2">
      <c r="B6" s="31"/>
      <c r="C6" s="34" t="s">
        <v>114</v>
      </c>
      <c r="D6" s="33"/>
    </row>
    <row r="7" spans="2:4" x14ac:dyDescent="0.2">
      <c r="B7" s="36" t="s">
        <v>125</v>
      </c>
      <c r="C7" s="37" t="s">
        <v>112</v>
      </c>
      <c r="D7" s="38" t="s">
        <v>115</v>
      </c>
    </row>
    <row r="8" spans="2:4" x14ac:dyDescent="0.2">
      <c r="B8" s="36"/>
      <c r="C8" s="39" t="s">
        <v>126</v>
      </c>
      <c r="D8" s="38" t="s">
        <v>116</v>
      </c>
    </row>
    <row r="9" spans="2:4" x14ac:dyDescent="0.2">
      <c r="B9" s="36"/>
      <c r="C9" s="39" t="s">
        <v>127</v>
      </c>
      <c r="D9" s="38" t="s">
        <v>117</v>
      </c>
    </row>
    <row r="10" spans="2:4" x14ac:dyDescent="0.2">
      <c r="B10" s="36"/>
      <c r="C10" s="39" t="s">
        <v>114</v>
      </c>
      <c r="D10" s="38"/>
    </row>
    <row r="11" spans="2:4" x14ac:dyDescent="0.2">
      <c r="B11" s="31" t="s">
        <v>119</v>
      </c>
      <c r="C11" s="32" t="s">
        <v>120</v>
      </c>
      <c r="D11" s="35" t="s">
        <v>121</v>
      </c>
    </row>
    <row r="12" spans="2:4" x14ac:dyDescent="0.2">
      <c r="B12" s="31"/>
      <c r="C12" s="32" t="s">
        <v>124</v>
      </c>
      <c r="D12" s="35" t="s">
        <v>122</v>
      </c>
    </row>
    <row r="13" spans="2:4" x14ac:dyDescent="0.2">
      <c r="B13" s="31"/>
      <c r="C13" s="32" t="s">
        <v>131</v>
      </c>
      <c r="D13" s="33" t="s">
        <v>123</v>
      </c>
    </row>
    <row r="14" spans="2:4" x14ac:dyDescent="0.2">
      <c r="B14" s="31"/>
      <c r="C14" s="32" t="s">
        <v>114</v>
      </c>
      <c r="D14" s="33"/>
    </row>
    <row r="15" spans="2:4" x14ac:dyDescent="0.2">
      <c r="B15" s="36" t="s">
        <v>128</v>
      </c>
      <c r="C15" s="37" t="s">
        <v>129</v>
      </c>
      <c r="D15" s="40" t="s">
        <v>133</v>
      </c>
    </row>
    <row r="16" spans="2:4" x14ac:dyDescent="0.2">
      <c r="B16" s="36"/>
      <c r="C16" s="39" t="s">
        <v>130</v>
      </c>
      <c r="D16" s="38" t="s">
        <v>134</v>
      </c>
    </row>
    <row r="17" spans="2:4" x14ac:dyDescent="0.2">
      <c r="B17" s="36"/>
      <c r="C17" s="39" t="s">
        <v>132</v>
      </c>
      <c r="D17" s="40" t="s">
        <v>135</v>
      </c>
    </row>
    <row r="18" spans="2:4" ht="17" thickBot="1" x14ac:dyDescent="0.25">
      <c r="B18" s="41"/>
      <c r="C18" s="42" t="s">
        <v>114</v>
      </c>
      <c r="D18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4842-828D-3E4E-BA61-0B7A2B3E6163}">
  <dimension ref="B1:O12"/>
  <sheetViews>
    <sheetView tabSelected="1" topLeftCell="G1" workbookViewId="0">
      <selection activeCell="K9" sqref="K9"/>
    </sheetView>
  </sheetViews>
  <sheetFormatPr baseColWidth="10" defaultRowHeight="16" x14ac:dyDescent="0.2"/>
  <sheetData>
    <row r="1" spans="2:15" ht="17" thickBot="1" x14ac:dyDescent="0.25"/>
    <row r="2" spans="2:15" x14ac:dyDescent="0.2">
      <c r="B2" t="s">
        <v>9</v>
      </c>
      <c r="C2" t="s">
        <v>11</v>
      </c>
      <c r="K2" s="5" t="s">
        <v>138</v>
      </c>
      <c r="L2" s="47"/>
      <c r="M2" s="47"/>
      <c r="N2" s="47"/>
      <c r="O2" s="15"/>
    </row>
    <row r="3" spans="2:15" x14ac:dyDescent="0.2">
      <c r="B3" t="s">
        <v>0</v>
      </c>
      <c r="C3" s="1">
        <v>4892.1899999999996</v>
      </c>
      <c r="K3" s="6" t="s">
        <v>71</v>
      </c>
      <c r="O3" s="12"/>
    </row>
    <row r="4" spans="2:15" x14ac:dyDescent="0.2">
      <c r="B4" t="s">
        <v>7</v>
      </c>
      <c r="C4" s="1">
        <v>4336.01</v>
      </c>
      <c r="K4" s="6"/>
      <c r="L4" t="s">
        <v>72</v>
      </c>
      <c r="O4" s="12"/>
    </row>
    <row r="5" spans="2:15" x14ac:dyDescent="0.2">
      <c r="B5" t="s">
        <v>3</v>
      </c>
      <c r="C5" s="1">
        <v>4245.3100000000004</v>
      </c>
      <c r="K5" s="6" t="s">
        <v>73</v>
      </c>
      <c r="O5" s="12"/>
    </row>
    <row r="6" spans="2:15" x14ac:dyDescent="0.2">
      <c r="B6" t="s">
        <v>6</v>
      </c>
      <c r="C6" s="1">
        <v>4118.46</v>
      </c>
      <c r="K6" s="6" t="s">
        <v>74</v>
      </c>
      <c r="O6" s="12"/>
    </row>
    <row r="7" spans="2:15" x14ac:dyDescent="0.2">
      <c r="B7" t="s">
        <v>10</v>
      </c>
      <c r="C7" s="1">
        <v>4002.48</v>
      </c>
      <c r="K7" s="6" t="s">
        <v>75</v>
      </c>
      <c r="O7" s="12"/>
    </row>
    <row r="8" spans="2:15" x14ac:dyDescent="0.2">
      <c r="B8" t="s">
        <v>5</v>
      </c>
      <c r="C8" s="1">
        <v>3966.38</v>
      </c>
      <c r="K8" s="6" t="s">
        <v>76</v>
      </c>
      <c r="O8" s="12"/>
    </row>
    <row r="9" spans="2:15" x14ac:dyDescent="0.2">
      <c r="B9" t="s">
        <v>4</v>
      </c>
      <c r="C9" s="1">
        <v>3951.84</v>
      </c>
      <c r="K9" s="6" t="s">
        <v>77</v>
      </c>
      <c r="O9" s="12"/>
    </row>
    <row r="10" spans="2:15" x14ac:dyDescent="0.2">
      <c r="B10" t="s">
        <v>1</v>
      </c>
      <c r="C10" s="1">
        <v>3934.47</v>
      </c>
      <c r="K10" s="6" t="s">
        <v>78</v>
      </c>
      <c r="O10" s="12"/>
    </row>
    <row r="11" spans="2:15" x14ac:dyDescent="0.2">
      <c r="B11" t="s">
        <v>8</v>
      </c>
      <c r="C11" s="1">
        <v>3922.18</v>
      </c>
      <c r="K11" s="6" t="s">
        <v>79</v>
      </c>
      <c r="O11" s="12"/>
    </row>
    <row r="12" spans="2:15" ht="17" thickBot="1" x14ac:dyDescent="0.25">
      <c r="B12" t="s">
        <v>2</v>
      </c>
      <c r="C12" s="1">
        <v>3782.26</v>
      </c>
      <c r="K12" s="8" t="s">
        <v>70</v>
      </c>
      <c r="L12" s="14"/>
      <c r="M12" s="14"/>
      <c r="N12" s="14"/>
      <c r="O12" s="13"/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CDDB-F578-604F-B1AB-544B6BC08D90}">
  <dimension ref="B1:O12"/>
  <sheetViews>
    <sheetView workbookViewId="0">
      <selection activeCell="D22" sqref="D22"/>
    </sheetView>
  </sheetViews>
  <sheetFormatPr baseColWidth="10" defaultRowHeight="16" x14ac:dyDescent="0.2"/>
  <cols>
    <col min="2" max="2" width="17.1640625" customWidth="1"/>
    <col min="3" max="3" width="12.5" bestFit="1" customWidth="1"/>
  </cols>
  <sheetData>
    <row r="1" spans="2:15" ht="17" thickBot="1" x14ac:dyDescent="0.25"/>
    <row r="2" spans="2:15" ht="17" thickBot="1" x14ac:dyDescent="0.25">
      <c r="B2" s="10" t="s">
        <v>22</v>
      </c>
      <c r="C2" s="11" t="s">
        <v>23</v>
      </c>
      <c r="K2" s="5" t="s">
        <v>138</v>
      </c>
      <c r="L2" s="47"/>
      <c r="M2" s="47"/>
      <c r="N2" s="47"/>
      <c r="O2" s="15"/>
    </row>
    <row r="3" spans="2:15" x14ac:dyDescent="0.2">
      <c r="B3" s="6" t="s">
        <v>21</v>
      </c>
      <c r="C3" s="7">
        <v>215.75</v>
      </c>
      <c r="K3" s="48" t="s">
        <v>62</v>
      </c>
      <c r="L3" s="49"/>
      <c r="M3" s="49"/>
      <c r="N3" s="49"/>
      <c r="O3" s="50"/>
    </row>
    <row r="4" spans="2:15" x14ac:dyDescent="0.2">
      <c r="B4" s="6" t="s">
        <v>20</v>
      </c>
      <c r="C4" s="7">
        <v>199.72</v>
      </c>
      <c r="K4" s="48"/>
      <c r="L4" s="49" t="s">
        <v>63</v>
      </c>
      <c r="M4" s="49"/>
      <c r="N4" s="49"/>
      <c r="O4" s="50"/>
    </row>
    <row r="5" spans="2:15" x14ac:dyDescent="0.2">
      <c r="B5" s="6" t="s">
        <v>19</v>
      </c>
      <c r="C5" s="7">
        <v>198.73</v>
      </c>
      <c r="K5" s="48" t="s">
        <v>64</v>
      </c>
      <c r="L5" s="49"/>
      <c r="M5" s="49"/>
      <c r="N5" s="49"/>
      <c r="O5" s="50"/>
    </row>
    <row r="6" spans="2:15" x14ac:dyDescent="0.2">
      <c r="B6" s="6" t="s">
        <v>18</v>
      </c>
      <c r="C6" s="7">
        <v>191.74</v>
      </c>
      <c r="K6" s="48" t="s">
        <v>65</v>
      </c>
      <c r="L6" s="49"/>
      <c r="M6" s="49"/>
      <c r="N6" s="49"/>
      <c r="O6" s="50"/>
    </row>
    <row r="7" spans="2:15" x14ac:dyDescent="0.2">
      <c r="B7" s="6" t="s">
        <v>17</v>
      </c>
      <c r="C7" s="7">
        <v>190.78</v>
      </c>
      <c r="K7" s="48" t="s">
        <v>66</v>
      </c>
      <c r="L7" s="49"/>
      <c r="M7" s="49"/>
      <c r="N7" s="49"/>
      <c r="O7" s="50"/>
    </row>
    <row r="8" spans="2:15" x14ac:dyDescent="0.2">
      <c r="B8" s="6" t="s">
        <v>16</v>
      </c>
      <c r="C8" s="7">
        <v>190.74</v>
      </c>
      <c r="K8" s="48" t="s">
        <v>67</v>
      </c>
      <c r="L8" s="49"/>
      <c r="M8" s="49"/>
      <c r="N8" s="49"/>
      <c r="O8" s="50"/>
    </row>
    <row r="9" spans="2:15" x14ac:dyDescent="0.2">
      <c r="B9" s="6" t="s">
        <v>15</v>
      </c>
      <c r="C9" s="7">
        <v>186.73</v>
      </c>
      <c r="K9" s="48" t="s">
        <v>68</v>
      </c>
      <c r="L9" s="49"/>
      <c r="M9" s="49"/>
      <c r="N9" s="49"/>
      <c r="O9" s="50"/>
    </row>
    <row r="10" spans="2:15" x14ac:dyDescent="0.2">
      <c r="B10" s="6" t="s">
        <v>14</v>
      </c>
      <c r="C10" s="7">
        <v>177.73</v>
      </c>
      <c r="K10" s="48" t="s">
        <v>69</v>
      </c>
      <c r="L10" s="49"/>
      <c r="M10" s="49"/>
      <c r="N10" s="49"/>
      <c r="O10" s="50"/>
    </row>
    <row r="11" spans="2:15" ht="17" thickBot="1" x14ac:dyDescent="0.25">
      <c r="B11" s="6" t="s">
        <v>13</v>
      </c>
      <c r="C11" s="7">
        <v>169.76</v>
      </c>
      <c r="K11" s="51" t="s">
        <v>70</v>
      </c>
      <c r="L11" s="52"/>
      <c r="M11" s="52"/>
      <c r="N11" s="52"/>
      <c r="O11" s="53"/>
    </row>
    <row r="12" spans="2:15" ht="17" thickBot="1" x14ac:dyDescent="0.25">
      <c r="B12" s="8" t="s">
        <v>12</v>
      </c>
      <c r="C12" s="9">
        <v>168.72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D077-F22D-A444-AE6C-2AA6607CA0C4}">
  <dimension ref="B1:O12"/>
  <sheetViews>
    <sheetView workbookViewId="0">
      <selection activeCell="L16" sqref="L16"/>
    </sheetView>
  </sheetViews>
  <sheetFormatPr baseColWidth="10" defaultRowHeight="16" x14ac:dyDescent="0.2"/>
  <cols>
    <col min="3" max="3" width="14.33203125" bestFit="1" customWidth="1"/>
  </cols>
  <sheetData>
    <row r="1" spans="2:15" ht="17" thickBot="1" x14ac:dyDescent="0.25"/>
    <row r="2" spans="2:15" ht="17" thickBot="1" x14ac:dyDescent="0.25">
      <c r="B2" s="54" t="s">
        <v>35</v>
      </c>
      <c r="C2" s="55" t="s">
        <v>34</v>
      </c>
      <c r="K2" s="5" t="s">
        <v>138</v>
      </c>
      <c r="L2" s="47"/>
      <c r="M2" s="47"/>
      <c r="N2" s="47"/>
      <c r="O2" s="15"/>
    </row>
    <row r="3" spans="2:15" x14ac:dyDescent="0.2">
      <c r="B3" s="6" t="s">
        <v>33</v>
      </c>
      <c r="C3" s="12">
        <v>60</v>
      </c>
      <c r="K3" s="56" t="s">
        <v>139</v>
      </c>
      <c r="O3" s="12"/>
    </row>
    <row r="4" spans="2:15" x14ac:dyDescent="0.2">
      <c r="B4" s="6" t="s">
        <v>32</v>
      </c>
      <c r="C4" s="12">
        <v>53</v>
      </c>
      <c r="K4" s="56" t="s">
        <v>140</v>
      </c>
      <c r="O4" s="12"/>
    </row>
    <row r="5" spans="2:15" x14ac:dyDescent="0.2">
      <c r="B5" s="6" t="s">
        <v>31</v>
      </c>
      <c r="C5" s="12">
        <v>36</v>
      </c>
      <c r="K5" s="56" t="s">
        <v>141</v>
      </c>
      <c r="O5" s="12"/>
    </row>
    <row r="6" spans="2:15" x14ac:dyDescent="0.2">
      <c r="B6" s="6" t="s">
        <v>30</v>
      </c>
      <c r="C6" s="12">
        <v>31</v>
      </c>
      <c r="K6" s="56" t="s">
        <v>142</v>
      </c>
      <c r="O6" s="12"/>
    </row>
    <row r="7" spans="2:15" x14ac:dyDescent="0.2">
      <c r="B7" s="6" t="s">
        <v>29</v>
      </c>
      <c r="C7" s="12">
        <v>30</v>
      </c>
      <c r="K7" s="56" t="s">
        <v>143</v>
      </c>
      <c r="O7" s="12"/>
    </row>
    <row r="8" spans="2:15" x14ac:dyDescent="0.2">
      <c r="B8" s="6" t="s">
        <v>28</v>
      </c>
      <c r="C8" s="12">
        <v>28</v>
      </c>
      <c r="K8" s="56" t="s">
        <v>144</v>
      </c>
      <c r="O8" s="12"/>
    </row>
    <row r="9" spans="2:15" x14ac:dyDescent="0.2">
      <c r="B9" s="6" t="s">
        <v>27</v>
      </c>
      <c r="C9" s="12">
        <v>28</v>
      </c>
      <c r="K9" s="56" t="s">
        <v>145</v>
      </c>
      <c r="O9" s="12"/>
    </row>
    <row r="10" spans="2:15" x14ac:dyDescent="0.2">
      <c r="B10" s="6" t="s">
        <v>26</v>
      </c>
      <c r="C10" s="12">
        <v>20</v>
      </c>
      <c r="K10" s="56" t="s">
        <v>146</v>
      </c>
      <c r="O10" s="12"/>
    </row>
    <row r="11" spans="2:15" ht="17" thickBot="1" x14ac:dyDescent="0.25">
      <c r="B11" s="6" t="s">
        <v>25</v>
      </c>
      <c r="C11" s="12">
        <v>15</v>
      </c>
      <c r="K11" s="57" t="s">
        <v>70</v>
      </c>
      <c r="L11" s="14"/>
      <c r="M11" s="14"/>
      <c r="N11" s="14"/>
      <c r="O11" s="13"/>
    </row>
    <row r="12" spans="2:15" ht="17" thickBot="1" x14ac:dyDescent="0.25">
      <c r="B12" s="8" t="s">
        <v>24</v>
      </c>
      <c r="C12" s="13">
        <v>14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40E9-F2E9-FD47-95C2-4F0CBB2D4115}">
  <dimension ref="B1:K22"/>
  <sheetViews>
    <sheetView workbookViewId="0">
      <selection activeCell="M21" sqref="M21"/>
    </sheetView>
  </sheetViews>
  <sheetFormatPr baseColWidth="10" defaultRowHeight="16" x14ac:dyDescent="0.2"/>
  <cols>
    <col min="2" max="2" width="12.6640625" bestFit="1" customWidth="1"/>
    <col min="3" max="3" width="16.83203125" bestFit="1" customWidth="1"/>
    <col min="4" max="4" width="25.83203125" bestFit="1" customWidth="1"/>
    <col min="5" max="5" width="14.33203125" bestFit="1" customWidth="1"/>
  </cols>
  <sheetData>
    <row r="1" spans="2:11" ht="17" thickBot="1" x14ac:dyDescent="0.25"/>
    <row r="2" spans="2:11" ht="17" thickBot="1" x14ac:dyDescent="0.25">
      <c r="B2" s="54" t="s">
        <v>46</v>
      </c>
      <c r="C2" s="59" t="s">
        <v>35</v>
      </c>
      <c r="D2" s="59" t="s">
        <v>61</v>
      </c>
      <c r="E2" s="55" t="s">
        <v>34</v>
      </c>
      <c r="G2" s="58" t="s">
        <v>138</v>
      </c>
      <c r="H2" s="47"/>
      <c r="I2" s="47"/>
      <c r="J2" s="47"/>
      <c r="K2" s="15"/>
    </row>
    <row r="3" spans="2:11" x14ac:dyDescent="0.2">
      <c r="B3" s="6" t="s">
        <v>45</v>
      </c>
      <c r="C3" t="s">
        <v>31</v>
      </c>
      <c r="D3" t="str">
        <f>CONCATENATE(B3, ", ", C3)</f>
        <v>Aurora, United States</v>
      </c>
      <c r="E3" s="12">
        <v>2</v>
      </c>
      <c r="G3" s="56" t="s">
        <v>139</v>
      </c>
      <c r="K3" s="12"/>
    </row>
    <row r="4" spans="2:11" x14ac:dyDescent="0.2">
      <c r="B4" s="6" t="s">
        <v>44</v>
      </c>
      <c r="C4" t="s">
        <v>29</v>
      </c>
      <c r="D4" t="str">
        <f t="shared" ref="D4:D12" si="0">CONCATENATE(B4, ", ", C4)</f>
        <v>Acua, Mexico</v>
      </c>
      <c r="E4" s="12">
        <v>1</v>
      </c>
      <c r="G4" s="56" t="s">
        <v>147</v>
      </c>
      <c r="K4" s="12"/>
    </row>
    <row r="5" spans="2:11" x14ac:dyDescent="0.2">
      <c r="B5" s="6" t="s">
        <v>43</v>
      </c>
      <c r="C5" t="s">
        <v>31</v>
      </c>
      <c r="D5" t="str">
        <f t="shared" si="0"/>
        <v>Citrus Heights, United States</v>
      </c>
      <c r="E5" s="12">
        <v>1</v>
      </c>
      <c r="G5" s="56" t="s">
        <v>140</v>
      </c>
      <c r="K5" s="12"/>
    </row>
    <row r="6" spans="2:11" x14ac:dyDescent="0.2">
      <c r="B6" s="6" t="s">
        <v>42</v>
      </c>
      <c r="C6" t="s">
        <v>30</v>
      </c>
      <c r="D6" t="str">
        <f t="shared" si="0"/>
        <v>Iwaki, Japan</v>
      </c>
      <c r="E6" s="12">
        <v>1</v>
      </c>
      <c r="G6" s="56" t="s">
        <v>141</v>
      </c>
      <c r="K6" s="12"/>
    </row>
    <row r="7" spans="2:11" x14ac:dyDescent="0.2">
      <c r="B7" s="6" t="s">
        <v>41</v>
      </c>
      <c r="C7" t="s">
        <v>33</v>
      </c>
      <c r="D7" t="str">
        <f t="shared" si="0"/>
        <v>Ambattur, India</v>
      </c>
      <c r="E7" s="12">
        <v>1</v>
      </c>
      <c r="G7" s="56" t="s">
        <v>142</v>
      </c>
      <c r="K7" s="12"/>
    </row>
    <row r="8" spans="2:11" x14ac:dyDescent="0.2">
      <c r="B8" s="6" t="s">
        <v>40</v>
      </c>
      <c r="C8" t="s">
        <v>32</v>
      </c>
      <c r="D8" t="str">
        <f t="shared" si="0"/>
        <v>Shanwei, China</v>
      </c>
      <c r="E8" s="12">
        <v>1</v>
      </c>
      <c r="G8" s="56" t="s">
        <v>143</v>
      </c>
      <c r="K8" s="12"/>
    </row>
    <row r="9" spans="2:11" x14ac:dyDescent="0.2">
      <c r="B9" s="6" t="s">
        <v>39</v>
      </c>
      <c r="C9" t="s">
        <v>28</v>
      </c>
      <c r="D9" t="str">
        <f t="shared" si="0"/>
        <v>So Leopoldo, Brazil</v>
      </c>
      <c r="E9" s="12">
        <v>1</v>
      </c>
      <c r="G9" s="56" t="s">
        <v>144</v>
      </c>
      <c r="K9" s="12"/>
    </row>
    <row r="10" spans="2:11" x14ac:dyDescent="0.2">
      <c r="B10" s="6" t="s">
        <v>38</v>
      </c>
      <c r="C10" t="s">
        <v>27</v>
      </c>
      <c r="D10" t="str">
        <f t="shared" si="0"/>
        <v>Teboksary, Russian Federation</v>
      </c>
      <c r="E10" s="12">
        <v>1</v>
      </c>
      <c r="G10" s="56" t="s">
        <v>148</v>
      </c>
      <c r="K10" s="12"/>
    </row>
    <row r="11" spans="2:11" x14ac:dyDescent="0.2">
      <c r="B11" s="6" t="s">
        <v>37</v>
      </c>
      <c r="C11" t="s">
        <v>32</v>
      </c>
      <c r="D11" t="str">
        <f t="shared" si="0"/>
        <v>Tianjin, China</v>
      </c>
      <c r="E11" s="12">
        <v>1</v>
      </c>
      <c r="G11" s="6"/>
      <c r="H11" s="24" t="s">
        <v>149</v>
      </c>
      <c r="K11" s="12"/>
    </row>
    <row r="12" spans="2:11" ht="17" thickBot="1" x14ac:dyDescent="0.25">
      <c r="B12" s="8" t="s">
        <v>36</v>
      </c>
      <c r="C12" s="14" t="s">
        <v>24</v>
      </c>
      <c r="D12" s="14" t="str">
        <f t="shared" si="0"/>
        <v>Cianjur, Indonesia</v>
      </c>
      <c r="E12" s="13">
        <v>1</v>
      </c>
      <c r="G12" s="6"/>
      <c r="H12" s="24" t="s">
        <v>141</v>
      </c>
      <c r="K12" s="12"/>
    </row>
    <row r="13" spans="2:11" x14ac:dyDescent="0.2">
      <c r="G13" s="56" t="s">
        <v>142</v>
      </c>
      <c r="K13" s="12"/>
    </row>
    <row r="14" spans="2:11" x14ac:dyDescent="0.2">
      <c r="G14" s="56" t="s">
        <v>143</v>
      </c>
      <c r="K14" s="12"/>
    </row>
    <row r="15" spans="2:11" x14ac:dyDescent="0.2">
      <c r="G15" s="56" t="s">
        <v>144</v>
      </c>
      <c r="K15" s="12"/>
    </row>
    <row r="16" spans="2:11" x14ac:dyDescent="0.2">
      <c r="G16" s="56" t="s">
        <v>145</v>
      </c>
      <c r="K16" s="12"/>
    </row>
    <row r="17" spans="7:11" x14ac:dyDescent="0.2">
      <c r="G17" s="56" t="s">
        <v>150</v>
      </c>
      <c r="K17" s="12"/>
    </row>
    <row r="18" spans="7:11" x14ac:dyDescent="0.2">
      <c r="G18" s="56" t="s">
        <v>151</v>
      </c>
      <c r="K18" s="12"/>
    </row>
    <row r="19" spans="7:11" x14ac:dyDescent="0.2">
      <c r="G19" s="56" t="s">
        <v>152</v>
      </c>
      <c r="K19" s="12"/>
    </row>
    <row r="20" spans="7:11" x14ac:dyDescent="0.2">
      <c r="G20" s="56" t="s">
        <v>153</v>
      </c>
      <c r="K20" s="12"/>
    </row>
    <row r="21" spans="7:11" x14ac:dyDescent="0.2">
      <c r="G21" s="56" t="s">
        <v>146</v>
      </c>
      <c r="K21" s="12"/>
    </row>
    <row r="22" spans="7:11" ht="17" thickBot="1" x14ac:dyDescent="0.25">
      <c r="G22" s="57" t="s">
        <v>70</v>
      </c>
      <c r="H22" s="14"/>
      <c r="I22" s="14"/>
      <c r="J22" s="14"/>
      <c r="K22" s="13"/>
    </row>
  </sheetData>
  <dataConsolidate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B792-AD3D-B44F-9449-281A44002B13}">
  <dimension ref="B1:Q42"/>
  <sheetViews>
    <sheetView workbookViewId="0">
      <selection activeCell="E10" sqref="E10"/>
    </sheetView>
  </sheetViews>
  <sheetFormatPr baseColWidth="10" defaultRowHeight="16" x14ac:dyDescent="0.2"/>
  <cols>
    <col min="2" max="2" width="20.33203125" bestFit="1" customWidth="1"/>
    <col min="3" max="3" width="15.33203125" bestFit="1" customWidth="1"/>
    <col min="5" max="6" width="15.33203125" customWidth="1"/>
    <col min="7" max="7" width="12" bestFit="1" customWidth="1"/>
    <col min="8" max="8" width="17.83203125" customWidth="1"/>
  </cols>
  <sheetData>
    <row r="1" spans="2:17" ht="17" thickBot="1" x14ac:dyDescent="0.25"/>
    <row r="2" spans="2:17" ht="17" thickBot="1" x14ac:dyDescent="0.25">
      <c r="B2" s="54" t="s">
        <v>60</v>
      </c>
      <c r="C2" s="59" t="s">
        <v>59</v>
      </c>
      <c r="D2" s="59" t="s">
        <v>58</v>
      </c>
      <c r="E2" s="59" t="s">
        <v>80</v>
      </c>
      <c r="F2" s="59" t="s">
        <v>46</v>
      </c>
      <c r="G2" s="59" t="s">
        <v>35</v>
      </c>
      <c r="H2" s="59" t="s">
        <v>61</v>
      </c>
      <c r="I2" s="55" t="s">
        <v>57</v>
      </c>
      <c r="K2" s="58" t="s">
        <v>138</v>
      </c>
      <c r="L2" s="47"/>
      <c r="M2" s="47"/>
      <c r="N2" s="47"/>
      <c r="O2" s="47"/>
      <c r="P2" s="47"/>
      <c r="Q2" s="15"/>
    </row>
    <row r="3" spans="2:17" x14ac:dyDescent="0.2">
      <c r="B3" s="6">
        <v>225</v>
      </c>
      <c r="C3" t="s">
        <v>56</v>
      </c>
      <c r="D3" t="s">
        <v>55</v>
      </c>
      <c r="E3" t="str">
        <f>CONCATENATE(C3," ",D3)</f>
        <v>Arlene Harvey</v>
      </c>
      <c r="F3" t="s">
        <v>41</v>
      </c>
      <c r="G3" t="s">
        <v>33</v>
      </c>
      <c r="H3" t="str">
        <f>CONCATENATE(F3,", ",G3)</f>
        <v>Ambattur, India</v>
      </c>
      <c r="I3" s="7">
        <v>111.76</v>
      </c>
      <c r="K3" s="56" t="s">
        <v>154</v>
      </c>
      <c r="Q3" s="12"/>
    </row>
    <row r="4" spans="2:17" x14ac:dyDescent="0.2">
      <c r="B4" s="6">
        <v>424</v>
      </c>
      <c r="C4" t="s">
        <v>54</v>
      </c>
      <c r="D4" t="s">
        <v>53</v>
      </c>
      <c r="E4" t="str">
        <f t="shared" ref="E4:E7" si="0">CONCATENATE(C4," ",D4)</f>
        <v>Kyle Spurlock</v>
      </c>
      <c r="F4" t="s">
        <v>40</v>
      </c>
      <c r="G4" t="s">
        <v>32</v>
      </c>
      <c r="H4" t="str">
        <f t="shared" ref="H4:H7" si="1">CONCATENATE(F4,", ",G4)</f>
        <v>Shanwei, China</v>
      </c>
      <c r="I4" s="7">
        <v>109.71</v>
      </c>
      <c r="K4" s="56" t="s">
        <v>155</v>
      </c>
      <c r="Q4" s="12"/>
    </row>
    <row r="5" spans="2:17" x14ac:dyDescent="0.2">
      <c r="B5" s="6">
        <v>240</v>
      </c>
      <c r="C5" t="s">
        <v>52</v>
      </c>
      <c r="D5" t="s">
        <v>51</v>
      </c>
      <c r="E5" t="str">
        <f t="shared" si="0"/>
        <v>Marlene Welch</v>
      </c>
      <c r="F5" t="s">
        <v>42</v>
      </c>
      <c r="G5" t="s">
        <v>30</v>
      </c>
      <c r="H5" t="str">
        <f t="shared" si="1"/>
        <v>Iwaki, Japan</v>
      </c>
      <c r="I5" s="7">
        <v>106.77</v>
      </c>
      <c r="K5" s="56" t="s">
        <v>156</v>
      </c>
      <c r="Q5" s="12"/>
    </row>
    <row r="6" spans="2:17" x14ac:dyDescent="0.2">
      <c r="B6" s="6">
        <v>486</v>
      </c>
      <c r="C6" t="s">
        <v>50</v>
      </c>
      <c r="D6" t="s">
        <v>49</v>
      </c>
      <c r="E6" t="str">
        <f t="shared" si="0"/>
        <v>Glen Talbert</v>
      </c>
      <c r="F6" t="s">
        <v>44</v>
      </c>
      <c r="G6" t="s">
        <v>29</v>
      </c>
      <c r="H6" t="str">
        <f t="shared" si="1"/>
        <v>Acua, Mexico</v>
      </c>
      <c r="I6" s="7">
        <v>100.77</v>
      </c>
      <c r="K6" s="56" t="s">
        <v>157</v>
      </c>
      <c r="Q6" s="12"/>
    </row>
    <row r="7" spans="2:17" ht="17" thickBot="1" x14ac:dyDescent="0.25">
      <c r="B7" s="8">
        <v>537</v>
      </c>
      <c r="C7" s="14" t="s">
        <v>48</v>
      </c>
      <c r="D7" s="14" t="s">
        <v>47</v>
      </c>
      <c r="E7" s="14" t="str">
        <f t="shared" si="0"/>
        <v>Clinton Buford</v>
      </c>
      <c r="F7" s="14" t="s">
        <v>45</v>
      </c>
      <c r="G7" s="14" t="s">
        <v>31</v>
      </c>
      <c r="H7" s="14" t="str">
        <f t="shared" si="1"/>
        <v>Aurora, United States</v>
      </c>
      <c r="I7" s="9">
        <v>98.76</v>
      </c>
      <c r="K7" s="56" t="s">
        <v>147</v>
      </c>
      <c r="Q7" s="12"/>
    </row>
    <row r="8" spans="2:17" x14ac:dyDescent="0.2">
      <c r="K8" s="56" t="s">
        <v>158</v>
      </c>
      <c r="Q8" s="12"/>
    </row>
    <row r="9" spans="2:17" x14ac:dyDescent="0.2">
      <c r="K9" s="56" t="s">
        <v>141</v>
      </c>
      <c r="Q9" s="12"/>
    </row>
    <row r="10" spans="2:17" x14ac:dyDescent="0.2">
      <c r="B10" s="2" t="s">
        <v>81</v>
      </c>
      <c r="C10" t="s">
        <v>93</v>
      </c>
      <c r="K10" s="56" t="s">
        <v>142</v>
      </c>
      <c r="Q10" s="12"/>
    </row>
    <row r="11" spans="2:17" x14ac:dyDescent="0.2">
      <c r="B11" s="3" t="s">
        <v>88</v>
      </c>
      <c r="C11" s="1">
        <v>111.76</v>
      </c>
      <c r="K11" s="56" t="s">
        <v>159</v>
      </c>
      <c r="Q11" s="12"/>
    </row>
    <row r="12" spans="2:17" x14ac:dyDescent="0.2">
      <c r="B12" s="4" t="s">
        <v>82</v>
      </c>
      <c r="C12" s="1">
        <v>111.76</v>
      </c>
      <c r="K12" s="56" t="s">
        <v>160</v>
      </c>
      <c r="Q12" s="12"/>
    </row>
    <row r="13" spans="2:17" x14ac:dyDescent="0.2">
      <c r="B13" s="3" t="s">
        <v>91</v>
      </c>
      <c r="C13" s="1">
        <v>109.71</v>
      </c>
      <c r="K13" s="56" t="s">
        <v>161</v>
      </c>
      <c r="Q13" s="12"/>
    </row>
    <row r="14" spans="2:17" x14ac:dyDescent="0.2">
      <c r="B14" s="4" t="s">
        <v>85</v>
      </c>
      <c r="C14" s="1">
        <v>109.71</v>
      </c>
      <c r="K14" s="56" t="s">
        <v>162</v>
      </c>
      <c r="Q14" s="12"/>
    </row>
    <row r="15" spans="2:17" x14ac:dyDescent="0.2">
      <c r="B15" s="3" t="s">
        <v>92</v>
      </c>
      <c r="C15" s="1">
        <v>106.77</v>
      </c>
      <c r="K15" s="56" t="s">
        <v>163</v>
      </c>
      <c r="Q15" s="12"/>
    </row>
    <row r="16" spans="2:17" x14ac:dyDescent="0.2">
      <c r="B16" s="4" t="s">
        <v>86</v>
      </c>
      <c r="C16" s="1">
        <v>106.77</v>
      </c>
      <c r="K16" s="56" t="s">
        <v>164</v>
      </c>
      <c r="Q16" s="12"/>
    </row>
    <row r="17" spans="2:17" x14ac:dyDescent="0.2">
      <c r="B17" s="3" t="s">
        <v>90</v>
      </c>
      <c r="C17" s="1">
        <v>100.77</v>
      </c>
      <c r="K17" s="56" t="s">
        <v>141</v>
      </c>
      <c r="Q17" s="12"/>
    </row>
    <row r="18" spans="2:17" x14ac:dyDescent="0.2">
      <c r="B18" s="4" t="s">
        <v>84</v>
      </c>
      <c r="C18" s="1">
        <v>100.77</v>
      </c>
      <c r="K18" s="56" t="s">
        <v>142</v>
      </c>
      <c r="Q18" s="12"/>
    </row>
    <row r="19" spans="2:17" x14ac:dyDescent="0.2">
      <c r="B19" s="3" t="s">
        <v>89</v>
      </c>
      <c r="C19" s="1">
        <v>98.76</v>
      </c>
      <c r="K19" s="56" t="s">
        <v>143</v>
      </c>
      <c r="Q19" s="12"/>
    </row>
    <row r="20" spans="2:17" x14ac:dyDescent="0.2">
      <c r="B20" s="4" t="s">
        <v>83</v>
      </c>
      <c r="C20" s="1">
        <v>98.76</v>
      </c>
      <c r="K20" s="56" t="s">
        <v>144</v>
      </c>
      <c r="Q20" s="12"/>
    </row>
    <row r="21" spans="2:17" x14ac:dyDescent="0.2">
      <c r="B21" s="3" t="s">
        <v>87</v>
      </c>
      <c r="C21">
        <v>527.77</v>
      </c>
      <c r="K21" s="56" t="s">
        <v>148</v>
      </c>
      <c r="Q21" s="12"/>
    </row>
    <row r="22" spans="2:17" x14ac:dyDescent="0.2">
      <c r="K22" s="6"/>
      <c r="M22" s="24" t="s">
        <v>149</v>
      </c>
      <c r="Q22" s="12"/>
    </row>
    <row r="23" spans="2:17" x14ac:dyDescent="0.2">
      <c r="K23" s="6"/>
      <c r="M23" s="24" t="s">
        <v>141</v>
      </c>
      <c r="Q23" s="12"/>
    </row>
    <row r="24" spans="2:17" x14ac:dyDescent="0.2">
      <c r="K24" s="60" t="s">
        <v>142</v>
      </c>
      <c r="Q24" s="12"/>
    </row>
    <row r="25" spans="2:17" x14ac:dyDescent="0.2">
      <c r="K25" s="60" t="s">
        <v>143</v>
      </c>
      <c r="Q25" s="12"/>
    </row>
    <row r="26" spans="2:17" x14ac:dyDescent="0.2">
      <c r="K26" s="60" t="s">
        <v>144</v>
      </c>
      <c r="Q26" s="12"/>
    </row>
    <row r="27" spans="2:17" x14ac:dyDescent="0.2">
      <c r="K27" s="60" t="s">
        <v>145</v>
      </c>
      <c r="Q27" s="12"/>
    </row>
    <row r="28" spans="2:17" x14ac:dyDescent="0.2">
      <c r="K28" s="60" t="s">
        <v>150</v>
      </c>
      <c r="Q28" s="12"/>
    </row>
    <row r="29" spans="2:17" x14ac:dyDescent="0.2">
      <c r="K29" s="60" t="s">
        <v>151</v>
      </c>
      <c r="Q29" s="12"/>
    </row>
    <row r="30" spans="2:17" x14ac:dyDescent="0.2">
      <c r="K30" s="60" t="s">
        <v>152</v>
      </c>
      <c r="Q30" s="12"/>
    </row>
    <row r="31" spans="2:17" x14ac:dyDescent="0.2">
      <c r="K31" s="61" t="s">
        <v>165</v>
      </c>
      <c r="Q31" s="12"/>
    </row>
    <row r="32" spans="2:17" x14ac:dyDescent="0.2">
      <c r="K32" s="61" t="s">
        <v>164</v>
      </c>
      <c r="Q32" s="12"/>
    </row>
    <row r="33" spans="11:17" x14ac:dyDescent="0.2">
      <c r="K33" s="61" t="s">
        <v>166</v>
      </c>
      <c r="Q33" s="12"/>
    </row>
    <row r="34" spans="11:17" x14ac:dyDescent="0.2">
      <c r="K34" s="61" t="s">
        <v>151</v>
      </c>
      <c r="Q34" s="12"/>
    </row>
    <row r="35" spans="11:17" x14ac:dyDescent="0.2">
      <c r="K35" s="61" t="s">
        <v>152</v>
      </c>
      <c r="Q35" s="12"/>
    </row>
    <row r="36" spans="11:17" x14ac:dyDescent="0.2">
      <c r="K36" s="56" t="s">
        <v>167</v>
      </c>
      <c r="Q36" s="12"/>
    </row>
    <row r="37" spans="11:17" x14ac:dyDescent="0.2">
      <c r="K37" s="56" t="s">
        <v>155</v>
      </c>
      <c r="Q37" s="12"/>
    </row>
    <row r="38" spans="11:17" x14ac:dyDescent="0.2">
      <c r="K38" s="56" t="s">
        <v>156</v>
      </c>
      <c r="Q38" s="12"/>
    </row>
    <row r="39" spans="11:17" x14ac:dyDescent="0.2">
      <c r="K39" s="56" t="s">
        <v>157</v>
      </c>
      <c r="Q39" s="12"/>
    </row>
    <row r="40" spans="11:17" x14ac:dyDescent="0.2">
      <c r="K40" s="56" t="s">
        <v>164</v>
      </c>
      <c r="Q40" s="12"/>
    </row>
    <row r="41" spans="11:17" x14ac:dyDescent="0.2">
      <c r="K41" s="56" t="s">
        <v>168</v>
      </c>
      <c r="Q41" s="12"/>
    </row>
    <row r="42" spans="11:17" ht="17" thickBot="1" x14ac:dyDescent="0.25">
      <c r="K42" s="57" t="s">
        <v>169</v>
      </c>
      <c r="L42" s="14"/>
      <c r="M42" s="14"/>
      <c r="N42" s="14"/>
      <c r="O42" s="14"/>
      <c r="P42" s="14"/>
      <c r="Q42" s="13"/>
    </row>
  </sheetData>
  <pageMargins left="0.75" right="0.75" top="1" bottom="1" header="0.5" footer="0.5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308D-9B7D-A443-9552-E81663D663DF}">
  <dimension ref="A3:B14"/>
  <sheetViews>
    <sheetView workbookViewId="0">
      <selection activeCell="A3" sqref="A3:B14"/>
    </sheetView>
  </sheetViews>
  <sheetFormatPr baseColWidth="10" defaultRowHeight="16" x14ac:dyDescent="0.2"/>
  <cols>
    <col min="1" max="1" width="20.33203125" bestFit="1" customWidth="1"/>
    <col min="2" max="2" width="15.33203125" bestFit="1" customWidth="1"/>
  </cols>
  <sheetData>
    <row r="3" spans="1:2" x14ac:dyDescent="0.2">
      <c r="A3" s="2" t="s">
        <v>81</v>
      </c>
      <c r="B3" t="s">
        <v>93</v>
      </c>
    </row>
    <row r="4" spans="1:2" x14ac:dyDescent="0.2">
      <c r="A4" s="3" t="s">
        <v>88</v>
      </c>
      <c r="B4" s="1">
        <v>111.76</v>
      </c>
    </row>
    <row r="5" spans="1:2" x14ac:dyDescent="0.2">
      <c r="A5" s="4" t="s">
        <v>82</v>
      </c>
      <c r="B5" s="1">
        <v>111.76</v>
      </c>
    </row>
    <row r="6" spans="1:2" x14ac:dyDescent="0.2">
      <c r="A6" s="3" t="s">
        <v>91</v>
      </c>
      <c r="B6" s="1">
        <v>109.71</v>
      </c>
    </row>
    <row r="7" spans="1:2" x14ac:dyDescent="0.2">
      <c r="A7" s="4" t="s">
        <v>85</v>
      </c>
      <c r="B7" s="1">
        <v>109.71</v>
      </c>
    </row>
    <row r="8" spans="1:2" x14ac:dyDescent="0.2">
      <c r="A8" s="3" t="s">
        <v>92</v>
      </c>
      <c r="B8" s="1">
        <v>106.77</v>
      </c>
    </row>
    <row r="9" spans="1:2" x14ac:dyDescent="0.2">
      <c r="A9" s="4" t="s">
        <v>86</v>
      </c>
      <c r="B9" s="1">
        <v>106.77</v>
      </c>
    </row>
    <row r="10" spans="1:2" x14ac:dyDescent="0.2">
      <c r="A10" s="3" t="s">
        <v>90</v>
      </c>
      <c r="B10" s="1">
        <v>100.77</v>
      </c>
    </row>
    <row r="11" spans="1:2" x14ac:dyDescent="0.2">
      <c r="A11" s="4" t="s">
        <v>84</v>
      </c>
      <c r="B11" s="1">
        <v>100.77</v>
      </c>
    </row>
    <row r="12" spans="1:2" x14ac:dyDescent="0.2">
      <c r="A12" s="3" t="s">
        <v>89</v>
      </c>
      <c r="B12" s="1">
        <v>98.76</v>
      </c>
    </row>
    <row r="13" spans="1:2" x14ac:dyDescent="0.2">
      <c r="A13" s="4" t="s">
        <v>83</v>
      </c>
      <c r="B13" s="1">
        <v>98.76</v>
      </c>
    </row>
    <row r="14" spans="1:2" x14ac:dyDescent="0.2">
      <c r="A14" s="3" t="s">
        <v>87</v>
      </c>
      <c r="B14">
        <v>527.77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834D-258E-D74B-A865-2FFD7F5DDAEC}">
  <dimension ref="B1:G15"/>
  <sheetViews>
    <sheetView workbookViewId="0">
      <selection activeCell="D23" sqref="D23"/>
    </sheetView>
  </sheetViews>
  <sheetFormatPr baseColWidth="10" defaultRowHeight="16" x14ac:dyDescent="0.2"/>
  <sheetData>
    <row r="1" spans="2:7" ht="17" thickBot="1" x14ac:dyDescent="0.25"/>
    <row r="2" spans="2:7" x14ac:dyDescent="0.2">
      <c r="B2" s="62" t="s">
        <v>138</v>
      </c>
      <c r="C2" s="25"/>
      <c r="D2" s="25"/>
      <c r="E2" s="25"/>
      <c r="F2" s="25"/>
      <c r="G2" s="26"/>
    </row>
    <row r="3" spans="2:7" x14ac:dyDescent="0.2">
      <c r="B3" s="64" t="s">
        <v>171</v>
      </c>
      <c r="C3" s="28"/>
      <c r="D3" s="28"/>
      <c r="E3" s="28"/>
      <c r="F3" s="28"/>
      <c r="G3" s="27"/>
    </row>
    <row r="4" spans="2:7" x14ac:dyDescent="0.2">
      <c r="B4" s="64" t="s">
        <v>172</v>
      </c>
      <c r="C4" s="28"/>
      <c r="D4" s="28"/>
      <c r="E4" s="28"/>
      <c r="F4" s="28"/>
      <c r="G4" s="27"/>
    </row>
    <row r="5" spans="2:7" x14ac:dyDescent="0.2">
      <c r="B5" s="64" t="s">
        <v>173</v>
      </c>
      <c r="C5" s="28"/>
      <c r="D5" s="28"/>
      <c r="E5" s="28"/>
      <c r="F5" s="28"/>
      <c r="G5" s="27"/>
    </row>
    <row r="6" spans="2:7" x14ac:dyDescent="0.2">
      <c r="B6" s="64" t="s">
        <v>170</v>
      </c>
      <c r="C6" s="28"/>
      <c r="D6" s="28"/>
      <c r="E6" s="28"/>
      <c r="F6" s="28"/>
      <c r="G6" s="27"/>
    </row>
    <row r="7" spans="2:7" x14ac:dyDescent="0.2">
      <c r="B7" s="64" t="s">
        <v>174</v>
      </c>
      <c r="C7" s="28"/>
      <c r="D7" s="28"/>
      <c r="E7" s="28"/>
      <c r="F7" s="28"/>
      <c r="G7" s="27"/>
    </row>
    <row r="8" spans="2:7" x14ac:dyDescent="0.2">
      <c r="B8" s="64" t="s">
        <v>175</v>
      </c>
      <c r="C8" s="28"/>
      <c r="D8" s="28"/>
      <c r="E8" s="28"/>
      <c r="F8" s="28"/>
      <c r="G8" s="27"/>
    </row>
    <row r="9" spans="2:7" x14ac:dyDescent="0.2">
      <c r="B9" s="64" t="s">
        <v>176</v>
      </c>
      <c r="C9" s="28"/>
      <c r="D9" s="28"/>
      <c r="E9" s="28"/>
      <c r="F9" s="28"/>
      <c r="G9" s="27"/>
    </row>
    <row r="10" spans="2:7" x14ac:dyDescent="0.2">
      <c r="B10" s="64" t="s">
        <v>177</v>
      </c>
      <c r="C10" s="28"/>
      <c r="D10" s="28"/>
      <c r="E10" s="28"/>
      <c r="F10" s="28"/>
      <c r="G10" s="27"/>
    </row>
    <row r="11" spans="2:7" x14ac:dyDescent="0.2">
      <c r="B11" s="64" t="s">
        <v>145</v>
      </c>
      <c r="C11" s="28"/>
      <c r="D11" s="28"/>
      <c r="E11" s="28"/>
      <c r="F11" s="28"/>
      <c r="G11" s="27"/>
    </row>
    <row r="12" spans="2:7" ht="17" thickBot="1" x14ac:dyDescent="0.25">
      <c r="B12" s="29"/>
      <c r="C12" s="63"/>
      <c r="D12" s="63"/>
      <c r="E12" s="63"/>
      <c r="F12" s="63"/>
      <c r="G12" s="30"/>
    </row>
    <row r="14" spans="2:7" x14ac:dyDescent="0.2">
      <c r="B14" s="65" t="s">
        <v>178</v>
      </c>
    </row>
    <row r="15" spans="2:7" x14ac:dyDescent="0.2">
      <c r="B15" s="24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Fast Facts</vt:lpstr>
      <vt:lpstr>About the Films</vt:lpstr>
      <vt:lpstr>Top Genres</vt:lpstr>
      <vt:lpstr>Top Titles</vt:lpstr>
      <vt:lpstr>Top Countries</vt:lpstr>
      <vt:lpstr>Top Cities</vt:lpstr>
      <vt:lpstr>Top Customers</vt:lpstr>
      <vt:lpstr>Pivot Table Top Customers</vt:lpstr>
      <vt:lpstr>Revenue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DeCesare</dc:creator>
  <cp:lastModifiedBy>Laura DeCesare</cp:lastModifiedBy>
  <dcterms:created xsi:type="dcterms:W3CDTF">2024-06-27T16:16:43Z</dcterms:created>
  <dcterms:modified xsi:type="dcterms:W3CDTF">2024-07-01T20:37:48Z</dcterms:modified>
</cp:coreProperties>
</file>