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A5" i="6"/>
  <c r="A8"/>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J2" i="1"/>
  <c r="K2" s="1"/>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<sst xmlns="http://schemas.openxmlformats.org/spreadsheetml/2006/main" count="393" uniqueCount="291">
  <si>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</si>
  <si>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</si>
  <si>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</si>
  <si>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</si>
  <si>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</si>
  <si>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</si>
  <si>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</si>
  <si>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</si>
  <si>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</si>
  <si>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</si>
  <si>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</si>
  <si>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</si>
  <si>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</si>
  <si>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</si>
  <si>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</si>
  <si>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</si>
  <si>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</si>
  <si>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</si>
  <si>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</si>
  <si>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</si>
  <si>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</si>
  <si>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</si>
  <si>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</si>
  <si>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</si>
  <si>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</si>
  <si>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</si>
  <si>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</si>
  <si>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</si>
  <si>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</si>
  <si>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</si>
  <si>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</si>
  <si>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</si>
  <si>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</si>
  <si>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</si>
  <si>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</si>
  <si>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</si>
  <si>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</si>
  <si>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</si>
  <si>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</si>
  <si>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</si>
  <si>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</si>
  <si>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</si>
  <si>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</si>
  <si>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</si>
  <si>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</si>
  <si>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</si>
  <si>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</si>
  <si>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</si>
  <si>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</si>
  <si>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</si>
  <si>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</si>
  <si>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</si>
  <si>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</si>
  <si>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</si>
  <si>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</si>
  <si>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</si>
  <si>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</si>
  <si>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</si>
  <si>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</si>
  <si>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</si>
  <si>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</si>
  <si>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</si>
  <si>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</si>
  <si>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</si>
  <si>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</si>
  <si>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</si>
  <si>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</si>
  <si>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</si>
  <si>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</si>
  <si>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</si>
  <si>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</si>
  <si>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</si>
  <si>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</si>
  <si>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</si>
  <si>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</si>
  <si>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</si>
  <si>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</si>
  <si>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</si>
  <si>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</si>
  <si>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</si>
  <si>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</si>
  <si>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</si>
  <si>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</si>
  <si>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</si>
  <si>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</si>
  <si>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</si>
  <si>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</si>
  <si>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</si>
  <si>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</si>
  <si>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</si>
  <si>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</si>
  <si>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</si>
  <si>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</si>
  <si>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</si>
  <si>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</si>
  <si>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</si>
  <si>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</si>
  <si>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</si>
  <si>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</si>
  <si>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</si>
  <si>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</si>
  <si>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</si>
  <si>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</si>
  <si>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</si>
  <si>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</si>
  <si>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</si>
  <si>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</si>
  <si>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</si>
  <si>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</si>
  <si>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</si>
  <si>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</si>
  <si>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</si>
  <si>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</si>
  <si>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</si>
  <si>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</si>
  <si>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</si>
  <si>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</si>
  <si>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</si>
  <si>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</si>
  <si>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</si>
  <si>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</si>
  <si>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</si>
  <si>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</si>
  <si>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</si>
  <si>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</si>
  <si>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</si>
  <si>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</si>
  <si>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</si>
  <si>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</si>
  <si>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</si>
  <si>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</si>
  <si>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</si>
  <si>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</si>
  <si>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</si>
  <si>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</si>
  <si>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</si>
  <si>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</si>
  <si>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</si>
  <si>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</si>
  <si>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</si>
  <si>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</si>
  <si>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</si>
  <si>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</si>
  <si>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</si>
  <si>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</si>
  <si>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</si>
  <si>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</si>
  <si>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</si>
  <si>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</si>
  <si>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</si>
  <si>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</si>
  <si>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</si>
  <si>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</si>
  <si>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</si>
  <si>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</si>
  <si>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</si>
  <si>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</si>
  <si>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</si>
  <si>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</si>
  <si>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</si>
  <si>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</si>
  <si>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</si>
  <si>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</si>
  <si>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</si>
  <si>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</si>
  <si>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</si>
  <si>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</si>
  <si>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</si>
  <si>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</si>
  <si>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</si>
  <si>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</si>
  <si>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</si>
  <si>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</si>
  <si>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</si>
  <si>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</si>
  <si>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</si>
  <si>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</si>
  <si>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</si>
  <si>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</si>
  <si>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</si>
  <si>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</si>
  <si>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</si>
  <si>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</si>
  <si>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</si>
  <si>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</si>
  <si>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</si>
  <si>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</si>
  <si>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</si>
  <si>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</si>
  <si>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</si>
  <si>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</si>
  <si>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</si>
  <si>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</si>
  <si>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</si>
  <si>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</si>
  <si>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</si>
  <si>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</si>
  <si>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</si>
  <si>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</si>
  <si>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</si>
  <si>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</si>
  <si>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</si>
  <si>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</si>
  <si>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</si>
  <si>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</si>
  <si>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</si>
  <si>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</si>
  <si>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</si>
  <si>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</si>
  <si>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</si>
  <si>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</si>
  <si>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</si>
  <si>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</si>
  <si>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</si>
  <si>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</si>
  <si>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</si>
  <si>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</si>
  <si>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</si>
  <si>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</si>
  <si>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</si>
  <si>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</si>
  <si>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</si>
  <si>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</si>
  <si>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</si>
  <si>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</si>
  <si>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</si>
  <si>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</si>
  <si>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</si>
  <si>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</si>
  <si>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</si>
  <si>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</si>
  <si>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</si>
  <si>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</si>
  <si>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</si>
  <si>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</si>
  <si>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</si>
  <si>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</si>
  <si>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</si>
  <si>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</si>
  <si>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</si>
  <si>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</si>
  <si>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</si>
  <si>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</si>
  <si>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</si>
  <si>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</si>
  <si>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</si>
  <si>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</si>
  <si>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</si>
  <si>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</si>
  <si>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</si>
  <si>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</si>
  <si>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</si>
  <si>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</si>
  <si>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</si>
  <si>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</si>
  <si>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</si>
  <si>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</si>
  <si>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</si>
  <si>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</si>
  <si>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</si>
  <si>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</si>
  <si>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</si>
  <si>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</si>
  <si>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</si>
  <si>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sei whales,</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</si>
  <si>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</si>
  <si>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</si>
  <si>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</si>
  <si>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</si>
  <si>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</si>
  <si>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</si>
  <si>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</si>
  <si>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</si>
  <si>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</si>
  <si>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</si>
  <si>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</si>
  <si>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</si>
  <si>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</si>
  <si>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</si>
  <si>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K.Schnieder</t>
  </si>
  <si>
    <t>M.Foster</t>
  </si>
  <si>
    <t>Directed over Basin</t>
  </si>
  <si>
    <t>Lehave Bank and Channel</t>
  </si>
  <si>
    <t>Y</t>
  </si>
  <si>
    <t>1250,2000,TV</t>
  </si>
  <si>
    <t>Cruzzer</t>
  </si>
  <si>
    <t>leatherback turtles</t>
  </si>
  <si>
    <t>2 humpback whales, 2 fin whales, 9 minke whales, 16 pilot whales, 38 common dolphins, 24 Atlantic white-sided dolphins, 10 harbor porpoise, 10 basking sharks and 4 leatherback turtles</t>
  </si>
  <si>
    <t>no gear seen</t>
  </si>
  <si>
    <t>3-5</t>
  </si>
  <si>
    <t>Excellent to moderate conditions. Southern parts of some lines cut off by fog. Taggart and Morin aboard.</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</si>
</sst>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zoomScale="85" zoomScaleNormal="85" workbookViewId="0">
      <selection activeCell="I3" sqref="I3"/>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42218</v>
      </c>
      <c r="B2" s="39" t="s">
        <v>185</v>
      </c>
      <c r="C2" s="6" t="s">
        <v>249</v>
      </c>
      <c r="D2" s="6" t="s">
        <v>279</v>
      </c>
      <c r="E2" s="39" t="s">
        <v>280</v>
      </c>
      <c r="F2" s="64" t="s">
        <v>182</v>
      </c>
      <c r="G2" s="39" t="s">
        <v>178</v>
      </c>
      <c r="H2" s="59">
        <v>0.47222222222222227</v>
      </c>
      <c r="I2" s="59">
        <v>0.65972222222222221</v>
      </c>
      <c r="J2" s="60">
        <f>I2-H2</f>
        <v>0.18749999999999994</v>
      </c>
      <c r="K2" s="61">
        <f>(HOUR(J2))+((MINUTE(J2))/60)</f>
        <v>4.5</v>
      </c>
      <c r="L2" s="5" t="s">
        <v>282</v>
      </c>
      <c r="M2" s="31" t="s">
        <v>281</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289</v>
      </c>
      <c r="S2" s="6" t="s">
        <v>287</v>
      </c>
      <c r="T2" s="6" t="s">
        <v>288</v>
      </c>
      <c r="U2" s="6" t="s">
        <v>262</v>
      </c>
      <c r="V2" s="6" t="s">
        <v>290</v>
      </c>
      <c r="W2" s="64" t="s">
        <v>283</v>
      </c>
      <c r="X2" s="65" t="s">
        <v>283</v>
      </c>
      <c r="Y2" s="64" t="s">
        <v>284</v>
      </c>
      <c r="Z2" s="11" t="s">
        <v>285</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277</v>
      </c>
      <c r="E18" s="39" t="s">
        <v>241</v>
      </c>
      <c r="H18" s="40"/>
      <c r="I18" s="40"/>
      <c r="J18" s="40"/>
      <c r="K18" s="66"/>
      <c r="L18" s="5" t="s">
        <v>193</v>
      </c>
      <c r="M18" s="31" t="s">
        <v>198</v>
      </c>
      <c r="R18" s="63"/>
      <c r="V18" s="67"/>
      <c r="X18" s="67"/>
    </row>
    <row r="19" spans="1:24" s="39" customFormat="1">
      <c r="A19" s="82"/>
      <c r="C19" s="39" t="s">
        <v>278</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42218</v>
      </c>
    </row>
    <row r="2" spans="1:2" ht="12.95" customHeight="1">
      <c r="A2" s="39" t="s">
        <v>29</v>
      </c>
      <c r="B2" s="39" t="str">
        <f>'all fields'!B2</f>
        <v>Twin Otter NOAA57</v>
      </c>
    </row>
    <row r="3" spans="1:2" ht="12.95" customHeight="1">
      <c r="A3" s="39" t="s">
        <v>9</v>
      </c>
      <c r="B3" s="40">
        <f>'all fields'!J2</f>
        <v>0.18749999999999994</v>
      </c>
    </row>
    <row r="4" spans="1:2" ht="12.95" customHeight="1">
      <c r="A4" s="39" t="s">
        <v>10</v>
      </c>
      <c r="B4" s="39" t="str">
        <f>'all fields'!L2</f>
        <v>Lehave Bank and Channel</v>
      </c>
    </row>
    <row r="5" spans="1:2" ht="12.95" customHeight="1">
      <c r="A5" s="39" t="s">
        <v>31</v>
      </c>
      <c r="B5" s="39" t="str">
        <f>'all fields'!M2</f>
        <v>Directed over Basin</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3-5</v>
      </c>
    </row>
    <row r="12" spans="1:2" ht="12.95" customHeight="1"/>
    <row r="13" spans="1:2" ht="12.95" customHeight="1">
      <c r="A13" s="39" t="s">
        <v>13</v>
      </c>
      <c r="B13" s="39" t="str">
        <f>'all fields'!S2</f>
        <v>2 humpback whales, 2 fin whales, 9 minke whales, 16 pilot whales, 38 common dolphins, 24 Atlantic white-sided dolphins, 10 harbor porpoise, 10 basking sharks and 4 leatherback turtles</v>
      </c>
    </row>
    <row r="14" spans="1:2" ht="12.95" customHeight="1">
      <c r="A14" s="39" t="s">
        <v>14</v>
      </c>
      <c r="B14" s="39" t="str">
        <f>'all fields'!V2</f>
        <v>Excellent to moderate conditions. Southern parts of some lines cut off by fog. Taggart and Morin aboard.</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42218</v>
      </c>
    </row>
    <row r="2" spans="1:2" ht="12.95" customHeight="1">
      <c r="A2" s="39" t="s">
        <v>29</v>
      </c>
      <c r="B2" s="39" t="str">
        <f>'all fields'!B2</f>
        <v>Twin Otter NOAA57</v>
      </c>
    </row>
    <row r="3" spans="1:2" ht="12.95" customHeight="1">
      <c r="A3" s="39" t="s">
        <v>9</v>
      </c>
      <c r="B3" s="40">
        <f>'all fields'!J2</f>
        <v>0.18749999999999994</v>
      </c>
    </row>
    <row r="4" spans="1:2" ht="12.95" customHeight="1">
      <c r="A4" s="39" t="s">
        <v>10</v>
      </c>
      <c r="B4" s="39" t="str">
        <f>'all fields'!L2</f>
        <v>Lehave Bank and Channel</v>
      </c>
    </row>
    <row r="5" spans="1:2" ht="12.95" customHeight="1">
      <c r="A5" s="39" t="s">
        <v>31</v>
      </c>
      <c r="B5" s="39" t="str">
        <f>'all fields'!M2</f>
        <v>Directed over Basin</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3-5</v>
      </c>
    </row>
    <row r="12" spans="1:2" ht="12.95" customHeight="1"/>
    <row r="13" spans="1:2" ht="12.95" customHeight="1">
      <c r="A13" s="39" t="s">
        <v>13</v>
      </c>
      <c r="B13" s="39" t="str">
        <f>'all fields'!S2</f>
        <v>2 humpback whales, 2 fin whales, 9 minke whales, 16 pilot whales, 38 common dolphins, 24 Atlantic white-sided dolphins, 10 harbor porpoise, 10 basking sharks and 4 leatherback turtles</v>
      </c>
    </row>
    <row r="14" spans="1:2" ht="12.95" customHeight="1">
      <c r="A14" s="39" t="s">
        <v>30</v>
      </c>
      <c r="B14" s="39" t="str">
        <f>'all fields'!T2</f>
        <v>no gear seen</v>
      </c>
    </row>
    <row r="15" spans="1:2" ht="12.95" customHeight="1">
      <c r="A15" s="39" t="s">
        <v>14</v>
      </c>
      <c r="B15" s="39" t="str">
        <f>'all fields'!V2</f>
        <v>Excellent to moderate conditions. Southern parts of some lines cut off by fog. Taggart and Morin aboard.</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2 humpback whales, 2 fin whales, 0 sei whales,9 minke whales,16 pilot whales,0 bottlenose dolphins,0 risso's dolphins,38 common dolphins,24 Atlantic white-sided dolphins, 10 harbor porpoise, 10 basking sharks, and 4leatherback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A3" s="20">
        <v>2</v>
      </c>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A4" s="20">
        <v>2</v>
      </c>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A5" s="20">
        <f t="shared" ref="A5:A9" si="0">SUM(D5:AQ5)</f>
        <v>0</v>
      </c>
      <c r="B5" s="21" t="s">
        <v>264</v>
      </c>
      <c r="C5" s="20" t="s">
        <v>229</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9</v>
      </c>
      <c r="B6" s="21" t="s">
        <v>265</v>
      </c>
      <c r="C6" s="20" t="s">
        <v>271</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A7" s="20">
        <v>16</v>
      </c>
      <c r="B7" s="21" t="s">
        <v>266</v>
      </c>
      <c r="C7" s="20" t="s">
        <v>272</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si="0"/>
        <v>0</v>
      </c>
      <c r="B8" s="21" t="s">
        <v>267</v>
      </c>
      <c r="C8" s="20" t="s">
        <v>273</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268</v>
      </c>
      <c r="C9" s="20" t="s">
        <v>274</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38</v>
      </c>
      <c r="B10" s="21" t="s">
        <v>270</v>
      </c>
      <c r="C10" s="20" t="s">
        <v>275</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24</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A12" s="20">
        <v>10</v>
      </c>
      <c r="B12" s="21" t="s">
        <v>269</v>
      </c>
      <c r="C12" s="20" t="s">
        <v>276</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10</v>
      </c>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A14" s="20">
        <v>4</v>
      </c>
      <c r="B14" s="21" t="s">
        <v>286</v>
      </c>
      <c r="C14" s="20" t="s">
        <v>83</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2015-08-02T18:51:25Z</dcterms:modified>
</cp:coreProperties>
</file>