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8280" windowHeight="6450" tabRatio="699"/>
  </bookViews>
  <sheets>
    <sheet name="all fields" sheetId="1" r:id="rId1"/>
    <sheet name="egs" sheetId="8" r:id="rId2"/>
    <sheet name="aerial report" sheetId="3" r:id="rId3"/>
    <sheet name="aerial report &amp; gear" sheetId="9" r:id="rId4"/>
    <sheet name="trackline bounds" sheetId="5" r:id="rId5"/>
    <sheet name="Species Tally" sheetId="6" r:id="rId6"/>
    <sheet name="Initials" sheetId="7" r:id="rId7"/>
  </sheets>
  <definedNames>
    <definedName name="_xlnm._FilterDatabase" localSheetId="6" hidden="1">Initials!$A$1:$B$1</definedName>
  </definedNames>
  <calcPr calcId="125725"/>
</workbook>
</file>

<file path=xl/calcChain.xml><?xml version="1.0" encoding="utf-8"?>
<calcChain xmlns="http://schemas.openxmlformats.org/spreadsheetml/2006/main">
  <c r="J2" i="1"/>
  <c r="K2" s="1"/>
  <c r="A8" i="6"/>
  <c r="A9"/>
  <c r="N2" i="1" l="1"/>
  <c r="B14" i="9"/>
  <c r="Q2" i="1" l="1"/>
  <c r="B10" i="9" s="1"/>
  <c r="P2" i="1"/>
  <c r="B9" i="3" s="1"/>
  <c r="O2" i="1"/>
  <c r="B8" i="9" s="1"/>
  <c r="B19"/>
  <c r="B20"/>
  <c r="B21"/>
  <c r="B22"/>
  <c r="B23"/>
  <c r="B24"/>
  <c r="B25"/>
  <c r="B26"/>
  <c r="B27"/>
  <c r="B18"/>
  <c r="B18" i="3"/>
  <c r="B19"/>
  <c r="B20"/>
  <c r="B21"/>
  <c r="B22"/>
  <c r="B23"/>
  <c r="B24"/>
  <c r="B25"/>
  <c r="B26"/>
  <c r="B17"/>
  <c r="D17"/>
  <c r="J19" i="9"/>
  <c r="J20"/>
  <c r="J21"/>
  <c r="J22"/>
  <c r="J23"/>
  <c r="J24"/>
  <c r="J25"/>
  <c r="J26"/>
  <c r="J27"/>
  <c r="J18"/>
  <c r="J18" i="3"/>
  <c r="J19"/>
  <c r="J20"/>
  <c r="J21"/>
  <c r="J22"/>
  <c r="J23"/>
  <c r="J24"/>
  <c r="J25"/>
  <c r="J26"/>
  <c r="J17"/>
  <c r="H17"/>
  <c r="H27" i="9"/>
  <c r="G27"/>
  <c r="E27"/>
  <c r="D27"/>
  <c r="A27"/>
  <c r="H26"/>
  <c r="G26"/>
  <c r="E26"/>
  <c r="D26"/>
  <c r="A26"/>
  <c r="H25"/>
  <c r="G25"/>
  <c r="E25"/>
  <c r="D25"/>
  <c r="A25"/>
  <c r="H24"/>
  <c r="G24"/>
  <c r="E24"/>
  <c r="D24"/>
  <c r="A24"/>
  <c r="H23"/>
  <c r="G23"/>
  <c r="E23"/>
  <c r="D23"/>
  <c r="A23"/>
  <c r="H22"/>
  <c r="G22"/>
  <c r="E22"/>
  <c r="D22"/>
  <c r="A22"/>
  <c r="H21"/>
  <c r="G21"/>
  <c r="E21"/>
  <c r="D21"/>
  <c r="A21"/>
  <c r="H20"/>
  <c r="G20"/>
  <c r="E20"/>
  <c r="D20"/>
  <c r="A20"/>
  <c r="H19"/>
  <c r="G19"/>
  <c r="E19"/>
  <c r="D19"/>
  <c r="A19"/>
  <c r="H18"/>
  <c r="G18"/>
  <c r="E18"/>
  <c r="D18"/>
  <c r="A18"/>
  <c r="B15"/>
  <c r="B11"/>
  <c r="B5"/>
  <c r="B4"/>
  <c r="B2"/>
  <c r="B1"/>
  <c r="B1" i="3"/>
  <c r="B5"/>
  <c r="H18"/>
  <c r="H19"/>
  <c r="H20"/>
  <c r="H21"/>
  <c r="H22"/>
  <c r="H23"/>
  <c r="H24"/>
  <c r="H25"/>
  <c r="H26"/>
  <c r="G18"/>
  <c r="G19"/>
  <c r="G20"/>
  <c r="G21"/>
  <c r="G22"/>
  <c r="G23"/>
  <c r="G24"/>
  <c r="G25"/>
  <c r="G26"/>
  <c r="G17"/>
  <c r="E18"/>
  <c r="E19"/>
  <c r="E20"/>
  <c r="E21"/>
  <c r="E22"/>
  <c r="E23"/>
  <c r="E24"/>
  <c r="E25"/>
  <c r="E26"/>
  <c r="E17"/>
  <c r="D18"/>
  <c r="D19"/>
  <c r="D20"/>
  <c r="D21"/>
  <c r="D22"/>
  <c r="D23"/>
  <c r="D24"/>
  <c r="D25"/>
  <c r="D26"/>
  <c r="A18"/>
  <c r="A19"/>
  <c r="A20"/>
  <c r="A21"/>
  <c r="A22"/>
  <c r="A23"/>
  <c r="A24"/>
  <c r="A25"/>
  <c r="A26"/>
  <c r="A17"/>
  <c r="B14"/>
  <c r="B11"/>
  <c r="B4"/>
  <c r="B2"/>
  <c r="B10" l="1"/>
  <c r="B8"/>
  <c r="B3"/>
  <c r="A1" i="6"/>
  <c r="B13" i="9" s="1"/>
  <c r="B9"/>
  <c r="B7"/>
  <c r="B7" i="3"/>
  <c r="B3" i="9"/>
  <c r="B13" i="3"/>
</calcChain>
</file>

<file path=xl/sharedStrings.xml><?xml version="1.0" encoding="utf-8"?>
<sst xmlns="http://schemas.openxmlformats.org/spreadsheetml/2006/main" count="392" uniqueCount="291">
  <si>
    <t>Date</t>
  </si>
  <si>
    <t>On Blocks</t>
  </si>
  <si>
    <t>Off Blocks</t>
  </si>
  <si>
    <t>Beaufort range</t>
  </si>
  <si>
    <t>Time</t>
  </si>
  <si>
    <t>General Comments</t>
  </si>
  <si>
    <t>Total hours flown (h:mm)</t>
  </si>
  <si>
    <t>Platform</t>
  </si>
  <si>
    <t>DATE:</t>
  </si>
  <si>
    <t>HOURS FLOWN:</t>
  </si>
  <si>
    <t>AREA SURVEYED:</t>
  </si>
  <si>
    <t>TRACKLINE BOUNDS:</t>
  </si>
  <si>
    <t xml:space="preserve">BEAUFORT RANGE:  </t>
  </si>
  <si>
    <t xml:space="preserve">OTHER SPECIES OF NOTE:  </t>
  </si>
  <si>
    <t xml:space="preserve">COMMENTS:  </t>
  </si>
  <si>
    <t>Survey area</t>
  </si>
  <si>
    <t>E line</t>
  </si>
  <si>
    <t>W line</t>
  </si>
  <si>
    <t>N line</t>
  </si>
  <si>
    <t>S line</t>
  </si>
  <si>
    <t>N</t>
  </si>
  <si>
    <t>W</t>
  </si>
  <si>
    <t>West</t>
  </si>
  <si>
    <t>East</t>
  </si>
  <si>
    <t>North</t>
  </si>
  <si>
    <t>South</t>
  </si>
  <si>
    <t xml:space="preserve">RIGHT WHALE SIGHTINGS (# of Eg and Location):  </t>
  </si>
  <si>
    <t>--</t>
  </si>
  <si>
    <t>Gear description</t>
  </si>
  <si>
    <t xml:space="preserve">PLATFORM:  </t>
  </si>
  <si>
    <t>GEAR:</t>
  </si>
  <si>
    <t xml:space="preserve">PURPOSE OF FLIGHT:  </t>
  </si>
  <si>
    <t>Computers Used</t>
  </si>
  <si>
    <t>Camera Date Correct?</t>
  </si>
  <si>
    <t>Camera Time synched?</t>
  </si>
  <si>
    <t>Camera Settings Correct? Iso,ss,fstop</t>
  </si>
  <si>
    <t>Comments?  (feeding, traveling, etc.)</t>
  </si>
  <si>
    <t>Purpose of Flight</t>
  </si>
  <si>
    <t>Trackline bounds (for Daily Log)</t>
  </si>
  <si>
    <t>Total hours flown (h.h)</t>
  </si>
  <si>
    <t>mn</t>
  </si>
  <si>
    <t>Total #</t>
  </si>
  <si>
    <t>Species</t>
  </si>
  <si>
    <t>Sighting 1</t>
  </si>
  <si>
    <t>Sighting 2</t>
  </si>
  <si>
    <t>Sighting 3</t>
  </si>
  <si>
    <t>Sighting 4</t>
  </si>
  <si>
    <t>Sighting 5</t>
  </si>
  <si>
    <t>Sighting 6</t>
  </si>
  <si>
    <t>Sighting 7</t>
  </si>
  <si>
    <t>Sighting 8</t>
  </si>
  <si>
    <t>Sighting 9</t>
  </si>
  <si>
    <t>Sighting 10</t>
  </si>
  <si>
    <t>Sighting 11</t>
  </si>
  <si>
    <t>Sighting 12</t>
  </si>
  <si>
    <t>Sighting 13</t>
  </si>
  <si>
    <t>Sighting 14</t>
  </si>
  <si>
    <t>Sighting 15</t>
  </si>
  <si>
    <t>Sighting 16</t>
  </si>
  <si>
    <t>Sighting 17</t>
  </si>
  <si>
    <t>Sighting 18</t>
  </si>
  <si>
    <t>Sighting 19</t>
  </si>
  <si>
    <t>Sighting 20</t>
  </si>
  <si>
    <t>Sighting 21</t>
  </si>
  <si>
    <t>Sighting 22</t>
  </si>
  <si>
    <t>Sighting 23</t>
  </si>
  <si>
    <t>Sighting 24</t>
  </si>
  <si>
    <t>Sighting 25</t>
  </si>
  <si>
    <t>Sighting 26</t>
  </si>
  <si>
    <t>Sighting 27</t>
  </si>
  <si>
    <t>Sighting 28</t>
  </si>
  <si>
    <t>Sighting 29</t>
  </si>
  <si>
    <t>Sighting 30</t>
  </si>
  <si>
    <t>Sighting 31</t>
  </si>
  <si>
    <t>Sighting 32</t>
  </si>
  <si>
    <t>Sighting 33</t>
  </si>
  <si>
    <t>Sighting 34</t>
  </si>
  <si>
    <t>Sighting 35</t>
  </si>
  <si>
    <t>Sighting 36</t>
  </si>
  <si>
    <t>Sighting 37</t>
  </si>
  <si>
    <t>Sighting 38</t>
  </si>
  <si>
    <t>Sighting 39</t>
  </si>
  <si>
    <t>Sighting 40</t>
  </si>
  <si>
    <t>mm</t>
  </si>
  <si>
    <t>1. Enter the number of animals seen in the yellow shaded area (you can enter multiple sightings and the spreadsheet will tally them for you)</t>
  </si>
  <si>
    <t>*How to use this spreadsheet:</t>
  </si>
  <si>
    <t>The text at the top of the page (highlighted in blue) will automatically transfer to the flight report template (but you can just delete out the formula and type it yourself if that is easier</t>
  </si>
  <si>
    <t>Code</t>
  </si>
  <si>
    <t>4. The text will display best if you type the last species seen in the box labeled 'Ocean sunfish'</t>
  </si>
  <si>
    <t>2. To add species that are not on the list, it is easiest to just replace the new species with one on the list that you don't need to use.</t>
  </si>
  <si>
    <t>bp</t>
  </si>
  <si>
    <t>5. You can use the box below to keep track of what sighting number you have tallied so far</t>
  </si>
  <si>
    <t xml:space="preserve">Tallied through sighting number = </t>
  </si>
  <si>
    <t>ae</t>
  </si>
  <si>
    <t>Amelia Ebhart</t>
  </si>
  <si>
    <t>ag</t>
  </si>
  <si>
    <t>Allison Glass (old code)</t>
  </si>
  <si>
    <t>ah</t>
  </si>
  <si>
    <t>Allison Henry</t>
  </si>
  <si>
    <t>bf</t>
  </si>
  <si>
    <t>Brad Fritzler</t>
  </si>
  <si>
    <t>cd</t>
  </si>
  <si>
    <t>Chris Daniels</t>
  </si>
  <si>
    <t>ck</t>
  </si>
  <si>
    <t>Christin Khan</t>
  </si>
  <si>
    <t>cn</t>
  </si>
  <si>
    <t>Carl Newman</t>
  </si>
  <si>
    <t>dc</t>
  </si>
  <si>
    <t>Dave Cowan</t>
  </si>
  <si>
    <t>dg</t>
  </si>
  <si>
    <t>Dave Gothan</t>
  </si>
  <si>
    <t>dm</t>
  </si>
  <si>
    <t>Doug MacIntyre</t>
  </si>
  <si>
    <t>ff</t>
  </si>
  <si>
    <t>Francisco Fuenmayor</t>
  </si>
  <si>
    <t>fw</t>
  </si>
  <si>
    <t>Fred Wenzel</t>
  </si>
  <si>
    <t>jf</t>
  </si>
  <si>
    <t>Jonathan French</t>
  </si>
  <si>
    <t>jg</t>
  </si>
  <si>
    <t>Jen Gatzke</t>
  </si>
  <si>
    <t>jh</t>
  </si>
  <si>
    <t>Jeff Hagan</t>
  </si>
  <si>
    <t>jk</t>
  </si>
  <si>
    <t>Justin Kibby</t>
  </si>
  <si>
    <t>jm</t>
  </si>
  <si>
    <t>Jason Mansour</t>
  </si>
  <si>
    <t>jr</t>
  </si>
  <si>
    <t>John Rossi</t>
  </si>
  <si>
    <t>kl</t>
  </si>
  <si>
    <t>Kate Longley</t>
  </si>
  <si>
    <t>ks</t>
  </si>
  <si>
    <t>Kelly Slivka</t>
  </si>
  <si>
    <t>kt</t>
  </si>
  <si>
    <t>Kristie Twining</t>
  </si>
  <si>
    <t>lc</t>
  </si>
  <si>
    <t>Lisa Conger</t>
  </si>
  <si>
    <t>mbn</t>
  </si>
  <si>
    <t>Mark B. Nelson</t>
  </si>
  <si>
    <t>nc</t>
  </si>
  <si>
    <t>Nicole Cabana</t>
  </si>
  <si>
    <t>nl</t>
  </si>
  <si>
    <t>Nikki Lambert</t>
  </si>
  <si>
    <t>nt</t>
  </si>
  <si>
    <t>Nick Toth</t>
  </si>
  <si>
    <t>pc</t>
  </si>
  <si>
    <t>Peter Corkeron</t>
  </si>
  <si>
    <t>pd</t>
  </si>
  <si>
    <t>Peter Duley</t>
  </si>
  <si>
    <t>pe</t>
  </si>
  <si>
    <t>Phil Eastman</t>
  </si>
  <si>
    <t>rk</t>
  </si>
  <si>
    <t>R. Kidder</t>
  </si>
  <si>
    <t>rlm</t>
  </si>
  <si>
    <t>Ron L. Moyers</t>
  </si>
  <si>
    <t>rm</t>
  </si>
  <si>
    <t>Rob Mitchell</t>
  </si>
  <si>
    <t>ss</t>
  </si>
  <si>
    <t>Sandor Silagi</t>
  </si>
  <si>
    <t>tc</t>
  </si>
  <si>
    <t>Tim Cole</t>
  </si>
  <si>
    <t>ts</t>
  </si>
  <si>
    <t>Tanner Sims</t>
  </si>
  <si>
    <t>Pilot Left</t>
  </si>
  <si>
    <t>Pilot Right</t>
  </si>
  <si>
    <t>Observer Left</t>
  </si>
  <si>
    <t>Observer Right</t>
  </si>
  <si>
    <t>Data Recorder</t>
  </si>
  <si>
    <t># Right whales</t>
  </si>
  <si>
    <t>Other species of note</t>
  </si>
  <si>
    <t>*You can enter up to 10 different right whale sighting positions</t>
  </si>
  <si>
    <t>Longitude Degrees</t>
  </si>
  <si>
    <t>Latitude Degrees</t>
  </si>
  <si>
    <t>Latitude Minutes</t>
  </si>
  <si>
    <t>Longitude Minutes</t>
  </si>
  <si>
    <r>
      <t xml:space="preserve">3. At the end of the day, remove species that were not seen by highlighting the row and </t>
    </r>
    <r>
      <rPr>
        <b/>
        <sz val="10"/>
        <rFont val="Calibri"/>
        <family val="2"/>
        <scheme val="minor"/>
      </rPr>
      <t>clicking the 'Delete' button</t>
    </r>
    <r>
      <rPr>
        <sz val="10"/>
        <rFont val="Calibri"/>
        <family val="2"/>
        <scheme val="minor"/>
      </rPr>
      <t xml:space="preserve"> (don't right click and delete the whole row)</t>
    </r>
  </si>
  <si>
    <t>Survey Date</t>
  </si>
  <si>
    <t>Twin Otter NOAA46</t>
  </si>
  <si>
    <t>T.Cole</t>
  </si>
  <si>
    <t>Cashes Ledge</t>
  </si>
  <si>
    <t>Sawtooth</t>
  </si>
  <si>
    <t>Twin Otter NOAA48</t>
  </si>
  <si>
    <t>P.Duley</t>
  </si>
  <si>
    <t>Franklin Basin</t>
  </si>
  <si>
    <t>SCOPEX</t>
  </si>
  <si>
    <t>Twin Otter NOAA57</t>
  </si>
  <si>
    <t>A.Henry</t>
  </si>
  <si>
    <t>Georges Basin</t>
  </si>
  <si>
    <t>Southern Mass Seal Survey</t>
  </si>
  <si>
    <t>C.Khan</t>
  </si>
  <si>
    <t>Georges Shoal</t>
  </si>
  <si>
    <t>Mass Gray Seal Survey</t>
  </si>
  <si>
    <t>J.Gatzke</t>
  </si>
  <si>
    <t>Howell Swell</t>
  </si>
  <si>
    <t>Maine Gray Seal Survey</t>
  </si>
  <si>
    <t>Jeffreys Ledge &amp; Wildcat Knoll</t>
  </si>
  <si>
    <t>Annual Seal Survey</t>
  </si>
  <si>
    <t>Jordan Basin &amp; Jeffreys Bank</t>
  </si>
  <si>
    <t>Broadscale</t>
  </si>
  <si>
    <t>Jordan Basin &amp; Jeffreys Bank &amp; East Ext</t>
  </si>
  <si>
    <t>Directed</t>
  </si>
  <si>
    <t>Lindenkohl Basin &amp; Truxton Swell</t>
  </si>
  <si>
    <t>Stellwagen Bank &amp; Wilkinson Basin</t>
  </si>
  <si>
    <t>Rhode Island Sound</t>
  </si>
  <si>
    <t>Cape and Islands - Nomans to Plymouth</t>
  </si>
  <si>
    <t>Mike Hirsch</t>
  </si>
  <si>
    <t>mh</t>
  </si>
  <si>
    <t>Carcass Search</t>
  </si>
  <si>
    <t>lmc</t>
  </si>
  <si>
    <t>Leah Crowe</t>
  </si>
  <si>
    <t>Mike Marino</t>
  </si>
  <si>
    <t>y</t>
  </si>
  <si>
    <t>initials</t>
  </si>
  <si>
    <t>name</t>
  </si>
  <si>
    <t>jb</t>
  </si>
  <si>
    <t>Jake Blaauboer</t>
  </si>
  <si>
    <t>Atlantis Canyon</t>
  </si>
  <si>
    <t>Coastal Maine</t>
  </si>
  <si>
    <t>Great South Channel - SCOPEX NORTH</t>
  </si>
  <si>
    <t>Great South Channel - SCOPEX SOUTH</t>
  </si>
  <si>
    <t>Autofills when you paste  survey area</t>
  </si>
  <si>
    <t>See examples below and copy/paste exactly when possible:</t>
  </si>
  <si>
    <t>Copy/paste exactly as below:</t>
  </si>
  <si>
    <t>tw</t>
  </si>
  <si>
    <t>Tim White</t>
  </si>
  <si>
    <t>kks</t>
  </si>
  <si>
    <t>Kerryn Schneider</t>
  </si>
  <si>
    <t>hn</t>
  </si>
  <si>
    <t>Heather Nicotri</t>
  </si>
  <si>
    <t>bb</t>
  </si>
  <si>
    <t>cm</t>
  </si>
  <si>
    <t xml:space="preserve"> Atlantic white-sided dolphins, </t>
  </si>
  <si>
    <t>la</t>
  </si>
  <si>
    <t>Image Location? Specific CF Card</t>
  </si>
  <si>
    <t>ISO 800, 1/1250, Tv</t>
  </si>
  <si>
    <t>kd</t>
  </si>
  <si>
    <t>Kevin Doremus</t>
  </si>
  <si>
    <t>J.Mansour</t>
  </si>
  <si>
    <t>T.Sims</t>
  </si>
  <si>
    <t>C.Accardo</t>
  </si>
  <si>
    <t>K.Vale</t>
  </si>
  <si>
    <t>H.Nicotri</t>
  </si>
  <si>
    <t>L.Crowe</t>
  </si>
  <si>
    <t>ca</t>
  </si>
  <si>
    <t>Corey Accardo</t>
  </si>
  <si>
    <t>kv</t>
  </si>
  <si>
    <t>Karen Vale</t>
  </si>
  <si>
    <t>ln</t>
  </si>
  <si>
    <t>Lindsey Norman</t>
  </si>
  <si>
    <t>B.Bonner</t>
  </si>
  <si>
    <t>L.Evory</t>
  </si>
  <si>
    <t>mm/dd/2015</t>
  </si>
  <si>
    <t>J.Rossi</t>
  </si>
  <si>
    <t>L.Norman</t>
  </si>
  <si>
    <t>Martha's Vineyard and Nantucket</t>
  </si>
  <si>
    <t>le</t>
  </si>
  <si>
    <t>Loren Evory</t>
  </si>
  <si>
    <t xml:space="preserve"> humpback whales, </t>
  </si>
  <si>
    <t xml:space="preserve"> fin whales, </t>
  </si>
  <si>
    <t xml:space="preserve"> basking sharks, </t>
  </si>
  <si>
    <t>Sandisk Ultra 16GB</t>
  </si>
  <si>
    <t>BJ Bonner</t>
  </si>
  <si>
    <t>Muppet</t>
  </si>
  <si>
    <t>Mount Desert Rock &amp; Grand Manan Bank</t>
  </si>
  <si>
    <t xml:space="preserve"> minke whales,</t>
  </si>
  <si>
    <t xml:space="preserve"> pilot whales,</t>
  </si>
  <si>
    <t xml:space="preserve"> bottlenose dolphins,</t>
  </si>
  <si>
    <t xml:space="preserve"> risso's dolphins,</t>
  </si>
  <si>
    <t xml:space="preserve"> harbor porpoise, </t>
  </si>
  <si>
    <t xml:space="preserve"> common dolphins,</t>
  </si>
  <si>
    <t>ba</t>
  </si>
  <si>
    <t>gm</t>
  </si>
  <si>
    <t>tt</t>
  </si>
  <si>
    <t>gg</t>
  </si>
  <si>
    <t>dd</t>
  </si>
  <si>
    <t>pp</t>
  </si>
  <si>
    <t>M.Marino</t>
  </si>
  <si>
    <t>M.Hirsch</t>
  </si>
  <si>
    <t xml:space="preserve"> blue whale,</t>
  </si>
  <si>
    <t>leatherback turtles</t>
  </si>
  <si>
    <t>bm</t>
  </si>
  <si>
    <t>k.Schmieder</t>
  </si>
  <si>
    <t>M.Foster</t>
  </si>
  <si>
    <t>Directed over basins</t>
  </si>
  <si>
    <t>R.de Triquet</t>
  </si>
  <si>
    <t>Morin observing back right.</t>
  </si>
  <si>
    <t>1250,2000,Tv</t>
  </si>
  <si>
    <t>Shediac Valley, Gulf of St Lawrence</t>
  </si>
  <si>
    <t>Y</t>
  </si>
  <si>
    <t>1-4</t>
  </si>
  <si>
    <t>some pcs near whales</t>
  </si>
</sst>
</file>

<file path=xl/styles.xml><?xml version="1.0" encoding="utf-8"?>
<styleSheet xmlns="http://schemas.openxmlformats.org/spreadsheetml/2006/main">
  <numFmts count="5">
    <numFmt numFmtId="164" formatCode="h:mm;@"/>
    <numFmt numFmtId="165" formatCode="0.0"/>
    <numFmt numFmtId="166" formatCode="00"/>
    <numFmt numFmtId="167" formatCode="00.0"/>
    <numFmt numFmtId="168" formatCode="mm/dd/yyyy"/>
  </numFmts>
  <fonts count="7">
    <font>
      <sz val="10"/>
      <name val="Arial"/>
    </font>
    <font>
      <sz val="10"/>
      <name val="Arial"/>
      <family val="2"/>
    </font>
    <font>
      <sz val="8"/>
      <name val="Arial"/>
      <family val="2"/>
    </font>
    <font>
      <b/>
      <sz val="10"/>
      <name val="Calibri"/>
      <family val="2"/>
      <scheme val="minor"/>
    </font>
    <font>
      <sz val="10"/>
      <name val="Calibri"/>
      <family val="2"/>
      <scheme val="minor"/>
    </font>
    <font>
      <i/>
      <sz val="10"/>
      <name val="Calibri"/>
      <family val="2"/>
      <scheme val="minor"/>
    </font>
    <font>
      <sz val="10"/>
      <color rgb="FF000000"/>
      <name val="Calibri"/>
      <family val="2"/>
    </font>
  </fonts>
  <fills count="5">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rgb="FFFFFFCC"/>
        <bgColor indexed="64"/>
      </patternFill>
    </fill>
  </fills>
  <borders count="20">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3" borderId="1" xfId="0" applyNumberFormat="1" applyFont="1" applyFill="1" applyBorder="1" applyAlignment="1">
      <alignment horizontal="left" wrapText="1"/>
    </xf>
    <xf numFmtId="20" fontId="3" fillId="3" borderId="1" xfId="0" applyNumberFormat="1" applyFont="1" applyFill="1" applyBorder="1" applyAlignment="1">
      <alignment horizontal="left" wrapText="1"/>
    </xf>
    <xf numFmtId="165" fontId="3" fillId="3" borderId="1" xfId="0" applyNumberFormat="1" applyFont="1" applyFill="1" applyBorder="1" applyAlignment="1">
      <alignment horizontal="left" wrapText="1"/>
    </xf>
    <xf numFmtId="49" fontId="3" fillId="3" borderId="1" xfId="0" applyNumberFormat="1" applyFont="1" applyFill="1" applyBorder="1" applyAlignment="1">
      <alignment horizontal="left" wrapText="1"/>
    </xf>
    <xf numFmtId="0" fontId="4" fillId="0" borderId="0" xfId="0" applyFont="1" applyFill="1" applyBorder="1" applyAlignment="1">
      <alignment horizontal="left"/>
    </xf>
    <xf numFmtId="0" fontId="4" fillId="0" borderId="0" xfId="0" applyNumberFormat="1" applyFont="1" applyFill="1" applyBorder="1"/>
    <xf numFmtId="20" fontId="4" fillId="0" borderId="0" xfId="0" applyNumberFormat="1" applyFont="1" applyFill="1" applyBorder="1"/>
    <xf numFmtId="165" fontId="4" fillId="0" borderId="0" xfId="0" applyNumberFormat="1" applyFont="1" applyFill="1" applyBorder="1" applyAlignment="1">
      <alignment horizontal="center"/>
    </xf>
    <xf numFmtId="49" fontId="4" fillId="0" borderId="0" xfId="0" applyNumberFormat="1" applyFont="1" applyFill="1" applyBorder="1"/>
    <xf numFmtId="0" fontId="4" fillId="0" borderId="0" xfId="0" applyNumberFormat="1" applyFont="1" applyFill="1" applyBorder="1" applyAlignment="1">
      <alignment horizontal="right"/>
    </xf>
    <xf numFmtId="0" fontId="4" fillId="0" borderId="0" xfId="0" applyNumberFormat="1" applyFont="1" applyFill="1" applyBorder="1" applyAlignment="1">
      <alignment horizontal="center"/>
    </xf>
    <xf numFmtId="20" fontId="4" fillId="0" borderId="0" xfId="0" applyNumberFormat="1" applyFont="1" applyFill="1" applyBorder="1" applyAlignment="1">
      <alignment horizontal="center"/>
    </xf>
    <xf numFmtId="0" fontId="4"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4" fillId="0" borderId="0" xfId="0" applyFont="1" applyFill="1" applyBorder="1"/>
    <xf numFmtId="165" fontId="4" fillId="0" borderId="0" xfId="0" applyNumberFormat="1" applyFont="1" applyFill="1" applyBorder="1"/>
    <xf numFmtId="0" fontId="4" fillId="0" borderId="11" xfId="0" applyNumberFormat="1" applyFont="1" applyFill="1" applyBorder="1"/>
    <xf numFmtId="0" fontId="4" fillId="0" borderId="1" xfId="0" applyNumberFormat="1" applyFont="1" applyFill="1" applyBorder="1"/>
    <xf numFmtId="0" fontId="4" fillId="0" borderId="1" xfId="0" applyFont="1" applyFill="1" applyBorder="1"/>
    <xf numFmtId="0" fontId="4" fillId="0" borderId="0" xfId="0" applyFont="1" applyFill="1"/>
    <xf numFmtId="49" fontId="4" fillId="0" borderId="0" xfId="0" applyNumberFormat="1" applyFont="1" applyFill="1"/>
    <xf numFmtId="0" fontId="4" fillId="0" borderId="2" xfId="0" applyFont="1" applyFill="1" applyBorder="1"/>
    <xf numFmtId="0" fontId="5" fillId="0" borderId="0" xfId="0" applyFont="1" applyFill="1"/>
    <xf numFmtId="0" fontId="4" fillId="0" borderId="3" xfId="0" applyFont="1" applyFill="1" applyBorder="1"/>
    <xf numFmtId="0" fontId="4" fillId="0" borderId="4" xfId="0" applyFont="1" applyFill="1" applyBorder="1"/>
    <xf numFmtId="0" fontId="4" fillId="0" borderId="5" xfId="0"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0" fontId="4" fillId="0" borderId="9" xfId="0" applyFont="1" applyFill="1" applyBorder="1"/>
    <xf numFmtId="0" fontId="4" fillId="0" borderId="0" xfId="0" applyFont="1"/>
    <xf numFmtId="0" fontId="4" fillId="0" borderId="0" xfId="0" applyFont="1" applyBorder="1"/>
    <xf numFmtId="0" fontId="4" fillId="0" borderId="11" xfId="0" applyFont="1" applyBorder="1"/>
    <xf numFmtId="0" fontId="4" fillId="0" borderId="1" xfId="0" applyFont="1" applyBorder="1"/>
    <xf numFmtId="0" fontId="4" fillId="0" borderId="13" xfId="0" applyFont="1" applyBorder="1"/>
    <xf numFmtId="0" fontId="3" fillId="3" borderId="15" xfId="0" applyNumberFormat="1" applyFont="1" applyFill="1" applyBorder="1" applyAlignment="1">
      <alignment horizontal="left" wrapText="1"/>
    </xf>
    <xf numFmtId="0" fontId="3" fillId="3" borderId="15" xfId="0" applyNumberFormat="1" applyFont="1" applyFill="1" applyBorder="1" applyAlignment="1">
      <alignment horizontal="left"/>
    </xf>
    <xf numFmtId="0" fontId="3" fillId="3" borderId="16" xfId="0" applyNumberFormat="1" applyFont="1" applyFill="1" applyBorder="1" applyAlignment="1">
      <alignment horizontal="left"/>
    </xf>
    <xf numFmtId="0" fontId="4" fillId="0" borderId="0" xfId="0" applyNumberFormat="1" applyFont="1"/>
    <xf numFmtId="20" fontId="4" fillId="0" borderId="0" xfId="0" applyNumberFormat="1" applyFont="1"/>
    <xf numFmtId="0" fontId="4" fillId="0" borderId="0" xfId="0" quotePrefix="1" applyNumberFormat="1" applyFont="1"/>
    <xf numFmtId="0" fontId="4" fillId="0" borderId="0" xfId="0" applyFont="1" applyBorder="1" applyAlignment="1">
      <alignment horizontal="left"/>
    </xf>
    <xf numFmtId="49" fontId="3" fillId="2" borderId="1" xfId="0" applyNumberFormat="1" applyFont="1" applyFill="1" applyBorder="1" applyAlignment="1">
      <alignment horizontal="left" wrapText="1"/>
    </xf>
    <xf numFmtId="0" fontId="3" fillId="0" borderId="0" xfId="0" applyFont="1" applyBorder="1" applyAlignment="1">
      <alignment horizontal="left"/>
    </xf>
    <xf numFmtId="0" fontId="4" fillId="3" borderId="0" xfId="0" applyFont="1" applyFill="1"/>
    <xf numFmtId="0" fontId="4" fillId="4" borderId="0" xfId="0" applyFont="1" applyFill="1"/>
    <xf numFmtId="0" fontId="6" fillId="0" borderId="0" xfId="0" applyFont="1"/>
    <xf numFmtId="0" fontId="1" fillId="0" borderId="0" xfId="0" applyFont="1"/>
    <xf numFmtId="14" fontId="3" fillId="3" borderId="14" xfId="0" applyNumberFormat="1" applyFont="1" applyFill="1" applyBorder="1" applyAlignment="1">
      <alignment horizontal="left" wrapText="1"/>
    </xf>
    <xf numFmtId="14" fontId="4" fillId="0" borderId="10" xfId="0" applyNumberFormat="1" applyFont="1" applyBorder="1"/>
    <xf numFmtId="14" fontId="4" fillId="0" borderId="12" xfId="0" applyNumberFormat="1" applyFont="1" applyBorder="1"/>
    <xf numFmtId="14" fontId="4" fillId="0" borderId="0" xfId="0" applyNumberFormat="1" applyFont="1"/>
    <xf numFmtId="0" fontId="4" fillId="0" borderId="0" xfId="0" applyNumberFormat="1" applyFont="1" applyAlignment="1">
      <alignment horizontal="right"/>
    </xf>
    <xf numFmtId="167" fontId="3" fillId="3" borderId="15" xfId="0" applyNumberFormat="1" applyFont="1" applyFill="1" applyBorder="1" applyAlignment="1">
      <alignment horizontal="left" wrapText="1"/>
    </xf>
    <xf numFmtId="167" fontId="4" fillId="0" borderId="0" xfId="0" applyNumberFormat="1" applyFont="1" applyFill="1" applyBorder="1" applyAlignment="1">
      <alignment horizontal="right"/>
    </xf>
    <xf numFmtId="167" fontId="4" fillId="0" borderId="0" xfId="0" applyNumberFormat="1" applyFont="1" applyFill="1" applyBorder="1"/>
    <xf numFmtId="167" fontId="4" fillId="0" borderId="1" xfId="0" applyNumberFormat="1" applyFont="1" applyFill="1" applyBorder="1"/>
    <xf numFmtId="167" fontId="4" fillId="0" borderId="0" xfId="0" applyNumberFormat="1" applyFont="1"/>
    <xf numFmtId="20" fontId="4" fillId="0" borderId="0" xfId="0" applyNumberFormat="1" applyFont="1" applyBorder="1"/>
    <xf numFmtId="164" fontId="4" fillId="0" borderId="0" xfId="0" applyNumberFormat="1" applyFont="1" applyBorder="1" applyAlignment="1">
      <alignment horizontal="center"/>
    </xf>
    <xf numFmtId="165" fontId="4" fillId="0" borderId="0" xfId="0" applyNumberFormat="1" applyFont="1" applyBorder="1" applyAlignment="1">
      <alignment horizontal="center"/>
    </xf>
    <xf numFmtId="0" fontId="4" fillId="0" borderId="0" xfId="0" applyNumberFormat="1" applyFont="1" applyBorder="1" applyAlignment="1">
      <alignment horizontal="left"/>
    </xf>
    <xf numFmtId="49" fontId="4" fillId="0" borderId="0" xfId="0" applyNumberFormat="1" applyFont="1"/>
    <xf numFmtId="0" fontId="4" fillId="0" borderId="0" xfId="0" applyNumberFormat="1" applyFont="1" applyBorder="1"/>
    <xf numFmtId="166" fontId="4" fillId="0" borderId="0" xfId="0" applyNumberFormat="1" applyFont="1" applyBorder="1"/>
    <xf numFmtId="165" fontId="4" fillId="0" borderId="0" xfId="0" applyNumberFormat="1" applyFont="1"/>
    <xf numFmtId="166" fontId="4" fillId="0" borderId="0" xfId="0" applyNumberFormat="1" applyFont="1"/>
    <xf numFmtId="0" fontId="4" fillId="0" borderId="0" xfId="0" applyNumberFormat="1" applyFont="1" applyFill="1" applyBorder="1" applyAlignment="1">
      <alignment horizontal="left" wrapText="1"/>
    </xf>
    <xf numFmtId="0" fontId="4" fillId="3" borderId="2" xfId="0" applyNumberFormat="1" applyFont="1" applyFill="1" applyBorder="1" applyAlignment="1">
      <alignment horizontal="left"/>
    </xf>
    <xf numFmtId="0" fontId="4" fillId="3" borderId="2" xfId="0" applyNumberFormat="1" applyFont="1" applyFill="1" applyBorder="1"/>
    <xf numFmtId="20" fontId="4" fillId="3" borderId="2" xfId="0" applyNumberFormat="1" applyFont="1" applyFill="1" applyBorder="1"/>
    <xf numFmtId="20" fontId="4" fillId="3" borderId="2" xfId="0" applyNumberFormat="1" applyFont="1" applyFill="1" applyBorder="1" applyAlignment="1">
      <alignment horizontal="center"/>
    </xf>
    <xf numFmtId="165" fontId="4" fillId="3" borderId="2" xfId="0" applyNumberFormat="1" applyFont="1" applyFill="1" applyBorder="1" applyAlignment="1">
      <alignment horizontal="center"/>
    </xf>
    <xf numFmtId="49" fontId="4" fillId="3" borderId="2" xfId="0" applyNumberFormat="1" applyFont="1" applyFill="1" applyBorder="1"/>
    <xf numFmtId="166" fontId="4" fillId="3" borderId="2" xfId="0" applyNumberFormat="1" applyFont="1" applyFill="1" applyBorder="1"/>
    <xf numFmtId="0" fontId="4" fillId="3" borderId="17" xfId="0" applyNumberFormat="1" applyFont="1" applyFill="1" applyBorder="1"/>
    <xf numFmtId="0" fontId="4" fillId="3" borderId="18" xfId="0" applyNumberFormat="1" applyFont="1" applyFill="1" applyBorder="1"/>
    <xf numFmtId="0" fontId="4" fillId="3" borderId="19" xfId="0" applyNumberFormat="1" applyFont="1" applyFill="1" applyBorder="1"/>
    <xf numFmtId="164" fontId="4" fillId="0" borderId="0" xfId="0" applyNumberFormat="1" applyFont="1"/>
    <xf numFmtId="20" fontId="4" fillId="0" borderId="0" xfId="0" applyNumberFormat="1" applyFont="1" applyFill="1" applyBorder="1" applyAlignment="1">
      <alignment horizontal="right"/>
    </xf>
    <xf numFmtId="168" fontId="3" fillId="3" borderId="1" xfId="0" applyNumberFormat="1" applyFont="1" applyFill="1" applyBorder="1" applyAlignment="1">
      <alignment horizontal="left" wrapText="1"/>
    </xf>
    <xf numFmtId="168" fontId="4" fillId="0" borderId="0" xfId="0" applyNumberFormat="1" applyFont="1"/>
    <xf numFmtId="168" fontId="4" fillId="0" borderId="0" xfId="0" applyNumberFormat="1" applyFont="1" applyFill="1" applyBorder="1"/>
    <xf numFmtId="168" fontId="4" fillId="3" borderId="2" xfId="0" applyNumberFormat="1" applyFont="1" applyFill="1" applyBorder="1" applyAlignment="1">
      <alignment horizontal="left"/>
    </xf>
    <xf numFmtId="20" fontId="3" fillId="2" borderId="0" xfId="0" applyNumberFormat="1" applyFont="1" applyFill="1" applyBorder="1" applyAlignment="1">
      <alignment horizontal="left" wrapText="1"/>
    </xf>
    <xf numFmtId="20" fontId="3" fillId="2" borderId="1" xfId="0" applyNumberFormat="1" applyFont="1" applyFill="1" applyBorder="1" applyAlignment="1">
      <alignment horizontal="left" wrapText="1"/>
    </xf>
    <xf numFmtId="49" fontId="3" fillId="2"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152"/>
  <sheetViews>
    <sheetView tabSelected="1" topLeftCell="E1" zoomScale="85" zoomScaleNormal="85" workbookViewId="0">
      <selection activeCell="T3" sqref="T3"/>
    </sheetView>
  </sheetViews>
  <sheetFormatPr defaultColWidth="9.140625" defaultRowHeight="12.75"/>
  <cols>
    <col min="1" max="1" width="21.28515625" style="83" bestFit="1" customWidth="1"/>
    <col min="2" max="2" width="18.140625" style="6" bestFit="1" customWidth="1"/>
    <col min="3" max="3" width="9" style="6" bestFit="1" customWidth="1"/>
    <col min="4" max="4" width="7.42578125" style="6" customWidth="1"/>
    <col min="5" max="5" width="9.5703125" style="6" customWidth="1"/>
    <col min="6" max="6" width="9.85546875" style="6" customWidth="1"/>
    <col min="7" max="7" width="10" style="6" customWidth="1"/>
    <col min="8" max="8" width="6.85546875" style="7" customWidth="1"/>
    <col min="9" max="9" width="6.85546875" style="7" bestFit="1" customWidth="1"/>
    <col min="10" max="10" width="7.42578125" style="12" customWidth="1"/>
    <col min="11" max="11" width="7.42578125" style="8" customWidth="1"/>
    <col min="12" max="12" width="35.7109375" style="13" customWidth="1"/>
    <col min="13" max="13" width="22.28515625" style="15" bestFit="1" customWidth="1"/>
    <col min="14" max="14" width="7.140625" style="11" customWidth="1"/>
    <col min="15" max="15" width="8" style="11" customWidth="1"/>
    <col min="16" max="16" width="6.7109375" style="11" customWidth="1"/>
    <col min="17" max="17" width="6.42578125" style="6" customWidth="1"/>
    <col min="18" max="18" width="8.7109375" style="9" bestFit="1" customWidth="1"/>
    <col min="19" max="19" width="36.42578125" style="6" customWidth="1"/>
    <col min="20" max="21" width="11.28515625" style="6" customWidth="1"/>
    <col min="22" max="22" width="52.7109375" style="6" customWidth="1"/>
    <col min="23" max="23" width="11" style="6" bestFit="1" customWidth="1"/>
    <col min="24" max="24" width="11.5703125" style="6" bestFit="1" customWidth="1"/>
    <col min="25" max="25" width="18.140625" style="6" bestFit="1" customWidth="1"/>
    <col min="26" max="26" width="27.28515625" style="6" bestFit="1" customWidth="1"/>
    <col min="27" max="16384" width="9.140625" style="6"/>
  </cols>
  <sheetData>
    <row r="1" spans="1:26" s="14" customFormat="1" ht="56.45" customHeight="1" thickBot="1">
      <c r="A1" s="81" t="s">
        <v>0</v>
      </c>
      <c r="B1" s="1" t="s">
        <v>7</v>
      </c>
      <c r="C1" s="1" t="s">
        <v>163</v>
      </c>
      <c r="D1" s="1" t="s">
        <v>164</v>
      </c>
      <c r="E1" s="1" t="s">
        <v>165</v>
      </c>
      <c r="F1" s="1" t="s">
        <v>166</v>
      </c>
      <c r="G1" s="1" t="s">
        <v>167</v>
      </c>
      <c r="H1" s="2" t="s">
        <v>2</v>
      </c>
      <c r="I1" s="2" t="s">
        <v>1</v>
      </c>
      <c r="J1" s="2" t="s">
        <v>6</v>
      </c>
      <c r="K1" s="3" t="s">
        <v>39</v>
      </c>
      <c r="L1" s="1" t="s">
        <v>15</v>
      </c>
      <c r="M1" s="1" t="s">
        <v>37</v>
      </c>
      <c r="N1" s="1" t="s">
        <v>22</v>
      </c>
      <c r="O1" s="1" t="s">
        <v>23</v>
      </c>
      <c r="P1" s="1" t="s">
        <v>24</v>
      </c>
      <c r="Q1" s="1" t="s">
        <v>25</v>
      </c>
      <c r="R1" s="4" t="s">
        <v>3</v>
      </c>
      <c r="S1" s="1" t="s">
        <v>169</v>
      </c>
      <c r="T1" s="1" t="s">
        <v>28</v>
      </c>
      <c r="U1" s="1" t="s">
        <v>32</v>
      </c>
      <c r="V1" s="1" t="s">
        <v>5</v>
      </c>
      <c r="W1" s="1" t="s">
        <v>33</v>
      </c>
      <c r="X1" s="1" t="s">
        <v>34</v>
      </c>
      <c r="Y1" s="1" t="s">
        <v>35</v>
      </c>
      <c r="Z1" s="1" t="s">
        <v>233</v>
      </c>
    </row>
    <row r="2" spans="1:26">
      <c r="A2" s="82">
        <v>42226</v>
      </c>
      <c r="B2" s="39" t="s">
        <v>185</v>
      </c>
      <c r="C2" s="6" t="s">
        <v>284</v>
      </c>
      <c r="D2" s="6" t="s">
        <v>281</v>
      </c>
      <c r="E2" s="39" t="s">
        <v>182</v>
      </c>
      <c r="F2" s="64" t="s">
        <v>282</v>
      </c>
      <c r="G2" s="39" t="s">
        <v>178</v>
      </c>
      <c r="H2" s="59">
        <v>0.61388888888888882</v>
      </c>
      <c r="I2" s="59">
        <v>0.78680555555555554</v>
      </c>
      <c r="J2" s="60">
        <f>I2-H2</f>
        <v>0.17291666666666672</v>
      </c>
      <c r="K2" s="61">
        <f>(HOUR(J2))+((MINUTE(J2))/60)</f>
        <v>4.1500000000000004</v>
      </c>
      <c r="L2" s="5" t="s">
        <v>287</v>
      </c>
      <c r="M2" s="31" t="s">
        <v>283</v>
      </c>
      <c r="N2" s="5" t="b">
        <f>IF(L2='trackline bounds'!A3,'trackline bounds'!B3,IF(L2='trackline bounds'!A4,'trackline bounds'!B4,IF(L2='trackline bounds'!A5,'trackline bounds'!B5, IF(L2='trackline bounds'!A6,'trackline bounds'!B6, IF(L2='trackline bounds'!A7,'trackline bounds'!B7, IF(L2='trackline bounds'!A8,'trackline bounds'!B8, IF(L2='trackline bounds'!A9,'trackline bounds'!B9, IF(L2='trackline bounds'!A10,'trackline bounds'!B10, IF(L2='trackline bounds'!A11,'trackline bounds'!B11, IF(L2='trackline bounds'!A12,'trackline bounds'!B12, IF(L2='trackline bounds'!A13,'trackline bounds'!B13, IF(L2='trackline bounds'!A14,'trackline bounds'!B14, IF(L2='trackline bounds'!A15,'trackline bounds'!B15, IF(L2='trackline bounds'!A16,'trackline bounds'!B16, IF(L2='trackline bounds'!A17,'trackline bounds'!B17)))))))))))))))</f>
        <v>0</v>
      </c>
      <c r="O2" s="5" t="b">
        <f>IF(L2='trackline bounds'!A3,'trackline bounds'!C3,IF(L2='trackline bounds'!A4,'trackline bounds'!C4,IF(L2='trackline bounds'!A5,'trackline bounds'!C5, IF(L2='trackline bounds'!A6,'trackline bounds'!C6, IF(L2='trackline bounds'!A7,'trackline bounds'!C7, IF(L2='trackline bounds'!A8,'trackline bounds'!C8, IF(L2='trackline bounds'!A9,'trackline bounds'!C9, IF(L2='trackline bounds'!A10,'trackline bounds'!C10, IF(L2='trackline bounds'!A11,'trackline bounds'!C11, IF(L2='trackline bounds'!A12,'trackline bounds'!C12, IF(L2='trackline bounds'!A13,'trackline bounds'!C13, IF(L2='trackline bounds'!A14,'trackline bounds'!C14, IF(L2='trackline bounds'!A15,'trackline bounds'!C15, IF(L2='trackline bounds'!A16,'trackline bounds'!C16, IF(L2='trackline bounds'!A17,'trackline bounds'!C17)))))))))))))))</f>
        <v>0</v>
      </c>
      <c r="P2" s="5" t="b">
        <f>IF(L2='trackline bounds'!A3,'trackline bounds'!D3,IF(L2='trackline bounds'!A4,'trackline bounds'!D4,IF(L2='trackline bounds'!A5,'trackline bounds'!D5, IF(L2='trackline bounds'!A6,'trackline bounds'!D6, IF(L2='trackline bounds'!A7,'trackline bounds'!D7, IF(L2='trackline bounds'!A8,'trackline bounds'!D8, IF(L2='trackline bounds'!A9,'trackline bounds'!D9, IF(L2='trackline bounds'!A10,'trackline bounds'!D10, IF(L2='trackline bounds'!A11,'trackline bounds'!D11, IF(L2='trackline bounds'!A12,'trackline bounds'!D12, IF(L2='trackline bounds'!A13,'trackline bounds'!D13, IF(L2='trackline bounds'!A14,'trackline bounds'!D14, IF(L2='trackline bounds'!A15,'trackline bounds'!D15, IF(L2='trackline bounds'!A16,'trackline bounds'!D16, IF(L2='trackline bounds'!A17,'trackline bounds'!D17)))))))))))))))</f>
        <v>0</v>
      </c>
      <c r="Q2" s="5" t="b">
        <f>IF(L2='trackline bounds'!A3,'trackline bounds'!E3,IF(L2='trackline bounds'!A4,'trackline bounds'!E4,IF(L2='trackline bounds'!A5,'trackline bounds'!E5, IF(L2='trackline bounds'!A6,'trackline bounds'!E6, IF(L2='trackline bounds'!A7,'trackline bounds'!E7, IF(L2='trackline bounds'!A8,'trackline bounds'!E8, IF(L2='trackline bounds'!A9,'trackline bounds'!E9, IF(L2='trackline bounds'!A10,'trackline bounds'!E10, IF(L2='trackline bounds'!A11,'trackline bounds'!E11, IF(L2='trackline bounds'!A12,'trackline bounds'!E12, IF(L2='trackline bounds'!A13,'trackline bounds'!E13, IF(L2='trackline bounds'!A14,'trackline bounds'!E14, IF(L2='trackline bounds'!A15,'trackline bounds'!E15, IF(L2='trackline bounds'!A16,'trackline bounds'!E16, IF(L2='trackline bounds'!A17,'trackline bounds'!E17)))))))))))))))</f>
        <v>0</v>
      </c>
      <c r="R2" s="9" t="s">
        <v>289</v>
      </c>
      <c r="T2" s="6" t="s">
        <v>290</v>
      </c>
      <c r="U2" s="6" t="s">
        <v>262</v>
      </c>
      <c r="V2" s="6" t="s">
        <v>285</v>
      </c>
      <c r="W2" s="64" t="s">
        <v>288</v>
      </c>
      <c r="X2" s="65" t="s">
        <v>288</v>
      </c>
      <c r="Y2" s="64" t="s">
        <v>286</v>
      </c>
      <c r="Z2" s="11" t="s">
        <v>260</v>
      </c>
    </row>
    <row r="3" spans="1:26">
      <c r="A3" s="82"/>
      <c r="B3" s="39"/>
      <c r="E3" s="64"/>
      <c r="F3" s="39"/>
      <c r="G3" s="39"/>
      <c r="J3" s="60"/>
      <c r="K3" s="61"/>
      <c r="L3" s="5"/>
      <c r="M3" s="31"/>
      <c r="N3" s="5"/>
      <c r="O3" s="5"/>
      <c r="P3" s="5"/>
      <c r="Q3" s="5"/>
      <c r="Y3" s="64"/>
    </row>
    <row r="4" spans="1:26">
      <c r="M4" s="6"/>
      <c r="N4" s="6"/>
      <c r="O4" s="6"/>
      <c r="P4" s="6"/>
    </row>
    <row r="5" spans="1:26">
      <c r="J5" s="7"/>
      <c r="K5" s="16"/>
      <c r="N5" s="6"/>
      <c r="O5" s="6"/>
      <c r="P5" s="6"/>
    </row>
    <row r="6" spans="1:26">
      <c r="J6" s="7"/>
      <c r="K6" s="16"/>
      <c r="N6" s="6"/>
      <c r="O6" s="6"/>
      <c r="P6" s="6"/>
    </row>
    <row r="7" spans="1:26">
      <c r="J7" s="7"/>
      <c r="K7" s="16"/>
      <c r="N7" s="6"/>
      <c r="O7" s="6"/>
      <c r="P7" s="6"/>
    </row>
    <row r="8" spans="1:26">
      <c r="J8" s="7"/>
      <c r="K8" s="16"/>
      <c r="N8" s="6"/>
      <c r="O8" s="6"/>
      <c r="P8" s="6"/>
    </row>
    <row r="9" spans="1:26">
      <c r="J9" s="7"/>
      <c r="K9" s="16"/>
      <c r="N9" s="6"/>
      <c r="O9" s="6"/>
      <c r="P9" s="6"/>
    </row>
    <row r="10" spans="1:26">
      <c r="J10" s="7"/>
      <c r="K10" s="16"/>
      <c r="N10" s="6"/>
      <c r="O10" s="6"/>
      <c r="P10" s="6"/>
    </row>
    <row r="11" spans="1:26" s="70" customFormat="1">
      <c r="A11" s="84" t="s">
        <v>221</v>
      </c>
      <c r="B11" s="69"/>
      <c r="H11" s="71"/>
      <c r="I11" s="71"/>
      <c r="J11" s="72"/>
      <c r="K11" s="73"/>
      <c r="L11" s="69" t="s">
        <v>222</v>
      </c>
      <c r="M11" s="69" t="s">
        <v>222</v>
      </c>
      <c r="N11" s="76" t="s">
        <v>220</v>
      </c>
      <c r="O11" s="77"/>
      <c r="P11" s="77"/>
      <c r="Q11" s="78"/>
      <c r="R11" s="74"/>
      <c r="V11" s="75"/>
      <c r="X11" s="75"/>
    </row>
    <row r="12" spans="1:26" s="39" customFormat="1">
      <c r="A12" s="82" t="s">
        <v>251</v>
      </c>
      <c r="B12" s="39" t="s">
        <v>177</v>
      </c>
      <c r="C12" s="6" t="s">
        <v>237</v>
      </c>
      <c r="D12" s="64"/>
      <c r="E12" s="64" t="s">
        <v>178</v>
      </c>
      <c r="F12" s="64"/>
      <c r="H12" s="40"/>
      <c r="I12" s="40"/>
      <c r="J12" s="40"/>
      <c r="K12" s="66"/>
      <c r="L12" s="62" t="s">
        <v>216</v>
      </c>
      <c r="M12" s="31" t="s">
        <v>180</v>
      </c>
      <c r="R12" s="63"/>
      <c r="S12" s="64"/>
      <c r="T12" s="64"/>
      <c r="U12" s="64" t="s">
        <v>262</v>
      </c>
      <c r="V12" s="65"/>
      <c r="W12" s="64" t="s">
        <v>211</v>
      </c>
      <c r="X12" s="65" t="s">
        <v>211</v>
      </c>
      <c r="Y12" s="64" t="s">
        <v>234</v>
      </c>
      <c r="Z12" s="11" t="s">
        <v>260</v>
      </c>
    </row>
    <row r="13" spans="1:26" s="39" customFormat="1">
      <c r="A13" s="82"/>
      <c r="B13" s="39" t="s">
        <v>181</v>
      </c>
      <c r="C13" s="6" t="s">
        <v>238</v>
      </c>
      <c r="E13" s="39" t="s">
        <v>182</v>
      </c>
      <c r="H13" s="40"/>
      <c r="I13" s="40"/>
      <c r="J13" s="40"/>
      <c r="K13" s="66"/>
      <c r="L13" s="5" t="s">
        <v>179</v>
      </c>
      <c r="M13" s="31" t="s">
        <v>184</v>
      </c>
      <c r="Q13" s="53"/>
      <c r="R13" s="63"/>
      <c r="V13" s="67"/>
      <c r="X13" s="67"/>
    </row>
    <row r="14" spans="1:26" s="39" customFormat="1">
      <c r="A14" s="82"/>
      <c r="B14" s="39" t="s">
        <v>185</v>
      </c>
      <c r="C14" s="6" t="s">
        <v>249</v>
      </c>
      <c r="E14" s="39" t="s">
        <v>186</v>
      </c>
      <c r="H14" s="40"/>
      <c r="I14" s="40"/>
      <c r="J14" s="40"/>
      <c r="K14" s="66"/>
      <c r="L14" s="39" t="s">
        <v>217</v>
      </c>
      <c r="M14" s="31" t="s">
        <v>188</v>
      </c>
      <c r="Q14" s="53"/>
      <c r="R14" s="63"/>
      <c r="V14" s="67"/>
      <c r="X14" s="67"/>
    </row>
    <row r="15" spans="1:26" s="39" customFormat="1">
      <c r="A15" s="82"/>
      <c r="C15" s="64" t="s">
        <v>250</v>
      </c>
      <c r="E15" s="39" t="s">
        <v>189</v>
      </c>
      <c r="H15" s="40"/>
      <c r="I15" s="40"/>
      <c r="J15" s="40"/>
      <c r="K15" s="66"/>
      <c r="L15" s="5" t="s">
        <v>183</v>
      </c>
      <c r="M15" s="31" t="s">
        <v>191</v>
      </c>
      <c r="R15" s="63"/>
      <c r="V15" s="67"/>
      <c r="X15" s="67"/>
    </row>
    <row r="16" spans="1:26" s="39" customFormat="1">
      <c r="A16" s="82"/>
      <c r="C16" s="39" t="s">
        <v>252</v>
      </c>
      <c r="E16" s="39" t="s">
        <v>192</v>
      </c>
      <c r="H16" s="40"/>
      <c r="I16" s="40"/>
      <c r="J16" s="40"/>
      <c r="K16" s="66"/>
      <c r="L16" s="5" t="s">
        <v>187</v>
      </c>
      <c r="M16" s="31" t="s">
        <v>194</v>
      </c>
      <c r="R16" s="63"/>
      <c r="V16" s="67"/>
      <c r="X16" s="67"/>
    </row>
    <row r="17" spans="1:24" s="39" customFormat="1">
      <c r="A17" s="82"/>
      <c r="C17" s="39" t="s">
        <v>253</v>
      </c>
      <c r="E17" s="39" t="s">
        <v>240</v>
      </c>
      <c r="H17" s="40"/>
      <c r="I17" s="40"/>
      <c r="J17" s="40"/>
      <c r="K17" s="66"/>
      <c r="L17" s="5" t="s">
        <v>190</v>
      </c>
      <c r="M17" s="31" t="s">
        <v>196</v>
      </c>
      <c r="R17" s="63"/>
      <c r="V17" s="67"/>
      <c r="X17" s="67"/>
    </row>
    <row r="18" spans="1:24" s="39" customFormat="1">
      <c r="A18" s="82"/>
      <c r="C18" s="6" t="s">
        <v>276</v>
      </c>
      <c r="E18" s="39" t="s">
        <v>241</v>
      </c>
      <c r="H18" s="40"/>
      <c r="I18" s="40"/>
      <c r="J18" s="40"/>
      <c r="K18" s="66"/>
      <c r="L18" s="5" t="s">
        <v>193</v>
      </c>
      <c r="M18" s="31" t="s">
        <v>198</v>
      </c>
      <c r="R18" s="63"/>
      <c r="V18" s="67"/>
      <c r="X18" s="67"/>
    </row>
    <row r="19" spans="1:24" s="39" customFormat="1">
      <c r="A19" s="82"/>
      <c r="C19" s="39" t="s">
        <v>277</v>
      </c>
      <c r="E19" s="39" t="s">
        <v>239</v>
      </c>
      <c r="H19" s="40"/>
      <c r="I19" s="40"/>
      <c r="J19" s="40"/>
      <c r="K19" s="66"/>
      <c r="L19" s="5" t="s">
        <v>195</v>
      </c>
      <c r="M19" s="31" t="s">
        <v>200</v>
      </c>
      <c r="R19" s="63"/>
      <c r="V19" s="67"/>
      <c r="X19" s="67"/>
    </row>
    <row r="20" spans="1:24" s="39" customFormat="1">
      <c r="A20" s="82"/>
      <c r="E20" s="39" t="s">
        <v>242</v>
      </c>
      <c r="H20" s="40"/>
      <c r="I20" s="40"/>
      <c r="J20" s="40"/>
      <c r="K20" s="66"/>
      <c r="L20" s="5" t="s">
        <v>197</v>
      </c>
      <c r="M20" s="31" t="s">
        <v>207</v>
      </c>
      <c r="R20" s="63"/>
      <c r="V20" s="67"/>
      <c r="X20" s="67"/>
    </row>
    <row r="21" spans="1:24" s="39" customFormat="1">
      <c r="A21" s="82"/>
      <c r="H21" s="40"/>
      <c r="I21" s="40"/>
      <c r="J21" s="40"/>
      <c r="K21" s="66"/>
      <c r="L21" s="5" t="s">
        <v>199</v>
      </c>
      <c r="M21" s="31"/>
      <c r="R21" s="63"/>
      <c r="V21" s="67"/>
      <c r="X21" s="67"/>
    </row>
    <row r="22" spans="1:24" s="39" customFormat="1">
      <c r="A22" s="82"/>
      <c r="H22" s="40"/>
      <c r="I22" s="40"/>
      <c r="J22" s="40"/>
      <c r="K22" s="66"/>
      <c r="L22" s="5" t="s">
        <v>201</v>
      </c>
      <c r="M22" s="15"/>
      <c r="R22" s="63"/>
      <c r="V22" s="67"/>
      <c r="X22" s="67"/>
    </row>
    <row r="23" spans="1:24" s="39" customFormat="1">
      <c r="A23" s="82"/>
      <c r="H23" s="40"/>
      <c r="I23" s="40"/>
      <c r="J23" s="40"/>
      <c r="K23" s="66"/>
      <c r="L23" s="5" t="s">
        <v>202</v>
      </c>
      <c r="M23" s="15"/>
      <c r="R23" s="63"/>
      <c r="V23" s="67"/>
      <c r="X23" s="67"/>
    </row>
    <row r="24" spans="1:24" s="39" customFormat="1">
      <c r="A24" s="82"/>
      <c r="H24" s="40"/>
      <c r="I24" s="40"/>
      <c r="J24" s="40"/>
      <c r="K24" s="66"/>
      <c r="L24" s="5" t="s">
        <v>203</v>
      </c>
      <c r="M24" s="15"/>
      <c r="R24" s="63"/>
      <c r="V24" s="67"/>
      <c r="X24" s="67"/>
    </row>
    <row r="25" spans="1:24" s="39" customFormat="1">
      <c r="A25" s="83"/>
      <c r="B25" s="6"/>
      <c r="C25" s="6"/>
      <c r="D25" s="6"/>
      <c r="E25" s="6"/>
      <c r="F25" s="6"/>
      <c r="G25" s="6"/>
      <c r="H25" s="7"/>
      <c r="I25" s="7"/>
      <c r="J25" s="7"/>
      <c r="K25" s="16"/>
      <c r="L25" s="5" t="s">
        <v>218</v>
      </c>
      <c r="M25" s="15"/>
      <c r="R25" s="63"/>
      <c r="V25" s="67"/>
      <c r="X25" s="67"/>
    </row>
    <row r="26" spans="1:24">
      <c r="J26" s="7"/>
      <c r="K26" s="16"/>
      <c r="L26" s="5" t="s">
        <v>219</v>
      </c>
      <c r="N26" s="6"/>
      <c r="O26" s="6"/>
      <c r="P26" s="6"/>
    </row>
    <row r="27" spans="1:24">
      <c r="J27" s="7"/>
      <c r="K27" s="16"/>
      <c r="L27" s="5" t="s">
        <v>204</v>
      </c>
      <c r="N27" s="6"/>
      <c r="O27" s="6"/>
      <c r="P27" s="6"/>
    </row>
    <row r="28" spans="1:24">
      <c r="J28" s="7"/>
      <c r="K28" s="16"/>
      <c r="L28" s="13" t="s">
        <v>254</v>
      </c>
      <c r="N28" s="6"/>
      <c r="O28" s="6"/>
      <c r="P28" s="6"/>
    </row>
    <row r="29" spans="1:24">
      <c r="J29" s="7"/>
      <c r="K29" s="16"/>
      <c r="N29" s="6"/>
      <c r="O29" s="6"/>
      <c r="P29" s="6"/>
    </row>
    <row r="30" spans="1:24">
      <c r="J30" s="7"/>
      <c r="K30" s="16"/>
      <c r="N30" s="6"/>
      <c r="O30" s="6"/>
      <c r="P30" s="6"/>
    </row>
    <row r="31" spans="1:24">
      <c r="J31" s="7"/>
      <c r="K31" s="16"/>
      <c r="N31" s="6"/>
      <c r="O31" s="6"/>
      <c r="P31" s="6"/>
    </row>
    <row r="32" spans="1:24">
      <c r="J32" s="7"/>
      <c r="K32" s="16"/>
      <c r="N32" s="6"/>
      <c r="O32" s="6"/>
      <c r="P32" s="6"/>
    </row>
    <row r="33" spans="10:16">
      <c r="J33" s="7"/>
      <c r="K33" s="16"/>
      <c r="N33" s="6"/>
      <c r="O33" s="6"/>
      <c r="P33" s="6"/>
    </row>
    <row r="34" spans="10:16">
      <c r="J34" s="7"/>
      <c r="K34" s="16"/>
      <c r="N34" s="6"/>
      <c r="O34" s="6"/>
      <c r="P34" s="6"/>
    </row>
    <row r="35" spans="10:16">
      <c r="J35" s="7"/>
      <c r="K35" s="16"/>
      <c r="N35" s="6"/>
      <c r="O35" s="6"/>
      <c r="P35" s="6"/>
    </row>
    <row r="36" spans="10:16">
      <c r="J36" s="7"/>
      <c r="K36" s="16"/>
      <c r="N36" s="6"/>
      <c r="O36" s="6"/>
      <c r="P36" s="6"/>
    </row>
    <row r="37" spans="10:16">
      <c r="J37" s="7"/>
      <c r="K37" s="16"/>
      <c r="N37" s="6"/>
      <c r="O37" s="6"/>
      <c r="P37" s="6"/>
    </row>
    <row r="38" spans="10:16">
      <c r="J38" s="7"/>
      <c r="K38" s="16"/>
      <c r="N38" s="6"/>
      <c r="O38" s="6"/>
      <c r="P38" s="6"/>
    </row>
    <row r="39" spans="10:16">
      <c r="J39" s="7"/>
      <c r="K39" s="16"/>
      <c r="N39" s="6"/>
      <c r="O39" s="6"/>
      <c r="P39" s="6"/>
    </row>
    <row r="40" spans="10:16">
      <c r="J40" s="7"/>
      <c r="K40" s="16"/>
      <c r="N40" s="6"/>
      <c r="O40" s="6"/>
      <c r="P40" s="6"/>
    </row>
    <row r="41" spans="10:16">
      <c r="J41" s="7"/>
      <c r="K41" s="16"/>
      <c r="N41" s="6"/>
      <c r="O41" s="6"/>
      <c r="P41" s="6"/>
    </row>
    <row r="42" spans="10:16">
      <c r="J42" s="7"/>
      <c r="K42" s="16"/>
      <c r="N42" s="6"/>
      <c r="O42" s="6"/>
      <c r="P42" s="6"/>
    </row>
    <row r="43" spans="10:16">
      <c r="J43" s="7"/>
      <c r="K43" s="16"/>
      <c r="N43" s="6"/>
      <c r="O43" s="6"/>
      <c r="P43" s="6"/>
    </row>
    <row r="44" spans="10:16">
      <c r="J44" s="7"/>
      <c r="K44" s="16"/>
      <c r="N44" s="6"/>
      <c r="O44" s="6"/>
      <c r="P44" s="6"/>
    </row>
    <row r="45" spans="10:16">
      <c r="J45" s="7"/>
      <c r="K45" s="16"/>
      <c r="N45" s="6"/>
      <c r="O45" s="6"/>
      <c r="P45" s="6"/>
    </row>
    <row r="46" spans="10:16">
      <c r="J46" s="7"/>
      <c r="K46" s="16"/>
      <c r="N46" s="6"/>
      <c r="O46" s="6"/>
      <c r="P46" s="6"/>
    </row>
    <row r="47" spans="10:16">
      <c r="J47" s="7"/>
      <c r="K47" s="16"/>
      <c r="N47" s="6"/>
      <c r="O47" s="6"/>
      <c r="P47" s="6"/>
    </row>
    <row r="48" spans="10:16">
      <c r="J48" s="7"/>
      <c r="K48" s="16"/>
      <c r="N48" s="6"/>
      <c r="O48" s="6"/>
      <c r="P48" s="6"/>
    </row>
    <row r="49" spans="10:16">
      <c r="J49" s="7"/>
      <c r="K49" s="16"/>
      <c r="N49" s="6"/>
      <c r="O49" s="6"/>
      <c r="P49" s="6"/>
    </row>
    <row r="50" spans="10:16">
      <c r="J50" s="7"/>
      <c r="K50" s="16"/>
      <c r="N50" s="6"/>
      <c r="O50" s="6"/>
      <c r="P50" s="6"/>
    </row>
    <row r="51" spans="10:16">
      <c r="J51" s="7"/>
      <c r="K51" s="16"/>
      <c r="N51" s="6"/>
      <c r="O51" s="6"/>
      <c r="P51" s="6"/>
    </row>
    <row r="52" spans="10:16">
      <c r="J52" s="7"/>
      <c r="K52" s="16"/>
      <c r="N52" s="6"/>
      <c r="O52" s="6"/>
      <c r="P52" s="6"/>
    </row>
    <row r="53" spans="10:16">
      <c r="J53" s="7"/>
      <c r="K53" s="16"/>
      <c r="N53" s="6"/>
      <c r="O53" s="6"/>
      <c r="P53" s="6"/>
    </row>
    <row r="54" spans="10:16">
      <c r="J54" s="7"/>
      <c r="K54" s="16"/>
      <c r="N54" s="6"/>
      <c r="O54" s="6"/>
      <c r="P54" s="6"/>
    </row>
    <row r="55" spans="10:16">
      <c r="J55" s="7"/>
      <c r="K55" s="16"/>
      <c r="N55" s="6"/>
      <c r="O55" s="6"/>
      <c r="P55" s="6"/>
    </row>
    <row r="56" spans="10:16">
      <c r="J56" s="7"/>
      <c r="K56" s="16"/>
      <c r="N56" s="6"/>
      <c r="O56" s="6"/>
      <c r="P56" s="6"/>
    </row>
    <row r="57" spans="10:16">
      <c r="J57" s="7"/>
      <c r="K57" s="16"/>
      <c r="N57" s="6"/>
      <c r="O57" s="6"/>
      <c r="P57" s="6"/>
    </row>
    <row r="58" spans="10:16">
      <c r="J58" s="7"/>
      <c r="K58" s="16"/>
      <c r="N58" s="6"/>
      <c r="O58" s="6"/>
      <c r="P58" s="6"/>
    </row>
    <row r="59" spans="10:16">
      <c r="J59" s="7"/>
      <c r="K59" s="16"/>
      <c r="N59" s="6"/>
      <c r="O59" s="6"/>
      <c r="P59" s="6"/>
    </row>
    <row r="60" spans="10:16">
      <c r="J60" s="7"/>
      <c r="K60" s="16"/>
      <c r="N60" s="6"/>
      <c r="O60" s="6"/>
      <c r="P60" s="6"/>
    </row>
    <row r="61" spans="10:16">
      <c r="J61" s="7"/>
      <c r="K61" s="16"/>
      <c r="N61" s="6"/>
      <c r="O61" s="6"/>
      <c r="P61" s="6"/>
    </row>
    <row r="62" spans="10:16">
      <c r="J62" s="7"/>
      <c r="K62" s="16"/>
      <c r="N62" s="6"/>
      <c r="O62" s="6"/>
      <c r="P62" s="6"/>
    </row>
    <row r="63" spans="10:16">
      <c r="J63" s="7"/>
      <c r="K63" s="16"/>
      <c r="N63" s="6"/>
      <c r="O63" s="6"/>
      <c r="P63" s="6"/>
    </row>
    <row r="64" spans="10:16">
      <c r="J64" s="7"/>
      <c r="K64" s="16"/>
      <c r="N64" s="6"/>
      <c r="O64" s="6"/>
      <c r="P64" s="6"/>
    </row>
    <row r="65" spans="10:16">
      <c r="J65" s="7"/>
      <c r="K65" s="16"/>
      <c r="N65" s="6"/>
      <c r="O65" s="6"/>
      <c r="P65" s="6"/>
    </row>
    <row r="66" spans="10:16">
      <c r="J66" s="7"/>
      <c r="K66" s="16"/>
      <c r="N66" s="6"/>
      <c r="O66" s="6"/>
      <c r="P66" s="6"/>
    </row>
    <row r="67" spans="10:16">
      <c r="J67" s="7"/>
      <c r="K67" s="16"/>
      <c r="N67" s="6"/>
      <c r="O67" s="6"/>
      <c r="P67" s="6"/>
    </row>
    <row r="68" spans="10:16">
      <c r="J68" s="7"/>
      <c r="K68" s="16"/>
      <c r="N68" s="6"/>
      <c r="O68" s="6"/>
      <c r="P68" s="6"/>
    </row>
    <row r="69" spans="10:16">
      <c r="J69" s="7"/>
      <c r="K69" s="16"/>
      <c r="N69" s="6"/>
      <c r="O69" s="6"/>
      <c r="P69" s="6"/>
    </row>
    <row r="70" spans="10:16">
      <c r="J70" s="7"/>
      <c r="K70" s="16"/>
      <c r="N70" s="6"/>
      <c r="O70" s="6"/>
      <c r="P70" s="6"/>
    </row>
    <row r="71" spans="10:16">
      <c r="J71" s="7"/>
      <c r="K71" s="16"/>
      <c r="N71" s="6"/>
      <c r="O71" s="6"/>
      <c r="P71" s="6"/>
    </row>
    <row r="72" spans="10:16">
      <c r="J72" s="7"/>
      <c r="K72" s="16"/>
      <c r="N72" s="6"/>
      <c r="O72" s="6"/>
      <c r="P72" s="6"/>
    </row>
    <row r="73" spans="10:16">
      <c r="J73" s="7"/>
      <c r="K73" s="16"/>
      <c r="N73" s="6"/>
      <c r="O73" s="6"/>
      <c r="P73" s="6"/>
    </row>
    <row r="74" spans="10:16">
      <c r="J74" s="7"/>
      <c r="K74" s="16"/>
      <c r="N74" s="6"/>
      <c r="O74" s="6"/>
      <c r="P74" s="6"/>
    </row>
    <row r="75" spans="10:16">
      <c r="J75" s="7"/>
      <c r="K75" s="16"/>
      <c r="N75" s="6"/>
      <c r="O75" s="6"/>
      <c r="P75" s="6"/>
    </row>
    <row r="76" spans="10:16">
      <c r="J76" s="7"/>
      <c r="K76" s="16"/>
      <c r="N76" s="6"/>
      <c r="O76" s="6"/>
      <c r="P76" s="6"/>
    </row>
    <row r="77" spans="10:16">
      <c r="J77" s="7"/>
      <c r="K77" s="16"/>
      <c r="N77" s="6"/>
      <c r="O77" s="6"/>
      <c r="P77" s="6"/>
    </row>
    <row r="78" spans="10:16">
      <c r="J78" s="7"/>
      <c r="K78" s="16"/>
      <c r="N78" s="6"/>
      <c r="O78" s="6"/>
      <c r="P78" s="6"/>
    </row>
    <row r="79" spans="10:16">
      <c r="J79" s="7"/>
      <c r="K79" s="16"/>
      <c r="N79" s="6"/>
      <c r="O79" s="6"/>
      <c r="P79" s="6"/>
    </row>
    <row r="80" spans="10:16">
      <c r="J80" s="7"/>
      <c r="K80" s="16"/>
      <c r="N80" s="6"/>
      <c r="O80" s="6"/>
      <c r="P80" s="6"/>
    </row>
    <row r="81" spans="10:16">
      <c r="J81" s="7"/>
      <c r="K81" s="16"/>
      <c r="N81" s="6"/>
      <c r="O81" s="6"/>
      <c r="P81" s="6"/>
    </row>
    <row r="82" spans="10:16">
      <c r="J82" s="7"/>
      <c r="K82" s="16"/>
      <c r="N82" s="6"/>
      <c r="O82" s="6"/>
      <c r="P82" s="6"/>
    </row>
    <row r="83" spans="10:16">
      <c r="J83" s="7"/>
      <c r="K83" s="16"/>
      <c r="N83" s="6"/>
      <c r="O83" s="6"/>
      <c r="P83" s="6"/>
    </row>
    <row r="84" spans="10:16">
      <c r="J84" s="7"/>
      <c r="K84" s="16"/>
      <c r="N84" s="6"/>
      <c r="O84" s="6"/>
      <c r="P84" s="6"/>
    </row>
    <row r="85" spans="10:16">
      <c r="J85" s="7"/>
      <c r="K85" s="16"/>
      <c r="N85" s="6"/>
      <c r="O85" s="6"/>
      <c r="P85" s="6"/>
    </row>
    <row r="86" spans="10:16">
      <c r="J86" s="7"/>
      <c r="K86" s="16"/>
      <c r="N86" s="6"/>
      <c r="O86" s="6"/>
      <c r="P86" s="6"/>
    </row>
    <row r="87" spans="10:16">
      <c r="J87" s="7"/>
      <c r="K87" s="16"/>
      <c r="N87" s="6"/>
      <c r="O87" s="6"/>
      <c r="P87" s="6"/>
    </row>
    <row r="88" spans="10:16">
      <c r="J88" s="7"/>
      <c r="K88" s="16"/>
      <c r="N88" s="6"/>
      <c r="O88" s="6"/>
      <c r="P88" s="6"/>
    </row>
    <row r="89" spans="10:16">
      <c r="J89" s="7"/>
      <c r="K89" s="16"/>
      <c r="N89" s="6"/>
      <c r="O89" s="6"/>
      <c r="P89" s="6"/>
    </row>
    <row r="90" spans="10:16">
      <c r="J90" s="7"/>
      <c r="K90" s="16"/>
      <c r="N90" s="6"/>
      <c r="O90" s="6"/>
      <c r="P90" s="6"/>
    </row>
    <row r="91" spans="10:16">
      <c r="J91" s="7"/>
      <c r="K91" s="16"/>
      <c r="N91" s="6"/>
      <c r="O91" s="6"/>
      <c r="P91" s="6"/>
    </row>
    <row r="92" spans="10:16">
      <c r="J92" s="7"/>
      <c r="K92" s="16"/>
      <c r="N92" s="6"/>
      <c r="O92" s="6"/>
      <c r="P92" s="6"/>
    </row>
    <row r="93" spans="10:16">
      <c r="J93" s="7"/>
      <c r="K93" s="16"/>
      <c r="N93" s="6"/>
      <c r="O93" s="6"/>
      <c r="P93" s="6"/>
    </row>
    <row r="94" spans="10:16">
      <c r="J94" s="7"/>
      <c r="K94" s="16"/>
      <c r="N94" s="6"/>
      <c r="O94" s="6"/>
      <c r="P94" s="6"/>
    </row>
    <row r="95" spans="10:16">
      <c r="J95" s="7"/>
      <c r="K95" s="16"/>
      <c r="N95" s="6"/>
      <c r="O95" s="6"/>
      <c r="P95" s="6"/>
    </row>
    <row r="96" spans="10:16">
      <c r="J96" s="7"/>
      <c r="K96" s="16"/>
      <c r="N96" s="6"/>
      <c r="O96" s="6"/>
      <c r="P96" s="6"/>
    </row>
    <row r="97" spans="10:16">
      <c r="J97" s="7"/>
      <c r="K97" s="16"/>
      <c r="N97" s="6"/>
      <c r="O97" s="6"/>
      <c r="P97" s="6"/>
    </row>
    <row r="98" spans="10:16">
      <c r="J98" s="7"/>
      <c r="K98" s="16"/>
      <c r="N98" s="6"/>
      <c r="O98" s="6"/>
      <c r="P98" s="6"/>
    </row>
    <row r="99" spans="10:16">
      <c r="J99" s="7"/>
      <c r="K99" s="16"/>
      <c r="N99" s="6"/>
      <c r="O99" s="6"/>
      <c r="P99" s="6"/>
    </row>
    <row r="100" spans="10:16">
      <c r="J100" s="7"/>
      <c r="K100" s="16"/>
      <c r="N100" s="6"/>
      <c r="O100" s="6"/>
      <c r="P100" s="6"/>
    </row>
    <row r="101" spans="10:16">
      <c r="J101" s="7"/>
      <c r="K101" s="16"/>
      <c r="N101" s="6"/>
      <c r="O101" s="6"/>
      <c r="P101" s="6"/>
    </row>
    <row r="102" spans="10:16">
      <c r="J102" s="7"/>
      <c r="K102" s="16"/>
      <c r="N102" s="6"/>
      <c r="O102" s="6"/>
      <c r="P102" s="6"/>
    </row>
    <row r="103" spans="10:16">
      <c r="J103" s="7"/>
      <c r="K103" s="16"/>
      <c r="N103" s="6"/>
      <c r="O103" s="6"/>
      <c r="P103" s="6"/>
    </row>
    <row r="104" spans="10:16">
      <c r="J104" s="7"/>
      <c r="K104" s="16"/>
      <c r="N104" s="6"/>
      <c r="O104" s="6"/>
      <c r="P104" s="6"/>
    </row>
    <row r="105" spans="10:16">
      <c r="J105" s="7"/>
      <c r="K105" s="16"/>
      <c r="N105" s="6"/>
      <c r="O105" s="6"/>
      <c r="P105" s="6"/>
    </row>
    <row r="106" spans="10:16">
      <c r="J106" s="7"/>
      <c r="K106" s="16"/>
      <c r="N106" s="6"/>
      <c r="O106" s="6"/>
      <c r="P106" s="6"/>
    </row>
    <row r="107" spans="10:16">
      <c r="J107" s="7"/>
      <c r="K107" s="16"/>
      <c r="N107" s="6"/>
      <c r="O107" s="6"/>
      <c r="P107" s="6"/>
    </row>
    <row r="108" spans="10:16">
      <c r="J108" s="7"/>
      <c r="K108" s="16"/>
      <c r="N108" s="6"/>
      <c r="O108" s="6"/>
      <c r="P108" s="6"/>
    </row>
    <row r="109" spans="10:16">
      <c r="J109" s="7"/>
      <c r="K109" s="16"/>
      <c r="N109" s="6"/>
      <c r="O109" s="6"/>
      <c r="P109" s="6"/>
    </row>
    <row r="110" spans="10:16">
      <c r="J110" s="7"/>
      <c r="K110" s="16"/>
      <c r="N110" s="6"/>
      <c r="O110" s="6"/>
      <c r="P110" s="6"/>
    </row>
    <row r="111" spans="10:16">
      <c r="J111" s="7"/>
      <c r="K111" s="16"/>
      <c r="N111" s="6"/>
      <c r="O111" s="6"/>
      <c r="P111" s="6"/>
    </row>
    <row r="112" spans="10:16">
      <c r="J112" s="7"/>
      <c r="K112" s="16"/>
      <c r="N112" s="6"/>
      <c r="O112" s="6"/>
      <c r="P112" s="6"/>
    </row>
    <row r="113" spans="10:16">
      <c r="J113" s="7"/>
      <c r="K113" s="16"/>
      <c r="N113" s="6"/>
      <c r="O113" s="6"/>
      <c r="P113" s="6"/>
    </row>
    <row r="114" spans="10:16">
      <c r="J114" s="7"/>
      <c r="K114" s="16"/>
      <c r="N114" s="6"/>
      <c r="O114" s="6"/>
      <c r="P114" s="6"/>
    </row>
    <row r="115" spans="10:16">
      <c r="J115" s="7"/>
      <c r="K115" s="16"/>
      <c r="N115" s="6"/>
      <c r="O115" s="6"/>
      <c r="P115" s="6"/>
    </row>
    <row r="116" spans="10:16">
      <c r="J116" s="7"/>
      <c r="K116" s="16"/>
      <c r="N116" s="6"/>
      <c r="O116" s="6"/>
      <c r="P116" s="6"/>
    </row>
    <row r="117" spans="10:16">
      <c r="J117" s="7"/>
      <c r="K117" s="16"/>
      <c r="N117" s="6"/>
      <c r="O117" s="6"/>
      <c r="P117" s="6"/>
    </row>
    <row r="118" spans="10:16">
      <c r="J118" s="7"/>
      <c r="K118" s="16"/>
      <c r="N118" s="6"/>
      <c r="O118" s="6"/>
      <c r="P118" s="6"/>
    </row>
    <row r="119" spans="10:16">
      <c r="J119" s="7"/>
      <c r="K119" s="16"/>
      <c r="N119" s="6"/>
      <c r="O119" s="6"/>
      <c r="P119" s="6"/>
    </row>
    <row r="120" spans="10:16">
      <c r="J120" s="7"/>
      <c r="K120" s="16"/>
      <c r="N120" s="6"/>
      <c r="O120" s="6"/>
      <c r="P120" s="6"/>
    </row>
    <row r="121" spans="10:16">
      <c r="J121" s="7"/>
      <c r="K121" s="16"/>
      <c r="N121" s="6"/>
      <c r="O121" s="6"/>
      <c r="P121" s="6"/>
    </row>
    <row r="122" spans="10:16">
      <c r="J122" s="7"/>
      <c r="K122" s="16"/>
      <c r="N122" s="6"/>
      <c r="O122" s="6"/>
      <c r="P122" s="6"/>
    </row>
    <row r="123" spans="10:16">
      <c r="J123" s="7"/>
      <c r="K123" s="16"/>
      <c r="N123" s="6"/>
      <c r="O123" s="6"/>
      <c r="P123" s="6"/>
    </row>
    <row r="124" spans="10:16">
      <c r="J124" s="7"/>
      <c r="K124" s="16"/>
      <c r="N124" s="6"/>
      <c r="O124" s="6"/>
      <c r="P124" s="6"/>
    </row>
    <row r="125" spans="10:16">
      <c r="J125" s="7"/>
      <c r="K125" s="16"/>
      <c r="N125" s="6"/>
      <c r="O125" s="6"/>
      <c r="P125" s="6"/>
    </row>
    <row r="126" spans="10:16">
      <c r="J126" s="7"/>
      <c r="K126" s="16"/>
      <c r="N126" s="6"/>
      <c r="O126" s="6"/>
      <c r="P126" s="6"/>
    </row>
    <row r="127" spans="10:16">
      <c r="J127" s="7"/>
      <c r="K127" s="16"/>
      <c r="N127" s="6"/>
      <c r="O127" s="6"/>
      <c r="P127" s="6"/>
    </row>
    <row r="128" spans="10:16">
      <c r="J128" s="7"/>
      <c r="K128" s="16"/>
      <c r="N128" s="6"/>
      <c r="O128" s="6"/>
      <c r="P128" s="6"/>
    </row>
    <row r="129" spans="10:16">
      <c r="J129" s="7"/>
      <c r="K129" s="16"/>
      <c r="N129" s="6"/>
      <c r="O129" s="6"/>
      <c r="P129" s="6"/>
    </row>
    <row r="130" spans="10:16">
      <c r="J130" s="7"/>
      <c r="K130" s="16"/>
      <c r="N130" s="6"/>
      <c r="O130" s="6"/>
      <c r="P130" s="6"/>
    </row>
    <row r="131" spans="10:16">
      <c r="J131" s="7"/>
      <c r="K131" s="16"/>
      <c r="N131" s="6"/>
      <c r="O131" s="6"/>
      <c r="P131" s="6"/>
    </row>
    <row r="132" spans="10:16">
      <c r="J132" s="7"/>
      <c r="K132" s="16"/>
      <c r="N132" s="6"/>
      <c r="O132" s="6"/>
      <c r="P132" s="6"/>
    </row>
    <row r="133" spans="10:16">
      <c r="J133" s="7"/>
      <c r="K133" s="16"/>
      <c r="N133" s="6"/>
      <c r="O133" s="6"/>
      <c r="P133" s="6"/>
    </row>
    <row r="134" spans="10:16">
      <c r="J134" s="7"/>
      <c r="K134" s="16"/>
      <c r="N134" s="6"/>
      <c r="O134" s="6"/>
      <c r="P134" s="6"/>
    </row>
    <row r="135" spans="10:16">
      <c r="J135" s="7"/>
      <c r="K135" s="16"/>
      <c r="N135" s="6"/>
      <c r="O135" s="6"/>
      <c r="P135" s="6"/>
    </row>
    <row r="136" spans="10:16">
      <c r="J136" s="7"/>
      <c r="K136" s="16"/>
      <c r="N136" s="6"/>
      <c r="O136" s="6"/>
      <c r="P136" s="6"/>
    </row>
    <row r="137" spans="10:16">
      <c r="J137" s="7"/>
      <c r="K137" s="16"/>
      <c r="N137" s="6"/>
      <c r="O137" s="6"/>
      <c r="P137" s="6"/>
    </row>
    <row r="138" spans="10:16">
      <c r="J138" s="7"/>
      <c r="K138" s="16"/>
      <c r="N138" s="6"/>
      <c r="O138" s="6"/>
      <c r="P138" s="6"/>
    </row>
    <row r="139" spans="10:16">
      <c r="J139" s="7"/>
      <c r="K139" s="16"/>
      <c r="N139" s="6"/>
      <c r="O139" s="6"/>
      <c r="P139" s="6"/>
    </row>
    <row r="140" spans="10:16">
      <c r="J140" s="7"/>
      <c r="K140" s="16"/>
      <c r="N140" s="6"/>
      <c r="O140" s="6"/>
      <c r="P140" s="6"/>
    </row>
    <row r="141" spans="10:16">
      <c r="J141" s="7"/>
      <c r="K141" s="16"/>
      <c r="N141" s="6"/>
      <c r="O141" s="6"/>
      <c r="P141" s="6"/>
    </row>
    <row r="142" spans="10:16">
      <c r="J142" s="7"/>
      <c r="K142" s="16"/>
      <c r="N142" s="6"/>
      <c r="O142" s="6"/>
      <c r="P142" s="6"/>
    </row>
    <row r="143" spans="10:16">
      <c r="J143" s="7"/>
      <c r="K143" s="16"/>
      <c r="N143" s="6"/>
      <c r="O143" s="6"/>
      <c r="P143" s="6"/>
    </row>
    <row r="144" spans="10:16">
      <c r="J144" s="7"/>
      <c r="K144" s="16"/>
      <c r="N144" s="6"/>
      <c r="O144" s="6"/>
      <c r="P144" s="6"/>
    </row>
    <row r="145" spans="10:16">
      <c r="J145" s="7"/>
      <c r="K145" s="16"/>
      <c r="N145" s="6"/>
      <c r="O145" s="6"/>
      <c r="P145" s="6"/>
    </row>
    <row r="146" spans="10:16">
      <c r="J146" s="7"/>
      <c r="K146" s="16"/>
      <c r="N146" s="6"/>
      <c r="O146" s="6"/>
      <c r="P146" s="6"/>
    </row>
    <row r="147" spans="10:16">
      <c r="J147" s="7"/>
      <c r="K147" s="16"/>
      <c r="N147" s="6"/>
      <c r="O147" s="6"/>
      <c r="P147" s="6"/>
    </row>
    <row r="148" spans="10:16">
      <c r="J148" s="7"/>
      <c r="K148" s="16"/>
      <c r="N148" s="6"/>
      <c r="O148" s="6"/>
      <c r="P148" s="6"/>
    </row>
    <row r="149" spans="10:16">
      <c r="J149" s="7"/>
      <c r="K149" s="16"/>
      <c r="N149" s="6"/>
      <c r="O149" s="6"/>
      <c r="P149" s="6"/>
    </row>
    <row r="150" spans="10:16">
      <c r="J150" s="7"/>
      <c r="K150" s="16"/>
      <c r="N150" s="6"/>
      <c r="O150" s="6"/>
      <c r="P150" s="6"/>
    </row>
    <row r="151" spans="10:16">
      <c r="J151" s="7"/>
      <c r="K151" s="16"/>
      <c r="N151" s="6"/>
      <c r="O151" s="6"/>
      <c r="P151" s="6"/>
    </row>
    <row r="152" spans="10:16">
      <c r="N152" s="6"/>
      <c r="O152" s="6"/>
      <c r="P152" s="6"/>
    </row>
  </sheetData>
  <phoneticPr fontId="0" type="noConversion"/>
  <pageMargins left="0.38" right="0.28999999999999998" top="0.5" bottom="0.52" header="0.5" footer="0.25"/>
  <pageSetup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A2" sqref="A2:H2"/>
    </sheetView>
  </sheetViews>
  <sheetFormatPr defaultColWidth="8.85546875" defaultRowHeight="12.75"/>
  <cols>
    <col min="1" max="1" width="13.140625" style="52" customWidth="1"/>
    <col min="2" max="4" width="8.85546875" style="31"/>
    <col min="5" max="5" width="8.85546875" style="58"/>
    <col min="6" max="6" width="8.85546875" style="31"/>
    <col min="7" max="7" width="8.85546875" style="58"/>
    <col min="8" max="8" width="30.5703125" style="31" bestFit="1" customWidth="1"/>
    <col min="9" max="16384" width="8.85546875" style="31"/>
  </cols>
  <sheetData>
    <row r="1" spans="1:8" ht="25.5">
      <c r="A1" s="49" t="s">
        <v>176</v>
      </c>
      <c r="B1" s="36" t="s">
        <v>168</v>
      </c>
      <c r="C1" s="37" t="s">
        <v>4</v>
      </c>
      <c r="D1" s="36" t="s">
        <v>172</v>
      </c>
      <c r="E1" s="54" t="s">
        <v>173</v>
      </c>
      <c r="F1" s="36" t="s">
        <v>171</v>
      </c>
      <c r="G1" s="54" t="s">
        <v>174</v>
      </c>
      <c r="H1" s="38" t="s">
        <v>36</v>
      </c>
    </row>
    <row r="2" spans="1:8">
      <c r="A2" s="50"/>
      <c r="B2" s="10"/>
      <c r="C2" s="80"/>
      <c r="D2" s="10"/>
      <c r="E2" s="55"/>
      <c r="F2" s="10"/>
      <c r="G2" s="55"/>
      <c r="H2" s="17"/>
    </row>
    <row r="3" spans="1:8">
      <c r="A3" s="50"/>
      <c r="B3" s="6"/>
      <c r="C3" s="6"/>
      <c r="D3" s="6"/>
      <c r="E3" s="56"/>
      <c r="F3" s="6"/>
      <c r="G3" s="56"/>
      <c r="H3" s="17"/>
    </row>
    <row r="4" spans="1:8">
      <c r="A4" s="50"/>
      <c r="B4" s="6"/>
      <c r="C4" s="6"/>
      <c r="D4" s="6"/>
      <c r="E4" s="56"/>
      <c r="F4" s="6"/>
      <c r="G4" s="56"/>
      <c r="H4" s="17"/>
    </row>
    <row r="5" spans="1:8">
      <c r="A5" s="50"/>
      <c r="B5" s="6"/>
      <c r="C5" s="6"/>
      <c r="D5" s="6"/>
      <c r="E5" s="56"/>
      <c r="F5" s="6"/>
      <c r="G5" s="56"/>
      <c r="H5" s="17"/>
    </row>
    <row r="6" spans="1:8">
      <c r="A6" s="50"/>
      <c r="B6" s="6"/>
      <c r="C6" s="6"/>
      <c r="D6" s="6"/>
      <c r="E6" s="56"/>
      <c r="F6" s="6"/>
      <c r="G6" s="56"/>
      <c r="H6" s="17"/>
    </row>
    <row r="7" spans="1:8">
      <c r="A7" s="50"/>
      <c r="B7" s="6"/>
      <c r="C7" s="6"/>
      <c r="D7" s="6"/>
      <c r="E7" s="56"/>
      <c r="F7" s="6"/>
      <c r="G7" s="56"/>
      <c r="H7" s="17"/>
    </row>
    <row r="8" spans="1:8">
      <c r="A8" s="50"/>
      <c r="B8" s="6"/>
      <c r="C8" s="6"/>
      <c r="D8" s="6"/>
      <c r="E8" s="56"/>
      <c r="F8" s="6"/>
      <c r="G8" s="56"/>
      <c r="H8" s="17"/>
    </row>
    <row r="9" spans="1:8">
      <c r="A9" s="50"/>
      <c r="B9" s="6"/>
      <c r="C9" s="6"/>
      <c r="D9" s="6"/>
      <c r="E9" s="56"/>
      <c r="F9" s="6"/>
      <c r="G9" s="56"/>
      <c r="H9" s="17"/>
    </row>
    <row r="10" spans="1:8">
      <c r="A10" s="50"/>
      <c r="B10" s="6"/>
      <c r="C10" s="32"/>
      <c r="D10" s="6"/>
      <c r="E10" s="56"/>
      <c r="F10" s="6"/>
      <c r="G10" s="56"/>
      <c r="H10" s="33"/>
    </row>
    <row r="11" spans="1:8" ht="13.5" thickBot="1">
      <c r="A11" s="51"/>
      <c r="B11" s="18"/>
      <c r="C11" s="34"/>
      <c r="D11" s="18"/>
      <c r="E11" s="57"/>
      <c r="F11" s="18"/>
      <c r="G11" s="57"/>
      <c r="H11" s="35"/>
    </row>
    <row r="14" spans="1:8">
      <c r="C14" s="31" t="s">
        <v>170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J53"/>
  <sheetViews>
    <sheetView workbookViewId="0">
      <selection activeCell="A18" sqref="A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42226</v>
      </c>
    </row>
    <row r="2" spans="1:2" ht="12.95" customHeight="1">
      <c r="A2" s="39" t="s">
        <v>29</v>
      </c>
      <c r="B2" s="39" t="str">
        <f>'all fields'!B2</f>
        <v>Twin Otter NOAA57</v>
      </c>
    </row>
    <row r="3" spans="1:2" ht="12.95" customHeight="1">
      <c r="A3" s="39" t="s">
        <v>9</v>
      </c>
      <c r="B3" s="40">
        <f>'all fields'!J2</f>
        <v>0.17291666666666672</v>
      </c>
    </row>
    <row r="4" spans="1:2" ht="12.95" customHeight="1">
      <c r="A4" s="39" t="s">
        <v>10</v>
      </c>
      <c r="B4" s="39" t="str">
        <f>'all fields'!L2</f>
        <v>Shediac Valley, Gulf of St Lawrence</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1-4</v>
      </c>
    </row>
    <row r="12" spans="1:2" ht="12.95" customHeight="1"/>
    <row r="13" spans="1:2" ht="12.95" customHeight="1">
      <c r="A13" s="39" t="s">
        <v>13</v>
      </c>
      <c r="B13" s="39">
        <f>'all fields'!S2</f>
        <v>0</v>
      </c>
    </row>
    <row r="14" spans="1:2" ht="12.95" customHeight="1">
      <c r="A14" s="39" t="s">
        <v>14</v>
      </c>
      <c r="B14" s="39" t="str">
        <f>'all fields'!V2</f>
        <v>Morin observing back right.</v>
      </c>
    </row>
    <row r="15" spans="1:2" ht="12.95" customHeight="1"/>
    <row r="16" spans="1:2" ht="12.95" customHeight="1">
      <c r="A16" s="39" t="s">
        <v>26</v>
      </c>
    </row>
    <row r="17" spans="1:10" ht="12.95" customHeight="1">
      <c r="A17" s="53">
        <f>egs!B2</f>
        <v>0</v>
      </c>
      <c r="B17" s="79">
        <f>egs!C2</f>
        <v>0</v>
      </c>
      <c r="C17" s="41" t="s">
        <v>27</v>
      </c>
      <c r="D17" s="39">
        <f>egs!D2</f>
        <v>0</v>
      </c>
      <c r="E17" s="58">
        <f>egs!E2</f>
        <v>0</v>
      </c>
      <c r="F17" s="39" t="s">
        <v>20</v>
      </c>
      <c r="G17" s="39">
        <f>egs!F2</f>
        <v>0</v>
      </c>
      <c r="H17" s="58">
        <f>egs!G2</f>
        <v>0</v>
      </c>
      <c r="I17" s="39" t="s">
        <v>21</v>
      </c>
      <c r="J17" s="39">
        <f>egs!H2</f>
        <v>0</v>
      </c>
    </row>
    <row r="18" spans="1:10" ht="12.95" customHeight="1">
      <c r="A18" s="53">
        <f>egs!B3</f>
        <v>0</v>
      </c>
      <c r="B18" s="79">
        <f>egs!C3</f>
        <v>0</v>
      </c>
      <c r="C18" s="41" t="s">
        <v>27</v>
      </c>
      <c r="D18" s="39">
        <f>egs!D3</f>
        <v>0</v>
      </c>
      <c r="E18" s="58">
        <f>egs!E3</f>
        <v>0</v>
      </c>
      <c r="F18" s="39" t="s">
        <v>20</v>
      </c>
      <c r="G18" s="39">
        <f>egs!F3</f>
        <v>0</v>
      </c>
      <c r="H18" s="58">
        <f>egs!G3</f>
        <v>0</v>
      </c>
      <c r="I18" s="39" t="s">
        <v>21</v>
      </c>
      <c r="J18" s="39">
        <f>egs!H3</f>
        <v>0</v>
      </c>
    </row>
    <row r="19" spans="1:10" ht="12.95" customHeight="1">
      <c r="A19" s="53">
        <f>egs!B4</f>
        <v>0</v>
      </c>
      <c r="B19" s="79">
        <f>egs!C4</f>
        <v>0</v>
      </c>
      <c r="C19" s="41" t="s">
        <v>27</v>
      </c>
      <c r="D19" s="39">
        <f>egs!D4</f>
        <v>0</v>
      </c>
      <c r="E19" s="58">
        <f>egs!E4</f>
        <v>0</v>
      </c>
      <c r="F19" s="39" t="s">
        <v>20</v>
      </c>
      <c r="G19" s="39">
        <f>egs!F4</f>
        <v>0</v>
      </c>
      <c r="H19" s="58">
        <f>egs!G4</f>
        <v>0</v>
      </c>
      <c r="I19" s="39" t="s">
        <v>21</v>
      </c>
      <c r="J19" s="39">
        <f>egs!H4</f>
        <v>0</v>
      </c>
    </row>
    <row r="20" spans="1:10" ht="12.95" customHeight="1">
      <c r="A20" s="53">
        <f>egs!B5</f>
        <v>0</v>
      </c>
      <c r="B20" s="79">
        <f>egs!C5</f>
        <v>0</v>
      </c>
      <c r="C20" s="41" t="s">
        <v>27</v>
      </c>
      <c r="D20" s="39">
        <f>egs!D5</f>
        <v>0</v>
      </c>
      <c r="E20" s="58">
        <f>egs!E5</f>
        <v>0</v>
      </c>
      <c r="F20" s="39" t="s">
        <v>20</v>
      </c>
      <c r="G20" s="39">
        <f>egs!F5</f>
        <v>0</v>
      </c>
      <c r="H20" s="58">
        <f>egs!G5</f>
        <v>0</v>
      </c>
      <c r="I20" s="39" t="s">
        <v>21</v>
      </c>
      <c r="J20" s="39">
        <f>egs!H5</f>
        <v>0</v>
      </c>
    </row>
    <row r="21" spans="1:10" ht="12.95" customHeight="1">
      <c r="A21" s="53">
        <f>egs!B6</f>
        <v>0</v>
      </c>
      <c r="B21" s="79">
        <f>egs!C6</f>
        <v>0</v>
      </c>
      <c r="C21" s="41" t="s">
        <v>27</v>
      </c>
      <c r="D21" s="39">
        <f>egs!D6</f>
        <v>0</v>
      </c>
      <c r="E21" s="58">
        <f>egs!E6</f>
        <v>0</v>
      </c>
      <c r="F21" s="39" t="s">
        <v>20</v>
      </c>
      <c r="G21" s="39">
        <f>egs!F6</f>
        <v>0</v>
      </c>
      <c r="H21" s="58">
        <f>egs!G6</f>
        <v>0</v>
      </c>
      <c r="I21" s="39" t="s">
        <v>21</v>
      </c>
      <c r="J21" s="39">
        <f>egs!H6</f>
        <v>0</v>
      </c>
    </row>
    <row r="22" spans="1:10" ht="12.95" customHeight="1">
      <c r="A22" s="53">
        <f>egs!B7</f>
        <v>0</v>
      </c>
      <c r="B22" s="79">
        <f>egs!C7</f>
        <v>0</v>
      </c>
      <c r="C22" s="41" t="s">
        <v>27</v>
      </c>
      <c r="D22" s="39">
        <f>egs!D7</f>
        <v>0</v>
      </c>
      <c r="E22" s="58">
        <f>egs!E7</f>
        <v>0</v>
      </c>
      <c r="F22" s="39" t="s">
        <v>20</v>
      </c>
      <c r="G22" s="39">
        <f>egs!F7</f>
        <v>0</v>
      </c>
      <c r="H22" s="58">
        <f>egs!G7</f>
        <v>0</v>
      </c>
      <c r="I22" s="39" t="s">
        <v>21</v>
      </c>
      <c r="J22" s="39">
        <f>egs!H7</f>
        <v>0</v>
      </c>
    </row>
    <row r="23" spans="1:10" ht="12.95" customHeight="1">
      <c r="A23" s="53">
        <f>egs!B8</f>
        <v>0</v>
      </c>
      <c r="B23" s="79">
        <f>egs!C8</f>
        <v>0</v>
      </c>
      <c r="C23" s="41" t="s">
        <v>27</v>
      </c>
      <c r="D23" s="39">
        <f>egs!D8</f>
        <v>0</v>
      </c>
      <c r="E23" s="58">
        <f>egs!E8</f>
        <v>0</v>
      </c>
      <c r="F23" s="39" t="s">
        <v>20</v>
      </c>
      <c r="G23" s="39">
        <f>egs!F8</f>
        <v>0</v>
      </c>
      <c r="H23" s="58">
        <f>egs!G8</f>
        <v>0</v>
      </c>
      <c r="I23" s="39" t="s">
        <v>21</v>
      </c>
      <c r="J23" s="39">
        <f>egs!H8</f>
        <v>0</v>
      </c>
    </row>
    <row r="24" spans="1:10" ht="12.95" customHeight="1">
      <c r="A24" s="53">
        <f>egs!B9</f>
        <v>0</v>
      </c>
      <c r="B24" s="79">
        <f>egs!C9</f>
        <v>0</v>
      </c>
      <c r="C24" s="41" t="s">
        <v>27</v>
      </c>
      <c r="D24" s="39">
        <f>egs!D9</f>
        <v>0</v>
      </c>
      <c r="E24" s="58">
        <f>egs!E9</f>
        <v>0</v>
      </c>
      <c r="F24" s="39" t="s">
        <v>20</v>
      </c>
      <c r="G24" s="39">
        <f>egs!F9</f>
        <v>0</v>
      </c>
      <c r="H24" s="58">
        <f>egs!G9</f>
        <v>0</v>
      </c>
      <c r="I24" s="39" t="s">
        <v>21</v>
      </c>
      <c r="J24" s="39">
        <f>egs!H9</f>
        <v>0</v>
      </c>
    </row>
    <row r="25" spans="1:10" ht="12.95" customHeight="1">
      <c r="A25" s="53">
        <f>egs!B10</f>
        <v>0</v>
      </c>
      <c r="B25" s="79">
        <f>egs!C10</f>
        <v>0</v>
      </c>
      <c r="C25" s="41" t="s">
        <v>27</v>
      </c>
      <c r="D25" s="39">
        <f>egs!D10</f>
        <v>0</v>
      </c>
      <c r="E25" s="58">
        <f>egs!E10</f>
        <v>0</v>
      </c>
      <c r="F25" s="39" t="s">
        <v>20</v>
      </c>
      <c r="G25" s="39">
        <f>egs!F10</f>
        <v>0</v>
      </c>
      <c r="H25" s="58">
        <f>egs!G10</f>
        <v>0</v>
      </c>
      <c r="I25" s="39" t="s">
        <v>21</v>
      </c>
      <c r="J25" s="39">
        <f>egs!H10</f>
        <v>0</v>
      </c>
    </row>
    <row r="26" spans="1:10" ht="12.95" customHeight="1">
      <c r="A26" s="53">
        <f>egs!B11</f>
        <v>0</v>
      </c>
      <c r="B26" s="79">
        <f>egs!C11</f>
        <v>0</v>
      </c>
      <c r="C26" s="41" t="s">
        <v>27</v>
      </c>
      <c r="D26" s="39">
        <f>egs!D11</f>
        <v>0</v>
      </c>
      <c r="E26" s="58">
        <f>egs!E11</f>
        <v>0</v>
      </c>
      <c r="F26" s="39" t="s">
        <v>20</v>
      </c>
      <c r="G26" s="39">
        <f>egs!F11</f>
        <v>0</v>
      </c>
      <c r="H26" s="58">
        <f>egs!G11</f>
        <v>0</v>
      </c>
      <c r="I26" s="39" t="s">
        <v>21</v>
      </c>
      <c r="J26" s="39">
        <f>egs!H11</f>
        <v>0</v>
      </c>
    </row>
    <row r="27" spans="1:10" ht="12.95" customHeight="1"/>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J54"/>
  <sheetViews>
    <sheetView workbookViewId="0">
      <selection activeCell="A28" sqref="A2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42226</v>
      </c>
    </row>
    <row r="2" spans="1:2" ht="12.95" customHeight="1">
      <c r="A2" s="39" t="s">
        <v>29</v>
      </c>
      <c r="B2" s="39" t="str">
        <f>'all fields'!B2</f>
        <v>Twin Otter NOAA57</v>
      </c>
    </row>
    <row r="3" spans="1:2" ht="12.95" customHeight="1">
      <c r="A3" s="39" t="s">
        <v>9</v>
      </c>
      <c r="B3" s="40">
        <f>'all fields'!J2</f>
        <v>0.17291666666666672</v>
      </c>
    </row>
    <row r="4" spans="1:2" ht="12.95" customHeight="1">
      <c r="A4" s="39" t="s">
        <v>10</v>
      </c>
      <c r="B4" s="39" t="str">
        <f>'all fields'!L2</f>
        <v>Shediac Valley, Gulf of St Lawrence</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1-4</v>
      </c>
    </row>
    <row r="12" spans="1:2" ht="12.95" customHeight="1"/>
    <row r="13" spans="1:2" ht="12.95" customHeight="1">
      <c r="A13" s="39" t="s">
        <v>13</v>
      </c>
      <c r="B13" s="39">
        <f>'all fields'!S2</f>
        <v>0</v>
      </c>
    </row>
    <row r="14" spans="1:2" ht="12.95" customHeight="1">
      <c r="A14" s="39" t="s">
        <v>30</v>
      </c>
      <c r="B14" s="39" t="str">
        <f>'all fields'!T2</f>
        <v>some pcs near whales</v>
      </c>
    </row>
    <row r="15" spans="1:2" ht="12.95" customHeight="1">
      <c r="A15" s="39" t="s">
        <v>14</v>
      </c>
      <c r="B15" s="39" t="str">
        <f>'all fields'!V2</f>
        <v>Morin observing back right.</v>
      </c>
    </row>
    <row r="16" spans="1:2" ht="12.95" customHeight="1"/>
    <row r="17" spans="1:10" ht="12.95" customHeight="1">
      <c r="A17" s="39" t="s">
        <v>26</v>
      </c>
    </row>
    <row r="18" spans="1:10" ht="12.95" customHeight="1">
      <c r="A18" s="39">
        <f>egs!B2</f>
        <v>0</v>
      </c>
      <c r="B18" s="79">
        <f>egs!C2</f>
        <v>0</v>
      </c>
      <c r="C18" s="41" t="s">
        <v>27</v>
      </c>
      <c r="D18" s="39">
        <f>egs!D2</f>
        <v>0</v>
      </c>
      <c r="E18" s="58">
        <f>egs!E2</f>
        <v>0</v>
      </c>
      <c r="F18" s="39" t="s">
        <v>20</v>
      </c>
      <c r="G18" s="39">
        <f>egs!F2</f>
        <v>0</v>
      </c>
      <c r="H18" s="58">
        <f>egs!G2</f>
        <v>0</v>
      </c>
      <c r="I18" s="39" t="s">
        <v>21</v>
      </c>
      <c r="J18" s="39">
        <f>egs!H2</f>
        <v>0</v>
      </c>
    </row>
    <row r="19" spans="1:10" ht="12.95" customHeight="1">
      <c r="A19" s="39">
        <f>egs!B3</f>
        <v>0</v>
      </c>
      <c r="B19" s="79">
        <f>egs!C3</f>
        <v>0</v>
      </c>
      <c r="C19" s="41" t="s">
        <v>27</v>
      </c>
      <c r="D19" s="39">
        <f>egs!D3</f>
        <v>0</v>
      </c>
      <c r="E19" s="58">
        <f>egs!E3</f>
        <v>0</v>
      </c>
      <c r="F19" s="39" t="s">
        <v>20</v>
      </c>
      <c r="G19" s="39">
        <f>egs!F3</f>
        <v>0</v>
      </c>
      <c r="H19" s="58">
        <f>egs!G3</f>
        <v>0</v>
      </c>
      <c r="I19" s="39" t="s">
        <v>21</v>
      </c>
      <c r="J19" s="39">
        <f>egs!H3</f>
        <v>0</v>
      </c>
    </row>
    <row r="20" spans="1:10" ht="12.95" customHeight="1">
      <c r="A20" s="39">
        <f>egs!B4</f>
        <v>0</v>
      </c>
      <c r="B20" s="79">
        <f>egs!C4</f>
        <v>0</v>
      </c>
      <c r="C20" s="41" t="s">
        <v>27</v>
      </c>
      <c r="D20" s="39">
        <f>egs!D4</f>
        <v>0</v>
      </c>
      <c r="E20" s="58">
        <f>egs!E4</f>
        <v>0</v>
      </c>
      <c r="F20" s="39" t="s">
        <v>20</v>
      </c>
      <c r="G20" s="39">
        <f>egs!F4</f>
        <v>0</v>
      </c>
      <c r="H20" s="58">
        <f>egs!G4</f>
        <v>0</v>
      </c>
      <c r="I20" s="39" t="s">
        <v>21</v>
      </c>
      <c r="J20" s="39">
        <f>egs!H4</f>
        <v>0</v>
      </c>
    </row>
    <row r="21" spans="1:10" ht="12.95" customHeight="1">
      <c r="A21" s="39">
        <f>egs!B5</f>
        <v>0</v>
      </c>
      <c r="B21" s="79">
        <f>egs!C5</f>
        <v>0</v>
      </c>
      <c r="C21" s="41" t="s">
        <v>27</v>
      </c>
      <c r="D21" s="39">
        <f>egs!D5</f>
        <v>0</v>
      </c>
      <c r="E21" s="58">
        <f>egs!E5</f>
        <v>0</v>
      </c>
      <c r="F21" s="39" t="s">
        <v>20</v>
      </c>
      <c r="G21" s="39">
        <f>egs!F5</f>
        <v>0</v>
      </c>
      <c r="H21" s="58">
        <f>egs!G5</f>
        <v>0</v>
      </c>
      <c r="I21" s="39" t="s">
        <v>21</v>
      </c>
      <c r="J21" s="39">
        <f>egs!H5</f>
        <v>0</v>
      </c>
    </row>
    <row r="22" spans="1:10" ht="12.95" customHeight="1">
      <c r="A22" s="39">
        <f>egs!B6</f>
        <v>0</v>
      </c>
      <c r="B22" s="79">
        <f>egs!C6</f>
        <v>0</v>
      </c>
      <c r="C22" s="41" t="s">
        <v>27</v>
      </c>
      <c r="D22" s="39">
        <f>egs!D6</f>
        <v>0</v>
      </c>
      <c r="E22" s="58">
        <f>egs!E6</f>
        <v>0</v>
      </c>
      <c r="F22" s="39" t="s">
        <v>20</v>
      </c>
      <c r="G22" s="39">
        <f>egs!F6</f>
        <v>0</v>
      </c>
      <c r="H22" s="58">
        <f>egs!G6</f>
        <v>0</v>
      </c>
      <c r="I22" s="39" t="s">
        <v>21</v>
      </c>
      <c r="J22" s="39">
        <f>egs!H6</f>
        <v>0</v>
      </c>
    </row>
    <row r="23" spans="1:10" ht="12.95" customHeight="1">
      <c r="A23" s="39">
        <f>egs!B7</f>
        <v>0</v>
      </c>
      <c r="B23" s="79">
        <f>egs!C7</f>
        <v>0</v>
      </c>
      <c r="C23" s="41" t="s">
        <v>27</v>
      </c>
      <c r="D23" s="39">
        <f>egs!D7</f>
        <v>0</v>
      </c>
      <c r="E23" s="58">
        <f>egs!E7</f>
        <v>0</v>
      </c>
      <c r="F23" s="39" t="s">
        <v>20</v>
      </c>
      <c r="G23" s="39">
        <f>egs!F7</f>
        <v>0</v>
      </c>
      <c r="H23" s="58">
        <f>egs!G7</f>
        <v>0</v>
      </c>
      <c r="I23" s="39" t="s">
        <v>21</v>
      </c>
      <c r="J23" s="39">
        <f>egs!H7</f>
        <v>0</v>
      </c>
    </row>
    <row r="24" spans="1:10" ht="12.95" customHeight="1">
      <c r="A24" s="39">
        <f>egs!B8</f>
        <v>0</v>
      </c>
      <c r="B24" s="79">
        <f>egs!C8</f>
        <v>0</v>
      </c>
      <c r="C24" s="41" t="s">
        <v>27</v>
      </c>
      <c r="D24" s="39">
        <f>egs!D8</f>
        <v>0</v>
      </c>
      <c r="E24" s="58">
        <f>egs!E8</f>
        <v>0</v>
      </c>
      <c r="F24" s="39" t="s">
        <v>20</v>
      </c>
      <c r="G24" s="39">
        <f>egs!F8</f>
        <v>0</v>
      </c>
      <c r="H24" s="58">
        <f>egs!G8</f>
        <v>0</v>
      </c>
      <c r="I24" s="39" t="s">
        <v>21</v>
      </c>
      <c r="J24" s="39">
        <f>egs!H8</f>
        <v>0</v>
      </c>
    </row>
    <row r="25" spans="1:10" ht="12.95" customHeight="1">
      <c r="A25" s="39">
        <f>egs!B9</f>
        <v>0</v>
      </c>
      <c r="B25" s="79">
        <f>egs!C9</f>
        <v>0</v>
      </c>
      <c r="C25" s="41" t="s">
        <v>27</v>
      </c>
      <c r="D25" s="39">
        <f>egs!D9</f>
        <v>0</v>
      </c>
      <c r="E25" s="58">
        <f>egs!E9</f>
        <v>0</v>
      </c>
      <c r="F25" s="39" t="s">
        <v>20</v>
      </c>
      <c r="G25" s="39">
        <f>egs!F9</f>
        <v>0</v>
      </c>
      <c r="H25" s="58">
        <f>egs!G9</f>
        <v>0</v>
      </c>
      <c r="I25" s="39" t="s">
        <v>21</v>
      </c>
      <c r="J25" s="39">
        <f>egs!H9</f>
        <v>0</v>
      </c>
    </row>
    <row r="26" spans="1:10" ht="12.95" customHeight="1">
      <c r="A26" s="39">
        <f>egs!B10</f>
        <v>0</v>
      </c>
      <c r="B26" s="79">
        <f>egs!C10</f>
        <v>0</v>
      </c>
      <c r="C26" s="41" t="s">
        <v>27</v>
      </c>
      <c r="D26" s="39">
        <f>egs!D10</f>
        <v>0</v>
      </c>
      <c r="E26" s="58">
        <f>egs!E10</f>
        <v>0</v>
      </c>
      <c r="F26" s="39" t="s">
        <v>20</v>
      </c>
      <c r="G26" s="39">
        <f>egs!F10</f>
        <v>0</v>
      </c>
      <c r="H26" s="58">
        <f>egs!G10</f>
        <v>0</v>
      </c>
      <c r="I26" s="39" t="s">
        <v>21</v>
      </c>
      <c r="J26" s="39">
        <f>egs!H10</f>
        <v>0</v>
      </c>
    </row>
    <row r="27" spans="1:10" ht="12.95" customHeight="1">
      <c r="A27" s="39">
        <f>egs!B11</f>
        <v>0</v>
      </c>
      <c r="B27" s="79">
        <f>egs!C11</f>
        <v>0</v>
      </c>
      <c r="C27" s="41" t="s">
        <v>27</v>
      </c>
      <c r="D27" s="39">
        <f>egs!D11</f>
        <v>0</v>
      </c>
      <c r="E27" s="58">
        <f>egs!E11</f>
        <v>0</v>
      </c>
      <c r="F27" s="39" t="s">
        <v>20</v>
      </c>
      <c r="G27" s="39">
        <f>egs!F11</f>
        <v>0</v>
      </c>
      <c r="H27" s="58">
        <f>egs!G11</f>
        <v>0</v>
      </c>
      <c r="I27" s="39" t="s">
        <v>21</v>
      </c>
      <c r="J27" s="39">
        <f>egs!H11</f>
        <v>0</v>
      </c>
    </row>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19"/>
  <sheetViews>
    <sheetView zoomScale="85" zoomScaleNormal="85" workbookViewId="0">
      <selection activeCell="I18" sqref="I18"/>
    </sheetView>
  </sheetViews>
  <sheetFormatPr defaultColWidth="8.85546875" defaultRowHeight="12.75"/>
  <cols>
    <col min="1" max="1" width="39.85546875" style="42" bestFit="1" customWidth="1"/>
    <col min="2" max="5" width="7.7109375" style="42" customWidth="1"/>
    <col min="6" max="16384" width="8.85546875" style="42"/>
  </cols>
  <sheetData>
    <row r="1" spans="1:10" s="44" customFormat="1" ht="35.450000000000003" customHeight="1">
      <c r="A1" s="85" t="s">
        <v>15</v>
      </c>
      <c r="B1" s="87" t="s">
        <v>38</v>
      </c>
      <c r="C1" s="87"/>
      <c r="D1" s="87"/>
      <c r="E1" s="87"/>
    </row>
    <row r="2" spans="1:10" s="44" customFormat="1" ht="13.5" thickBot="1">
      <c r="A2" s="86"/>
      <c r="B2" s="43" t="s">
        <v>22</v>
      </c>
      <c r="C2" s="43" t="s">
        <v>23</v>
      </c>
      <c r="D2" s="43" t="s">
        <v>24</v>
      </c>
      <c r="E2" s="43" t="s">
        <v>25</v>
      </c>
    </row>
    <row r="3" spans="1:10" ht="22.15" customHeight="1">
      <c r="A3" s="62" t="s">
        <v>216</v>
      </c>
      <c r="B3" s="68">
        <v>7107</v>
      </c>
      <c r="C3" s="68">
        <v>6955</v>
      </c>
      <c r="D3" s="68">
        <v>4015</v>
      </c>
      <c r="E3" s="68">
        <v>3955</v>
      </c>
    </row>
    <row r="4" spans="1:10" ht="22.15" customHeight="1">
      <c r="A4" s="5" t="s">
        <v>179</v>
      </c>
      <c r="B4" s="5">
        <v>6940</v>
      </c>
      <c r="C4" s="5">
        <v>6850</v>
      </c>
      <c r="D4" s="5">
        <v>4306</v>
      </c>
      <c r="E4" s="5">
        <v>4230</v>
      </c>
    </row>
    <row r="5" spans="1:10" ht="22.15" customHeight="1">
      <c r="A5" s="39" t="s">
        <v>217</v>
      </c>
      <c r="B5" s="5">
        <v>6820</v>
      </c>
      <c r="C5" s="5">
        <v>6700</v>
      </c>
      <c r="D5" s="5">
        <v>4430</v>
      </c>
      <c r="E5" s="5">
        <v>4530</v>
      </c>
    </row>
    <row r="6" spans="1:10" ht="22.15" customHeight="1">
      <c r="A6" s="5" t="s">
        <v>183</v>
      </c>
      <c r="B6" s="5">
        <v>6834</v>
      </c>
      <c r="C6" s="5">
        <v>6714</v>
      </c>
      <c r="D6" s="5">
        <v>4224</v>
      </c>
      <c r="E6" s="5">
        <v>4148</v>
      </c>
    </row>
    <row r="7" spans="1:10" ht="22.15" customHeight="1">
      <c r="A7" s="5" t="s">
        <v>187</v>
      </c>
      <c r="B7" s="5">
        <v>6724</v>
      </c>
      <c r="C7" s="5">
        <v>6604</v>
      </c>
      <c r="D7" s="5">
        <v>4224</v>
      </c>
      <c r="E7" s="5">
        <v>4206</v>
      </c>
    </row>
    <row r="8" spans="1:10" ht="22.15" customHeight="1">
      <c r="A8" s="5" t="s">
        <v>190</v>
      </c>
      <c r="B8" s="5">
        <v>6806</v>
      </c>
      <c r="C8" s="5">
        <v>6716</v>
      </c>
      <c r="D8" s="5">
        <v>4136</v>
      </c>
      <c r="E8" s="5">
        <v>4109</v>
      </c>
    </row>
    <row r="9" spans="1:10" ht="22.15" customHeight="1">
      <c r="A9" s="5" t="s">
        <v>193</v>
      </c>
      <c r="B9" s="5">
        <v>6924</v>
      </c>
      <c r="C9" s="5">
        <v>6814</v>
      </c>
      <c r="D9" s="5">
        <v>4230</v>
      </c>
      <c r="E9" s="5">
        <v>4206</v>
      </c>
    </row>
    <row r="10" spans="1:10" ht="22.15" customHeight="1">
      <c r="A10" s="5" t="s">
        <v>195</v>
      </c>
      <c r="B10" s="5">
        <v>7030</v>
      </c>
      <c r="C10" s="5">
        <v>6936</v>
      </c>
      <c r="D10" s="5">
        <v>4315</v>
      </c>
      <c r="E10" s="5">
        <v>4230</v>
      </c>
      <c r="G10" s="5"/>
      <c r="H10" s="5"/>
      <c r="I10" s="5"/>
      <c r="J10" s="5"/>
    </row>
    <row r="11" spans="1:10" ht="22.15" customHeight="1">
      <c r="A11" s="5" t="s">
        <v>197</v>
      </c>
      <c r="B11" s="5">
        <v>6854</v>
      </c>
      <c r="C11" s="5">
        <v>6754</v>
      </c>
      <c r="D11" s="5">
        <v>4345</v>
      </c>
      <c r="E11" s="5">
        <v>4257</v>
      </c>
    </row>
    <row r="12" spans="1:10" ht="22.15" customHeight="1">
      <c r="A12" s="5" t="s">
        <v>199</v>
      </c>
      <c r="B12" s="5">
        <v>6854</v>
      </c>
      <c r="C12" s="5">
        <v>6730</v>
      </c>
      <c r="D12" s="5">
        <v>4357</v>
      </c>
      <c r="E12" s="5">
        <v>4257</v>
      </c>
    </row>
    <row r="13" spans="1:10" ht="22.15" customHeight="1">
      <c r="A13" s="5" t="s">
        <v>201</v>
      </c>
      <c r="B13" s="5">
        <v>6800</v>
      </c>
      <c r="C13" s="5">
        <v>6730</v>
      </c>
      <c r="D13" s="5">
        <v>4314</v>
      </c>
      <c r="E13" s="5">
        <v>4224</v>
      </c>
    </row>
    <row r="14" spans="1:10" ht="22.15" customHeight="1">
      <c r="A14" s="5" t="s">
        <v>202</v>
      </c>
      <c r="B14" s="5">
        <v>7030</v>
      </c>
      <c r="C14" s="5">
        <v>6924</v>
      </c>
      <c r="D14" s="5">
        <v>4230</v>
      </c>
      <c r="E14" s="5">
        <v>4154</v>
      </c>
    </row>
    <row r="15" spans="1:10" ht="22.15" customHeight="1">
      <c r="A15" s="5" t="s">
        <v>218</v>
      </c>
      <c r="B15" s="5">
        <v>6957</v>
      </c>
      <c r="C15" s="5">
        <v>6828</v>
      </c>
      <c r="D15" s="5">
        <v>4223</v>
      </c>
      <c r="E15" s="5">
        <v>4124</v>
      </c>
    </row>
    <row r="16" spans="1:10" ht="21.75" customHeight="1">
      <c r="A16" s="5" t="s">
        <v>219</v>
      </c>
      <c r="B16" s="5">
        <v>6942</v>
      </c>
      <c r="C16" s="5">
        <v>6807</v>
      </c>
      <c r="D16" s="5">
        <v>4156</v>
      </c>
      <c r="E16" s="5">
        <v>4057</v>
      </c>
    </row>
    <row r="17" spans="1:5" ht="21.75" customHeight="1">
      <c r="A17" s="5" t="s">
        <v>203</v>
      </c>
      <c r="B17" s="42">
        <v>7137</v>
      </c>
      <c r="C17" s="42">
        <v>7043</v>
      </c>
      <c r="D17" s="42">
        <v>4123</v>
      </c>
      <c r="E17" s="42">
        <v>4058</v>
      </c>
    </row>
    <row r="18" spans="1:5">
      <c r="A18" s="42" t="s">
        <v>254</v>
      </c>
      <c r="B18" s="5">
        <v>7112</v>
      </c>
      <c r="C18" s="5">
        <v>7010</v>
      </c>
      <c r="D18" s="5">
        <v>4115</v>
      </c>
      <c r="E18" s="5">
        <v>4050</v>
      </c>
    </row>
    <row r="19" spans="1:5">
      <c r="A19" s="42" t="s">
        <v>263</v>
      </c>
      <c r="B19" s="42">
        <v>6824</v>
      </c>
      <c r="C19" s="42">
        <v>6626</v>
      </c>
      <c r="D19" s="42">
        <v>4420</v>
      </c>
      <c r="E19" s="42">
        <v>4350</v>
      </c>
    </row>
  </sheetData>
  <mergeCells count="2">
    <mergeCell ref="A1:A2"/>
    <mergeCell ref="B1:E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AQ27"/>
  <sheetViews>
    <sheetView zoomScaleNormal="100" workbookViewId="0">
      <pane xSplit="3" topLeftCell="D1" activePane="topRight" state="frozen"/>
      <selection pane="topRight"/>
    </sheetView>
  </sheetViews>
  <sheetFormatPr defaultColWidth="9.140625" defaultRowHeight="12.75"/>
  <cols>
    <col min="1" max="1" width="7.42578125" style="20" customWidth="1"/>
    <col min="2" max="2" width="25.85546875" style="20" customWidth="1"/>
    <col min="3" max="3" width="5.28515625" style="20" bestFit="1" customWidth="1"/>
    <col min="4" max="12" width="9.28515625" style="20" bestFit="1" customWidth="1"/>
    <col min="13" max="43" width="10.28515625" style="20" bestFit="1" customWidth="1"/>
    <col min="44" max="16384" width="9.140625" style="20"/>
  </cols>
  <sheetData>
    <row r="1" spans="1:43" s="45" customFormat="1">
      <c r="A1" s="45" t="str">
        <f>CONCATENATE(A3,B3,A4,B4,A5,B5,A6,B6,A7,B7,A8,B8,A9,B9,A10,B10,A11,B11,A12,B12,A13,B13,"and ",A14,B14)</f>
        <v>2 humpback whales, 6 fin whales, 1 blue whale,30 minke whales,18 pilot whales,0 bottlenose dolphins,0 risso's dolphins,19 common dolphins,1169 Atlantic white-sided dolphins, 1 harbor porpoise, 10 basking sharks, and 7leatherback turtles</v>
      </c>
    </row>
    <row r="2" spans="1:43" s="19" customFormat="1" ht="25.5" customHeight="1" thickBot="1">
      <c r="A2" s="19" t="s">
        <v>41</v>
      </c>
      <c r="B2" s="19" t="s">
        <v>42</v>
      </c>
      <c r="C2" s="19" t="s">
        <v>87</v>
      </c>
      <c r="D2" s="19" t="s">
        <v>43</v>
      </c>
      <c r="E2" s="19" t="s">
        <v>44</v>
      </c>
      <c r="F2" s="19" t="s">
        <v>45</v>
      </c>
      <c r="G2" s="19" t="s">
        <v>46</v>
      </c>
      <c r="H2" s="19" t="s">
        <v>47</v>
      </c>
      <c r="I2" s="19" t="s">
        <v>48</v>
      </c>
      <c r="J2" s="19" t="s">
        <v>49</v>
      </c>
      <c r="K2" s="19" t="s">
        <v>50</v>
      </c>
      <c r="L2" s="19" t="s">
        <v>51</v>
      </c>
      <c r="M2" s="19" t="s">
        <v>52</v>
      </c>
      <c r="N2" s="19" t="s">
        <v>53</v>
      </c>
      <c r="O2" s="19" t="s">
        <v>54</v>
      </c>
      <c r="P2" s="19" t="s">
        <v>55</v>
      </c>
      <c r="Q2" s="19" t="s">
        <v>56</v>
      </c>
      <c r="R2" s="19" t="s">
        <v>57</v>
      </c>
      <c r="S2" s="19" t="s">
        <v>58</v>
      </c>
      <c r="T2" s="19" t="s">
        <v>59</v>
      </c>
      <c r="U2" s="19" t="s">
        <v>60</v>
      </c>
      <c r="V2" s="19" t="s">
        <v>61</v>
      </c>
      <c r="W2" s="19" t="s">
        <v>62</v>
      </c>
      <c r="X2" s="19" t="s">
        <v>63</v>
      </c>
      <c r="Y2" s="19" t="s">
        <v>64</v>
      </c>
      <c r="Z2" s="19" t="s">
        <v>65</v>
      </c>
      <c r="AA2" s="19" t="s">
        <v>66</v>
      </c>
      <c r="AB2" s="19" t="s">
        <v>67</v>
      </c>
      <c r="AC2" s="19" t="s">
        <v>68</v>
      </c>
      <c r="AD2" s="19" t="s">
        <v>69</v>
      </c>
      <c r="AE2" s="19" t="s">
        <v>70</v>
      </c>
      <c r="AF2" s="19" t="s">
        <v>71</v>
      </c>
      <c r="AG2" s="19" t="s">
        <v>72</v>
      </c>
      <c r="AH2" s="19" t="s">
        <v>73</v>
      </c>
      <c r="AI2" s="19" t="s">
        <v>74</v>
      </c>
      <c r="AJ2" s="19" t="s">
        <v>75</v>
      </c>
      <c r="AK2" s="19" t="s">
        <v>76</v>
      </c>
      <c r="AL2" s="19" t="s">
        <v>77</v>
      </c>
      <c r="AM2" s="19" t="s">
        <v>78</v>
      </c>
      <c r="AN2" s="19" t="s">
        <v>79</v>
      </c>
      <c r="AO2" s="19" t="s">
        <v>80</v>
      </c>
      <c r="AP2" s="19" t="s">
        <v>81</v>
      </c>
      <c r="AQ2" s="19" t="s">
        <v>82</v>
      </c>
    </row>
    <row r="3" spans="1:43">
      <c r="A3" s="20">
        <v>2</v>
      </c>
      <c r="B3" s="21" t="s">
        <v>257</v>
      </c>
      <c r="C3" s="20" t="s">
        <v>40</v>
      </c>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row>
    <row r="4" spans="1:43">
      <c r="A4" s="20">
        <v>6</v>
      </c>
      <c r="B4" s="21" t="s">
        <v>258</v>
      </c>
      <c r="C4" s="20" t="s">
        <v>90</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row>
    <row r="5" spans="1:43">
      <c r="A5" s="20">
        <v>1</v>
      </c>
      <c r="B5" s="21" t="s">
        <v>278</v>
      </c>
      <c r="C5" s="20" t="s">
        <v>280</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c r="A6" s="20">
        <v>30</v>
      </c>
      <c r="B6" s="21" t="s">
        <v>264</v>
      </c>
      <c r="C6" s="20" t="s">
        <v>270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c r="A7" s="20">
        <v>18</v>
      </c>
      <c r="B7" s="21" t="s">
        <v>265</v>
      </c>
      <c r="C7" s="20" t="s">
        <v>271</v>
      </c>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c r="A8" s="20">
        <f t="shared" ref="A8:A9" si="0">SUM(D8:AQ8)</f>
        <v>0</v>
      </c>
      <c r="B8" s="21" t="s">
        <v>266</v>
      </c>
      <c r="C8" s="20" t="s">
        <v>272</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c r="A9" s="20">
        <f t="shared" si="0"/>
        <v>0</v>
      </c>
      <c r="B9" s="21" t="s">
        <v>267</v>
      </c>
      <c r="C9" s="20" t="s">
        <v>273</v>
      </c>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c r="A10" s="20">
        <v>19</v>
      </c>
      <c r="B10" s="21" t="s">
        <v>269</v>
      </c>
      <c r="C10" s="20" t="s">
        <v>274</v>
      </c>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c r="A11" s="20">
        <v>1169</v>
      </c>
      <c r="B11" s="21" t="s">
        <v>231</v>
      </c>
      <c r="C11" s="20" t="s">
        <v>232</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c r="A12" s="20">
        <v>1</v>
      </c>
      <c r="B12" s="21" t="s">
        <v>268</v>
      </c>
      <c r="C12" s="20" t="s">
        <v>275</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c r="A13" s="20">
        <v>10</v>
      </c>
      <c r="B13" s="21" t="s">
        <v>259</v>
      </c>
      <c r="C13" s="20" t="s">
        <v>230</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c r="A14" s="20">
        <v>7</v>
      </c>
      <c r="B14" s="21" t="s">
        <v>279</v>
      </c>
      <c r="C14" s="20" t="s">
        <v>107</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s="22" customFormat="1">
      <c r="A15" s="20"/>
    </row>
    <row r="16" spans="1:43">
      <c r="A16" s="23" t="s">
        <v>85</v>
      </c>
    </row>
    <row r="17" spans="1:3">
      <c r="A17" s="20" t="s">
        <v>84</v>
      </c>
    </row>
    <row r="18" spans="1:3">
      <c r="A18" s="20" t="s">
        <v>89</v>
      </c>
    </row>
    <row r="19" spans="1:3">
      <c r="A19" s="20" t="s">
        <v>175</v>
      </c>
    </row>
    <row r="20" spans="1:3">
      <c r="A20" s="20" t="s">
        <v>88</v>
      </c>
    </row>
    <row r="21" spans="1:3">
      <c r="A21" s="20" t="s">
        <v>91</v>
      </c>
    </row>
    <row r="23" spans="1:3">
      <c r="A23" s="20" t="s">
        <v>86</v>
      </c>
    </row>
    <row r="25" spans="1:3">
      <c r="A25" s="24"/>
      <c r="B25" s="25"/>
      <c r="C25" s="26"/>
    </row>
    <row r="26" spans="1:3">
      <c r="A26" s="27" t="s">
        <v>92</v>
      </c>
      <c r="B26" s="15"/>
      <c r="C26" s="28"/>
    </row>
    <row r="27" spans="1:3">
      <c r="A27" s="29"/>
      <c r="B27" s="22"/>
      <c r="C27" s="30"/>
    </row>
  </sheetData>
  <phoneticPr fontId="2" type="noConversion"/>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dimension ref="A1:B49"/>
  <sheetViews>
    <sheetView zoomScale="85" zoomScaleNormal="85" workbookViewId="0">
      <pane ySplit="1" topLeftCell="A2" activePane="bottomLeft" state="frozen"/>
      <selection pane="bottomLeft" activeCell="A6" sqref="A6"/>
    </sheetView>
  </sheetViews>
  <sheetFormatPr defaultColWidth="8.85546875" defaultRowHeight="12.75"/>
  <cols>
    <col min="1" max="1" width="8.42578125" style="48" bestFit="1" customWidth="1"/>
    <col min="2" max="2" width="19.28515625" style="48" bestFit="1" customWidth="1"/>
    <col min="3" max="16384" width="8.85546875" style="48"/>
  </cols>
  <sheetData>
    <row r="1" spans="1:2">
      <c r="A1" s="48" t="s">
        <v>212</v>
      </c>
      <c r="B1" s="48" t="s">
        <v>213</v>
      </c>
    </row>
    <row r="2" spans="1:2">
      <c r="A2" s="47" t="s">
        <v>93</v>
      </c>
      <c r="B2" s="47" t="s">
        <v>94</v>
      </c>
    </row>
    <row r="3" spans="1:2">
      <c r="A3" s="47" t="s">
        <v>95</v>
      </c>
      <c r="B3" s="47" t="s">
        <v>96</v>
      </c>
    </row>
    <row r="4" spans="1:2">
      <c r="A4" s="47" t="s">
        <v>97</v>
      </c>
      <c r="B4" s="47" t="s">
        <v>98</v>
      </c>
    </row>
    <row r="5" spans="1:2">
      <c r="A5" s="47" t="s">
        <v>229</v>
      </c>
      <c r="B5" s="47" t="s">
        <v>261</v>
      </c>
    </row>
    <row r="6" spans="1:2">
      <c r="A6" s="47" t="s">
        <v>99</v>
      </c>
      <c r="B6" s="47" t="s">
        <v>100</v>
      </c>
    </row>
    <row r="7" spans="1:2">
      <c r="A7" s="47" t="s">
        <v>243</v>
      </c>
      <c r="B7" s="47" t="s">
        <v>244</v>
      </c>
    </row>
    <row r="8" spans="1:2">
      <c r="A8" s="47" t="s">
        <v>101</v>
      </c>
      <c r="B8" s="47" t="s">
        <v>102</v>
      </c>
    </row>
    <row r="9" spans="1:2">
      <c r="A9" s="47" t="s">
        <v>103</v>
      </c>
      <c r="B9" s="47" t="s">
        <v>104</v>
      </c>
    </row>
    <row r="10" spans="1:2">
      <c r="A10" s="47" t="s">
        <v>105</v>
      </c>
      <c r="B10" s="47" t="s">
        <v>106</v>
      </c>
    </row>
    <row r="11" spans="1:2">
      <c r="A11" s="47" t="s">
        <v>107</v>
      </c>
      <c r="B11" s="47" t="s">
        <v>108</v>
      </c>
    </row>
    <row r="12" spans="1:2">
      <c r="A12" s="47" t="s">
        <v>109</v>
      </c>
      <c r="B12" s="47" t="s">
        <v>110</v>
      </c>
    </row>
    <row r="13" spans="1:2">
      <c r="A13" s="47" t="s">
        <v>111</v>
      </c>
      <c r="B13" s="47" t="s">
        <v>112</v>
      </c>
    </row>
    <row r="14" spans="1:2">
      <c r="A14" s="47" t="s">
        <v>113</v>
      </c>
      <c r="B14" s="47" t="s">
        <v>114</v>
      </c>
    </row>
    <row r="15" spans="1:2">
      <c r="A15" s="47" t="s">
        <v>115</v>
      </c>
      <c r="B15" s="47" t="s">
        <v>116</v>
      </c>
    </row>
    <row r="16" spans="1:2">
      <c r="A16" s="47" t="s">
        <v>227</v>
      </c>
      <c r="B16" s="47" t="s">
        <v>228</v>
      </c>
    </row>
    <row r="17" spans="1:2">
      <c r="A17" s="47" t="s">
        <v>214</v>
      </c>
      <c r="B17" s="6" t="s">
        <v>215</v>
      </c>
    </row>
    <row r="18" spans="1:2">
      <c r="A18" s="47" t="s">
        <v>117</v>
      </c>
      <c r="B18" s="47" t="s">
        <v>118</v>
      </c>
    </row>
    <row r="19" spans="1:2">
      <c r="A19" s="47" t="s">
        <v>119</v>
      </c>
      <c r="B19" s="47" t="s">
        <v>120</v>
      </c>
    </row>
    <row r="20" spans="1:2">
      <c r="A20" s="47" t="s">
        <v>121</v>
      </c>
      <c r="B20" s="47" t="s">
        <v>122</v>
      </c>
    </row>
    <row r="21" spans="1:2">
      <c r="A21" s="47" t="s">
        <v>123</v>
      </c>
      <c r="B21" s="47" t="s">
        <v>124</v>
      </c>
    </row>
    <row r="22" spans="1:2">
      <c r="A22" s="47" t="s">
        <v>125</v>
      </c>
      <c r="B22" s="47" t="s">
        <v>126</v>
      </c>
    </row>
    <row r="23" spans="1:2">
      <c r="A23" s="47" t="s">
        <v>127</v>
      </c>
      <c r="B23" s="47" t="s">
        <v>128</v>
      </c>
    </row>
    <row r="24" spans="1:2">
      <c r="A24" s="47" t="s">
        <v>235</v>
      </c>
      <c r="B24" s="47" t="s">
        <v>236</v>
      </c>
    </row>
    <row r="25" spans="1:2">
      <c r="A25" s="47" t="s">
        <v>129</v>
      </c>
      <c r="B25" s="47" t="s">
        <v>130</v>
      </c>
    </row>
    <row r="26" spans="1:2">
      <c r="A26" s="47" t="s">
        <v>131</v>
      </c>
      <c r="B26" s="47" t="s">
        <v>132</v>
      </c>
    </row>
    <row r="27" spans="1:2">
      <c r="A27" s="47" t="s">
        <v>225</v>
      </c>
      <c r="B27" s="47" t="s">
        <v>226</v>
      </c>
    </row>
    <row r="28" spans="1:2">
      <c r="A28" s="47" t="s">
        <v>133</v>
      </c>
      <c r="B28" s="47" t="s">
        <v>134</v>
      </c>
    </row>
    <row r="29" spans="1:2">
      <c r="A29" s="47" t="s">
        <v>245</v>
      </c>
      <c r="B29" s="47" t="s">
        <v>246</v>
      </c>
    </row>
    <row r="30" spans="1:2">
      <c r="A30" s="47" t="s">
        <v>135</v>
      </c>
      <c r="B30" s="47" t="s">
        <v>136</v>
      </c>
    </row>
    <row r="31" spans="1:2">
      <c r="A31" s="47" t="s">
        <v>255</v>
      </c>
      <c r="B31" s="47" t="s">
        <v>256</v>
      </c>
    </row>
    <row r="32" spans="1:2">
      <c r="A32" s="47" t="s">
        <v>208</v>
      </c>
      <c r="B32" s="47" t="s">
        <v>209</v>
      </c>
    </row>
    <row r="33" spans="1:2">
      <c r="A33" s="47" t="s">
        <v>247</v>
      </c>
      <c r="B33" s="47" t="s">
        <v>248</v>
      </c>
    </row>
    <row r="34" spans="1:2">
      <c r="A34" s="47" t="s">
        <v>137</v>
      </c>
      <c r="B34" s="47" t="s">
        <v>138</v>
      </c>
    </row>
    <row r="35" spans="1:2">
      <c r="A35" s="47" t="s">
        <v>206</v>
      </c>
      <c r="B35" s="47" t="s">
        <v>205</v>
      </c>
    </row>
    <row r="36" spans="1:2">
      <c r="A36" s="47" t="s">
        <v>83</v>
      </c>
      <c r="B36" s="47" t="s">
        <v>210</v>
      </c>
    </row>
    <row r="37" spans="1:2">
      <c r="A37" s="47" t="s">
        <v>139</v>
      </c>
      <c r="B37" s="47" t="s">
        <v>140</v>
      </c>
    </row>
    <row r="38" spans="1:2">
      <c r="A38" s="47" t="s">
        <v>141</v>
      </c>
      <c r="B38" s="47" t="s">
        <v>142</v>
      </c>
    </row>
    <row r="39" spans="1:2">
      <c r="A39" s="47" t="s">
        <v>143</v>
      </c>
      <c r="B39" s="47" t="s">
        <v>144</v>
      </c>
    </row>
    <row r="40" spans="1:2">
      <c r="A40" s="47" t="s">
        <v>145</v>
      </c>
      <c r="B40" s="47" t="s">
        <v>146</v>
      </c>
    </row>
    <row r="41" spans="1:2">
      <c r="A41" s="47" t="s">
        <v>147</v>
      </c>
      <c r="B41" s="47" t="s">
        <v>148</v>
      </c>
    </row>
    <row r="42" spans="1:2">
      <c r="A42" s="47" t="s">
        <v>149</v>
      </c>
      <c r="B42" s="47" t="s">
        <v>150</v>
      </c>
    </row>
    <row r="43" spans="1:2">
      <c r="A43" s="47" t="s">
        <v>151</v>
      </c>
      <c r="B43" s="47" t="s">
        <v>152</v>
      </c>
    </row>
    <row r="44" spans="1:2">
      <c r="A44" s="47" t="s">
        <v>153</v>
      </c>
      <c r="B44" s="47" t="s">
        <v>154</v>
      </c>
    </row>
    <row r="45" spans="1:2">
      <c r="A45" s="47" t="s">
        <v>155</v>
      </c>
      <c r="B45" s="47" t="s">
        <v>156</v>
      </c>
    </row>
    <row r="46" spans="1:2">
      <c r="A46" s="47" t="s">
        <v>157</v>
      </c>
      <c r="B46" s="47" t="s">
        <v>158</v>
      </c>
    </row>
    <row r="47" spans="1:2">
      <c r="A47" s="47" t="s">
        <v>159</v>
      </c>
      <c r="B47" s="47" t="s">
        <v>160</v>
      </c>
    </row>
    <row r="48" spans="1:2">
      <c r="A48" s="47" t="s">
        <v>161</v>
      </c>
      <c r="B48" s="47" t="s">
        <v>162</v>
      </c>
    </row>
    <row r="49" spans="1:2">
      <c r="A49" s="47" t="s">
        <v>223</v>
      </c>
      <c r="B49" s="47" t="s">
        <v>224</v>
      </c>
    </row>
  </sheetData>
  <autoFilter ref="A1:B1">
    <sortState ref="A2:B40">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fields</vt:lpstr>
      <vt:lpstr>egs</vt:lpstr>
      <vt:lpstr>aerial report</vt:lpstr>
      <vt:lpstr>aerial report &amp; gear</vt:lpstr>
      <vt:lpstr>trackline bounds</vt:lpstr>
      <vt:lpstr>Species Tally</vt:lpstr>
      <vt:lpstr>Initials</vt:lpstr>
    </vt:vector>
  </TitlesOfParts>
  <Company>NOAA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Cole</dc:creator>
  <cp:lastModifiedBy>rwaerial</cp:lastModifiedBy>
  <cp:lastPrinted>2002-05-14T17:48:20Z</cp:lastPrinted>
  <dcterms:created xsi:type="dcterms:W3CDTF">2002-05-14T15:48:15Z</dcterms:created>
  <dcterms:modified xsi:type="dcterms:W3CDTF">2015-08-10T21:54:54Z</dcterms:modified>
</cp:coreProperties>
</file>