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9" i="1" l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E15" i="1"/>
  <c r="F14" i="1"/>
  <c r="F13" i="1"/>
  <c r="F12" i="1"/>
  <c r="F11" i="1"/>
  <c r="F10" i="1"/>
  <c r="F9" i="1"/>
  <c r="F8" i="1"/>
  <c r="E8" i="1"/>
  <c r="F7" i="1"/>
  <c r="E7" i="1"/>
  <c r="F6" i="1"/>
  <c r="F5" i="1"/>
  <c r="F4" i="1"/>
</calcChain>
</file>

<file path=xl/sharedStrings.xml><?xml version="1.0" encoding="utf-8"?>
<sst xmlns="http://schemas.openxmlformats.org/spreadsheetml/2006/main" count="54" uniqueCount="54">
  <si>
    <t>EXTINTOR SOLKAFLAM</t>
  </si>
  <si>
    <t xml:space="preserve">Articulo </t>
  </si>
  <si>
    <t>Precio USD</t>
  </si>
  <si>
    <t>Valor unitario</t>
  </si>
  <si>
    <t>Precio total</t>
  </si>
  <si>
    <t>Rociador Colgante Red Contra Incendio</t>
  </si>
  <si>
    <t>Tubo Pvc Sanitaria 4" X 6 Metros Gerfor</t>
  </si>
  <si>
    <t>https://www.easy.com.co/c/plomeria/tubos-y-accesorios-para-agua/</t>
  </si>
  <si>
    <t>X-Sense - Detector de humo y monóxido de carbono </t>
  </si>
  <si>
    <t>Dolar</t>
  </si>
  <si>
    <t>https://www.amazon.com/X-Sense-Detector-mon%C3%B3xido-comprobaci%C3%B3n-autom%C3%A1tica/dp/B08GCQC6HJ/ref=sr_1_4_sspa?adgrpid=128221941527&amp;dchild=1&amp;gclid=CjwKCAjwruSHBhAtEiwA_qCppgM6Je73rk0_QB5B_guYHZOY7rKDMe_HxGnvinNJb2wHo5OGARyqpxoC7MEQAvD_BwE&amp;hvadid=532275740776&amp;hvdev=c&amp;hvlocphy=1003659&amp;hvnetw=g&amp;hvqmt=e&amp;hvrand=729429879884473044&amp;hvtargid=kwd-1724708171&amp;hydadcr=26274_11650240&amp;keywords=smoke+detectors&amp;qid=1626995410&amp;sr=8-4-spons&amp;psc=1&amp;smid=A2RH3UK23H2O4H&amp;spLa=ZW5jcnlwdGVkUXVhbGlmaWVyPUE5QVdXWEtFRzFJTkomZW5jcnlwdGVkSWQ9QTA0MDA3ODIzSUFPWjc2NDVTMjhXJmVuY3J5cHRlZEFkSWQ9QTAxNzMzNzUzU0xBVkVRWFJVVVdNJndpZGdldE5hbWU9c3BfYXRmJmFjdGlvbj1jbGlja1JlZGlyZWN0JmRvTm90TG9nQ2xpY2s9dHJ1ZQ==</t>
  </si>
  <si>
    <t>Manguera Contra Incendios Roja 30 metros - 70 mm</t>
  </si>
  <si>
    <t>https://www.solostocks.com/venta-productos/otros-productos-plastico-caucho/manguera-contra-incendios-roja-30-metros-70-mm-24843257</t>
  </si>
  <si>
    <t xml:space="preserve">PDU MONOFÁSICO ESTÁNDAR, 20A 120V, INSTA
</t>
  </si>
  <si>
    <t>https://lasus.com.co/power-distribution-units-pdus-compon/pdu-monofasico-estandar-20a-120v-insta</t>
  </si>
  <si>
    <t>UPS APC 5KVA Smart-UPS RT, 5000VA/4250W SRT5KXLT-5KTF</t>
  </si>
  <si>
    <t>https://www.amvarworld.com/es/ups-on-line-5kva/345-ups-apc-smart-ups-rt-5000va-3500w-surtd5000xlt-1tf3.html</t>
  </si>
  <si>
    <t>Toma Doble P/T Blanca Clickme</t>
  </si>
  <si>
    <t>https://www.homecenter.com.co/homecenter-co/product/324916/Toma-Doble-P-T-Blanca-Clickme/324916</t>
  </si>
  <si>
    <t>Lámpara Lineal Led Con Sensor 2680 Lúmenes 36w Luz Fría</t>
  </si>
  <si>
    <t>https://www.homecenter.com.co/homecenter-co/product/330388/Lampara-Lineal-Led-Con-Sensor-2680-Lumenes-36w-Luz-Fria/330388</t>
  </si>
  <si>
    <t>Cable #8 100m Negro</t>
  </si>
  <si>
    <t>https://www.homecenter.com.co/homecenter-co/product/274253/cable-8-100m-negro</t>
  </si>
  <si>
    <t>Cable 3x12 Easyfil 50m Rojo Blanco Verde</t>
  </si>
  <si>
    <t>https://www.homecenter.com.co/homecenter-co/product/312222</t>
  </si>
  <si>
    <t>Electraline 10674 Cable 03VH-H, Sección 2x0,75 mm, 20 mt, Blanco</t>
  </si>
  <si>
    <t>https://www.amazon.es/electroline-10674-Cable-03Vh-H-2x0-75/dp/B00IF94M1G/ref=sr_1_3?dchild=1&amp;keywords=Cable+Bipolar&amp;qid=1626998660&amp;sr=8-3</t>
  </si>
  <si>
    <t>Taco 1 Polo 15amp Enchufe Propack 6 und</t>
  </si>
  <si>
    <t>https://www.homecenter.com.co/homecenter-co/product/310529/Taco-1-Polo-15amp-Enchufe-Propack-6-und/310529</t>
  </si>
  <si>
    <t>https://www.iegrupo.co/?gclid=CjwKCAjwruSHBhAtEiwA_qCppl6fS4Tupdzfn--Lik3t7H7MDw_LXMFZEtuuYixYlnshowr-2i-5GRoCMuAQAvD_BwE#/productos/1/12/producto/133101103003/Cable-u-utp-categoria-5e-int.-23-awg-4p-gris-c-j</t>
  </si>
  <si>
    <t>CABLE UTP CATEGORIA 5E INT. 24 AWG 4P GRIS C/J 303mts</t>
  </si>
  <si>
    <t>Fibra Optica Dúplex Monomodo 1 Metro</t>
  </si>
  <si>
    <t>https://www.homecenter.com.co/homecenter-co/product/463500?kid=bnnext1031760&amp;shop=googleShopping&amp;gclid=CjwKCAjwruSHBhAtEiwA_qCppqDu7MLsB3r2d_J5qAUvDOxSUXqRNouFKa1zdtggCo9_wV8gEbiIiBoC1RwQAvD_BwE</t>
  </si>
  <si>
    <t>Canaleta 60 x 40 mm 2 metros ND</t>
  </si>
  <si>
    <t>https://www.homecenter.com.co/homecenter-co/product/66782</t>
  </si>
  <si>
    <t>Lector Biométrico de Huella/PROXIMIDAD F22-ID ZKTECO</t>
  </si>
  <si>
    <t>https://globaltecnoly.com/tienda/lector-biometrico-de-huella-proximidad-f22-id-zkteco/</t>
  </si>
  <si>
    <t>Cámara Cvi Hdw2000mn Vf Domo Metal de 1 Mpx</t>
  </si>
  <si>
    <t>https://www.homecenter.com.co/homecenter-co/product/438728/?cid=494566&amp;=INTERNA</t>
  </si>
  <si>
    <t>Referencias</t>
  </si>
  <si>
    <t>Kitx16 Señalización Fotoluminiscente para Oficinas y/o Locales Hasta 120Mts2</t>
  </si>
  <si>
    <t>https://www.homecenter.com.co/homecenter-co/product/337408?kid=bnnext1031763&amp;shop=googleShopping&amp;gclid=CjwKCAjwruSHBhAtEiwA_qCppvIBxE2qM9LGi7AYGYeGT8-HiM-AgFDM-7L1xlFGxr8g5jmi-NMC9hoCyKwQAvD_BwE</t>
  </si>
  <si>
    <t>Botiquín Tipo B</t>
  </si>
  <si>
    <t>https://www.homecenter.com.co/homecenter-co/product/379756/?cid=494566&amp;=INTERNA</t>
  </si>
  <si>
    <t>Rejilla Ventilación Aluminio Aletas Curvas 20X20 Negro</t>
  </si>
  <si>
    <t>https://www.homecenter.com.co/homecenter-co/product/437860?kid=bnnext1031759&amp;shop=googleShopping&amp;gclid=CjwKCAjwruSHBhAtEiwA_qCppuxNblyL3DE6GDvKshEXhf1bM-KVdsmZlLfa-48IbDvTwEiRb5fieRoCNZMQAvD_BwE</t>
  </si>
  <si>
    <t>Extractor industrial pared 41x41x14.5cm</t>
  </si>
  <si>
    <t>https://www.homecenter.com.co/homecenter-co/product/279486</t>
  </si>
  <si>
    <t>Aire Acondicionado Suspendido de Techo LG AV-Q40GM1A4</t>
  </si>
  <si>
    <t>https://aireconfort.com.co/producto/aire-acondicionado-suspendido-de-techo-lg-av-q40gm1a4</t>
  </si>
  <si>
    <t>Medidor Temperatura Led Digital 2Pulg Numeros A</t>
  </si>
  <si>
    <t>https://www.homecenter.com.co/homecenter-co/product/496567</t>
  </si>
  <si>
    <t>Total</t>
  </si>
  <si>
    <t>Total Construccion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</si>
</sst>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\ #,##0;[Red]\-&quot;$&quot;\ #,##0"/>
    <numFmt numFmtId="8" formatCode="&quot;$&quot;\ #,##0.00;[Red]\-&quot;$&quot;\ #,##0.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F11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8" fontId="0" fillId="0" borderId="0" xfId="0" applyNumberFormat="1"/>
    <xf numFmtId="6" fontId="0" fillId="0" borderId="0" xfId="0" applyNumberFormat="1"/>
    <xf numFmtId="0" fontId="1" fillId="0" borderId="0" xfId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omecenter.com.co/homecenter-co/product/312222" TargetMode="External"/><Relationship Id="rId13" Type="http://schemas.openxmlformats.org/officeDocument/2006/relationships/hyperlink" Target="https://www.homecenter.com.co/homecenter-co/product/66782" TargetMode="External"/><Relationship Id="rId18" Type="http://schemas.openxmlformats.org/officeDocument/2006/relationships/hyperlink" Target="https://www.homecenter.com.co/homecenter-co/product/437860?kid=bnnext1031759&amp;shop=googleShopping&amp;gclid=CjwKCAjwruSHBhAtEiwA_qCppuxNblyL3DE6GDvKshEXhf1bM-KVdsmZlLfa-48IbDvTwEiRb5fieRoCNZMQAvD_BwE" TargetMode="External"/><Relationship Id="rId3" Type="http://schemas.openxmlformats.org/officeDocument/2006/relationships/hyperlink" Target="https://www.solostocks.com/venta-productos/otros-productos-plastico-caucho/manguera-contra-incendios-roja-30-metros-70-mm-24843257" TargetMode="External"/><Relationship Id="rId21" Type="http://schemas.openxmlformats.org/officeDocument/2006/relationships/hyperlink" Target="https://www.homecenter.com.co/homecenter-co/product/496567" TargetMode="External"/><Relationship Id="rId7" Type="http://schemas.openxmlformats.org/officeDocument/2006/relationships/hyperlink" Target="https://www.homecenter.com.co/homecenter-co/product/274253/cable-8-100m-negro" TargetMode="External"/><Relationship Id="rId12" Type="http://schemas.openxmlformats.org/officeDocument/2006/relationships/hyperlink" Target="https://www.homecenter.com.co/homecenter-co/product/463500?kid=bnnext1031760&amp;shop=googleShopping&amp;gclid=CjwKCAjwruSHBhAtEiwA_qCppqDu7MLsB3r2d_J5qAUvDOxSUXqRNouFKa1zdtggCo9_wV8gEbiIiBoC1RwQAvD_BwE" TargetMode="External"/><Relationship Id="rId17" Type="http://schemas.openxmlformats.org/officeDocument/2006/relationships/hyperlink" Target="https://www.homecenter.com.co/homecenter-co/product/379756/?cid=494566&amp;=INTERNA" TargetMode="External"/><Relationship Id="rId2" Type="http://schemas.openxmlformats.org/officeDocument/2006/relationships/hyperlink" Target="https://lasus.com.co/power-distribution-units-pdus-compon/pdu-monofasico-estandar-20a-120v-insta" TargetMode="External"/><Relationship Id="rId16" Type="http://schemas.openxmlformats.org/officeDocument/2006/relationships/hyperlink" Target="https://www.homecenter.com.co/homecenter-co/product/337408?kid=bnnext1031763&amp;shop=googleShopping&amp;gclid=CjwKCAjwruSHBhAtEiwA_qCppvIBxE2qM9LGi7AYGYeGT8-HiM-AgFDM-7L1xlFGxr8g5jmi-NMC9hoCyKwQAvD_BwE" TargetMode="External"/><Relationship Id="rId20" Type="http://schemas.openxmlformats.org/officeDocument/2006/relationships/hyperlink" Target="https://aireconfort.com.co/producto/aire-acondicionado-suspendido-de-techo-lg-av-q40gm1a4" TargetMode="External"/><Relationship Id="rId1" Type="http://schemas.openxmlformats.org/officeDocument/2006/relationships/hyperlink" Target="https://www.easy.com.co/c/plomeria/tubos-y-accesorios-para-agua/" TargetMode="External"/><Relationship Id="rId6" Type="http://schemas.openxmlformats.org/officeDocument/2006/relationships/hyperlink" Target="https://www.homecenter.com.co/homecenter-co/product/330388/Lampara-Lineal-Led-Con-Sensor-2680-Lumenes-36w-Luz-Fria/330388" TargetMode="External"/><Relationship Id="rId11" Type="http://schemas.openxmlformats.org/officeDocument/2006/relationships/hyperlink" Target="https://www.iegrupo.co/?gclid=CjwKCAjwruSHBhAtEiwA_qCppl6fS4Tupdzfn--Lik3t7H7MDw_LXMFZEtuuYixYlnshowr-2i-5GRoCMuAQAvD_BwE" TargetMode="External"/><Relationship Id="rId5" Type="http://schemas.openxmlformats.org/officeDocument/2006/relationships/hyperlink" Target="https://www.homecenter.com.co/homecenter-co/product/324916/Toma-Doble-P-T-Blanca-Clickme/324916" TargetMode="External"/><Relationship Id="rId15" Type="http://schemas.openxmlformats.org/officeDocument/2006/relationships/hyperlink" Target="https://www.homecenter.com.co/homecenter-co/product/438728/?cid=494566&amp;=INTERNA" TargetMode="External"/><Relationship Id="rId10" Type="http://schemas.openxmlformats.org/officeDocument/2006/relationships/hyperlink" Target="https://www.homecenter.com.co/homecenter-co/product/310529/Taco-1-Polo-15amp-Enchufe-Propack-6-und/310529" TargetMode="External"/><Relationship Id="rId19" Type="http://schemas.openxmlformats.org/officeDocument/2006/relationships/hyperlink" Target="https://www.homecenter.com.co/homecenter-co/product/279486" TargetMode="External"/><Relationship Id="rId4" Type="http://schemas.openxmlformats.org/officeDocument/2006/relationships/hyperlink" Target="https://www.amvarworld.com/es/ups-on-line-5kva/345-ups-apc-smart-ups-rt-5000va-3500w-surtd5000xlt-1tf3.html" TargetMode="External"/><Relationship Id="rId9" Type="http://schemas.openxmlformats.org/officeDocument/2006/relationships/hyperlink" Target="https://www.amazon.es/electroline-10674-Cable-03Vh-H-2x0-75/dp/B00IF94M1G/ref=sr_1_3?dchild=1&amp;keywords=Cable+Bipolar&amp;qid=1626998660&amp;sr=8-3" TargetMode="External"/><Relationship Id="rId14" Type="http://schemas.openxmlformats.org/officeDocument/2006/relationships/hyperlink" Target="https://globaltecnoly.com/tienda/lector-biometrico-de-huella-proximidad-f22-id-zkteco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7" zoomScale="82" zoomScaleNormal="82" workbookViewId="0">
      <selection activeCell="H34" sqref="H34"/>
    </sheetView>
  </sheetViews>
  <sheetFormatPr baseColWidth="10" defaultColWidth="9.140625" defaultRowHeight="15" x14ac:dyDescent="0.25"/>
  <cols>
    <col min="2" max="2" width="15.28515625" customWidth="1"/>
    <col min="3" max="3" width="45.5703125" customWidth="1"/>
    <col min="4" max="4" width="16.5703125" customWidth="1"/>
    <col min="5" max="5" width="16.42578125" customWidth="1"/>
    <col min="6" max="6" width="16.7109375" customWidth="1"/>
  </cols>
  <sheetData>
    <row r="1" spans="1:6" x14ac:dyDescent="0.25">
      <c r="A1" t="s">
        <v>9</v>
      </c>
      <c r="B1" s="2">
        <v>3870</v>
      </c>
    </row>
    <row r="3" spans="1:6" x14ac:dyDescent="0.25">
      <c r="B3" s="1" t="s">
        <v>39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x14ac:dyDescent="0.25">
      <c r="C4" t="s">
        <v>0</v>
      </c>
      <c r="E4" s="2">
        <v>434350</v>
      </c>
      <c r="F4" s="2">
        <f>E4*8</f>
        <v>3474800</v>
      </c>
    </row>
    <row r="5" spans="1:6" x14ac:dyDescent="0.25">
      <c r="C5" t="s">
        <v>5</v>
      </c>
      <c r="E5" s="3">
        <v>69900</v>
      </c>
      <c r="F5" s="3">
        <f>E5*3</f>
        <v>209700</v>
      </c>
    </row>
    <row r="6" spans="1:6" x14ac:dyDescent="0.25">
      <c r="B6" s="4" t="s">
        <v>7</v>
      </c>
      <c r="C6" t="s">
        <v>6</v>
      </c>
      <c r="E6" s="3">
        <v>91700</v>
      </c>
      <c r="F6" s="3">
        <f>E6*32</f>
        <v>2934400</v>
      </c>
    </row>
    <row r="7" spans="1:6" ht="30" x14ac:dyDescent="0.25">
      <c r="B7" t="s">
        <v>10</v>
      </c>
      <c r="C7" s="5" t="s">
        <v>8</v>
      </c>
      <c r="D7" s="2">
        <v>30.99</v>
      </c>
      <c r="E7">
        <f>D7*B1</f>
        <v>119931.29999999999</v>
      </c>
      <c r="F7">
        <f>E7*3</f>
        <v>359793.89999999997</v>
      </c>
    </row>
    <row r="8" spans="1:6" ht="30" x14ac:dyDescent="0.25">
      <c r="B8" s="4" t="s">
        <v>12</v>
      </c>
      <c r="C8" s="6" t="s">
        <v>11</v>
      </c>
      <c r="D8" s="2">
        <v>292.56</v>
      </c>
      <c r="E8">
        <f>B1*D8</f>
        <v>1132207.2</v>
      </c>
      <c r="F8">
        <f>E8</f>
        <v>1132207.2</v>
      </c>
    </row>
    <row r="9" spans="1:6" ht="30" x14ac:dyDescent="0.25">
      <c r="B9" s="4" t="s">
        <v>14</v>
      </c>
      <c r="C9" s="7" t="s">
        <v>13</v>
      </c>
      <c r="E9" s="3">
        <v>389424</v>
      </c>
      <c r="F9" s="3">
        <f>E9*5</f>
        <v>1947120</v>
      </c>
    </row>
    <row r="10" spans="1:6" ht="30" x14ac:dyDescent="0.25">
      <c r="B10" s="4" t="s">
        <v>16</v>
      </c>
      <c r="C10" s="9" t="s">
        <v>15</v>
      </c>
      <c r="E10" s="3">
        <v>10305200</v>
      </c>
      <c r="F10" s="3">
        <f>E10*6</f>
        <v>61831200</v>
      </c>
    </row>
    <row r="11" spans="1:6" x14ac:dyDescent="0.25">
      <c r="B11" s="4" t="s">
        <v>18</v>
      </c>
      <c r="C11" t="s">
        <v>17</v>
      </c>
      <c r="E11" s="3">
        <v>20900</v>
      </c>
      <c r="F11" s="3">
        <f>E11*10</f>
        <v>209000</v>
      </c>
    </row>
    <row r="12" spans="1:6" ht="30" x14ac:dyDescent="0.25">
      <c r="B12" s="4" t="s">
        <v>20</v>
      </c>
      <c r="C12" s="8" t="s">
        <v>19</v>
      </c>
      <c r="E12" s="3">
        <v>59900</v>
      </c>
      <c r="F12" s="3">
        <f>E12*9</f>
        <v>539100</v>
      </c>
    </row>
    <row r="13" spans="1:6" x14ac:dyDescent="0.25">
      <c r="B13" s="4" t="s">
        <v>22</v>
      </c>
      <c r="C13" t="s">
        <v>21</v>
      </c>
      <c r="E13" s="3">
        <v>424900</v>
      </c>
      <c r="F13" s="3">
        <f>E13</f>
        <v>424900</v>
      </c>
    </row>
    <row r="14" spans="1:6" x14ac:dyDescent="0.25">
      <c r="B14" s="4" t="s">
        <v>24</v>
      </c>
      <c r="C14" s="8" t="s">
        <v>23</v>
      </c>
      <c r="E14" s="3">
        <v>322900</v>
      </c>
      <c r="F14" s="3">
        <f>E14</f>
        <v>322900</v>
      </c>
    </row>
    <row r="15" spans="1:6" x14ac:dyDescent="0.25">
      <c r="B15" s="4" t="s">
        <v>26</v>
      </c>
      <c r="C15" s="10" t="s">
        <v>25</v>
      </c>
      <c r="D15" s="2">
        <v>8.49</v>
      </c>
      <c r="E15">
        <f>D15*B1</f>
        <v>32856.300000000003</v>
      </c>
      <c r="F15">
        <f>E15</f>
        <v>32856.300000000003</v>
      </c>
    </row>
    <row r="16" spans="1:6" x14ac:dyDescent="0.25">
      <c r="B16" s="4" t="s">
        <v>28</v>
      </c>
      <c r="C16" t="s">
        <v>27</v>
      </c>
      <c r="E16" s="3">
        <v>56900</v>
      </c>
      <c r="F16" s="3">
        <f>E16*3</f>
        <v>170700</v>
      </c>
    </row>
    <row r="17" spans="2:6" x14ac:dyDescent="0.25">
      <c r="B17" s="4" t="s">
        <v>29</v>
      </c>
      <c r="C17" t="s">
        <v>30</v>
      </c>
      <c r="E17" s="3">
        <v>303316</v>
      </c>
      <c r="F17" s="3">
        <f>E17</f>
        <v>303316</v>
      </c>
    </row>
    <row r="18" spans="2:6" x14ac:dyDescent="0.25">
      <c r="B18" s="4" t="s">
        <v>32</v>
      </c>
      <c r="C18" t="s">
        <v>31</v>
      </c>
      <c r="E18" s="3">
        <v>20900</v>
      </c>
      <c r="F18" s="3">
        <f>E18*20</f>
        <v>418000</v>
      </c>
    </row>
    <row r="19" spans="2:6" x14ac:dyDescent="0.25">
      <c r="B19" s="4" t="s">
        <v>34</v>
      </c>
      <c r="C19" t="s">
        <v>33</v>
      </c>
      <c r="E19" s="3">
        <v>21900</v>
      </c>
      <c r="F19" s="3">
        <f>E19*28</f>
        <v>613200</v>
      </c>
    </row>
    <row r="20" spans="2:6" x14ac:dyDescent="0.25">
      <c r="B20" s="4" t="s">
        <v>36</v>
      </c>
      <c r="C20" t="s">
        <v>35</v>
      </c>
      <c r="E20" s="3">
        <v>452457</v>
      </c>
      <c r="F20" s="3">
        <f>E20*5</f>
        <v>2262285</v>
      </c>
    </row>
    <row r="21" spans="2:6" x14ac:dyDescent="0.25">
      <c r="B21" s="4" t="s">
        <v>38</v>
      </c>
      <c r="C21" t="s">
        <v>37</v>
      </c>
      <c r="E21" s="3">
        <v>119900</v>
      </c>
      <c r="F21" s="3">
        <f>E21*9</f>
        <v>1079100</v>
      </c>
    </row>
    <row r="22" spans="2:6" x14ac:dyDescent="0.25">
      <c r="B22" s="4" t="s">
        <v>41</v>
      </c>
      <c r="C22" t="s">
        <v>40</v>
      </c>
      <c r="E22" s="3">
        <v>161900</v>
      </c>
      <c r="F22" s="3">
        <f>E22</f>
        <v>161900</v>
      </c>
    </row>
    <row r="23" spans="2:6" x14ac:dyDescent="0.25">
      <c r="B23" s="4" t="s">
        <v>43</v>
      </c>
      <c r="C23" s="8" t="s">
        <v>42</v>
      </c>
      <c r="E23" s="3">
        <v>299900</v>
      </c>
      <c r="F23" s="3">
        <f>E23*2</f>
        <v>599800</v>
      </c>
    </row>
    <row r="24" spans="2:6" x14ac:dyDescent="0.25">
      <c r="B24" s="4" t="s">
        <v>45</v>
      </c>
      <c r="C24" t="s">
        <v>44</v>
      </c>
      <c r="E24" s="3">
        <v>18900</v>
      </c>
      <c r="F24" s="3">
        <f>E24*6</f>
        <v>113400</v>
      </c>
    </row>
    <row r="25" spans="2:6" x14ac:dyDescent="0.25">
      <c r="B25" s="4" t="s">
        <v>47</v>
      </c>
      <c r="C25" t="s">
        <v>46</v>
      </c>
      <c r="E25" s="3">
        <v>299900</v>
      </c>
      <c r="F25" s="3">
        <f>E25*3</f>
        <v>899700</v>
      </c>
    </row>
    <row r="26" spans="2:6" x14ac:dyDescent="0.25">
      <c r="B26" s="4" t="s">
        <v>49</v>
      </c>
      <c r="C26" t="s">
        <v>48</v>
      </c>
      <c r="E26" s="3">
        <v>5525000</v>
      </c>
      <c r="F26" s="3">
        <f>E26*6</f>
        <v>33150000</v>
      </c>
    </row>
    <row r="27" spans="2:6" x14ac:dyDescent="0.25">
      <c r="B27" s="4" t="s">
        <v>51</v>
      </c>
      <c r="C27" t="s">
        <v>50</v>
      </c>
      <c r="E27" s="3">
        <v>129900</v>
      </c>
      <c r="F27" s="3">
        <f>E27</f>
        <v>129900</v>
      </c>
    </row>
    <row r="29" spans="2:6" x14ac:dyDescent="0.25">
      <c r="E29" t="s">
        <v>52</v>
      </c>
      <c r="F29" s="2">
        <f>SUM(F4:F27)</f>
        <v>113319278.39999999</v>
      </c>
    </row>
    <row r="30" spans="2:6" x14ac:dyDescent="0.25">
      <c r="E30" t="s">
        <v>53</v>
      </c>
      <c r="F30" s="3">
        <v>550000000</v>
      </c>
    </row>
  </sheetData>
  <hyperlinks>
    <hyperlink ref="B6" r:id="rId1"/>
    <hyperlink ref="B9" r:id="rId2"/>
    <hyperlink ref="B8" r:id="rId3"/>
    <hyperlink ref="B10" r:id="rId4"/>
    <hyperlink ref="B11" r:id="rId5"/>
    <hyperlink ref="B12" r:id="rId6"/>
    <hyperlink ref="B13" r:id="rId7"/>
    <hyperlink ref="B14" r:id="rId8"/>
    <hyperlink ref="B15" r:id="rId9"/>
    <hyperlink ref="B16" r:id="rId10"/>
    <hyperlink ref="B17" r:id="rId11" location="/productos/1/12/producto/133101103003/Cable-u-utp-categoria-5e-int.-23-awg-4p-gris-c-j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2021-07-25T00:13:38Z</dcterms:modified>
</cp:coreProperties>
</file>