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_Research_\HB_AEC\DERopt\"/>
    </mc:Choice>
  </mc:AlternateContent>
  <bookViews>
    <workbookView xWindow="0" yWindow="0" windowWidth="5730" windowHeight="5730" activeTab="1"/>
  </bookViews>
  <sheets>
    <sheet name="Model Input" sheetId="1" r:id="rId1"/>
    <sheet name="Rat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15" i="2"/>
  <c r="C3" i="1"/>
  <c r="C4" i="1"/>
  <c r="C5" i="1"/>
  <c r="C6" i="1"/>
  <c r="C7" i="1"/>
  <c r="C8" i="1"/>
  <c r="C1" i="1"/>
  <c r="C2" i="2"/>
  <c r="C3" i="2"/>
  <c r="C4" i="2"/>
  <c r="C5" i="2"/>
  <c r="C6" i="2"/>
  <c r="C7" i="2"/>
  <c r="C15" i="2"/>
  <c r="B7" i="2"/>
  <c r="B8" i="1" s="1"/>
  <c r="B6" i="2"/>
  <c r="B5" i="1" s="1"/>
  <c r="B5" i="2"/>
  <c r="B4" i="2"/>
  <c r="B4" i="1" s="1"/>
  <c r="B3" i="2"/>
  <c r="B2" i="2"/>
  <c r="B3" i="1"/>
  <c r="B40" i="2"/>
  <c r="B7" i="1"/>
  <c r="B6" i="1"/>
  <c r="B1" i="1"/>
  <c r="B15" i="2"/>
</calcChain>
</file>

<file path=xl/sharedStrings.xml><?xml version="1.0" encoding="utf-8"?>
<sst xmlns="http://schemas.openxmlformats.org/spreadsheetml/2006/main" count="55" uniqueCount="54">
  <si>
    <t>Rate</t>
  </si>
  <si>
    <t>Index</t>
  </si>
  <si>
    <t>Summer T1</t>
  </si>
  <si>
    <t>Summer T2</t>
  </si>
  <si>
    <t>Summer T3</t>
  </si>
  <si>
    <t>Winter T1</t>
  </si>
  <si>
    <t>Winter T2</t>
  </si>
  <si>
    <t>Winter T3</t>
  </si>
  <si>
    <t>R1</t>
  </si>
  <si>
    <t>R2</t>
  </si>
  <si>
    <t>TOU-D-FETA</t>
  </si>
  <si>
    <t>R3</t>
  </si>
  <si>
    <t>Delivery T1 S ($/kWh)</t>
  </si>
  <si>
    <t>Delivery T2 S ($/kWh)</t>
  </si>
  <si>
    <t>Delivery T3 S ($/kWh)</t>
  </si>
  <si>
    <t>Gen T1 S ($/kWh)</t>
  </si>
  <si>
    <t>Gen T2 S ($/kWh)</t>
  </si>
  <si>
    <t>Gen T3 S ($/kWh)</t>
  </si>
  <si>
    <t>Delivery T1 W ($/kWh)</t>
  </si>
  <si>
    <t>Delivery T2 W ($/kWh)</t>
  </si>
  <si>
    <t>Delivery T3 W ($/kWh)</t>
  </si>
  <si>
    <t>Gen T1 W ($/kWh)</t>
  </si>
  <si>
    <t>Gen T2 W ($/kWh)</t>
  </si>
  <si>
    <t>Gen T3 W ($/kWh)</t>
  </si>
  <si>
    <t>Base Charge ($/Meter/Day)</t>
  </si>
  <si>
    <t>CA Climate Credit ($/month)</t>
  </si>
  <si>
    <t>D</t>
  </si>
  <si>
    <t>CTC</t>
  </si>
  <si>
    <t>Trans T1</t>
  </si>
  <si>
    <t>Dist T1</t>
  </si>
  <si>
    <t>NSGC T1</t>
  </si>
  <si>
    <t>NDC T1</t>
  </si>
  <si>
    <t>PPPV T1</t>
  </si>
  <si>
    <t>CIA T1</t>
  </si>
  <si>
    <t>DWRBC T1</t>
  </si>
  <si>
    <t>PUCRF T1</t>
  </si>
  <si>
    <t>Trans T2</t>
  </si>
  <si>
    <t>Dist T2</t>
  </si>
  <si>
    <t>NSGC T2</t>
  </si>
  <si>
    <t>NDC T2</t>
  </si>
  <si>
    <t>PPPV T2</t>
  </si>
  <si>
    <t>CIA T2</t>
  </si>
  <si>
    <t>DWRBC T2</t>
  </si>
  <si>
    <t>PUCRF T2</t>
  </si>
  <si>
    <t>Trans T3</t>
  </si>
  <si>
    <t>Dist T3</t>
  </si>
  <si>
    <t>NSGC T3</t>
  </si>
  <si>
    <t>NDC T3</t>
  </si>
  <si>
    <t>PPPV T3</t>
  </si>
  <si>
    <t>CIA T3</t>
  </si>
  <si>
    <t>DWRBC T3</t>
  </si>
  <si>
    <t>PUCRF T3</t>
  </si>
  <si>
    <t>D-Care</t>
  </si>
  <si>
    <t>D-FERA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</si>
</sst>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" sqref="D3"/>
    </sheetView>
  </sheetViews>
  <sheetFormatPr defaultRowHeight="15" x14ac:dyDescent="0.25"/>
  <cols>
    <col min="1" max="1" width="15.140625" bestFit="1" customWidth="1"/>
    <col min="3" max="3" width="12" bestFit="1" customWidth="1"/>
    <col min="4" max="4" width="11.7109375" bestFit="1" customWidth="1"/>
  </cols>
  <sheetData>
    <row r="1" spans="1:4" x14ac:dyDescent="0.25">
      <c r="A1" t="s">
        <v>0</v>
      </c>
      <c r="B1" t="str">
        <f>'Rate Data'!B1</f>
        <v>D</v>
      </c>
      <c r="C1" t="str">
        <f>'Rate Data'!C1</f>
        <v>D-Care</v>
      </c>
      <c r="D1" t="s">
        <v>10</v>
      </c>
    </row>
    <row r="2" spans="1:4" x14ac:dyDescent="0.25">
      <c r="A2" t="s">
        <v>1</v>
      </c>
      <c r="B2" t="s">
        <v>8</v>
      </c>
      <c r="C2" t="s">
        <v>9</v>
      </c>
      <c r="D2" t="s">
        <v>11</v>
      </c>
    </row>
    <row r="3" spans="1:4" x14ac:dyDescent="0.25">
      <c r="A3" t="s">
        <v>2</v>
      </c>
      <c r="B3">
        <f>'Rate Data'!B2+'Rate Data'!B8</f>
        <v>0.17463999999999996</v>
      </c>
      <c r="C3">
        <f>'Rate Data'!C2+'Rate Data'!C8</f>
        <v>0.11784</v>
      </c>
      <c r="D3">
        <v>7.5579999999999994E-2</v>
      </c>
    </row>
    <row r="4" spans="1:4" x14ac:dyDescent="0.25">
      <c r="A4" t="s">
        <v>3</v>
      </c>
      <c r="B4">
        <f>'Rate Data'!B4+'Rate Data'!B10</f>
        <v>0.24622999999999998</v>
      </c>
      <c r="C4">
        <f>'Rate Data'!C4+'Rate Data'!C10</f>
        <v>0.16558</v>
      </c>
      <c r="D4">
        <v>7.5579999999999994E-2</v>
      </c>
    </row>
    <row r="5" spans="1:4" x14ac:dyDescent="0.25">
      <c r="A5" t="s">
        <v>4</v>
      </c>
      <c r="B5">
        <f>'Rate Data'!B6+'Rate Data'!B12</f>
        <v>0.34660999999999997</v>
      </c>
      <c r="C5">
        <f>'Rate Data'!C6+'Rate Data'!C12</f>
        <v>0.23307999999999998</v>
      </c>
      <c r="D5">
        <v>7.5579999999999994E-2</v>
      </c>
    </row>
    <row r="6" spans="1:4" x14ac:dyDescent="0.25">
      <c r="A6" t="s">
        <v>5</v>
      </c>
      <c r="B6">
        <f>'Rate Data'!B3+'Rate Data'!B9</f>
        <v>0.17463999999999996</v>
      </c>
      <c r="C6">
        <f>'Rate Data'!C3+'Rate Data'!C9</f>
        <v>0.11784</v>
      </c>
      <c r="D6">
        <v>7.5579999999999994E-2</v>
      </c>
    </row>
    <row r="7" spans="1:4" x14ac:dyDescent="0.25">
      <c r="A7" t="s">
        <v>6</v>
      </c>
      <c r="B7">
        <f>'Rate Data'!B5+'Rate Data'!B11</f>
        <v>0.24622999999999998</v>
      </c>
      <c r="C7">
        <f>'Rate Data'!C5+'Rate Data'!C11</f>
        <v>0.16558</v>
      </c>
      <c r="D7">
        <v>7.5579999999999994E-2</v>
      </c>
    </row>
    <row r="8" spans="1:4" x14ac:dyDescent="0.25">
      <c r="A8" t="s">
        <v>7</v>
      </c>
      <c r="B8">
        <f>'Rate Data'!B7+'Rate Data'!B13</f>
        <v>0.34660999999999997</v>
      </c>
      <c r="C8">
        <f>'Rate Data'!C7+'Rate Data'!C13</f>
        <v>0.23307999999999998</v>
      </c>
      <c r="D8">
        <v>7.5579999999999994E-2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B16" sqref="B16"/>
    </sheetView>
  </sheetViews>
  <sheetFormatPr defaultRowHeight="15" x14ac:dyDescent="0.25"/>
  <cols>
    <col min="1" max="1" width="26.7109375" bestFit="1" customWidth="1"/>
    <col min="2" max="4" width="8.7109375" bestFit="1" customWidth="1"/>
  </cols>
  <sheetData>
    <row r="1" spans="1:4" x14ac:dyDescent="0.25">
      <c r="A1" t="s">
        <v>0</v>
      </c>
      <c r="B1" t="s">
        <v>26</v>
      </c>
      <c r="C1" t="s">
        <v>52</v>
      </c>
      <c r="D1" t="s">
        <v>53</v>
      </c>
    </row>
    <row r="2" spans="1:4" x14ac:dyDescent="0.25">
      <c r="A2" t="s">
        <v>12</v>
      </c>
      <c r="B2">
        <f>SUM(B$16:B$23)</f>
        <v>8.8749999999999982E-2</v>
      </c>
      <c r="C2">
        <f>SUM(C$16:C$23)</f>
        <v>3.1950000000000013E-2</v>
      </c>
      <c r="D2">
        <f>SUM(D$16:D$23)</f>
        <v>7.8099999999999989E-2</v>
      </c>
    </row>
    <row r="3" spans="1:4" x14ac:dyDescent="0.25">
      <c r="A3" t="s">
        <v>18</v>
      </c>
      <c r="B3">
        <f>SUM(B$16:B$23)</f>
        <v>8.8749999999999982E-2</v>
      </c>
      <c r="C3">
        <f>SUM(C$16:C$23)</f>
        <v>3.1950000000000013E-2</v>
      </c>
      <c r="D3">
        <f>SUM(D$16:D$23)</f>
        <v>7.8099999999999989E-2</v>
      </c>
    </row>
    <row r="4" spans="1:4" x14ac:dyDescent="0.25">
      <c r="A4" t="s">
        <v>13</v>
      </c>
      <c r="B4">
        <f>SUM(B$24:B$31)</f>
        <v>0.16033999999999998</v>
      </c>
      <c r="C4">
        <f>SUM(C$24:C$31)</f>
        <v>7.9689999999999997E-2</v>
      </c>
      <c r="D4">
        <f>SUM(D$24:D$31)</f>
        <v>0.14109999999999998</v>
      </c>
    </row>
    <row r="5" spans="1:4" x14ac:dyDescent="0.25">
      <c r="A5" t="s">
        <v>19</v>
      </c>
      <c r="B5">
        <f>SUM(B$24:B$31)</f>
        <v>0.16033999999999998</v>
      </c>
      <c r="C5">
        <f>SUM(C$24:C$31)</f>
        <v>7.9689999999999997E-2</v>
      </c>
      <c r="D5">
        <f>SUM(D$24:D$31)</f>
        <v>0.14109999999999998</v>
      </c>
    </row>
    <row r="6" spans="1:4" x14ac:dyDescent="0.25">
      <c r="A6" t="s">
        <v>14</v>
      </c>
      <c r="B6">
        <f>SUM(B$32:B$39)</f>
        <v>0.26072000000000001</v>
      </c>
      <c r="C6">
        <f>SUM(C$32:C$39)</f>
        <v>0.14718999999999999</v>
      </c>
      <c r="D6">
        <f>SUM(D$32:D$39)</f>
        <v>0.22942999999999997</v>
      </c>
    </row>
    <row r="7" spans="1:4" x14ac:dyDescent="0.25">
      <c r="A7" t="s">
        <v>20</v>
      </c>
      <c r="B7">
        <f>SUM(B$32:B$39)</f>
        <v>0.26072000000000001</v>
      </c>
      <c r="C7">
        <f>SUM(C$32:C$39)</f>
        <v>0.14718999999999999</v>
      </c>
      <c r="D7">
        <f>SUM(D$32:D$39)</f>
        <v>0.22942999999999997</v>
      </c>
    </row>
    <row r="8" spans="1:4" x14ac:dyDescent="0.25">
      <c r="A8" t="s">
        <v>15</v>
      </c>
      <c r="B8">
        <v>8.5889999999999994E-2</v>
      </c>
      <c r="C8">
        <v>8.5889999999999994E-2</v>
      </c>
      <c r="D8">
        <v>7.5579999999999994E-2</v>
      </c>
    </row>
    <row r="9" spans="1:4" x14ac:dyDescent="0.25">
      <c r="A9" t="s">
        <v>21</v>
      </c>
      <c r="B9">
        <v>8.5889999999999994E-2</v>
      </c>
      <c r="C9">
        <v>8.5889999999999994E-2</v>
      </c>
      <c r="D9">
        <v>7.5579999999999994E-2</v>
      </c>
    </row>
    <row r="10" spans="1:4" x14ac:dyDescent="0.25">
      <c r="A10" t="s">
        <v>16</v>
      </c>
      <c r="B10">
        <v>8.5889999999999994E-2</v>
      </c>
      <c r="C10">
        <v>8.5889999999999994E-2</v>
      </c>
      <c r="D10">
        <v>7.5579999999999994E-2</v>
      </c>
    </row>
    <row r="11" spans="1:4" x14ac:dyDescent="0.25">
      <c r="A11" t="s">
        <v>22</v>
      </c>
      <c r="B11">
        <v>8.5889999999999994E-2</v>
      </c>
      <c r="C11">
        <v>8.5889999999999994E-2</v>
      </c>
      <c r="D11">
        <v>7.5579999999999994E-2</v>
      </c>
    </row>
    <row r="12" spans="1:4" x14ac:dyDescent="0.25">
      <c r="A12" t="s">
        <v>17</v>
      </c>
      <c r="B12">
        <v>8.5889999999999994E-2</v>
      </c>
      <c r="C12">
        <v>8.5889999999999994E-2</v>
      </c>
      <c r="D12">
        <v>7.5579999999999994E-2</v>
      </c>
    </row>
    <row r="13" spans="1:4" x14ac:dyDescent="0.25">
      <c r="A13" t="s">
        <v>23</v>
      </c>
      <c r="B13">
        <v>8.5889999999999994E-2</v>
      </c>
      <c r="C13">
        <v>8.5889999999999994E-2</v>
      </c>
      <c r="D13">
        <v>7.5579999999999994E-2</v>
      </c>
    </row>
    <row r="14" spans="1:4" x14ac:dyDescent="0.25">
      <c r="A14" t="s">
        <v>24</v>
      </c>
      <c r="B14">
        <v>3.1E-2</v>
      </c>
      <c r="C14">
        <v>2.4E-2</v>
      </c>
      <c r="D14">
        <v>2.7E-2</v>
      </c>
    </row>
    <row r="15" spans="1:4" x14ac:dyDescent="0.25">
      <c r="A15" t="s">
        <v>25</v>
      </c>
      <c r="B15">
        <f>-36</f>
        <v>-36</v>
      </c>
      <c r="C15">
        <f>-36</f>
        <v>-36</v>
      </c>
      <c r="D15">
        <f>-36</f>
        <v>-36</v>
      </c>
    </row>
    <row r="16" spans="1:4" x14ac:dyDescent="0.25">
      <c r="A16" t="s">
        <v>28</v>
      </c>
      <c r="B16">
        <v>1.507E-2</v>
      </c>
      <c r="C16">
        <v>1.507E-2</v>
      </c>
      <c r="D16">
        <v>1.507E-2</v>
      </c>
    </row>
    <row r="17" spans="1:4" x14ac:dyDescent="0.25">
      <c r="A17" t="s">
        <v>29</v>
      </c>
      <c r="B17">
        <v>8.4699999999999998E-2</v>
      </c>
      <c r="C17">
        <v>3.848E-2</v>
      </c>
      <c r="D17">
        <v>7.4050000000000005E-2</v>
      </c>
    </row>
    <row r="18" spans="1:4" x14ac:dyDescent="0.25">
      <c r="A18" t="s">
        <v>30</v>
      </c>
      <c r="B18">
        <v>5.7200000000000003E-3</v>
      </c>
      <c r="C18">
        <v>5.7200000000000003E-3</v>
      </c>
      <c r="D18">
        <v>5.7200000000000003E-3</v>
      </c>
    </row>
    <row r="19" spans="1:4" x14ac:dyDescent="0.25">
      <c r="A19" t="s">
        <v>31</v>
      </c>
      <c r="B19">
        <v>5.0000000000000002E-5</v>
      </c>
      <c r="C19">
        <v>5.0000000000000002E-5</v>
      </c>
      <c r="D19">
        <v>5.0000000000000002E-5</v>
      </c>
    </row>
    <row r="20" spans="1:4" x14ac:dyDescent="0.25">
      <c r="A20" t="s">
        <v>32</v>
      </c>
      <c r="B20">
        <v>1.29E-2</v>
      </c>
      <c r="C20">
        <v>7.8100000000000001E-3</v>
      </c>
      <c r="D20">
        <v>1.29E-2</v>
      </c>
    </row>
    <row r="21" spans="1:4" x14ac:dyDescent="0.25">
      <c r="A21" t="s">
        <v>33</v>
      </c>
      <c r="B21">
        <v>-3.5639999999999998E-2</v>
      </c>
      <c r="C21">
        <v>-3.5639999999999998E-2</v>
      </c>
      <c r="D21">
        <v>-3.5639999999999998E-2</v>
      </c>
    </row>
    <row r="22" spans="1:4" x14ac:dyDescent="0.25">
      <c r="A22" t="s">
        <v>34</v>
      </c>
      <c r="B22">
        <v>5.4900000000000001E-3</v>
      </c>
      <c r="C22">
        <v>0</v>
      </c>
      <c r="D22">
        <v>5.4900000000000001E-3</v>
      </c>
    </row>
    <row r="23" spans="1:4" x14ac:dyDescent="0.25">
      <c r="A23" t="s">
        <v>35</v>
      </c>
      <c r="B23">
        <v>4.6000000000000001E-4</v>
      </c>
      <c r="C23">
        <v>4.6000000000000001E-4</v>
      </c>
      <c r="D23">
        <v>4.6000000000000001E-4</v>
      </c>
    </row>
    <row r="24" spans="1:4" x14ac:dyDescent="0.25">
      <c r="A24" t="s">
        <v>36</v>
      </c>
      <c r="B24">
        <v>1.507E-2</v>
      </c>
      <c r="C24">
        <v>1.507E-2</v>
      </c>
      <c r="D24">
        <v>1.507E-2</v>
      </c>
    </row>
    <row r="25" spans="1:4" x14ac:dyDescent="0.25">
      <c r="A25" t="s">
        <v>37</v>
      </c>
      <c r="B25">
        <v>8.5220000000000004E-2</v>
      </c>
      <c r="C25">
        <v>1.515E-2</v>
      </c>
      <c r="D25">
        <v>6.5979999999999997E-2</v>
      </c>
    </row>
    <row r="26" spans="1:4" x14ac:dyDescent="0.25">
      <c r="A26" t="s">
        <v>38</v>
      </c>
      <c r="B26">
        <v>5.7200000000000003E-3</v>
      </c>
      <c r="C26">
        <v>5.7200000000000003E-3</v>
      </c>
      <c r="D26">
        <v>5.7200000000000003E-3</v>
      </c>
    </row>
    <row r="27" spans="1:4" x14ac:dyDescent="0.25">
      <c r="A27" t="s">
        <v>39</v>
      </c>
      <c r="B27">
        <v>5.0000000000000002E-5</v>
      </c>
      <c r="C27">
        <v>5.0000000000000002E-5</v>
      </c>
      <c r="D27">
        <v>5.0000000000000002E-5</v>
      </c>
    </row>
    <row r="28" spans="1:4" x14ac:dyDescent="0.25">
      <c r="A28" t="s">
        <v>40</v>
      </c>
      <c r="B28">
        <v>1.29E-2</v>
      </c>
      <c r="C28">
        <v>7.8100000000000001E-3</v>
      </c>
      <c r="D28">
        <v>1.29E-2</v>
      </c>
    </row>
    <row r="29" spans="1:4" x14ac:dyDescent="0.25">
      <c r="A29" t="s">
        <v>41</v>
      </c>
      <c r="B29">
        <v>3.5430000000000003E-2</v>
      </c>
      <c r="C29">
        <v>3.5430000000000003E-2</v>
      </c>
      <c r="D29">
        <v>3.5430000000000003E-2</v>
      </c>
    </row>
    <row r="30" spans="1:4" x14ac:dyDescent="0.25">
      <c r="A30" t="s">
        <v>42</v>
      </c>
      <c r="B30">
        <v>5.4900000000000001E-3</v>
      </c>
      <c r="C30">
        <v>0</v>
      </c>
      <c r="D30">
        <v>5.4900000000000001E-3</v>
      </c>
    </row>
    <row r="31" spans="1:4" x14ac:dyDescent="0.25">
      <c r="A31" t="s">
        <v>43</v>
      </c>
      <c r="B31">
        <v>4.6000000000000001E-4</v>
      </c>
      <c r="C31">
        <v>4.6000000000000001E-4</v>
      </c>
      <c r="D31">
        <v>4.6000000000000001E-4</v>
      </c>
    </row>
    <row r="32" spans="1:4" x14ac:dyDescent="0.25">
      <c r="A32" t="s">
        <v>44</v>
      </c>
      <c r="B32">
        <v>1.507E-2</v>
      </c>
      <c r="C32">
        <v>1.507E-2</v>
      </c>
      <c r="D32">
        <v>1.507E-2</v>
      </c>
    </row>
    <row r="33" spans="1:4" x14ac:dyDescent="0.25">
      <c r="A33" t="s">
        <v>45</v>
      </c>
      <c r="B33">
        <v>8.5220000000000004E-2</v>
      </c>
      <c r="C33">
        <v>-1.7729999999999999E-2</v>
      </c>
      <c r="D33">
        <v>5.3929999999999999E-2</v>
      </c>
    </row>
    <row r="34" spans="1:4" x14ac:dyDescent="0.25">
      <c r="A34" t="s">
        <v>46</v>
      </c>
      <c r="B34">
        <v>5.7200000000000003E-3</v>
      </c>
      <c r="C34">
        <v>5.7200000000000003E-3</v>
      </c>
      <c r="D34">
        <v>5.7200000000000003E-3</v>
      </c>
    </row>
    <row r="35" spans="1:4" x14ac:dyDescent="0.25">
      <c r="A35" t="s">
        <v>47</v>
      </c>
      <c r="B35">
        <v>5.0000000000000002E-5</v>
      </c>
      <c r="C35">
        <v>5.0000000000000002E-5</v>
      </c>
      <c r="D35">
        <v>5.0000000000000002E-5</v>
      </c>
    </row>
    <row r="36" spans="1:4" x14ac:dyDescent="0.25">
      <c r="A36" t="s">
        <v>48</v>
      </c>
      <c r="B36">
        <v>1.29E-2</v>
      </c>
      <c r="C36">
        <v>7.8100000000000001E-3</v>
      </c>
      <c r="D36">
        <v>1.29E-2</v>
      </c>
    </row>
    <row r="37" spans="1:4" x14ac:dyDescent="0.25">
      <c r="A37" t="s">
        <v>49</v>
      </c>
      <c r="B37">
        <v>0.13580999999999999</v>
      </c>
      <c r="C37">
        <v>0.13580999999999999</v>
      </c>
      <c r="D37">
        <v>0.13580999999999999</v>
      </c>
    </row>
    <row r="38" spans="1:4" x14ac:dyDescent="0.25">
      <c r="A38" t="s">
        <v>50</v>
      </c>
      <c r="B38">
        <v>5.4900000000000001E-3</v>
      </c>
      <c r="C38">
        <v>0</v>
      </c>
      <c r="D38">
        <v>5.4900000000000001E-3</v>
      </c>
    </row>
    <row r="39" spans="1:4" x14ac:dyDescent="0.25">
      <c r="A39" t="s">
        <v>51</v>
      </c>
      <c r="B39">
        <v>4.6000000000000001E-4</v>
      </c>
      <c r="C39">
        <v>4.6000000000000001E-4</v>
      </c>
      <c r="D39">
        <v>4.6000000000000001E-4</v>
      </c>
    </row>
    <row r="40" spans="1:4" x14ac:dyDescent="0.25">
      <c r="A40" t="s">
        <v>27</v>
      </c>
      <c r="B40">
        <f>-0.00075</f>
        <v>-7.5000000000000002E-4</v>
      </c>
      <c r="C40">
        <v>-7.5000000000000002E-4</v>
      </c>
      <c r="D40">
        <v>-7.5000000000000002E-4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Input</vt:lpstr>
      <vt:lpstr>Rate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J. Flores</dc:creator>
  <cp:lastModifiedBy>Robert J. Flores</cp:lastModifiedBy>
  <dcterms:created xsi:type="dcterms:W3CDTF">2018-03-05T23:04:14Z</dcterms:created>
  <dcterms:modified xsi:type="dcterms:W3CDTF">2018-03-07T21:45:15Z</dcterms:modified>
</cp:coreProperties>
</file>