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FD0EC3F-F87C-4AD3-AEB2-9A3269AD6811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P O R C I E N T O S I N T E G R" sheetId="1" r:id="rId1"/>
    <sheet name="3 DE ESTADO DE RESULTADOS A %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I1" i="1"/>
  <c r="F18" i="1"/>
  <c r="F24" i="1"/>
  <c r="I6" i="1"/>
  <c r="D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8" i="1"/>
  <c r="K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0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5" i="1"/>
  <c r="F26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<sst xmlns="http://schemas.openxmlformats.org/spreadsheetml/2006/main" count="108" uniqueCount="99">
  <si>
    <t>Efectivo en caja ybancos</t>
  </si>
  <si>
    <t>Inversiones temporales</t>
  </si>
  <si>
    <t>Clientes</t>
  </si>
  <si>
    <t>Deudores</t>
  </si>
  <si>
    <t>Impuestos por recuperar</t>
  </si>
  <si>
    <t>Inventario</t>
  </si>
  <si>
    <t>Terreno</t>
  </si>
  <si>
    <t>Edificio</t>
  </si>
  <si>
    <t>Maquinaria y equipo</t>
  </si>
  <si>
    <t>Equipo de transporte</t>
  </si>
  <si>
    <t>Mobiliario de oficina</t>
  </si>
  <si>
    <t>Equipo de computo</t>
  </si>
  <si>
    <t>Depreciacion acumulada</t>
  </si>
  <si>
    <t>Otros activos</t>
  </si>
  <si>
    <t>Propiedad de planta y equipo</t>
  </si>
  <si>
    <t>%</t>
  </si>
  <si>
    <t>A corto Plazo</t>
  </si>
  <si>
    <t>Porcion circulante de prestamo bancario</t>
  </si>
  <si>
    <t>Proveedores</t>
  </si>
  <si>
    <t>Acreedores</t>
  </si>
  <si>
    <t>Anticipo de clientes</t>
  </si>
  <si>
    <t>Impuestos y gastos aumulados</t>
  </si>
  <si>
    <t>PTU por pagar</t>
  </si>
  <si>
    <t>ISR por pagar</t>
  </si>
  <si>
    <t>Suma del pasivo a acorto plazo</t>
  </si>
  <si>
    <t>A largo plazo</t>
  </si>
  <si>
    <t>Prestamo Bancario</t>
  </si>
  <si>
    <t>Capital contable</t>
  </si>
  <si>
    <t>Capital Social</t>
  </si>
  <si>
    <t>Capital Legal</t>
  </si>
  <si>
    <t>Resultados acumulados</t>
  </si>
  <si>
    <t>Utilidades del ejercicio</t>
  </si>
  <si>
    <t>Suma de capital</t>
  </si>
  <si>
    <t>LOS APURADOS S.A. DE .C.V</t>
  </si>
  <si>
    <t>Estado de posicion financiera al 31 de Diciembre de 2019 y 2020</t>
  </si>
  <si>
    <t>Estado de Resultados del 1 de Enero al 31 de Diciembre de 2019 y 2020</t>
  </si>
  <si>
    <t>VENTAS NETAS</t>
  </si>
  <si>
    <t>COSTO DE VENTAS</t>
  </si>
  <si>
    <t>Utilidad bruta</t>
  </si>
  <si>
    <t>GASTO DE OPERACIÓN</t>
  </si>
  <si>
    <t>Gasto de venta</t>
  </si>
  <si>
    <t>Gasto de administracion</t>
  </si>
  <si>
    <t>Utilidad de operación</t>
  </si>
  <si>
    <t>RESULTADO INTEGRAL DE FINANCIAMIENTO</t>
  </si>
  <si>
    <t>Intereses ganados</t>
  </si>
  <si>
    <t>Intereses pagados</t>
  </si>
  <si>
    <t>Fluctuacion Cambiaria</t>
  </si>
  <si>
    <t>Utilidad despues de financiamiento</t>
  </si>
  <si>
    <t>ISR</t>
  </si>
  <si>
    <t>PTU</t>
  </si>
  <si>
    <t>Utilidad neta del ejercicio</t>
  </si>
  <si>
    <t>CONCEPTO</t>
  </si>
  <si>
    <t xml:space="preserve"> A C T I V O</t>
  </si>
  <si>
    <t>SUMA</t>
  </si>
  <si>
    <t>SUMA DEL ACTIVO</t>
  </si>
  <si>
    <t>P A S I V O</t>
  </si>
  <si>
    <t>SUMA DEL PASIVO</t>
  </si>
  <si>
    <t>SUMA DEL P+C</t>
  </si>
  <si>
    <t>Otros productos (Gastos)</t>
  </si>
  <si>
    <t>Utilidad (Perdidas) antes del impuesto</t>
  </si>
  <si>
    <t>RAMOS GONZALEZ TANIA</t>
  </si>
  <si>
    <t>EMPRESA ‘’A’’</t>
  </si>
  <si>
    <t>EMPRESA ‘’B’’</t>
  </si>
  <si>
    <t>VENTAS</t>
  </si>
  <si>
    <t>UTILIDAD BRUTA</t>
  </si>
  <si>
    <t>GASTOS DE OPERACIÓN</t>
  </si>
  <si>
    <t>GASTOS DE VENTA</t>
  </si>
  <si>
    <t>GASTOS DE ADMINISTRACIÓN</t>
  </si>
  <si>
    <t>UTILIDAD DE OPERACIÓN</t>
  </si>
  <si>
    <t>RESULTADO POR FINANCIAMIENTO</t>
  </si>
  <si>
    <t>INTERESES GANADOS</t>
  </si>
  <si>
    <t>UTILIDAD CAMBIARIA</t>
  </si>
  <si>
    <t>INTERESES PAGADOS</t>
  </si>
  <si>
    <t>PÉRDIDA CAMBIARIA</t>
  </si>
  <si>
    <t>UDI</t>
  </si>
  <si>
    <t>OG</t>
  </si>
  <si>
    <t>OP</t>
  </si>
  <si>
    <t>UAY</t>
  </si>
  <si>
    <t>P TU</t>
  </si>
  <si>
    <t>UTILIDAD DEL EJERCICIO</t>
  </si>
  <si>
    <t>16,248,340</t>
  </si>
  <si>
    <t>8,248,624</t>
  </si>
  <si>
    <t>7,999,716</t>
  </si>
  <si>
    <t>3,430,112</t>
  </si>
  <si>
    <t>1,840,324</t>
  </si>
  <si>
    <t>2,729,280</t>
  </si>
  <si>
    <t>1,717,512</t>
  </si>
  <si>
    <t>4,114,326</t>
  </si>
  <si>
    <t>6,016,518</t>
  </si>
  <si>
    <t>2,980,324</t>
  </si>
  <si>
    <t>1,083,792</t>
  </si>
  <si>
    <t>2,609.620</t>
  </si>
  <si>
    <t>2,647,100</t>
  </si>
  <si>
    <t>10,130,912</t>
  </si>
  <si>
    <t>1,960,268</t>
  </si>
  <si>
    <t>1,075,994</t>
  </si>
  <si>
    <t>1,076, 812</t>
  </si>
  <si>
    <t>1,058,968</t>
  </si>
  <si>
    <t>3.-Convertirá porcientos integrales los siguientes Estados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</si>
</sst>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44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4" fontId="1" fillId="2" borderId="1" xfId="0" applyNumberFormat="1" applyFont="1" applyFill="1" applyBorder="1"/>
    <xf numFmtId="0" fontId="0" fillId="4" borderId="1" xfId="0" applyFill="1" applyBorder="1" applyAlignment="1">
      <alignment horizontal="left" indent="1"/>
    </xf>
    <xf numFmtId="4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44" fontId="1" fillId="3" borderId="1" xfId="0" applyNumberFormat="1" applyFont="1" applyFill="1" applyBorder="1"/>
    <xf numFmtId="2" fontId="1" fillId="3" borderId="1" xfId="0" applyNumberFormat="1" applyFont="1" applyFill="1" applyBorder="1"/>
    <xf numFmtId="0" fontId="0" fillId="3" borderId="1" xfId="0" applyFill="1" applyBorder="1"/>
    <xf numFmtId="44" fontId="0" fillId="3" borderId="1" xfId="0" applyNumberFormat="1" applyFill="1" applyBorder="1"/>
    <xf numFmtId="2" fontId="0" fillId="3" borderId="1" xfId="0" applyNumberFormat="1" applyFill="1" applyBorder="1"/>
    <xf numFmtId="0" fontId="1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2" borderId="0" xfId="0" applyFill="1" applyAlignment="1">
      <alignment horizontal="left" indent="17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 indent="9"/>
    </xf>
    <xf numFmtId="4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1" fillId="3" borderId="0" xfId="0" applyFont="1" applyFill="1" applyAlignment="1">
      <alignment horizontal="left" indent="15"/>
    </xf>
    <xf numFmtId="0" fontId="1" fillId="2" borderId="0" xfId="0" applyFont="1" applyFill="1" applyAlignment="1">
      <alignment horizontal="left" indent="17"/>
    </xf>
    <xf numFmtId="2" fontId="1" fillId="2" borderId="1" xfId="0" applyNumberFormat="1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center"/>
    </xf>
    <xf numFmtId="44" fontId="1" fillId="4" borderId="1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9" fontId="3" fillId="2" borderId="9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 indent="24"/>
    </xf>
    <xf numFmtId="0" fontId="1" fillId="2" borderId="0" xfId="0" applyFont="1" applyFill="1"/>
    <xf numFmtId="0" fontId="5" fillId="4" borderId="6" xfId="0" applyFont="1" applyFill="1" applyBorder="1" applyAlignment="1">
      <alignment horizontal="center" vertical="center" wrapText="1"/>
    </xf>
    <xf numFmtId="9" fontId="0" fillId="2" borderId="6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3399"/>
      <color rgb="FFCC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19050</xdr:rowOff>
    </xdr:from>
    <xdr:to>
      <xdr:col>7</xdr:col>
      <xdr:colOff>628650</xdr:colOff>
      <xdr:row>3</xdr:row>
      <xdr:rowOff>76200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DE6A365-ABED-459B-AC3B-99EF38DE2CBC}"/>
            </a:ext>
          </a:extLst>
        </xdr:cNvPr>
        <xdr:cNvSpPr/>
      </xdr:nvSpPr>
      <xdr:spPr>
        <a:xfrm>
          <a:off x="7477125" y="209550"/>
          <a:ext cx="504825" cy="438150"/>
        </a:xfrm>
        <a:prstGeom prst="ellipse">
          <a:avLst/>
        </a:prstGeom>
        <a:solidFill>
          <a:srgbClr val="CC99FF"/>
        </a:solidFill>
        <a:ln>
          <a:solidFill>
            <a:srgbClr val="CC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  2</a:t>
          </a:r>
        </a:p>
      </xdr:txBody>
    </xdr:sp>
    <xdr:clientData/>
  </xdr:twoCellAnchor>
  <xdr:twoCellAnchor>
    <xdr:from>
      <xdr:col>0</xdr:col>
      <xdr:colOff>171450</xdr:colOff>
      <xdr:row>1</xdr:row>
      <xdr:rowOff>142875</xdr:rowOff>
    </xdr:from>
    <xdr:to>
      <xdr:col>0</xdr:col>
      <xdr:colOff>638175</xdr:colOff>
      <xdr:row>3</xdr:row>
      <xdr:rowOff>142875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D5FFA98-BFDB-46C0-8F64-259F14EB0B20}"/>
            </a:ext>
          </a:extLst>
        </xdr:cNvPr>
        <xdr:cNvSpPr/>
      </xdr:nvSpPr>
      <xdr:spPr>
        <a:xfrm>
          <a:off x="171450" y="333375"/>
          <a:ext cx="466725" cy="381000"/>
        </a:xfrm>
        <a:prstGeom prst="ellipse">
          <a:avLst/>
        </a:prstGeom>
        <a:solidFill>
          <a:srgbClr val="CC99FF"/>
        </a:solidFill>
        <a:ln>
          <a:solidFill>
            <a:srgbClr val="CC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99"/>
  </sheetPr>
  <dimension ref="A1:M50"/>
  <sheetViews>
    <sheetView zoomScale="80" zoomScaleNormal="80" workbookViewId="0">
      <selection activeCell="J8" sqref="J8"/>
    </sheetView>
  </sheetViews>
  <sheetFormatPr baseColWidth="10" defaultRowHeight="15" x14ac:dyDescent="0.25"/>
  <cols>
    <col min="2" max="2" width="36.28515625" customWidth="1"/>
    <col min="3" max="3" width="18.28515625" customWidth="1"/>
    <col min="5" max="5" width="19.7109375" customWidth="1"/>
    <col min="9" max="9" width="39.42578125" customWidth="1"/>
    <col min="10" max="10" width="15.5703125" customWidth="1"/>
    <col min="11" max="11" width="14.85546875" customWidth="1"/>
    <col min="12" max="12" width="15.5703125" customWidth="1"/>
    <col min="13" max="13" width="15.7109375" customWidth="1"/>
  </cols>
  <sheetData>
    <row r="1" spans="1:13" x14ac:dyDescent="0.25">
      <c r="B1" s="59" t="s">
        <v>60</v>
      </c>
      <c r="C1" s="59"/>
      <c r="D1" s="59"/>
      <c r="E1" s="59"/>
      <c r="F1" s="59"/>
      <c r="I1" s="60" t="str">
        <f>B1</f>
        <v>RAMOS GONZALEZ TANIA</v>
      </c>
      <c r="J1" s="60"/>
      <c r="K1" s="60"/>
      <c r="L1" s="60"/>
      <c r="M1" s="60"/>
    </row>
    <row r="3" spans="1:13" x14ac:dyDescent="0.25">
      <c r="A3" s="25">
        <v>1</v>
      </c>
      <c r="B3" s="62" t="s">
        <v>33</v>
      </c>
      <c r="C3" s="62"/>
      <c r="D3" s="62"/>
      <c r="E3" s="62"/>
      <c r="F3" s="62"/>
      <c r="H3" s="25">
        <v>2</v>
      </c>
      <c r="I3" s="63" t="s">
        <v>33</v>
      </c>
      <c r="J3" s="63"/>
      <c r="K3" s="63"/>
      <c r="L3" s="63"/>
      <c r="M3" s="63"/>
    </row>
    <row r="4" spans="1:13" x14ac:dyDescent="0.25">
      <c r="B4" s="62"/>
      <c r="C4" s="62"/>
      <c r="D4" s="62"/>
      <c r="E4" s="62"/>
      <c r="F4" s="62"/>
      <c r="I4" s="63"/>
      <c r="J4" s="63"/>
      <c r="K4" s="63"/>
      <c r="L4" s="63"/>
      <c r="M4" s="63"/>
    </row>
    <row r="5" spans="1:13" x14ac:dyDescent="0.25">
      <c r="B5" s="32" t="s">
        <v>34</v>
      </c>
      <c r="C5" s="24"/>
      <c r="D5" s="24"/>
      <c r="E5" s="4"/>
      <c r="F5" s="4"/>
      <c r="I5" s="31" t="s">
        <v>35</v>
      </c>
      <c r="J5" s="26"/>
      <c r="K5" s="26"/>
      <c r="L5" s="26"/>
      <c r="M5" s="26"/>
    </row>
    <row r="6" spans="1:13" x14ac:dyDescent="0.25">
      <c r="B6" s="9" t="s">
        <v>51</v>
      </c>
      <c r="C6" s="9">
        <v>2020</v>
      </c>
      <c r="D6" s="9" t="s">
        <v>15</v>
      </c>
      <c r="E6" s="9">
        <v>2019</v>
      </c>
      <c r="F6" s="10" t="s">
        <v>15</v>
      </c>
      <c r="I6" s="9" t="str">
        <f>B6</f>
        <v>CONCEPTO</v>
      </c>
      <c r="J6" s="9">
        <v>2020</v>
      </c>
      <c r="K6" s="9" t="s">
        <v>15</v>
      </c>
      <c r="L6" s="9">
        <v>2019</v>
      </c>
      <c r="M6" s="9" t="s">
        <v>15</v>
      </c>
    </row>
    <row r="7" spans="1:13" x14ac:dyDescent="0.25">
      <c r="B7" s="57" t="s">
        <v>52</v>
      </c>
      <c r="C7" s="61"/>
      <c r="D7" s="61"/>
      <c r="E7" s="61"/>
      <c r="F7" s="58"/>
      <c r="I7" s="3" t="s">
        <v>36</v>
      </c>
      <c r="J7" s="5">
        <v>1595436</v>
      </c>
      <c r="K7" s="29">
        <f t="shared" ref="K7:K26" si="0">(J7/J$7)*100</f>
        <v>100</v>
      </c>
      <c r="L7" s="30">
        <v>1278969</v>
      </c>
      <c r="M7" s="29">
        <f t="shared" ref="M7:M26" si="1">(L7/L$7)*100</f>
        <v>100</v>
      </c>
    </row>
    <row r="8" spans="1:13" x14ac:dyDescent="0.25">
      <c r="B8" s="7" t="s">
        <v>0</v>
      </c>
      <c r="C8" s="5">
        <v>28240</v>
      </c>
      <c r="D8" s="6">
        <f t="shared" ref="D8:D25" si="2">(C8/C$26)*100</f>
        <v>1.6137105972329207</v>
      </c>
      <c r="E8" s="5">
        <v>48264</v>
      </c>
      <c r="F8" s="6">
        <f t="shared" ref="F8:F25" si="3">(E8/E$26)*100</f>
        <v>3.7195394503614421</v>
      </c>
      <c r="I8" s="36" t="s">
        <v>37</v>
      </c>
      <c r="J8" s="13">
        <v>432190</v>
      </c>
      <c r="K8" s="37">
        <f t="shared" si="0"/>
        <v>27.089146791221964</v>
      </c>
      <c r="L8" s="38">
        <v>637124</v>
      </c>
      <c r="M8" s="37">
        <f t="shared" si="1"/>
        <v>49.815437277995009</v>
      </c>
    </row>
    <row r="9" spans="1:13" x14ac:dyDescent="0.25">
      <c r="B9" s="12" t="s">
        <v>1</v>
      </c>
      <c r="C9" s="13">
        <v>2436</v>
      </c>
      <c r="D9" s="14">
        <f t="shared" si="2"/>
        <v>0.13919968182929868</v>
      </c>
      <c r="E9" s="13">
        <v>10248</v>
      </c>
      <c r="F9" s="14">
        <f t="shared" si="3"/>
        <v>0.78977789423388156</v>
      </c>
      <c r="I9" s="8" t="s">
        <v>38</v>
      </c>
      <c r="J9" s="11">
        <v>1163246</v>
      </c>
      <c r="K9" s="33">
        <f t="shared" si="0"/>
        <v>72.910853208778036</v>
      </c>
      <c r="L9" s="34">
        <v>641845</v>
      </c>
      <c r="M9" s="33">
        <f t="shared" si="1"/>
        <v>50.184562722004991</v>
      </c>
    </row>
    <row r="10" spans="1:13" x14ac:dyDescent="0.25">
      <c r="B10" s="7" t="s">
        <v>2</v>
      </c>
      <c r="C10" s="5">
        <v>308600</v>
      </c>
      <c r="D10" s="6">
        <f t="shared" si="2"/>
        <v>17.634245407439071</v>
      </c>
      <c r="E10" s="5">
        <v>436960</v>
      </c>
      <c r="F10" s="6">
        <f t="shared" si="3"/>
        <v>33.674994990674953</v>
      </c>
      <c r="I10" s="18"/>
      <c r="J10" s="19"/>
      <c r="K10" s="28">
        <f t="shared" si="0"/>
        <v>0</v>
      </c>
      <c r="L10" s="27"/>
      <c r="M10" s="28">
        <f t="shared" si="1"/>
        <v>0</v>
      </c>
    </row>
    <row r="11" spans="1:13" x14ac:dyDescent="0.25">
      <c r="B11" s="12" t="s">
        <v>3</v>
      </c>
      <c r="C11" s="13">
        <v>54160</v>
      </c>
      <c r="D11" s="14">
        <f t="shared" si="2"/>
        <v>3.0948500689141283</v>
      </c>
      <c r="E11" s="13">
        <v>24760</v>
      </c>
      <c r="F11" s="14">
        <f t="shared" si="3"/>
        <v>1.9081675118297139</v>
      </c>
      <c r="I11" s="3" t="s">
        <v>39</v>
      </c>
      <c r="J11" s="5"/>
      <c r="K11" s="29">
        <f t="shared" si="0"/>
        <v>0</v>
      </c>
      <c r="L11" s="30"/>
      <c r="M11" s="29">
        <f t="shared" si="1"/>
        <v>0</v>
      </c>
    </row>
    <row r="12" spans="1:13" x14ac:dyDescent="0.25">
      <c r="B12" s="7" t="s">
        <v>4</v>
      </c>
      <c r="C12" s="5">
        <v>642160</v>
      </c>
      <c r="D12" s="6">
        <f t="shared" si="2"/>
        <v>36.694773269089673</v>
      </c>
      <c r="E12" s="5">
        <v>21120</v>
      </c>
      <c r="F12" s="6">
        <f t="shared" si="3"/>
        <v>1.6276453089597558</v>
      </c>
      <c r="I12" s="36" t="s">
        <v>40</v>
      </c>
      <c r="J12" s="13">
        <v>65438</v>
      </c>
      <c r="K12" s="37">
        <f t="shared" si="0"/>
        <v>4.1015747419514161</v>
      </c>
      <c r="L12" s="38">
        <v>92938</v>
      </c>
      <c r="M12" s="37">
        <f t="shared" si="1"/>
        <v>7.2666342968437849</v>
      </c>
    </row>
    <row r="13" spans="1:13" x14ac:dyDescent="0.25">
      <c r="B13" s="12" t="s">
        <v>5</v>
      </c>
      <c r="C13" s="13">
        <v>384160</v>
      </c>
      <c r="D13" s="14">
        <f t="shared" si="2"/>
        <v>21.951949824114688</v>
      </c>
      <c r="E13" s="13">
        <v>438260</v>
      </c>
      <c r="F13" s="14">
        <f t="shared" si="3"/>
        <v>33.775181491699932</v>
      </c>
      <c r="I13" s="3" t="s">
        <v>41</v>
      </c>
      <c r="J13" s="5">
        <v>43260</v>
      </c>
      <c r="K13" s="29">
        <f t="shared" si="0"/>
        <v>2.71148450956353</v>
      </c>
      <c r="L13" s="35">
        <v>98440</v>
      </c>
      <c r="M13" s="29">
        <f t="shared" si="1"/>
        <v>7.6968245516505869</v>
      </c>
    </row>
    <row r="14" spans="1:13" x14ac:dyDescent="0.25">
      <c r="B14" s="9" t="s">
        <v>53</v>
      </c>
      <c r="C14" s="16">
        <v>1419756</v>
      </c>
      <c r="D14" s="17">
        <f t="shared" si="2"/>
        <v>81.128728848619787</v>
      </c>
      <c r="E14" s="16">
        <v>1168612</v>
      </c>
      <c r="F14" s="17">
        <f t="shared" si="3"/>
        <v>90.060882566007493</v>
      </c>
      <c r="I14" s="39" t="s">
        <v>42</v>
      </c>
      <c r="J14" s="40">
        <v>1054548</v>
      </c>
      <c r="K14" s="41">
        <f t="shared" si="0"/>
        <v>66.097793957263093</v>
      </c>
      <c r="L14" s="42">
        <v>450467</v>
      </c>
      <c r="M14" s="41">
        <f t="shared" si="1"/>
        <v>35.221103873510614</v>
      </c>
    </row>
    <row r="15" spans="1:13" x14ac:dyDescent="0.25">
      <c r="B15" s="18"/>
      <c r="C15" s="19"/>
      <c r="D15" s="20">
        <f t="shared" si="2"/>
        <v>0</v>
      </c>
      <c r="E15" s="19"/>
      <c r="F15" s="20">
        <f t="shared" si="3"/>
        <v>0</v>
      </c>
      <c r="I15" s="18"/>
      <c r="J15" s="19"/>
      <c r="K15" s="29">
        <f t="shared" si="0"/>
        <v>0</v>
      </c>
      <c r="L15" s="27"/>
      <c r="M15" s="29">
        <f t="shared" si="1"/>
        <v>0</v>
      </c>
    </row>
    <row r="16" spans="1:13" x14ac:dyDescent="0.25">
      <c r="B16" s="2" t="s">
        <v>14</v>
      </c>
      <c r="C16" s="4"/>
      <c r="D16" s="6">
        <f t="shared" si="2"/>
        <v>0</v>
      </c>
      <c r="E16" s="5"/>
      <c r="F16" s="6">
        <f t="shared" si="3"/>
        <v>0</v>
      </c>
      <c r="I16" s="57" t="s">
        <v>43</v>
      </c>
      <c r="J16" s="58"/>
      <c r="K16" s="29">
        <f t="shared" si="0"/>
        <v>0</v>
      </c>
      <c r="L16" s="30"/>
      <c r="M16" s="29">
        <f t="shared" si="1"/>
        <v>0</v>
      </c>
    </row>
    <row r="17" spans="2:13" x14ac:dyDescent="0.25">
      <c r="B17" s="15" t="s">
        <v>6</v>
      </c>
      <c r="C17" s="13">
        <v>3980</v>
      </c>
      <c r="D17" s="14">
        <f t="shared" si="2"/>
        <v>0.2274280515930249</v>
      </c>
      <c r="E17" s="13">
        <v>3980</v>
      </c>
      <c r="F17" s="14">
        <f t="shared" si="3"/>
        <v>0.30672482621495401</v>
      </c>
      <c r="I17" s="36" t="s">
        <v>44</v>
      </c>
      <c r="J17" s="13">
        <v>1248</v>
      </c>
      <c r="K17" s="37">
        <f t="shared" si="0"/>
        <v>7.8223131482553984E-2</v>
      </c>
      <c r="L17" s="38"/>
      <c r="M17" s="37">
        <f t="shared" si="1"/>
        <v>0</v>
      </c>
    </row>
    <row r="18" spans="2:13" x14ac:dyDescent="0.25">
      <c r="B18" s="2" t="s">
        <v>7</v>
      </c>
      <c r="C18" s="5">
        <v>12438</v>
      </c>
      <c r="D18" s="6">
        <f t="shared" si="2"/>
        <v>0.71074123259146837</v>
      </c>
      <c r="E18" s="5">
        <v>12438</v>
      </c>
      <c r="F18" s="6">
        <f t="shared" si="3"/>
        <v>0.95855361519135618</v>
      </c>
      <c r="I18" s="3" t="s">
        <v>45</v>
      </c>
      <c r="J18" s="5">
        <v>2460</v>
      </c>
      <c r="K18" s="29">
        <f t="shared" si="0"/>
        <v>0.15418982648003429</v>
      </c>
      <c r="L18" s="30"/>
      <c r="M18" s="29">
        <f t="shared" si="1"/>
        <v>0</v>
      </c>
    </row>
    <row r="19" spans="2:13" x14ac:dyDescent="0.25">
      <c r="B19" s="15" t="s">
        <v>8</v>
      </c>
      <c r="C19" s="13">
        <v>110960</v>
      </c>
      <c r="D19" s="14">
        <f t="shared" si="2"/>
        <v>6.340556935869861</v>
      </c>
      <c r="E19" s="13">
        <v>43418</v>
      </c>
      <c r="F19" s="14">
        <f t="shared" si="3"/>
        <v>3.3460750011559979</v>
      </c>
      <c r="I19" s="36" t="s">
        <v>46</v>
      </c>
      <c r="J19" s="13">
        <v>3480</v>
      </c>
      <c r="K19" s="37">
        <f t="shared" si="0"/>
        <v>0.2181221935571217</v>
      </c>
      <c r="L19" s="38">
        <v>1412</v>
      </c>
      <c r="M19" s="37">
        <f t="shared" si="1"/>
        <v>0.11040142489771058</v>
      </c>
    </row>
    <row r="20" spans="2:13" x14ac:dyDescent="0.25">
      <c r="B20" s="2" t="s">
        <v>9</v>
      </c>
      <c r="C20" s="5">
        <v>84336</v>
      </c>
      <c r="D20" s="6">
        <f t="shared" si="2"/>
        <v>4.819188984710892</v>
      </c>
      <c r="E20" s="5">
        <v>46288</v>
      </c>
      <c r="F20" s="6">
        <f t="shared" si="3"/>
        <v>3.5672559688034648</v>
      </c>
      <c r="I20" s="8" t="s">
        <v>47</v>
      </c>
      <c r="J20" s="11">
        <v>1049856</v>
      </c>
      <c r="K20" s="33">
        <f t="shared" si="0"/>
        <v>65.803705068708496</v>
      </c>
      <c r="L20" s="34">
        <v>449055</v>
      </c>
      <c r="M20" s="33">
        <f t="shared" si="1"/>
        <v>35.110702448612905</v>
      </c>
    </row>
    <row r="21" spans="2:13" x14ac:dyDescent="0.25">
      <c r="B21" s="15" t="s">
        <v>10</v>
      </c>
      <c r="C21" s="13">
        <v>90960</v>
      </c>
      <c r="D21" s="14">
        <f t="shared" si="2"/>
        <v>5.1977024052516452</v>
      </c>
      <c r="E21" s="13">
        <v>60440</v>
      </c>
      <c r="F21" s="14">
        <f t="shared" si="3"/>
        <v>4.6579016322693008</v>
      </c>
      <c r="I21" s="18"/>
      <c r="J21" s="19"/>
      <c r="K21" s="28">
        <f t="shared" si="0"/>
        <v>0</v>
      </c>
      <c r="L21" s="27"/>
      <c r="M21" s="28">
        <f t="shared" si="1"/>
        <v>0</v>
      </c>
    </row>
    <row r="22" spans="2:13" x14ac:dyDescent="0.25">
      <c r="B22" s="2" t="s">
        <v>11</v>
      </c>
      <c r="C22" s="5">
        <v>120940</v>
      </c>
      <c r="D22" s="6">
        <f t="shared" si="2"/>
        <v>6.9108413466483514</v>
      </c>
      <c r="E22" s="5">
        <v>24330</v>
      </c>
      <c r="F22" s="6">
        <f t="shared" si="3"/>
        <v>1.8750288999522187</v>
      </c>
      <c r="I22" s="3" t="s">
        <v>58</v>
      </c>
      <c r="J22" s="5">
        <v>12480</v>
      </c>
      <c r="K22" s="29">
        <f t="shared" si="0"/>
        <v>0.78223131482553987</v>
      </c>
      <c r="L22" s="30">
        <v>1125</v>
      </c>
      <c r="M22" s="29">
        <f t="shared" si="1"/>
        <v>8.7961475219493199E-2</v>
      </c>
    </row>
    <row r="23" spans="2:13" x14ac:dyDescent="0.25">
      <c r="B23" s="15" t="s">
        <v>12</v>
      </c>
      <c r="C23" s="13">
        <v>95366</v>
      </c>
      <c r="D23" s="14">
        <f t="shared" si="2"/>
        <v>5.4494732583468384</v>
      </c>
      <c r="E23" s="13">
        <v>63926</v>
      </c>
      <c r="F23" s="14">
        <f t="shared" si="3"/>
        <v>4.9265555880947609</v>
      </c>
      <c r="I23" s="36" t="s">
        <v>59</v>
      </c>
      <c r="J23" s="13">
        <v>1062336</v>
      </c>
      <c r="K23" s="37">
        <f t="shared" si="0"/>
        <v>66.585936383534033</v>
      </c>
      <c r="L23" s="38">
        <v>450180</v>
      </c>
      <c r="M23" s="37">
        <f t="shared" si="1"/>
        <v>35.198663923832399</v>
      </c>
    </row>
    <row r="24" spans="2:13" x14ac:dyDescent="0.25">
      <c r="B24" s="2"/>
      <c r="C24" s="5"/>
      <c r="D24" s="6">
        <f t="shared" si="2"/>
        <v>0</v>
      </c>
      <c r="E24" s="5"/>
      <c r="F24" s="6">
        <f t="shared" si="3"/>
        <v>0</v>
      </c>
      <c r="I24" s="3" t="s">
        <v>48</v>
      </c>
      <c r="J24" s="5">
        <v>180986</v>
      </c>
      <c r="K24" s="29">
        <f t="shared" si="0"/>
        <v>11.343983713542881</v>
      </c>
      <c r="L24" s="30">
        <v>210436</v>
      </c>
      <c r="M24" s="29">
        <f t="shared" si="1"/>
        <v>16.453565332701576</v>
      </c>
    </row>
    <row r="25" spans="2:13" x14ac:dyDescent="0.25">
      <c r="B25" s="15" t="s">
        <v>13</v>
      </c>
      <c r="C25" s="13">
        <v>2000</v>
      </c>
      <c r="D25" s="14">
        <f t="shared" si="2"/>
        <v>0.11428545306182158</v>
      </c>
      <c r="E25" s="13">
        <v>2000</v>
      </c>
      <c r="F25" s="14">
        <f t="shared" si="3"/>
        <v>0.15413307849997687</v>
      </c>
      <c r="I25" s="36" t="s">
        <v>49</v>
      </c>
      <c r="J25" s="13">
        <v>34160</v>
      </c>
      <c r="K25" s="37">
        <f t="shared" si="0"/>
        <v>2.141107509169907</v>
      </c>
      <c r="L25" s="38">
        <v>10840</v>
      </c>
      <c r="M25" s="37">
        <f t="shared" si="1"/>
        <v>0.84755768122605002</v>
      </c>
    </row>
    <row r="26" spans="2:13" x14ac:dyDescent="0.25">
      <c r="B26" s="9" t="s">
        <v>54</v>
      </c>
      <c r="C26" s="16">
        <v>1750004</v>
      </c>
      <c r="D26" s="17">
        <f t="shared" ref="D26" si="4">(C26/C$26)*100</f>
        <v>100</v>
      </c>
      <c r="E26" s="16">
        <v>1297580</v>
      </c>
      <c r="F26" s="17">
        <f t="shared" ref="F26" si="5">(E26/E$26)*100</f>
        <v>100</v>
      </c>
      <c r="I26" s="8" t="s">
        <v>50</v>
      </c>
      <c r="J26" s="11">
        <v>847190</v>
      </c>
      <c r="K26" s="33">
        <f t="shared" si="0"/>
        <v>53.100845160821244</v>
      </c>
      <c r="L26" s="34">
        <v>228904</v>
      </c>
      <c r="M26" s="33">
        <f t="shared" si="1"/>
        <v>17.897540909904773</v>
      </c>
    </row>
    <row r="27" spans="2:13" x14ac:dyDescent="0.25">
      <c r="B27" s="9"/>
      <c r="C27" s="16"/>
      <c r="D27" s="17"/>
      <c r="E27" s="16"/>
      <c r="F27" s="17"/>
    </row>
    <row r="28" spans="2:13" x14ac:dyDescent="0.25">
      <c r="B28" s="21" t="s">
        <v>55</v>
      </c>
      <c r="C28" s="22">
        <v>2020</v>
      </c>
      <c r="D28" s="22" t="s">
        <v>15</v>
      </c>
      <c r="E28" s="22">
        <v>2021</v>
      </c>
      <c r="F28" s="22" t="s">
        <v>15</v>
      </c>
    </row>
    <row r="29" spans="2:13" x14ac:dyDescent="0.25">
      <c r="B29" s="2" t="s">
        <v>16</v>
      </c>
      <c r="C29" s="5"/>
      <c r="D29" s="2"/>
      <c r="E29" s="5"/>
      <c r="F29" s="2"/>
    </row>
    <row r="30" spans="2:13" x14ac:dyDescent="0.25">
      <c r="B30" s="15" t="s">
        <v>17</v>
      </c>
      <c r="C30" s="13">
        <v>24232</v>
      </c>
      <c r="D30" s="14">
        <f t="shared" ref="D30:D50" si="6">(C30/C$50)*100</f>
        <v>1.3846825492970303</v>
      </c>
      <c r="E30" s="13">
        <v>0</v>
      </c>
      <c r="F30" s="15">
        <f t="shared" ref="F30:F50" si="7">(E30/E$50)*100</f>
        <v>0</v>
      </c>
    </row>
    <row r="31" spans="2:13" x14ac:dyDescent="0.25">
      <c r="B31" s="2" t="s">
        <v>18</v>
      </c>
      <c r="C31" s="5">
        <v>580284</v>
      </c>
      <c r="D31" s="6">
        <f t="shared" si="6"/>
        <v>33.159009922263031</v>
      </c>
      <c r="E31" s="5">
        <v>998984</v>
      </c>
      <c r="F31" s="2">
        <f t="shared" si="7"/>
        <v>76.988239646110458</v>
      </c>
    </row>
    <row r="32" spans="2:13" x14ac:dyDescent="0.25">
      <c r="B32" s="15" t="s">
        <v>19</v>
      </c>
      <c r="C32" s="13">
        <v>126984</v>
      </c>
      <c r="D32" s="14">
        <f t="shared" si="6"/>
        <v>7.2562119858011753</v>
      </c>
      <c r="E32" s="13">
        <v>296834</v>
      </c>
      <c r="F32" s="15">
        <f t="shared" si="7"/>
        <v>22.875969111731067</v>
      </c>
    </row>
    <row r="33" spans="2:7" x14ac:dyDescent="0.25">
      <c r="B33" s="2" t="s">
        <v>20</v>
      </c>
      <c r="C33" s="5">
        <v>10120</v>
      </c>
      <c r="D33" s="6">
        <f t="shared" si="6"/>
        <v>0.57828439249281716</v>
      </c>
      <c r="E33" s="5">
        <v>29164</v>
      </c>
      <c r="F33" s="2">
        <f t="shared" si="7"/>
        <v>2.2475685506866627</v>
      </c>
    </row>
    <row r="34" spans="2:7" x14ac:dyDescent="0.25">
      <c r="B34" s="15" t="s">
        <v>21</v>
      </c>
      <c r="C34" s="13">
        <v>186982</v>
      </c>
      <c r="D34" s="14">
        <f t="shared" si="6"/>
        <v>10.68466129220276</v>
      </c>
      <c r="E34" s="13">
        <v>410122</v>
      </c>
      <c r="F34" s="15">
        <f t="shared" si="7"/>
        <v>31.606683210283759</v>
      </c>
    </row>
    <row r="35" spans="2:7" x14ac:dyDescent="0.25">
      <c r="B35" s="2" t="s">
        <v>22</v>
      </c>
      <c r="C35" s="5">
        <v>34160</v>
      </c>
      <c r="D35" s="6">
        <f t="shared" si="6"/>
        <v>1.9519955382959124</v>
      </c>
      <c r="E35" s="5">
        <v>10840</v>
      </c>
      <c r="F35" s="2">
        <f t="shared" si="7"/>
        <v>0.83540128546987469</v>
      </c>
    </row>
    <row r="36" spans="2:7" x14ac:dyDescent="0.25">
      <c r="B36" s="15" t="s">
        <v>23</v>
      </c>
      <c r="C36" s="13">
        <v>124980</v>
      </c>
      <c r="D36" s="14">
        <f t="shared" si="6"/>
        <v>7.1416979618332306</v>
      </c>
      <c r="E36" s="13">
        <v>84832</v>
      </c>
      <c r="F36" s="15">
        <f t="shared" si="7"/>
        <v>6.5377086576550196</v>
      </c>
    </row>
    <row r="37" spans="2:7" x14ac:dyDescent="0.25">
      <c r="B37" s="2" t="s">
        <v>24</v>
      </c>
      <c r="C37" s="5">
        <v>1087742</v>
      </c>
      <c r="D37" s="6">
        <f t="shared" si="6"/>
        <v>62.156543642185959</v>
      </c>
      <c r="E37" s="5">
        <v>1830776</v>
      </c>
      <c r="F37" s="2">
        <f t="shared" si="7"/>
        <v>141.09157046193684</v>
      </c>
    </row>
    <row r="38" spans="2:7" x14ac:dyDescent="0.25">
      <c r="B38" s="15"/>
      <c r="C38" s="13"/>
      <c r="D38" s="14">
        <f t="shared" si="6"/>
        <v>0</v>
      </c>
      <c r="E38" s="13"/>
      <c r="F38" s="15">
        <f t="shared" si="7"/>
        <v>0</v>
      </c>
    </row>
    <row r="39" spans="2:7" x14ac:dyDescent="0.25">
      <c r="B39" s="2" t="s">
        <v>25</v>
      </c>
      <c r="C39" s="5"/>
      <c r="D39" s="6">
        <f t="shared" si="6"/>
        <v>0</v>
      </c>
      <c r="E39" s="5"/>
      <c r="F39" s="2">
        <f t="shared" si="7"/>
        <v>0</v>
      </c>
    </row>
    <row r="40" spans="2:7" x14ac:dyDescent="0.25">
      <c r="B40" s="15" t="s">
        <v>26</v>
      </c>
      <c r="C40" s="13">
        <v>348268</v>
      </c>
      <c r="D40" s="14">
        <f t="shared" si="6"/>
        <v>19.900983083467239</v>
      </c>
      <c r="E40" s="13">
        <v>0</v>
      </c>
      <c r="F40" s="15">
        <f t="shared" si="7"/>
        <v>0</v>
      </c>
    </row>
    <row r="41" spans="2:7" x14ac:dyDescent="0.25">
      <c r="B41" s="2"/>
      <c r="C41" s="5"/>
      <c r="D41" s="6">
        <f t="shared" si="6"/>
        <v>0</v>
      </c>
      <c r="E41" s="5"/>
      <c r="F41" s="2">
        <f t="shared" si="7"/>
        <v>0</v>
      </c>
    </row>
    <row r="42" spans="2:7" x14ac:dyDescent="0.25">
      <c r="B42" s="9" t="s">
        <v>56</v>
      </c>
      <c r="C42" s="16">
        <v>1436010</v>
      </c>
      <c r="D42" s="17">
        <f t="shared" si="6"/>
        <v>82.05752672565319</v>
      </c>
      <c r="E42" s="16">
        <v>1830776</v>
      </c>
      <c r="F42" s="23">
        <f t="shared" si="7"/>
        <v>141.09157046193684</v>
      </c>
    </row>
    <row r="43" spans="2:7" x14ac:dyDescent="0.25">
      <c r="B43" s="18"/>
      <c r="C43" s="19"/>
      <c r="D43" s="20">
        <f t="shared" si="6"/>
        <v>0</v>
      </c>
      <c r="E43" s="19"/>
      <c r="F43" s="18">
        <f t="shared" si="7"/>
        <v>0</v>
      </c>
    </row>
    <row r="44" spans="2:7" x14ac:dyDescent="0.25">
      <c r="B44" s="2" t="s">
        <v>27</v>
      </c>
      <c r="C44" s="5"/>
      <c r="D44" s="6">
        <f t="shared" si="6"/>
        <v>0</v>
      </c>
      <c r="E44" s="5"/>
      <c r="F44" s="2">
        <f t="shared" si="7"/>
        <v>0</v>
      </c>
    </row>
    <row r="45" spans="2:7" x14ac:dyDescent="0.25">
      <c r="B45" s="15" t="s">
        <v>28</v>
      </c>
      <c r="C45" s="13">
        <v>100000</v>
      </c>
      <c r="D45" s="14">
        <f t="shared" si="6"/>
        <v>5.7142726530910783</v>
      </c>
      <c r="E45" s="13">
        <v>100000</v>
      </c>
      <c r="F45" s="15">
        <f t="shared" si="7"/>
        <v>7.7066539249988439</v>
      </c>
      <c r="G45" s="1"/>
    </row>
    <row r="46" spans="2:7" x14ac:dyDescent="0.25">
      <c r="B46" s="2" t="s">
        <v>29</v>
      </c>
      <c r="C46" s="5">
        <v>1844</v>
      </c>
      <c r="D46" s="6">
        <f t="shared" si="6"/>
        <v>0.1053711877229995</v>
      </c>
      <c r="E46" s="5">
        <v>1844</v>
      </c>
      <c r="F46" s="2">
        <f t="shared" si="7"/>
        <v>0.14211069837697868</v>
      </c>
    </row>
    <row r="47" spans="2:7" x14ac:dyDescent="0.25">
      <c r="B47" s="15" t="s">
        <v>30</v>
      </c>
      <c r="C47" s="13">
        <v>-635040</v>
      </c>
      <c r="D47" s="14">
        <f t="shared" si="6"/>
        <v>-36.287917056189585</v>
      </c>
      <c r="E47" s="13">
        <v>-863944</v>
      </c>
      <c r="F47" s="15">
        <f t="shared" si="7"/>
        <v>-66.581174185792008</v>
      </c>
    </row>
    <row r="48" spans="2:7" x14ac:dyDescent="0.25">
      <c r="B48" s="2" t="s">
        <v>31</v>
      </c>
      <c r="C48" s="5">
        <v>847190</v>
      </c>
      <c r="D48" s="6">
        <f t="shared" si="6"/>
        <v>48.410746489722314</v>
      </c>
      <c r="E48" s="5">
        <v>228904</v>
      </c>
      <c r="F48" s="2">
        <f t="shared" si="7"/>
        <v>17.640839100479354</v>
      </c>
    </row>
    <row r="49" spans="2:6" x14ac:dyDescent="0.25">
      <c r="B49" s="15" t="s">
        <v>32</v>
      </c>
      <c r="C49" s="13">
        <v>313994</v>
      </c>
      <c r="D49" s="14">
        <f t="shared" si="6"/>
        <v>17.942473274346803</v>
      </c>
      <c r="E49" s="13">
        <v>-533196</v>
      </c>
      <c r="F49" s="15">
        <f t="shared" si="7"/>
        <v>-41.09157046193684</v>
      </c>
    </row>
    <row r="50" spans="2:6" x14ac:dyDescent="0.25">
      <c r="B50" s="9" t="s">
        <v>57</v>
      </c>
      <c r="C50" s="16">
        <v>1750004</v>
      </c>
      <c r="D50" s="17">
        <f t="shared" si="6"/>
        <v>100</v>
      </c>
      <c r="E50" s="16">
        <v>1297580</v>
      </c>
      <c r="F50" s="23">
        <f t="shared" si="7"/>
        <v>100</v>
      </c>
    </row>
  </sheetData>
  <mergeCells count="6">
    <mergeCell ref="I16:J16"/>
    <mergeCell ref="B1:F1"/>
    <mergeCell ref="I1:M1"/>
    <mergeCell ref="B7:F7"/>
    <mergeCell ref="B3:F4"/>
    <mergeCell ref="I3:M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DBF2-B24C-4E50-A2DA-A963E6989F4D}">
  <sheetPr>
    <tabColor rgb="FFCC66FF"/>
  </sheetPr>
  <dimension ref="A1:E22"/>
  <sheetViews>
    <sheetView tabSelected="1" workbookViewId="0">
      <selection activeCell="G13" sqref="G13"/>
    </sheetView>
  </sheetViews>
  <sheetFormatPr baseColWidth="10" defaultRowHeight="15" x14ac:dyDescent="0.25"/>
  <cols>
    <col min="1" max="1" width="29.140625" customWidth="1"/>
    <col min="2" max="2" width="22.5703125" customWidth="1"/>
    <col min="3" max="3" width="23" customWidth="1"/>
    <col min="4" max="4" width="18.7109375" customWidth="1"/>
    <col min="5" max="5" width="15.5703125" customWidth="1"/>
  </cols>
  <sheetData>
    <row r="1" spans="1:5" ht="18.75" x14ac:dyDescent="0.3">
      <c r="A1" s="53" t="s">
        <v>98</v>
      </c>
      <c r="B1" s="52"/>
      <c r="C1" s="52"/>
      <c r="D1" s="52"/>
      <c r="E1" s="54"/>
    </row>
    <row r="2" spans="1:5" ht="15.75" thickBot="1" x14ac:dyDescent="0.3">
      <c r="C2" s="51">
        <v>1</v>
      </c>
      <c r="E2" s="51">
        <v>1</v>
      </c>
    </row>
    <row r="3" spans="1:5" ht="15.75" thickBot="1" x14ac:dyDescent="0.3">
      <c r="A3" s="55" t="s">
        <v>51</v>
      </c>
      <c r="B3" s="64" t="s">
        <v>61</v>
      </c>
      <c r="C3" s="65"/>
      <c r="D3" s="64" t="s">
        <v>62</v>
      </c>
      <c r="E3" s="65"/>
    </row>
    <row r="4" spans="1:5" ht="15.75" thickBot="1" x14ac:dyDescent="0.3">
      <c r="A4" s="46" t="s">
        <v>63</v>
      </c>
      <c r="B4" s="47" t="s">
        <v>80</v>
      </c>
      <c r="C4" s="48">
        <f>(B4/B$4)*100</f>
        <v>100</v>
      </c>
      <c r="D4" s="49" t="s">
        <v>93</v>
      </c>
      <c r="E4" s="56">
        <f>(D4/D$4)*100</f>
        <v>100</v>
      </c>
    </row>
    <row r="5" spans="1:5" ht="15.75" thickBot="1" x14ac:dyDescent="0.3">
      <c r="A5" s="43" t="s">
        <v>37</v>
      </c>
      <c r="B5" s="44" t="s">
        <v>81</v>
      </c>
      <c r="C5" s="48">
        <f t="shared" ref="C5:C22" si="0">(B5/B$4)*100</f>
        <v>50.765949013868493</v>
      </c>
      <c r="D5" s="45" t="s">
        <v>87</v>
      </c>
      <c r="E5" s="56">
        <f t="shared" ref="E5:E22" si="1">(D5/D$4)*100</f>
        <v>40.611605352015687</v>
      </c>
    </row>
    <row r="6" spans="1:5" ht="15.75" thickBot="1" x14ac:dyDescent="0.3">
      <c r="A6" s="46" t="s">
        <v>64</v>
      </c>
      <c r="B6" s="47" t="s">
        <v>82</v>
      </c>
      <c r="C6" s="48">
        <f t="shared" si="0"/>
        <v>49.234050986131507</v>
      </c>
      <c r="D6" s="50" t="s">
        <v>88</v>
      </c>
      <c r="E6" s="56">
        <f t="shared" si="1"/>
        <v>59.387723434968144</v>
      </c>
    </row>
    <row r="7" spans="1:5" ht="15.75" thickBot="1" x14ac:dyDescent="0.3">
      <c r="A7" s="43" t="s">
        <v>65</v>
      </c>
      <c r="B7" s="44"/>
      <c r="C7" s="48">
        <f t="shared" si="0"/>
        <v>0</v>
      </c>
      <c r="D7" s="45"/>
      <c r="E7" s="56">
        <f t="shared" si="1"/>
        <v>0</v>
      </c>
    </row>
    <row r="8" spans="1:5" ht="15.75" thickBot="1" x14ac:dyDescent="0.3">
      <c r="A8" s="46" t="s">
        <v>66</v>
      </c>
      <c r="B8" s="47" t="s">
        <v>83</v>
      </c>
      <c r="C8" s="48">
        <f t="shared" si="0"/>
        <v>21.110538061118859</v>
      </c>
      <c r="D8" s="50" t="s">
        <v>89</v>
      </c>
      <c r="E8" s="56">
        <f t="shared" si="1"/>
        <v>29.418121487976599</v>
      </c>
    </row>
    <row r="9" spans="1:5" ht="15.75" thickBot="1" x14ac:dyDescent="0.3">
      <c r="A9" s="43" t="s">
        <v>67</v>
      </c>
      <c r="B9" s="44" t="s">
        <v>84</v>
      </c>
      <c r="C9" s="48">
        <f t="shared" si="0"/>
        <v>11.326227786961622</v>
      </c>
      <c r="D9" s="45" t="s">
        <v>94</v>
      </c>
      <c r="E9" s="56">
        <f t="shared" si="1"/>
        <v>19.349373481874093</v>
      </c>
    </row>
    <row r="10" spans="1:5" ht="15.75" thickBot="1" x14ac:dyDescent="0.3">
      <c r="A10" s="46" t="s">
        <v>68</v>
      </c>
      <c r="B10" s="47" t="s">
        <v>85</v>
      </c>
      <c r="C10" s="48">
        <f t="shared" si="0"/>
        <v>16.797285138051027</v>
      </c>
      <c r="D10" s="50" t="s">
        <v>95</v>
      </c>
      <c r="E10" s="56">
        <f t="shared" si="1"/>
        <v>10.620899678133618</v>
      </c>
    </row>
    <row r="11" spans="1:5" ht="26.25" thickBot="1" x14ac:dyDescent="0.3">
      <c r="A11" s="43" t="s">
        <v>69</v>
      </c>
      <c r="B11" s="44"/>
      <c r="C11" s="48">
        <f t="shared" si="0"/>
        <v>0</v>
      </c>
      <c r="D11" s="45"/>
      <c r="E11" s="56">
        <f t="shared" si="1"/>
        <v>0</v>
      </c>
    </row>
    <row r="12" spans="1:5" ht="15.75" thickBot="1" x14ac:dyDescent="0.3">
      <c r="A12" s="46" t="s">
        <v>70</v>
      </c>
      <c r="B12" s="47">
        <v>14.292</v>
      </c>
      <c r="C12" s="48">
        <f t="shared" si="0"/>
        <v>8.7959754658014291E-5</v>
      </c>
      <c r="D12" s="50">
        <v>6.2480000000000002</v>
      </c>
      <c r="E12" s="56">
        <f t="shared" si="1"/>
        <v>6.1672631249782848E-5</v>
      </c>
    </row>
    <row r="13" spans="1:5" ht="15.75" thickBot="1" x14ac:dyDescent="0.3">
      <c r="A13" s="43" t="s">
        <v>71</v>
      </c>
      <c r="B13" s="44">
        <v>18.43</v>
      </c>
      <c r="C13" s="48">
        <f t="shared" si="0"/>
        <v>1.1342697161679285E-4</v>
      </c>
      <c r="D13" s="45">
        <v>0</v>
      </c>
      <c r="E13" s="56">
        <f t="shared" si="1"/>
        <v>0</v>
      </c>
    </row>
    <row r="14" spans="1:5" ht="15.75" thickBot="1" x14ac:dyDescent="0.3">
      <c r="A14" s="46" t="s">
        <v>72</v>
      </c>
      <c r="B14" s="47">
        <v>110.268</v>
      </c>
      <c r="C14" s="48">
        <f t="shared" si="0"/>
        <v>6.7864163354533448E-4</v>
      </c>
      <c r="D14" s="50">
        <v>5.43</v>
      </c>
      <c r="E14" s="56">
        <f t="shared" si="1"/>
        <v>5.3598333496530221E-5</v>
      </c>
    </row>
    <row r="15" spans="1:5" ht="15.75" thickBot="1" x14ac:dyDescent="0.3">
      <c r="A15" s="43" t="s">
        <v>73</v>
      </c>
      <c r="B15" s="44">
        <v>42.113999999999997</v>
      </c>
      <c r="C15" s="48">
        <f t="shared" si="0"/>
        <v>2.5918955413291447E-4</v>
      </c>
      <c r="D15" s="45">
        <v>0</v>
      </c>
      <c r="E15" s="56">
        <f t="shared" si="1"/>
        <v>0</v>
      </c>
    </row>
    <row r="16" spans="1:5" ht="15.75" thickBot="1" x14ac:dyDescent="0.3">
      <c r="A16" s="46" t="s">
        <v>74</v>
      </c>
      <c r="B16" s="47" t="s">
        <v>91</v>
      </c>
      <c r="C16" s="48">
        <f t="shared" si="0"/>
        <v>1.6060840676647582E-2</v>
      </c>
      <c r="D16" s="50" t="s">
        <v>96</v>
      </c>
      <c r="E16" s="56" t="e">
        <f t="shared" si="1"/>
        <v>#VALUE!</v>
      </c>
    </row>
    <row r="17" spans="1:5" ht="15.75" thickBot="1" x14ac:dyDescent="0.3">
      <c r="A17" s="43" t="s">
        <v>75</v>
      </c>
      <c r="B17" s="44">
        <v>4.6399999999999997</v>
      </c>
      <c r="C17" s="48">
        <f t="shared" si="0"/>
        <v>2.8556763337054735E-5</v>
      </c>
      <c r="D17" s="45">
        <v>0</v>
      </c>
      <c r="E17" s="56">
        <f t="shared" si="1"/>
        <v>0</v>
      </c>
    </row>
    <row r="18" spans="1:5" ht="15.75" thickBot="1" x14ac:dyDescent="0.3">
      <c r="A18" s="46" t="s">
        <v>76</v>
      </c>
      <c r="B18" s="47">
        <v>42.12</v>
      </c>
      <c r="C18" s="48">
        <f t="shared" si="0"/>
        <v>2.5922648098205723E-4</v>
      </c>
      <c r="D18" s="50">
        <v>6.98</v>
      </c>
      <c r="E18" s="56">
        <f t="shared" si="1"/>
        <v>6.8898041953182495E-5</v>
      </c>
    </row>
    <row r="19" spans="1:5" ht="15.75" thickBot="1" x14ac:dyDescent="0.3">
      <c r="A19" s="43" t="s">
        <v>77</v>
      </c>
      <c r="B19" s="44" t="s">
        <v>92</v>
      </c>
      <c r="C19" s="48">
        <f t="shared" si="0"/>
        <v>16.291510394292587</v>
      </c>
      <c r="D19" s="45" t="s">
        <v>90</v>
      </c>
      <c r="E19" s="56">
        <f t="shared" si="1"/>
        <v>10.697872017840053</v>
      </c>
    </row>
    <row r="20" spans="1:5" ht="15.75" thickBot="1" x14ac:dyDescent="0.3">
      <c r="A20" s="46" t="s">
        <v>48</v>
      </c>
      <c r="B20" s="47">
        <v>720.24800000000005</v>
      </c>
      <c r="C20" s="48">
        <f t="shared" si="0"/>
        <v>4.4327482068937506E-3</v>
      </c>
      <c r="D20" s="50">
        <v>10.96</v>
      </c>
      <c r="E20" s="56">
        <f t="shared" si="1"/>
        <v>1.0818374495800577E-4</v>
      </c>
    </row>
    <row r="21" spans="1:5" ht="15.75" thickBot="1" x14ac:dyDescent="0.3">
      <c r="A21" s="43" t="s">
        <v>78</v>
      </c>
      <c r="B21" s="44">
        <v>209.34</v>
      </c>
      <c r="C21" s="48">
        <f t="shared" si="0"/>
        <v>1.2883777665903102E-3</v>
      </c>
      <c r="D21" s="45">
        <v>13.864000000000001</v>
      </c>
      <c r="E21" s="56">
        <f t="shared" si="1"/>
        <v>1.3684848906001751E-4</v>
      </c>
    </row>
    <row r="22" spans="1:5" ht="15.75" thickBot="1" x14ac:dyDescent="0.3">
      <c r="A22" s="46" t="s">
        <v>79</v>
      </c>
      <c r="B22" s="47" t="s">
        <v>86</v>
      </c>
      <c r="C22" s="48">
        <f t="shared" si="0"/>
        <v>10.570384420808526</v>
      </c>
      <c r="D22" s="50" t="s">
        <v>97</v>
      </c>
      <c r="E22" s="56">
        <f t="shared" si="1"/>
        <v>10.452839783822029</v>
      </c>
    </row>
  </sheetData>
  <mergeCells count="2">
    <mergeCell ref="B3:C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 O R C I E N T O S I N T E G R</vt:lpstr>
      <vt:lpstr>3 DE ESTADO DE RESULTADOS A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TRG</dc:title>
  <dc:creator>TANIA RAMOS GONZALEZ</dc:creator>
  <cp:keywords>TRG</cp:keywords>
  <cp:lastModifiedBy>Lenovo</cp:lastModifiedBy>
  <cp:lastPrinted>2021-02-20T03:38:01Z</cp:lastPrinted>
  <dcterms:created xsi:type="dcterms:W3CDTF">2021-02-20T02:23:44Z</dcterms:created>
  <dcterms:modified xsi:type="dcterms:W3CDTF">2021-02-27T04:45:49Z</dcterms:modified>
</cp:coreProperties>
</file>