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316C5394-AA0A-4F68-A54D-8B1DC1CE8DCB}" xr6:coauthVersionLast="41" xr6:coauthVersionMax="41" xr10:uidLastSave="{00000000-0000-0000-0000-000000000000}"/>
  <bookViews>
    <workbookView xWindow="-108" yWindow="-108" windowWidth="23256" windowHeight="12576" xr2:uid="{A4F6C407-4BFB-44BB-B815-7C3742C9F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B16" i="1"/>
  <c r="C16" i="1" s="1"/>
  <c r="D16" i="1" s="1"/>
  <c r="H19" i="1" s="1"/>
  <c r="B25" i="1" s="1"/>
  <c r="C15" i="1"/>
  <c r="D15" i="1" s="1"/>
  <c r="B26" i="1" s="1"/>
  <c r="B14" i="1"/>
  <c r="C14" i="1" s="1"/>
  <c r="D14" i="1" s="1"/>
  <c r="B13" i="1"/>
  <c r="C13" i="1" s="1"/>
  <c r="D13" i="1" s="1"/>
  <c r="B24" i="1" s="1"/>
  <c r="B12" i="1"/>
  <c r="C12" i="1" s="1"/>
  <c r="D12" i="1" s="1"/>
  <c r="B23" i="1" s="1"/>
</calcChain>
</file>

<file path=xl/sharedStrings.xml><?xml version="1.0" encoding="utf-8"?>
<sst xmlns="http://schemas.openxmlformats.org/spreadsheetml/2006/main" count="27" uniqueCount="27">
  <si>
    <t xml:space="preserve">According to Wiltshire survey </t>
  </si>
  <si>
    <t>have a canal boat home</t>
  </si>
  <si>
    <t>According to Canal and River Trust survey</t>
  </si>
  <si>
    <t>are continuous cruisers</t>
  </si>
  <si>
    <t>Therefore</t>
  </si>
  <si>
    <t>Total boats</t>
  </si>
  <si>
    <t>Home</t>
  </si>
  <si>
    <t>Continuous cruiser</t>
  </si>
  <si>
    <t>Using percentages from Canal and River Trust survey</t>
  </si>
  <si>
    <t>(assume that if used for leisure then similar to hire)</t>
  </si>
  <si>
    <t>(use only for work - stationary)</t>
  </si>
  <si>
    <t>(second home - similar to hire or holiday home but only in summer?)</t>
  </si>
  <si>
    <t>(other so ignore)</t>
  </si>
  <si>
    <t>(permanent)</t>
  </si>
  <si>
    <t xml:space="preserve">All continuous cruisers are assumed to be in this category </t>
  </si>
  <si>
    <t>Rounding error corrected equally between</t>
  </si>
  <si>
    <t>Permanent continuous</t>
  </si>
  <si>
    <t>Permanent stationary</t>
  </si>
  <si>
    <t>What will their behaviour be?</t>
  </si>
  <si>
    <t>Overall</t>
  </si>
  <si>
    <t>continuously crusing</t>
  </si>
  <si>
    <t>similar behaviour to hire boats</t>
  </si>
  <si>
    <t>Stationary</t>
  </si>
  <si>
    <t>Permanent home - not sure what their behaviour will be</t>
  </si>
  <si>
    <t>Unsure</t>
  </si>
  <si>
    <t>http://www.wiltshire.gov.uk/sppgt-2017-draft-boaters-survey-with-appendices.pdf</t>
  </si>
  <si>
    <t>https://canalrivertrust.org.uk/media/original/33419-boat-owners-survey-2017-results.pdf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</si>
</sst>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330E-6C20-482D-973C-9137C359180F}">
  <dimension ref="A1:K26"/>
  <sheetViews>
    <sheetView tabSelected="1"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K1" t="s">
        <v>25</v>
      </c>
    </row>
    <row r="2" spans="1:11" x14ac:dyDescent="0.3">
      <c r="B2">
        <v>559</v>
      </c>
      <c r="C2" t="s">
        <v>1</v>
      </c>
    </row>
    <row r="3" spans="1:11" x14ac:dyDescent="0.3">
      <c r="A3" t="s">
        <v>2</v>
      </c>
      <c r="K3" t="s">
        <v>26</v>
      </c>
    </row>
    <row r="4" spans="1:11" x14ac:dyDescent="0.3">
      <c r="B4">
        <v>0.06</v>
      </c>
      <c r="C4" t="s">
        <v>3</v>
      </c>
    </row>
    <row r="6" spans="1:11" x14ac:dyDescent="0.3">
      <c r="A6" t="s">
        <v>4</v>
      </c>
    </row>
    <row r="7" spans="1:11" x14ac:dyDescent="0.3">
      <c r="A7" t="s">
        <v>5</v>
      </c>
      <c r="B7" t="s">
        <v>6</v>
      </c>
      <c r="C7" t="s">
        <v>7</v>
      </c>
    </row>
    <row r="8" spans="1:11" x14ac:dyDescent="0.3">
      <c r="A8">
        <v>595</v>
      </c>
      <c r="B8">
        <v>559</v>
      </c>
      <c r="C8">
        <v>34</v>
      </c>
    </row>
    <row r="11" spans="1:11" x14ac:dyDescent="0.3">
      <c r="A11" t="s">
        <v>8</v>
      </c>
    </row>
    <row r="12" spans="1:11" x14ac:dyDescent="0.3">
      <c r="B12">
        <f>0.372</f>
        <v>0.372</v>
      </c>
      <c r="C12">
        <f>B12*$A$8</f>
        <v>221.34</v>
      </c>
      <c r="D12">
        <f>ROUND(C12, 0)</f>
        <v>221</v>
      </c>
      <c r="G12" t="s">
        <v>9</v>
      </c>
    </row>
    <row r="13" spans="1:11" x14ac:dyDescent="0.3">
      <c r="B13">
        <f>0.012</f>
        <v>1.2E-2</v>
      </c>
      <c r="C13">
        <f t="shared" ref="C13:C15" si="0">B13*$A$8</f>
        <v>7.1400000000000006</v>
      </c>
      <c r="D13">
        <f t="shared" ref="D13:D15" si="1">ROUND(C13, 0)</f>
        <v>7</v>
      </c>
      <c r="G13" t="s">
        <v>10</v>
      </c>
    </row>
    <row r="14" spans="1:11" x14ac:dyDescent="0.3">
      <c r="B14">
        <f>0.2+0.082</f>
        <v>0.28200000000000003</v>
      </c>
      <c r="C14">
        <f t="shared" si="0"/>
        <v>167.79000000000002</v>
      </c>
      <c r="D14">
        <f t="shared" si="1"/>
        <v>168</v>
      </c>
      <c r="G14" t="s">
        <v>11</v>
      </c>
    </row>
    <row r="15" spans="1:11" x14ac:dyDescent="0.3">
      <c r="B15">
        <v>1.2E-2</v>
      </c>
      <c r="C15">
        <f t="shared" si="0"/>
        <v>7.1400000000000006</v>
      </c>
      <c r="D15">
        <f t="shared" si="1"/>
        <v>7</v>
      </c>
      <c r="G15" t="s">
        <v>12</v>
      </c>
    </row>
    <row r="16" spans="1:11" x14ac:dyDescent="0.3">
      <c r="B16">
        <f>0.322</f>
        <v>0.32200000000000001</v>
      </c>
      <c r="C16">
        <f>B16*$A$8</f>
        <v>191.59</v>
      </c>
      <c r="D16">
        <f>ROUND(C16, 0)</f>
        <v>192</v>
      </c>
      <c r="G16" t="s">
        <v>13</v>
      </c>
    </row>
    <row r="17" spans="1:9" x14ac:dyDescent="0.3">
      <c r="G17" t="s">
        <v>14</v>
      </c>
    </row>
    <row r="18" spans="1:9" x14ac:dyDescent="0.3">
      <c r="B18" t="s">
        <v>15</v>
      </c>
      <c r="G18" t="s">
        <v>16</v>
      </c>
      <c r="H18">
        <f>C8</f>
        <v>34</v>
      </c>
    </row>
    <row r="19" spans="1:9" x14ac:dyDescent="0.3">
      <c r="G19" t="s">
        <v>17</v>
      </c>
      <c r="H19">
        <f>D16-H18</f>
        <v>158</v>
      </c>
      <c r="I19" t="s">
        <v>18</v>
      </c>
    </row>
    <row r="21" spans="1:9" x14ac:dyDescent="0.3">
      <c r="A21" t="s">
        <v>19</v>
      </c>
    </row>
    <row r="22" spans="1:9" x14ac:dyDescent="0.3">
      <c r="B22">
        <v>34</v>
      </c>
      <c r="C22" t="s">
        <v>20</v>
      </c>
    </row>
    <row r="23" spans="1:9" x14ac:dyDescent="0.3">
      <c r="B23">
        <f>D12+D14</f>
        <v>389</v>
      </c>
      <c r="C23" t="s">
        <v>21</v>
      </c>
    </row>
    <row r="24" spans="1:9" x14ac:dyDescent="0.3">
      <c r="B24">
        <f>D13</f>
        <v>7</v>
      </c>
      <c r="C24" t="s">
        <v>22</v>
      </c>
    </row>
    <row r="25" spans="1:9" x14ac:dyDescent="0.3">
      <c r="B25">
        <f>H19</f>
        <v>158</v>
      </c>
      <c r="C25" t="s">
        <v>23</v>
      </c>
    </row>
    <row r="26" spans="1:9" x14ac:dyDescent="0.3">
      <c r="B26">
        <f>D15</f>
        <v>7</v>
      </c>
      <c r="C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2019-03-16T14:56:18Z</dcterms:created>
  <dcterms:modified xsi:type="dcterms:W3CDTF">2019-03-16T14:57:06Z</dcterms:modified>
</cp:coreProperties>
</file>