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fb95e35eb2ea4a/Desktop/Class Folder/Analysis/CrowdFundingAnalysis/"/>
    </mc:Choice>
  </mc:AlternateContent>
  <xr:revisionPtr revIDLastSave="420" documentId="13_ncr:1_{D754642E-E684-4F4D-953B-1821B0424A6E}" xr6:coauthVersionLast="47" xr6:coauthVersionMax="47" xr10:uidLastSave="{4D9C6605-704C-4090-A560-368B7D125864}"/>
  <bookViews>
    <workbookView xWindow="28680" yWindow="-120" windowWidth="29040" windowHeight="15720" tabRatio="809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Chart1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0" l="1"/>
  <c r="C6" i="10"/>
  <c r="C13" i="10"/>
  <c r="C12" i="10"/>
  <c r="C14" i="10" s="1"/>
  <c r="C5" i="10"/>
  <c r="B14" i="10"/>
  <c r="B13" i="10"/>
  <c r="B12" i="10"/>
  <c r="C7" i="10"/>
  <c r="B7" i="10"/>
  <c r="B5" i="10"/>
  <c r="C11" i="10"/>
  <c r="C4" i="10"/>
  <c r="B11" i="10"/>
  <c r="B4" i="10"/>
  <c r="C10" i="10"/>
  <c r="B10" i="10"/>
  <c r="C9" i="10"/>
  <c r="B9" i="10"/>
  <c r="C3" i="10"/>
  <c r="B3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<sst xmlns="http://schemas.openxmlformats.org/spreadsheetml/2006/main" count="38341" uniqueCount="8398">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</sst>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2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5-4728-98B8-7173D90FC2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5-4728-98B8-7173D90FC2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5-4728-98B8-7173D90FC2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5-4728-98B8-7173D90FC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0872928"/>
        <c:axId val="440870016"/>
      </c:barChart>
      <c:catAx>
        <c:axId val="4408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70016"/>
        <c:crosses val="autoZero"/>
        <c:auto val="1"/>
        <c:lblAlgn val="ctr"/>
        <c:lblOffset val="100"/>
        <c:noMultiLvlLbl val="0"/>
      </c:catAx>
      <c:valAx>
        <c:axId val="4408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7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6-4739-AC68-5793132B49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06-4739-AC68-5793132B49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06-4739-AC68-5793132B4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246144"/>
        <c:axId val="310245312"/>
      </c:barChart>
      <c:catAx>
        <c:axId val="31024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45312"/>
        <c:crosses val="autoZero"/>
        <c:auto val="1"/>
        <c:lblAlgn val="ctr"/>
        <c:lblOffset val="100"/>
        <c:noMultiLvlLbl val="0"/>
      </c:catAx>
      <c:valAx>
        <c:axId val="3102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4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0-49C9-AB1E-9705EBD3D1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0-49C9-AB1E-9705EBD3D1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F0-49C9-AB1E-9705EBD3D1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F0-49C9-AB1E-9705EBD3D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131904"/>
        <c:axId val="1998141056"/>
      </c:lineChart>
      <c:catAx>
        <c:axId val="199813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41056"/>
        <c:crosses val="autoZero"/>
        <c:auto val="1"/>
        <c:lblAlgn val="ctr"/>
        <c:lblOffset val="100"/>
        <c:noMultiLvlLbl val="0"/>
      </c:catAx>
      <c:valAx>
        <c:axId val="19981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FB441AE-59F8-420E-9F7C-5FB99396B85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D0608A-E9EF-4480-AEE8-D923CD9C8E8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7F7A3D-8FD5-4417-A73F-BC8D2903BFF3}">
  <sheetPr/>
  <sheetViews>
    <sheetView tabSelected="1"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109537</xdr:rowOff>
    </xdr:from>
    <xdr:to>
      <xdr:col>19</xdr:col>
      <xdr:colOff>190499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D4904-BF6E-4035-9442-BA77F91F2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34</xdr:row>
      <xdr:rowOff>109536</xdr:rowOff>
    </xdr:from>
    <xdr:to>
      <xdr:col>19</xdr:col>
      <xdr:colOff>133349</xdr:colOff>
      <xdr:row>57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F9DAF-F72E-4F04-A1A2-5CE1CEDE6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109536</xdr:rowOff>
    </xdr:from>
    <xdr:to>
      <xdr:col>19</xdr:col>
      <xdr:colOff>561975</xdr:colOff>
      <xdr:row>31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0F9C59-26B2-4C53-97E2-EDC609C49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101" cy="630048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EEE174-F863-4A33-9E60-FFE52E5B96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36E270-18E8-42B2-A63F-A3588F63710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101" cy="630048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zacharda-jones" refreshedDate="44547.338793750001" createdVersion="7" refreshedVersion="7" minRefreshableVersion="3" recordCount="4114" xr:uid="{CDA9DFC9-876A-48F9-89F5-832C01C534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zacharda-jones" refreshedDate="44547.365136458335" createdVersion="7" refreshedVersion="7" minRefreshableVersion="3" recordCount="4114" xr:uid="{F54EF619-FC4B-420B-8EEC-1D4D45526D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E4385F-C4A4-473F-BAB2-621E05F66E5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239CD-BF2D-44C7-B143-003C15BE5DF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BE780-AB81-4F25-A38B-25CDD0B75BA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" activePane="bottomLeft" state="frozen"/>
      <selection activeCell="F1" sqref="F1"/>
      <selection pane="bottomLeft" activeCell="D1" sqref="D1:E4115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6.285156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" bestFit="1" customWidth="1"/>
    <col min="17" max="17" width="41.140625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(((J2/60)/60/24+DATE(1970,1,1)))</f>
        <v>42177.007071759261</v>
      </c>
      <c r="T2" s="15">
        <f>(((I2/60)/60/24)+DATE(1970,1,1))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(((J3/60)/60/24+DATE(1970,1,1)))</f>
        <v>42766.600497685184</v>
      </c>
      <c r="T3" s="15">
        <f t="shared" ref="T3:T66" si="3">(((I3/60)/60/24)+DATE(1970,1,1))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(((J67/60)/60/24+DATE(1970,1,1)))</f>
        <v>41835.821226851855</v>
      </c>
      <c r="T67" s="15">
        <f t="shared" ref="T67:T130" si="7">(((I67/60)/60/24)+DATE(1970,1,1))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(((J131/60)/60/24+DATE(1970,1,1)))</f>
        <v>41882.937303240738</v>
      </c>
      <c r="T131" s="15">
        <f t="shared" ref="T131:T194" si="11">(((I131/60)/60/24)+DATE(1970,1,1))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(((J195/60)/60/24+DATE(1970,1,1)))</f>
        <v>41911.934791666667</v>
      </c>
      <c r="T195" s="15">
        <f t="shared" ref="T195:T258" si="15">(((I195/60)/60/24)+DATE(1970,1,1))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(((J259/60)/60/24+DATE(1970,1,1)))</f>
        <v>42479.626875000002</v>
      </c>
      <c r="T259" s="15">
        <f t="shared" ref="T259:T322" si="19">(((I259/60)/60/24)+DATE(1970,1,1))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(((J323/60)/60/24+DATE(1970,1,1)))</f>
        <v>42647.446597222224</v>
      </c>
      <c r="T323" s="15">
        <f t="shared" ref="T323:T386" si="23">(((I323/60)/60/24)+DATE(1970,1,1))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(((J387/60)/60/24+DATE(1970,1,1)))</f>
        <v>41934.584502314814</v>
      </c>
      <c r="T387" s="15">
        <f t="shared" ref="T387:T450" si="27">(((I387/60)/60/24)+DATE(1970,1,1))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(((J451/60)/60/24+DATE(1970,1,1)))</f>
        <v>41534.568113425928</v>
      </c>
      <c r="T451" s="15">
        <f t="shared" ref="T451:T514" si="31">(((I451/60)/60/24)+DATE(1970,1,1))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(((J515/60)/60/24+DATE(1970,1,1)))</f>
        <v>42552.653993055559</v>
      </c>
      <c r="T515" s="15">
        <f t="shared" ref="T515:T578" si="35">(((I515/60)/60/24)+DATE(1970,1,1))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(((J579/60)/60/24+DATE(1970,1,1)))</f>
        <v>42450.589143518519</v>
      </c>
      <c r="T579" s="15">
        <f t="shared" ref="T579:T642" si="39">(((I579/60)/60/24)+DATE(1970,1,1))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(((J643/60)/60/24+DATE(1970,1,1)))</f>
        <v>42199.57</v>
      </c>
      <c r="T643" s="15">
        <f t="shared" ref="T643:T706" si="43">(((I643/60)/60/24)+DATE(1970,1,1))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(((J707/60)/60/24+DATE(1970,1,1)))</f>
        <v>42726.491643518515</v>
      </c>
      <c r="T707" s="15">
        <f t="shared" ref="T707:T770" si="47">(((I707/60)/60/24)+DATE(1970,1,1))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(((J771/60)/60/24+DATE(1970,1,1)))</f>
        <v>41604.996458333335</v>
      </c>
      <c r="T771" s="15">
        <f t="shared" ref="T771:T834" si="51">(((I771/60)/60/24)+DATE(1970,1,1))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(((J835/60)/60/24+DATE(1970,1,1)))</f>
        <v>41718.878182870372</v>
      </c>
      <c r="T835" s="15">
        <f t="shared" ref="T835:T898" si="55">(((I835/60)/60/24)+DATE(1970,1,1))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(((J899/60)/60/24+DATE(1970,1,1)))</f>
        <v>41211.688750000001</v>
      </c>
      <c r="T899" s="15">
        <f t="shared" ref="T899:T962" si="59">(((I899/60)/60/24)+DATE(1970,1,1))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(((J963/60)/60/24+DATE(1970,1,1)))</f>
        <v>42740.693692129629</v>
      </c>
      <c r="T963" s="15">
        <f t="shared" ref="T963:T1026" si="63">(((I963/60)/60/24)+DATE(1970,1,1))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(((J1027/60)/60/24+DATE(1970,1,1)))</f>
        <v>42049.833761574075</v>
      </c>
      <c r="T1027" s="15">
        <f t="shared" ref="T1027:T1090" si="67">(((I1027/60)/60/24)+DATE(1970,1,1))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(((J1091/60)/60/24+DATE(1970,1,1)))</f>
        <v>42151.189525462964</v>
      </c>
      <c r="T1091" s="15">
        <f t="shared" ref="T1091:T1154" si="71">(((I1091/60)/60/24)+DATE(1970,1,1))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(((J1155/60)/60/24+DATE(1970,1,1)))</f>
        <v>42143.714178240742</v>
      </c>
      <c r="T1155" s="15">
        <f t="shared" ref="T1155:T1218" si="75">(((I1155/60)/60/24)+DATE(1970,1,1))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(((J1219/60)/60/24+DATE(1970,1,1)))</f>
        <v>42535.809490740736</v>
      </c>
      <c r="T1219" s="15">
        <f t="shared" ref="T1219:T1282" si="79">(((I1219/60)/60/24)+DATE(1970,1,1))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(((J1283/60)/60/24+DATE(1970,1,1)))</f>
        <v>41463.743472222224</v>
      </c>
      <c r="T1283" s="15">
        <f t="shared" ref="T1283:T1346" si="83">(((I1283/60)/60/24)+DATE(1970,1,1))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(((J1347/60)/60/24+DATE(1970,1,1)))</f>
        <v>41799.814340277779</v>
      </c>
      <c r="T1347" s="15">
        <f t="shared" ref="T1347:T1410" si="87">(((I1347/60)/60/24)+DATE(1970,1,1))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(((J1411/60)/60/24+DATE(1970,1,1)))</f>
        <v>41945.133506944447</v>
      </c>
      <c r="T1411" s="15">
        <f t="shared" ref="T1411:T1474" si="91">(((I1411/60)/60/24)+DATE(1970,1,1))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(((J1475/60)/60/24+DATE(1970,1,1)))</f>
        <v>40939.979618055557</v>
      </c>
      <c r="T1475" s="15">
        <f t="shared" ref="T1475:T1538" si="95">(((I1475/60)/60/24)+DATE(1970,1,1))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(((J1539/60)/60/24+DATE(1970,1,1)))</f>
        <v>42552.315127314811</v>
      </c>
      <c r="T1539" s="15">
        <f t="shared" ref="T1539:T1602" si="99">(((I1539/60)/60/24)+DATE(1970,1,1))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(((J1603/60)/60/24+DATE(1970,1,1)))</f>
        <v>40638.092974537038</v>
      </c>
      <c r="T1603" s="15">
        <f t="shared" ref="T1603:T1666" si="103">(((I1603/60)/60/24)+DATE(1970,1,1))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(((J1667/60)/60/24+DATE(1970,1,1)))</f>
        <v>40564.649456018517</v>
      </c>
      <c r="T1667" s="15">
        <f t="shared" ref="T1667:T1730" si="107">(((I1667/60)/60/24)+DATE(1970,1,1))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(((J1731/60)/60/24+DATE(1970,1,1)))</f>
        <v>42471.052152777775</v>
      </c>
      <c r="T1731" s="15">
        <f t="shared" ref="T1731:T1794" si="111">(((I1731/60)/60/24)+DATE(1970,1,1))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(((J1795/60)/60/24+DATE(1970,1,1)))</f>
        <v>41940.89166666667</v>
      </c>
      <c r="T1795" s="15">
        <f t="shared" ref="T1795:T1858" si="115">(((I1795/60)/60/24)+DATE(1970,1,1))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(((J1859/60)/60/24+DATE(1970,1,1)))</f>
        <v>41864.76866898148</v>
      </c>
      <c r="T1859" s="15">
        <f t="shared" ref="T1859:T1922" si="119">(((I1859/60)/60/24)+DATE(1970,1,1))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(((J1923/60)/60/24+DATE(1970,1,1)))</f>
        <v>41074.221562500003</v>
      </c>
      <c r="T1923" s="15">
        <f t="shared" ref="T1923:T1986" si="123">(((I1923/60)/60/24)+DATE(1970,1,1))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(((J1987/60)/60/24+DATE(1970,1,1)))</f>
        <v>42555.698738425926</v>
      </c>
      <c r="T1987" s="15">
        <f t="shared" ref="T1987:T2050" si="127">(((I1987/60)/60/24)+DATE(1970,1,1))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(((J2051/60)/60/24+DATE(1970,1,1)))</f>
        <v>41575.527349537035</v>
      </c>
      <c r="T2051" s="15">
        <f t="shared" ref="T2051:T2114" si="131">(((I2051/60)/60/24)+DATE(1970,1,1))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(((J2115/60)/60/24+DATE(1970,1,1)))</f>
        <v>41870.86546296296</v>
      </c>
      <c r="T2115" s="15">
        <f t="shared" ref="T2115:T2178" si="135">(((I2115/60)/60/24)+DATE(1970,1,1))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(((J2179/60)/60/24+DATE(1970,1,1)))</f>
        <v>42502.250775462962</v>
      </c>
      <c r="T2179" s="15">
        <f t="shared" ref="T2179:T2242" si="139">(((I2179/60)/60/24)+DATE(1970,1,1))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(((J2243/60)/60/24+DATE(1970,1,1)))</f>
        <v>42766.827546296292</v>
      </c>
      <c r="T2243" s="15">
        <f t="shared" ref="T2243:T2306" si="143">(((I2243/60)/60/24)+DATE(1970,1,1))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(((J2307/60)/60/24+DATE(1970,1,1)))</f>
        <v>41834.695277777777</v>
      </c>
      <c r="T2307" s="15">
        <f t="shared" ref="T2307:T2370" si="147">(((I2307/60)/60/24)+DATE(1970,1,1))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(((J2371/60)/60/24+DATE(1970,1,1)))</f>
        <v>42380.812627314815</v>
      </c>
      <c r="T2371" s="15">
        <f t="shared" ref="T2371:T2434" si="151">(((I2371/60)/60/24)+DATE(1970,1,1))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(((J2435/60)/60/24+DATE(1970,1,1)))</f>
        <v>42397.89980324074</v>
      </c>
      <c r="T2435" s="15">
        <f t="shared" ref="T2435:T2498" si="155">(((I2435/60)/60/24)+DATE(1970,1,1))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(((J2499/60)/60/24+DATE(1970,1,1)))</f>
        <v>40730.878912037035</v>
      </c>
      <c r="T2499" s="15">
        <f t="shared" ref="T2499:T2562" si="159">(((I2499/60)/60/24)+DATE(1970,1,1))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(((J2563/60)/60/24+DATE(1970,1,1)))</f>
        <v>42260.528807870374</v>
      </c>
      <c r="T2563" s="15">
        <f t="shared" ref="T2563:T2626" si="163">(((I2563/60)/60/24)+DATE(1970,1,1))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(((J2627/60)/60/24+DATE(1970,1,1)))</f>
        <v>42658.810277777782</v>
      </c>
      <c r="T2627" s="15">
        <f t="shared" ref="T2627:T2690" si="167">(((I2627/60)/60/24)+DATE(1970,1,1))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(((J2691/60)/60/24+DATE(1970,1,1)))</f>
        <v>42551.961689814809</v>
      </c>
      <c r="T2691" s="15">
        <f t="shared" ref="T2691:T2754" si="171">(((I2691/60)/60/24)+DATE(1970,1,1))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(((J2755/60)/60/24+DATE(1970,1,1)))</f>
        <v>41117.900729166664</v>
      </c>
      <c r="T2755" s="15">
        <f t="shared" ref="T2755:T2818" si="175">(((I2755/60)/60/24)+DATE(1970,1,1))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(((J2819/60)/60/24+DATE(1970,1,1)))</f>
        <v>42023.634976851856</v>
      </c>
      <c r="T2819" s="15">
        <f t="shared" ref="T2819:T2882" si="179">(((I2819/60)/60/24)+DATE(1970,1,1))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(((J2883/60)/60/24+DATE(1970,1,1)))</f>
        <v>41916.597638888888</v>
      </c>
      <c r="T2883" s="15">
        <f t="shared" ref="T2883:T2946" si="183">(((I2883/60)/60/24)+DATE(1970,1,1))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(((J2947/60)/60/24+DATE(1970,1,1)))</f>
        <v>42118.139583333337</v>
      </c>
      <c r="T2947" s="15">
        <f t="shared" ref="T2947:T3010" si="187">(((I2947/60)/60/24)+DATE(1970,1,1))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(((J3011/60)/60/24+DATE(1970,1,1)))</f>
        <v>41939.569907407407</v>
      </c>
      <c r="T3011" s="15">
        <f t="shared" ref="T3011:T3074" si="191">(((I3011/60)/60/24)+DATE(1970,1,1))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(((J3075/60)/60/24+DATE(1970,1,1)))</f>
        <v>42111.684027777781</v>
      </c>
      <c r="T3075" s="15">
        <f t="shared" ref="T3075:T3138" si="195">(((I3075/60)/60/24)+DATE(1970,1,1))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(((J3139/60)/60/24+DATE(1970,1,1)))</f>
        <v>42807.885057870371</v>
      </c>
      <c r="T3139" s="15">
        <f t="shared" ref="T3139:T3202" si="199">(((I3139/60)/60/24)+DATE(1970,1,1))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(((J3203/60)/60/24+DATE(1970,1,1)))</f>
        <v>41861.767094907409</v>
      </c>
      <c r="T3203" s="15">
        <f t="shared" ref="T3203:T3266" si="203">(((I3203/60)/60/24)+DATE(1970,1,1))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(((J3267/60)/60/24+DATE(1970,1,1)))</f>
        <v>42311.711979166663</v>
      </c>
      <c r="T3267" s="15">
        <f t="shared" ref="T3267:T3330" si="207">(((I3267/60)/60/24)+DATE(1970,1,1))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(((J3331/60)/60/24+DATE(1970,1,1)))</f>
        <v>41837.323009259257</v>
      </c>
      <c r="T3331" s="15">
        <f t="shared" ref="T3331:T3394" si="211">(((I3331/60)/60/24)+DATE(1970,1,1))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(((J3395/60)/60/24+DATE(1970,1,1)))</f>
        <v>41923.921643518523</v>
      </c>
      <c r="T3395" s="15">
        <f t="shared" ref="T3395:T3458" si="215">(((I3395/60)/60/24)+DATE(1970,1,1))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(((J3459/60)/60/24+DATE(1970,1,1)))</f>
        <v>42016.706678240742</v>
      </c>
      <c r="T3459" s="15">
        <f t="shared" ref="T3459:T3522" si="219">(((I3459/60)/60/24)+DATE(1970,1,1))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(((J3523/60)/60/24+DATE(1970,1,1)))</f>
        <v>41881.361342592594</v>
      </c>
      <c r="T3523" s="15">
        <f t="shared" ref="T3523:T3586" si="223">(((I3523/60)/60/24)+DATE(1970,1,1))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(((J3587/60)/60/24+DATE(1970,1,1)))</f>
        <v>41964.716319444444</v>
      </c>
      <c r="T3587" s="15">
        <f t="shared" ref="T3587:T3650" si="227">(((I3587/60)/60/24)+DATE(1970,1,1))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(((J3651/60)/60/24+DATE(1970,1,1)))</f>
        <v>41780.712893518517</v>
      </c>
      <c r="T3651" s="15">
        <f t="shared" ref="T3651:T3714" si="231">(((I3651/60)/60/24)+DATE(1970,1,1))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(((J3715/60)/60/24+DATE(1970,1,1)))</f>
        <v>42505.738032407404</v>
      </c>
      <c r="T3715" s="15">
        <f t="shared" ref="T3715:T3778" si="235">(((I3715/60)/60/24)+DATE(1970,1,1))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(((J3779/60)/60/24+DATE(1970,1,1)))</f>
        <v>41887.111354166671</v>
      </c>
      <c r="T3779" s="15">
        <f t="shared" ref="T3779:T3842" si="239">(((I3779/60)/60/24)+DATE(1970,1,1))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(((J3843/60)/60/24+DATE(1970,1,1)))</f>
        <v>41780.785729166666</v>
      </c>
      <c r="T3843" s="15">
        <f t="shared" ref="T3843:T3906" si="243">(((I3843/60)/60/24)+DATE(1970,1,1))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(((J3907/60)/60/24+DATE(1970,1,1)))</f>
        <v>42124.623877314814</v>
      </c>
      <c r="T3907" s="15">
        <f t="shared" ref="T3907:T3970" si="247">(((I3907/60)/60/24)+DATE(1970,1,1))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(((J3971/60)/60/24+DATE(1970,1,1)))</f>
        <v>42601.854699074072</v>
      </c>
      <c r="T3971" s="15">
        <f t="shared" ref="T3971:T4034" si="251">(((I3971/60)/60/24)+DATE(1970,1,1))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(((J4035/60)/60/24+DATE(1970,1,1)))</f>
        <v>42614.268796296295</v>
      </c>
      <c r="T4035" s="15">
        <f t="shared" ref="T4035:T4098" si="255">(((I4035/60)/60/24)+DATE(1970,1,1))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(((J4099/60)/60/24+DATE(1970,1,1)))</f>
        <v>42344.824502314819</v>
      </c>
      <c r="T4099" s="15">
        <f t="shared" ref="T4099:T4115" si="259">(((I4099/60)/60/24)+DATE(1970,1,1))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55ACD-7DAC-4D56-AB5F-A4E02E403DC7}">
  <dimension ref="A1:F6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5CA0A-70BC-415F-9044-755A8C19F64F}">
  <dimension ref="A1:E7"/>
  <sheetViews>
    <sheetView topLeftCell="A3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497A-A673-454D-9996-AE388515D9C5}">
  <dimension ref="A1:F18"/>
  <sheetViews>
    <sheetView workbookViewId="0">
      <selection activeCell="B30" sqref="B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C4E27-6B8A-47BE-8FE5-C506F9A2A955}">
  <dimension ref="A1:F6"/>
  <sheetViews>
    <sheetView workbookViewId="0">
      <selection activeCell="F5" sqref="F5"/>
    </sheetView>
  </sheetViews>
  <sheetFormatPr defaultRowHeight="15" x14ac:dyDescent="0.25"/>
  <cols>
    <col min="1" max="1" width="33.5703125" bestFit="1" customWidth="1"/>
    <col min="2" max="2" width="46.42578125" style="3" customWidth="1"/>
    <col min="3" max="4" width="10.5703125" bestFit="1" customWidth="1"/>
    <col min="5" max="5" width="18.5703125" style="17" bestFit="1" customWidth="1"/>
  </cols>
  <sheetData>
    <row r="1" spans="1:6" x14ac:dyDescent="0.25">
      <c r="A1" t="s">
        <v>8380</v>
      </c>
      <c r="B1" s="3" t="s">
        <v>4110</v>
      </c>
      <c r="C1" t="s">
        <v>8381</v>
      </c>
      <c r="D1" t="s">
        <v>8382</v>
      </c>
      <c r="E1" s="17" t="s">
        <v>8307</v>
      </c>
      <c r="F1" t="s">
        <v>8383</v>
      </c>
    </row>
    <row r="2" spans="1:6" ht="45" x14ac:dyDescent="0.25">
      <c r="A2" t="s">
        <v>3473</v>
      </c>
      <c r="B2" s="3" t="str">
        <f>VLOOKUP(A2,Kickstarter!B:C, 2,FALSE)</f>
        <v>Help us get actor-writer Ian Bonar's debut play - a hilarious, heartbreaking story of grief and loss - to the 2016 Edinburgh Fringe.</v>
      </c>
      <c r="C2" s="17">
        <f>VLOOKUP(A2,Kickstarter!B:E, 3,FALSE)</f>
        <v>2000</v>
      </c>
      <c r="D2" s="17">
        <f>VLOOKUP(A2,Kickstarter!B:E,4,FALSE)</f>
        <v>2020</v>
      </c>
      <c r="E2" s="17">
        <f>VLOOKUP(A2,Kickstarter!B:P, 15,FALSE)</f>
        <v>51.79</v>
      </c>
      <c r="F2">
        <f>VLOOKUP(A2,Kickstarter!B:P,11,FALSE)</f>
        <v>39</v>
      </c>
    </row>
    <row r="3" spans="1:6" ht="45" x14ac:dyDescent="0.25">
      <c r="A3" t="s">
        <v>3616</v>
      </c>
      <c r="B3" s="3" t="str">
        <f>VLOOKUP(A3,Kickstarter!B:C, 2,FALSE)</f>
        <v>The play yet to be described as "A surefire Edinburgh Fringe Festival Cult Hit". Coming to the Underbelly, Edinburgh, 5th-30th August.</v>
      </c>
      <c r="C3" s="17">
        <f>VLOOKUP(A3,Kickstarter!B:E, 3,FALSE)</f>
        <v>2000</v>
      </c>
      <c r="D3" s="17">
        <f>VLOOKUP(A3,Kickstarter!B:E,4,FALSE)</f>
        <v>2020</v>
      </c>
      <c r="E3" s="17">
        <f>VLOOKUP(A3,Kickstarter!B:P, 15,FALSE)</f>
        <v>36.07</v>
      </c>
      <c r="F3">
        <f>VLOOKUP(A3,Kickstarter!B:P,11,FALSE)</f>
        <v>56</v>
      </c>
    </row>
    <row r="4" spans="1:6" ht="45" x14ac:dyDescent="0.25">
      <c r="A4" t="s">
        <v>3178</v>
      </c>
      <c r="B4" s="3" t="str">
        <f>VLOOKUP(A4,Kickstarter!B:C, 2,FALSE)</f>
        <v>Cutting Off Kate Bush is a one-woman show written &amp; performed by Lucy Benson-Brown, premiering at the Edinburgh Fringe Festival 2014</v>
      </c>
      <c r="C4" s="17">
        <f>VLOOKUP(A4,Kickstarter!B:E, 3,FALSE)</f>
        <v>1500</v>
      </c>
      <c r="D4" s="17">
        <f>VLOOKUP(A4,Kickstarter!B:E,4,FALSE)</f>
        <v>2576</v>
      </c>
      <c r="E4" s="17">
        <f>VLOOKUP(A4,Kickstarter!B:P, 15,FALSE)</f>
        <v>33.03</v>
      </c>
      <c r="F4">
        <f>VLOOKUP(A4,Kickstarter!B:P,11,FALSE)</f>
        <v>78</v>
      </c>
    </row>
    <row r="5" spans="1:6" ht="45" x14ac:dyDescent="0.25">
      <c r="A5" t="s">
        <v>3329</v>
      </c>
      <c r="B5" s="3" t="str">
        <f>VLOOKUP(A5,Kickstarter!B:C, 2,FALSE)</f>
        <v>Jestia and Raedon is a brand new romantic comedy play going to the Edinburgh Fringe Festival this summer.</v>
      </c>
      <c r="C5" s="17">
        <f>VLOOKUP(A5,Kickstarter!B:E, 3,FALSE)</f>
        <v>1000</v>
      </c>
      <c r="D5" s="17">
        <f>VLOOKUP(A5,Kickstarter!B:E,4,FALSE)</f>
        <v>1168</v>
      </c>
      <c r="E5" s="17">
        <f>VLOOKUP(A5,Kickstarter!B:P, 15,FALSE)</f>
        <v>44.92</v>
      </c>
      <c r="F5">
        <f>VLOOKUP(A5,Kickstarter!B:P,11,FALSE)</f>
        <v>26</v>
      </c>
    </row>
    <row r="6" spans="1:6" ht="60" x14ac:dyDescent="0.25">
      <c r="A6" t="s">
        <v>3221</v>
      </c>
      <c r="B6" s="3" t="str">
        <f>VLOOKUP(A6,Kickstarter!B:C, 2,FALSE)</f>
        <v>A one-man show about love, loss, and motorways, written &amp; performed by Ben Norris. Help us get to the 2015 Edinburgh Fringe and beyond!</v>
      </c>
      <c r="C6" s="17">
        <f>VLOOKUP(A6,Kickstarter!B:E, 3,FALSE)</f>
        <v>4000</v>
      </c>
      <c r="D6" s="17">
        <f>VLOOKUP(A6,Kickstarter!B:E,4,FALSE)</f>
        <v>4137</v>
      </c>
      <c r="E6" s="17">
        <f>VLOOKUP(A6,Kickstarter!B:P, 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218A-5C4F-4EFD-8210-C8661487D003}">
  <dimension ref="A1:T413"/>
  <sheetViews>
    <sheetView workbookViewId="0">
      <selection activeCell="F6" sqref="F6"/>
    </sheetView>
  </sheetViews>
  <sheetFormatPr defaultRowHeight="15" x14ac:dyDescent="0.25"/>
  <cols>
    <col min="2" max="2" width="38.42578125" customWidth="1"/>
    <col min="3" max="3" width="40.42578125" customWidth="1"/>
    <col min="4" max="4" width="16.28515625" bestFit="1" customWidth="1"/>
    <col min="5" max="5" width="16.42578125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5">
        <f t="shared" ref="S2:S65" si="2">(((J2/60)/60/24+DATE(1970,1,1)))</f>
        <v>42646.092812499999</v>
      </c>
      <c r="T2" s="15">
        <f t="shared" ref="T2:T65" si="3">(((I2/60)/60/24)+DATE(1970,1,1))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5">
        <f t="shared" ref="S66:S129" si="6">(((J66/60)/60/24+DATE(1970,1,1)))</f>
        <v>42026.88118055556</v>
      </c>
      <c r="T66" s="15">
        <f t="shared" ref="T66:T129" si="7">(((I66/60)/60/24)+DATE(1970,1,1))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5">
        <f t="shared" ref="S130:S193" si="10">(((J130/60)/60/24+DATE(1970,1,1)))</f>
        <v>42145.746689814812</v>
      </c>
      <c r="T130" s="15">
        <f t="shared" ref="T130:T193" si="11">(((I130/60)/60/24)+DATE(1970,1,1))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5">
        <f t="shared" ref="S194:S257" si="14">(((J194/60)/60/24+DATE(1970,1,1)))</f>
        <v>41866.025347222225</v>
      </c>
      <c r="T194" s="15">
        <f t="shared" ref="T194:T257" si="15">(((I194/60)/60/24)+DATE(1970,1,1))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5">
        <f t="shared" ref="S258:S321" si="18">(((J258/60)/60/24+DATE(1970,1,1)))</f>
        <v>42420.019097222219</v>
      </c>
      <c r="T258" s="15">
        <f t="shared" ref="T258:T321" si="19">(((I258/60)/60/24)+DATE(1970,1,1))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5">
        <f t="shared" ref="S322:S385" si="22">(((J322/60)/60/24+DATE(1970,1,1)))</f>
        <v>42561.783877314811</v>
      </c>
      <c r="T322" s="15">
        <f t="shared" ref="T322:T385" si="23">(((I322/60)/60/24)+DATE(1970,1,1))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5">
        <f t="shared" ref="S386:S413" si="26">(((J386/60)/60/24+DATE(1970,1,1)))</f>
        <v>41810.142199074071</v>
      </c>
      <c r="T386" s="15">
        <f t="shared" ref="T386:T413" si="27">(((I386/60)/60/24)+DATE(1970,1,1))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D1D7-BE50-451E-96B0-2FA5FAE19BDB}">
  <dimension ref="A1:T251"/>
  <sheetViews>
    <sheetView workbookViewId="0">
      <selection sqref="A1:T251"/>
    </sheetView>
  </sheetViews>
  <sheetFormatPr defaultRowHeight="15" x14ac:dyDescent="0.25"/>
  <cols>
    <col min="2" max="2" width="38.42578125" customWidth="1"/>
    <col min="3" max="3" width="40.42578125" customWidth="1"/>
    <col min="4" max="4" width="16.28515625" bestFit="1" customWidth="1"/>
    <col min="5" max="5" width="16.42578125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5">
        <f t="shared" ref="S2:S65" si="2">(((J2/60)/60/24+DATE(1970,1,1)))</f>
        <v>42492.737847222219</v>
      </c>
      <c r="T2" s="15">
        <f t="shared" ref="T2:T65" si="3">(((I2/60)/60/24)+DATE(1970,1,1))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5">
        <f t="shared" ref="S66:S129" si="6">(((J66/60)/60/24+DATE(1970,1,1)))</f>
        <v>41983.752847222218</v>
      </c>
      <c r="T66" s="15">
        <f t="shared" ref="T66:T129" si="7">(((I66/60)/60/24)+DATE(1970,1,1))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5">
        <f t="shared" ref="S130:S193" si="10">(((J130/60)/60/24+DATE(1970,1,1)))</f>
        <v>42151.905717592599</v>
      </c>
      <c r="T130" s="15">
        <f t="shared" ref="T130:T193" si="11">(((I130/60)/60/24)+DATE(1970,1,1))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5">
        <f t="shared" ref="S194:S251" si="14">(((J194/60)/60/24+DATE(1970,1,1)))</f>
        <v>42768.97084490741</v>
      </c>
      <c r="T194" s="15">
        <f t="shared" ref="T194:T251" si="15">(((I194/60)/60/24)+DATE(1970,1,1))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9DE07-E445-4F4D-AE87-D84F5C3BB9E2}">
  <dimension ref="A1:C14"/>
  <sheetViews>
    <sheetView workbookViewId="0">
      <selection activeCell="B9" sqref="B9"/>
    </sheetView>
  </sheetViews>
  <sheetFormatPr defaultRowHeight="15" x14ac:dyDescent="0.25"/>
  <cols>
    <col min="1" max="1" width="27.28515625" bestFit="1" customWidth="1"/>
    <col min="2" max="3" width="18.7109375" style="18" customWidth="1"/>
  </cols>
  <sheetData>
    <row r="1" spans="1:3" x14ac:dyDescent="0.25">
      <c r="B1" s="18" t="s">
        <v>8384</v>
      </c>
      <c r="C1" s="18" t="s">
        <v>8385</v>
      </c>
    </row>
    <row r="2" spans="1:3" ht="18" customHeight="1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8" customHeight="1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zacharda-jones</cp:lastModifiedBy>
  <dcterms:created xsi:type="dcterms:W3CDTF">2017-04-20T15:17:24Z</dcterms:created>
  <dcterms:modified xsi:type="dcterms:W3CDTF">2021-12-18T14:02:51Z</dcterms:modified>
</cp:coreProperties>
</file>