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KEEP CODING - Bootcamp Mujeres en Tech  Glovo II\TEMA 6 - EXCEL\ENTREGA\"/>
    </mc:Choice>
  </mc:AlternateContent>
  <xr:revisionPtr revIDLastSave="0" documentId="13_ncr:1_{391ABD01-7E42-4684-B18C-0DF237416FAC}" xr6:coauthVersionLast="47" xr6:coauthVersionMax="47" xr10:uidLastSave="{00000000-0000-0000-0000-000000000000}"/>
  <bookViews>
    <workbookView xWindow="-108" yWindow="-108" windowWidth="23256" windowHeight="12576" activeTab="1" xr2:uid="{D4237D2B-EA58-4DF4-B0F3-0FE440A69AD3}"/>
  </bookViews>
  <sheets>
    <sheet name="Titanic Dataset" sheetId="1" r:id="rId1"/>
    <sheet name="Tabla Dinámica" sheetId="4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2" i="1" l="1"/>
  <c r="B103" i="1"/>
  <c r="C114" i="1"/>
  <c r="C113" i="1"/>
  <c r="C112" i="1"/>
  <c r="B109" i="1"/>
  <c r="B114" i="1"/>
  <c r="B113" i="1"/>
  <c r="B106" i="1"/>
  <c r="B110" i="1"/>
  <c r="B107" i="1"/>
  <c r="B105" i="1"/>
  <c r="B104" i="1"/>
</calcChain>
</file>

<file path=xl/sharedStrings.xml><?xml version="1.0" encoding="utf-8"?>
<sst xmlns="http://schemas.openxmlformats.org/spreadsheetml/2006/main" count="331" uniqueCount="128">
  <si>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</si>
  <si>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</si>
  <si>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</si>
  <si>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</si>
  <si>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</si>
  <si>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</si>
  <si>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</si>
  <si>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</si>
  <si>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</si>
  <si>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</si>
  <si>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</si>
  <si>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</si>
  <si>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</si>
  <si>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</si>
  <si>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</si>
  <si>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</si>
  <si>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</si>
  <si>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</si>
  <si>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</si>
  <si>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</si>
  <si>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</si>
  <si>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</si>
  <si>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</si>
  <si>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</si>
  <si>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</si>
  <si>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</si>
  <si>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</si>
  <si>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</si>
  <si>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</si>
  <si>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</si>
  <si>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</si>
  <si>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</si>
  <si>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</si>
  <si>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</si>
  <si>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</si>
  <si>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</si>
  <si>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</si>
  <si>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</si>
  <si>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</si>
  <si>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</si>
  <si>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</si>
  <si>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</si>
  <si>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</si>
  <si>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</si>
  <si>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</si>
  <si>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</si>
  <si>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</si>
  <si>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</si>
  <si>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</si>
  <si>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</si>
  <si>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</si>
  <si>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</si>
  <si>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</si>
  <si>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</si>
  <si>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</si>
  <si>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</si>
  <si>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</si>
  <si>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</si>
  <si>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</si>
  <si>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</si>
  <si>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</si>
  <si>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</si>
  <si>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</si>
  <si>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</si>
  <si>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</si>
  <si>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</si>
  <si>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</si>
  <si>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</si>
  <si>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</si>
  <si>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</si>
  <si>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</si>
  <si>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</si>
  <si>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</si>
  <si>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</si>
  <si>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</si>
  <si>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</si>
  <si>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</si>
  <si>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</si>
  <si>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</si>
  <si>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</si>
  <si>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</si>
  <si>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</si>
  <si>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</si>
  <si>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</si>
  <si>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</si>
  <si>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</si>
  <si>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</si>
  <si>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</si>
  <si>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</si>
  <si>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</si>
  <si>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</si>
  <si>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</si>
  <si>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</si>
  <si>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</si>
  <si>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</si>
  <si>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</si>
  <si>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</si>
  <si>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</si>
  <si>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</si>
  <si>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</si>
  <si>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Name</t>
  </si>
  <si>
    <t>Survived</t>
  </si>
  <si>
    <t>Pclass</t>
  </si>
  <si>
    <t>Age</t>
  </si>
  <si>
    <t>Sex</t>
  </si>
  <si>
    <t>male</t>
  </si>
  <si>
    <t>female</t>
  </si>
  <si>
    <t>Edad Media de los Pasajeros</t>
  </si>
  <si>
    <t>Supervivientes</t>
  </si>
  <si>
    <t>Edad Media de los Supervivientes</t>
  </si>
  <si>
    <t>Total Hombres</t>
  </si>
  <si>
    <t>Total Mujeres</t>
  </si>
  <si>
    <t>Cálculos</t>
  </si>
  <si>
    <t>Gráficos</t>
  </si>
  <si>
    <t>Clase</t>
  </si>
  <si>
    <t>Total Pasajeros</t>
  </si>
  <si>
    <t>Primera</t>
  </si>
  <si>
    <t>Segunda</t>
  </si>
  <si>
    <t>Tercera</t>
  </si>
  <si>
    <t>Sexo</t>
  </si>
  <si>
    <t>Hombre</t>
  </si>
  <si>
    <t>Mujeres</t>
  </si>
  <si>
    <t>Etiquetas de fila</t>
  </si>
  <si>
    <t>Total general</t>
  </si>
  <si>
    <t>Suma de Survived</t>
  </si>
  <si>
    <t>Suma de Pclass</t>
  </si>
  <si>
    <t>Suma de Age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</si>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</sst>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Fill="1" applyBorder="1"/>
    <xf numFmtId="0" fontId="5" fillId="3" borderId="0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right"/>
    </xf>
    <xf numFmtId="0" fontId="1" fillId="0" borderId="0" xfId="1" applyFill="1" applyBorder="1" applyAlignment="1">
      <alignment horizontal="right"/>
    </xf>
    <xf numFmtId="0" fontId="0" fillId="4" borderId="1" xfId="1" applyFont="1" applyFill="1" applyBorder="1" applyAlignment="1">
      <alignment horizontal="right"/>
    </xf>
    <xf numFmtId="0" fontId="1" fillId="4" borderId="1" xfId="1" applyFill="1" applyBorder="1"/>
    <xf numFmtId="0" fontId="2" fillId="5" borderId="1" xfId="1" applyFont="1" applyFill="1" applyBorder="1" applyAlignment="1">
      <alignment horizontal="right"/>
    </xf>
    <xf numFmtId="0" fontId="2" fillId="5" borderId="1" xfId="0" applyFont="1" applyFill="1" applyBorder="1"/>
    <xf numFmtId="0" fontId="0" fillId="4" borderId="10" xfId="1" applyFont="1" applyFill="1" applyBorder="1" applyAlignment="1">
      <alignment horizontal="right"/>
    </xf>
    <xf numFmtId="0" fontId="1" fillId="4" borderId="10" xfId="1" applyFill="1" applyBorder="1"/>
    <xf numFmtId="0" fontId="2" fillId="5" borderId="1" xfId="1" applyFont="1" applyFill="1" applyBorder="1"/>
    <xf numFmtId="0" fontId="5" fillId="3" borderId="1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/>
              <a:t>Distibución</a:t>
            </a:r>
            <a:r>
              <a:rPr lang="es-ES" sz="1600" baseline="0"/>
              <a:t> personas</a:t>
            </a:r>
            <a:r>
              <a:rPr lang="es-ES" sz="1600"/>
              <a:t> por edades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val>
            <c:numRef>
              <c:f>'Titanic Dataset'!$D$2:$D$101</c:f>
              <c:numCache>
                <c:formatCode>General</c:formatCode>
                <c:ptCount val="100"/>
                <c:pt idx="0">
                  <c:v>22</c:v>
                </c:pt>
                <c:pt idx="1">
                  <c:v>38</c:v>
                </c:pt>
                <c:pt idx="2">
                  <c:v>26</c:v>
                </c:pt>
                <c:pt idx="3">
                  <c:v>35</c:v>
                </c:pt>
                <c:pt idx="4">
                  <c:v>35</c:v>
                </c:pt>
                <c:pt idx="5">
                  <c:v>44</c:v>
                </c:pt>
                <c:pt idx="6">
                  <c:v>54</c:v>
                </c:pt>
                <c:pt idx="7">
                  <c:v>2</c:v>
                </c:pt>
                <c:pt idx="8">
                  <c:v>27</c:v>
                </c:pt>
                <c:pt idx="9">
                  <c:v>14</c:v>
                </c:pt>
                <c:pt idx="10">
                  <c:v>4</c:v>
                </c:pt>
                <c:pt idx="11">
                  <c:v>58</c:v>
                </c:pt>
                <c:pt idx="12">
                  <c:v>20</c:v>
                </c:pt>
                <c:pt idx="13">
                  <c:v>39</c:v>
                </c:pt>
                <c:pt idx="14">
                  <c:v>14</c:v>
                </c:pt>
                <c:pt idx="15">
                  <c:v>55</c:v>
                </c:pt>
                <c:pt idx="16">
                  <c:v>2</c:v>
                </c:pt>
                <c:pt idx="17">
                  <c:v>19</c:v>
                </c:pt>
                <c:pt idx="18">
                  <c:v>31</c:v>
                </c:pt>
                <c:pt idx="19">
                  <c:v>22</c:v>
                </c:pt>
                <c:pt idx="20">
                  <c:v>35</c:v>
                </c:pt>
                <c:pt idx="21">
                  <c:v>34</c:v>
                </c:pt>
                <c:pt idx="22">
                  <c:v>15</c:v>
                </c:pt>
                <c:pt idx="23">
                  <c:v>28</c:v>
                </c:pt>
                <c:pt idx="24">
                  <c:v>8</c:v>
                </c:pt>
                <c:pt idx="25">
                  <c:v>38</c:v>
                </c:pt>
                <c:pt idx="26">
                  <c:v>18</c:v>
                </c:pt>
                <c:pt idx="27">
                  <c:v>19</c:v>
                </c:pt>
                <c:pt idx="28">
                  <c:v>32</c:v>
                </c:pt>
                <c:pt idx="29">
                  <c:v>30</c:v>
                </c:pt>
                <c:pt idx="30">
                  <c:v>40</c:v>
                </c:pt>
                <c:pt idx="31">
                  <c:v>51</c:v>
                </c:pt>
                <c:pt idx="32">
                  <c:v>60</c:v>
                </c:pt>
                <c:pt idx="33">
                  <c:v>66</c:v>
                </c:pt>
                <c:pt idx="34">
                  <c:v>28</c:v>
                </c:pt>
                <c:pt idx="35">
                  <c:v>42</c:v>
                </c:pt>
                <c:pt idx="36">
                  <c:v>45</c:v>
                </c:pt>
                <c:pt idx="37">
                  <c:v>21</c:v>
                </c:pt>
                <c:pt idx="38">
                  <c:v>18</c:v>
                </c:pt>
                <c:pt idx="39">
                  <c:v>14</c:v>
                </c:pt>
                <c:pt idx="40">
                  <c:v>40</c:v>
                </c:pt>
                <c:pt idx="41">
                  <c:v>27</c:v>
                </c:pt>
                <c:pt idx="42">
                  <c:v>25</c:v>
                </c:pt>
                <c:pt idx="43">
                  <c:v>3</c:v>
                </c:pt>
                <c:pt idx="44">
                  <c:v>19</c:v>
                </c:pt>
                <c:pt idx="45">
                  <c:v>32</c:v>
                </c:pt>
                <c:pt idx="46">
                  <c:v>25</c:v>
                </c:pt>
                <c:pt idx="47">
                  <c:v>19</c:v>
                </c:pt>
                <c:pt idx="48">
                  <c:v>12</c:v>
                </c:pt>
                <c:pt idx="49">
                  <c:v>18</c:v>
                </c:pt>
                <c:pt idx="50">
                  <c:v>7</c:v>
                </c:pt>
                <c:pt idx="51">
                  <c:v>21</c:v>
                </c:pt>
                <c:pt idx="52">
                  <c:v>49</c:v>
                </c:pt>
                <c:pt idx="53">
                  <c:v>29</c:v>
                </c:pt>
                <c:pt idx="54">
                  <c:v>65</c:v>
                </c:pt>
                <c:pt idx="55">
                  <c:v>26</c:v>
                </c:pt>
                <c:pt idx="56">
                  <c:v>21</c:v>
                </c:pt>
                <c:pt idx="57">
                  <c:v>285</c:v>
                </c:pt>
                <c:pt idx="58">
                  <c:v>5</c:v>
                </c:pt>
                <c:pt idx="59">
                  <c:v>11</c:v>
                </c:pt>
                <c:pt idx="60">
                  <c:v>22</c:v>
                </c:pt>
                <c:pt idx="61">
                  <c:v>38</c:v>
                </c:pt>
                <c:pt idx="62">
                  <c:v>45</c:v>
                </c:pt>
                <c:pt idx="63">
                  <c:v>4</c:v>
                </c:pt>
                <c:pt idx="64">
                  <c:v>36</c:v>
                </c:pt>
                <c:pt idx="65">
                  <c:v>39</c:v>
                </c:pt>
                <c:pt idx="66">
                  <c:v>29</c:v>
                </c:pt>
                <c:pt idx="67">
                  <c:v>19</c:v>
                </c:pt>
                <c:pt idx="68">
                  <c:v>17</c:v>
                </c:pt>
                <c:pt idx="69">
                  <c:v>26</c:v>
                </c:pt>
                <c:pt idx="70">
                  <c:v>32</c:v>
                </c:pt>
                <c:pt idx="71">
                  <c:v>16</c:v>
                </c:pt>
                <c:pt idx="72">
                  <c:v>21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25</c:v>
                </c:pt>
                <c:pt idx="77">
                  <c:v>24</c:v>
                </c:pt>
                <c:pt idx="78">
                  <c:v>83</c:v>
                </c:pt>
                <c:pt idx="79">
                  <c:v>30</c:v>
                </c:pt>
                <c:pt idx="80">
                  <c:v>22</c:v>
                </c:pt>
                <c:pt idx="81">
                  <c:v>29</c:v>
                </c:pt>
                <c:pt idx="82">
                  <c:v>22</c:v>
                </c:pt>
                <c:pt idx="83">
                  <c:v>28</c:v>
                </c:pt>
                <c:pt idx="84">
                  <c:v>17</c:v>
                </c:pt>
                <c:pt idx="85">
                  <c:v>33</c:v>
                </c:pt>
                <c:pt idx="86">
                  <c:v>16</c:v>
                </c:pt>
                <c:pt idx="87">
                  <c:v>26</c:v>
                </c:pt>
                <c:pt idx="88">
                  <c:v>23</c:v>
                </c:pt>
                <c:pt idx="89">
                  <c:v>24</c:v>
                </c:pt>
                <c:pt idx="90">
                  <c:v>29</c:v>
                </c:pt>
                <c:pt idx="91">
                  <c:v>20</c:v>
                </c:pt>
                <c:pt idx="92">
                  <c:v>46</c:v>
                </c:pt>
                <c:pt idx="93">
                  <c:v>26</c:v>
                </c:pt>
                <c:pt idx="94">
                  <c:v>59</c:v>
                </c:pt>
                <c:pt idx="95">
                  <c:v>45</c:v>
                </c:pt>
                <c:pt idx="96">
                  <c:v>71</c:v>
                </c:pt>
                <c:pt idx="97">
                  <c:v>23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5-4426-AD3D-E2683482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030842128"/>
        <c:axId val="1030841168"/>
      </c:barChart>
      <c:catAx>
        <c:axId val="103084212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841168"/>
        <c:crosses val="autoZero"/>
        <c:auto val="1"/>
        <c:lblAlgn val="ctr"/>
        <c:lblOffset val="100"/>
        <c:noMultiLvlLbl val="0"/>
      </c:catAx>
      <c:valAx>
        <c:axId val="1030841168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084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Clases</a:t>
            </a:r>
            <a:r>
              <a:rPr lang="es-ES" baseline="0"/>
              <a:t> del billete y supervivientes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'Titanic Dataset'!$B$111</c:f>
              <c:strCache>
                <c:ptCount val="1"/>
                <c:pt idx="0">
                  <c:v>Total Pasajeros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'Titanic Dataset'!$A$112:$A$114</c:f>
              <c:strCache>
                <c:ptCount val="3"/>
                <c:pt idx="0">
                  <c:v>Primera</c:v>
                </c:pt>
                <c:pt idx="1">
                  <c:v>Segunda</c:v>
                </c:pt>
                <c:pt idx="2">
                  <c:v>Tercera</c:v>
                </c:pt>
              </c:strCache>
            </c:strRef>
          </c:cat>
          <c:val>
            <c:numRef>
              <c:f>'Titanic Dataset'!$B$112:$B$114</c:f>
              <c:numCache>
                <c:formatCode>General</c:formatCode>
                <c:ptCount val="3"/>
                <c:pt idx="0">
                  <c:v>21</c:v>
                </c:pt>
                <c:pt idx="1">
                  <c:v>18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A-4573-9702-7D30E50E655E}"/>
            </c:ext>
          </c:extLst>
        </c:ser>
        <c:ser>
          <c:idx val="1"/>
          <c:order val="1"/>
          <c:tx>
            <c:strRef>
              <c:f>'Titanic Dataset'!$C$111</c:f>
              <c:strCache>
                <c:ptCount val="1"/>
                <c:pt idx="0">
                  <c:v>Supervivientes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'Titanic Dataset'!$A$112:$A$114</c:f>
              <c:strCache>
                <c:ptCount val="3"/>
                <c:pt idx="0">
                  <c:v>Primera</c:v>
                </c:pt>
                <c:pt idx="1">
                  <c:v>Segunda</c:v>
                </c:pt>
                <c:pt idx="2">
                  <c:v>Tercera</c:v>
                </c:pt>
              </c:strCache>
            </c:strRef>
          </c:cat>
          <c:val>
            <c:numRef>
              <c:f>'Titanic Dataset'!$C$112:$C$114</c:f>
              <c:numCache>
                <c:formatCode>General</c:formatCode>
                <c:ptCount val="3"/>
                <c:pt idx="0">
                  <c:v>10</c:v>
                </c:pt>
                <c:pt idx="1">
                  <c:v>12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A-4573-9702-7D30E50E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7418832"/>
        <c:axId val="1036549776"/>
        <c:axId val="0"/>
      </c:bar3DChart>
      <c:catAx>
        <c:axId val="146741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6549776"/>
        <c:crosses val="autoZero"/>
        <c:auto val="1"/>
        <c:lblAlgn val="ctr"/>
        <c:lblOffset val="100"/>
        <c:noMultiLvlLbl val="0"/>
      </c:catAx>
      <c:valAx>
        <c:axId val="103654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741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Supervivientes por Sexo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 Dataset'!$B$108</c:f>
              <c:strCache>
                <c:ptCount val="1"/>
                <c:pt idx="0">
                  <c:v>Supervivientes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'Titanic Dataset'!$A$109:$A$110</c:f>
              <c:strCache>
                <c:ptCount val="2"/>
                <c:pt idx="0">
                  <c:v>Hombre</c:v>
                </c:pt>
                <c:pt idx="1">
                  <c:v>Mujeres</c:v>
                </c:pt>
              </c:strCache>
            </c:strRef>
          </c:cat>
          <c:val>
            <c:numRef>
              <c:f>'Titanic Dataset'!$B$109:$B$110</c:f>
              <c:numCache>
                <c:formatCode>General</c:formatCode>
                <c:ptCount val="2"/>
                <c:pt idx="0">
                  <c:v>10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8-45F5-A473-1C35C5465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907919"/>
        <c:axId val="117909359"/>
      </c:barChart>
      <c:catAx>
        <c:axId val="1179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909359"/>
        <c:crosses val="autoZero"/>
        <c:auto val="1"/>
        <c:lblAlgn val="ctr"/>
        <c:lblOffset val="100"/>
        <c:noMultiLvlLbl val="0"/>
      </c:catAx>
      <c:valAx>
        <c:axId val="1179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90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115</xdr:row>
      <xdr:rowOff>7620</xdr:rowOff>
    </xdr:from>
    <xdr:to>
      <xdr:col>5</xdr:col>
      <xdr:colOff>0</xdr:colOff>
      <xdr:row>131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DD2078-DAF1-BB16-C685-5C99F453C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131</xdr:row>
      <xdr:rowOff>0</xdr:rowOff>
    </xdr:from>
    <xdr:to>
      <xdr:col>5</xdr:col>
      <xdr:colOff>0</xdr:colOff>
      <xdr:row>146</xdr:row>
      <xdr:rowOff>22860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7DC4038-59A3-E58B-8D07-04E4E50C2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115</xdr:row>
      <xdr:rowOff>15240</xdr:rowOff>
    </xdr:from>
    <xdr:to>
      <xdr:col>2</xdr:col>
      <xdr:colOff>99060</xdr:colOff>
      <xdr:row>131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BCFDEDA-DDC8-8332-04DC-389F5BD1F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Moreno" refreshedDate="45368.661921412036" createdVersion="8" refreshedVersion="8" minRefreshableVersion="3" recordCount="100" xr:uid="{6D46B62F-6471-48AB-804E-262018428BC1}">
  <cacheSource type="worksheet">
    <worksheetSource ref="A1:E101" sheet="Titanic Dataset"/>
  </cacheSource>
  <cacheFields count="5">
    <cacheField name="Name" numFmtId="0">
      <sharedItems count="100">
        <s v="Braund, Mr. Owen Harris"/>
        <s v="Cumings, Mrs. John Bradley (Florence Briggs Thayer)"/>
        <s v="Heikkinen, Miss. Laina"/>
        <s v="Futrelle, Mrs. Jacques Heath (Lily May Peel)"/>
        <s v="Allen, Mr. William Henry"/>
        <s v="Moran, Mr. James"/>
        <s v="McCarthy, Mr. Timothy J"/>
        <s v="Palsson, Master. Gosta Leonard"/>
        <s v="Johnson, Mrs. Oscar W (Elisabeth Vilhelmina Berg)"/>
        <s v="Nasser, Mrs. Nicholas (Adele Achem)"/>
        <s v="Sandstrom, Miss. Marguerite Rut"/>
        <s v="Bonnell, Miss. Elizabeth"/>
        <s v="Saundercock, Mr. William Henry"/>
        <s v="Andersson, Mr. Anders Johan"/>
        <s v="Vestrom, Miss. Hulda Amanda Adolfina"/>
        <s v="Hewlett, Mrs. (Mary D Kingcome) "/>
        <s v="Rice, Master. Eugene"/>
        <s v="Williams, Mr. Charles Eugene"/>
        <s v="Vander Planke, Mrs. Julius (Emelia Maria Vandemoortele)"/>
        <s v="Masselmani, Mrs. Fatima"/>
        <s v="Fynney, Mr. Joseph J"/>
        <s v="Beesley, Mr. Lawrence"/>
        <s v="McGowan, Miss. Anna &quot;Annie&quot;"/>
        <s v="Sloper, Mr. William Thompson"/>
        <s v="Palsson, Miss. Torborg Danira"/>
        <s v="Asplund, Mrs. Carl Oscar (Selma Augusta Emilia Johansson)"/>
        <s v="Emir, Mr. Farred Chehab"/>
        <s v="Fortune, Mr. Charles Alexander"/>
        <s v="O'Dwyer, Miss. Ellen &quot;Nellie&quot;"/>
        <s v="Todoroff, Mr. Lalio"/>
        <s v="Uruchurtu, Don. Manuel E"/>
        <s v="Spencer, Mrs. William Augustus (Marie Eugenie)"/>
        <s v="Glynn, Miss. Mary Agatha"/>
        <s v="Wheadon, Mr. Edward H"/>
        <s v="Meyer, Mr. Edgar Joseph"/>
        <s v="Holverson, Mr. Alexander Oskar"/>
        <s v="Mamee, Mr. Hanna"/>
        <s v="Cann, Mr. Ernest Charles"/>
        <s v="Vander Planke, Miss. Augusta Maria"/>
        <s v="Nicola-Yarred, Miss. Jamila"/>
        <s v="Ahlin, Mrs. Johan (Johanna Persdotter Larsson)"/>
        <s v="Turpin, Mrs. William John Robert (Dorothy Ann Wonnacott)"/>
        <s v="Kraeff, Mr. Theodor"/>
        <s v="Laroche, Miss. Simonne Marie Anne Andree"/>
        <s v="Devaney, Miss. Margaret Delia"/>
        <s v="Rogers, Mr. William John"/>
        <s v="Lennon, Mr. Denis"/>
        <s v="O'Driscoll, Miss. Bridget"/>
        <s v="Samaan, Mr. Youssef"/>
        <s v="Arnold-Franchi, Mrs. Josef (Josefine Franchi)"/>
        <s v="Panula, Master. Juha Niilo"/>
        <s v="Nosworthy, Mr. Richard Cater"/>
        <s v="Harper, Mrs. Henry Sleeper (Myna Haxtun)"/>
        <s v="Faunthorpe, Mrs. Lizzie (Elizabeth Anne Wilkinson)"/>
        <s v="Ostby, Mr. Engelhart Cornelius"/>
        <s v="Woolner, Mr. Hugh"/>
        <s v="Rugg, Miss. Emily"/>
        <s v="Novel, Mr. Mansouer"/>
        <s v="West, Miss. Constance Mirium"/>
        <s v="Goodwin, Master. William Frederick"/>
        <s v="Sirayanian, Mr. Orsen"/>
        <s v="Icard, Miss. Amelie"/>
        <s v="Harris, Mr. Henry Birkhardt"/>
        <s v="Skoog, Master. Harald"/>
        <s v="Stewart, Mr. Albert A"/>
        <s v="Moubarek, Master. Gerios"/>
        <s v="Nye, Mrs. (Elizabeth Ramell)"/>
        <s v="Crease, Mr. Ernest James"/>
        <s v="Andersson, Miss. Erna Alexandra"/>
        <s v="Kink, Mr. Vincenz"/>
        <s v="Jenkin, Mr. Stephen Curnow"/>
        <s v="Goodwin, Miss. Lillian Amy"/>
        <s v="Hood, Mr. Ambrose Jr"/>
        <s v="Chronopoulos, Mr. Apostolos"/>
        <s v="Bing, Mr. Lee"/>
        <s v="Moen, Mr. Sigurd Hansen"/>
        <s v="Staneff, Mr. Ivan"/>
        <s v="Moutal, Mr. Rahamin Haim"/>
        <s v="Caldwell, Master. Alden Gates"/>
        <s v="Dowdell, Miss. Elizabeth"/>
        <s v="Waelens, Mr. Achille"/>
        <s v="Sheerlinck, Mr. Jan Baptist"/>
        <s v="McDermott, Miss. Brigdet Delia"/>
        <s v="Carrau, Mr. Francisco M"/>
        <s v="Ilett, Miss. Bertha"/>
        <s v="Backstrom, Mrs. Karl Alfred (Maria Mathilda Gustafsson)"/>
        <s v="Ford, Mr. William Neal"/>
        <s v="Slocovski, Mr. Selman Francis"/>
        <s v="Fortune, Miss. Mabel Helen"/>
        <s v="Celotti, Mr. Francesco"/>
        <s v="Christmann, Mr. Emil"/>
        <s v="Andreasson, Mr. Paul Edvin"/>
        <s v="Chaffee, Mr. Herbert Fuller"/>
        <s v="Dean, Mr. Bertram Frank"/>
        <s v="Coxon, Mr. Daniel"/>
        <s v="Shorney, Mr. Charles Joseph"/>
        <s v="Goldschmidt, Mr. George B"/>
        <s v="Greenfield, Mr. William Bertram"/>
        <s v="Doling, Mrs. John T (Ada Julia Bone)"/>
        <s v="Kantor, Mr. Sinai"/>
      </sharedItems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containsInteger="1" minValue="2" maxValue="285" count="50">
        <n v="22"/>
        <n v="38"/>
        <n v="26"/>
        <n v="35"/>
        <n v="44"/>
        <n v="54"/>
        <n v="2"/>
        <n v="27"/>
        <n v="14"/>
        <n v="4"/>
        <n v="58"/>
        <n v="20"/>
        <n v="39"/>
        <n v="55"/>
        <n v="19"/>
        <n v="31"/>
        <n v="34"/>
        <n v="15"/>
        <n v="28"/>
        <n v="8"/>
        <n v="18"/>
        <n v="32"/>
        <n v="30"/>
        <n v="40"/>
        <n v="51"/>
        <n v="60"/>
        <n v="66"/>
        <n v="42"/>
        <n v="45"/>
        <n v="21"/>
        <n v="25"/>
        <n v="3"/>
        <n v="12"/>
        <n v="7"/>
        <n v="49"/>
        <n v="29"/>
        <n v="65"/>
        <n v="285"/>
        <n v="5"/>
        <n v="11"/>
        <n v="36"/>
        <n v="17"/>
        <n v="16"/>
        <n v="24"/>
        <n v="83"/>
        <n v="33"/>
        <n v="23"/>
        <n v="46"/>
        <n v="59"/>
        <n v="71"/>
      </sharedItems>
    </cacheField>
    <cacheField name="Sex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0"/>
    <n v="3"/>
    <x v="0"/>
    <x v="0"/>
  </r>
  <r>
    <x v="1"/>
    <n v="1"/>
    <n v="1"/>
    <x v="1"/>
    <x v="1"/>
  </r>
  <r>
    <x v="2"/>
    <n v="1"/>
    <n v="3"/>
    <x v="2"/>
    <x v="1"/>
  </r>
  <r>
    <x v="3"/>
    <n v="1"/>
    <n v="1"/>
    <x v="3"/>
    <x v="1"/>
  </r>
  <r>
    <x v="4"/>
    <n v="0"/>
    <n v="3"/>
    <x v="3"/>
    <x v="0"/>
  </r>
  <r>
    <x v="5"/>
    <n v="0"/>
    <n v="3"/>
    <x v="4"/>
    <x v="0"/>
  </r>
  <r>
    <x v="6"/>
    <n v="0"/>
    <n v="1"/>
    <x v="5"/>
    <x v="0"/>
  </r>
  <r>
    <x v="7"/>
    <n v="0"/>
    <n v="3"/>
    <x v="6"/>
    <x v="0"/>
  </r>
  <r>
    <x v="8"/>
    <n v="1"/>
    <n v="3"/>
    <x v="7"/>
    <x v="1"/>
  </r>
  <r>
    <x v="9"/>
    <n v="1"/>
    <n v="2"/>
    <x v="8"/>
    <x v="1"/>
  </r>
  <r>
    <x v="10"/>
    <n v="1"/>
    <n v="3"/>
    <x v="9"/>
    <x v="1"/>
  </r>
  <r>
    <x v="11"/>
    <n v="1"/>
    <n v="1"/>
    <x v="10"/>
    <x v="1"/>
  </r>
  <r>
    <x v="12"/>
    <n v="0"/>
    <n v="3"/>
    <x v="11"/>
    <x v="0"/>
  </r>
  <r>
    <x v="13"/>
    <n v="0"/>
    <n v="3"/>
    <x v="12"/>
    <x v="0"/>
  </r>
  <r>
    <x v="14"/>
    <n v="0"/>
    <n v="3"/>
    <x v="8"/>
    <x v="1"/>
  </r>
  <r>
    <x v="15"/>
    <n v="1"/>
    <n v="2"/>
    <x v="13"/>
    <x v="1"/>
  </r>
  <r>
    <x v="16"/>
    <n v="0"/>
    <n v="3"/>
    <x v="6"/>
    <x v="0"/>
  </r>
  <r>
    <x v="17"/>
    <n v="1"/>
    <n v="2"/>
    <x v="14"/>
    <x v="0"/>
  </r>
  <r>
    <x v="18"/>
    <n v="0"/>
    <n v="3"/>
    <x v="15"/>
    <x v="1"/>
  </r>
  <r>
    <x v="19"/>
    <n v="1"/>
    <n v="3"/>
    <x v="0"/>
    <x v="1"/>
  </r>
  <r>
    <x v="20"/>
    <n v="0"/>
    <n v="2"/>
    <x v="3"/>
    <x v="0"/>
  </r>
  <r>
    <x v="21"/>
    <n v="1"/>
    <n v="2"/>
    <x v="16"/>
    <x v="0"/>
  </r>
  <r>
    <x v="22"/>
    <n v="1"/>
    <n v="3"/>
    <x v="17"/>
    <x v="1"/>
  </r>
  <r>
    <x v="23"/>
    <n v="1"/>
    <n v="1"/>
    <x v="18"/>
    <x v="0"/>
  </r>
  <r>
    <x v="24"/>
    <n v="0"/>
    <n v="3"/>
    <x v="19"/>
    <x v="1"/>
  </r>
  <r>
    <x v="25"/>
    <n v="1"/>
    <n v="3"/>
    <x v="1"/>
    <x v="1"/>
  </r>
  <r>
    <x v="26"/>
    <n v="0"/>
    <n v="3"/>
    <x v="20"/>
    <x v="0"/>
  </r>
  <r>
    <x v="27"/>
    <n v="0"/>
    <n v="1"/>
    <x v="14"/>
    <x v="0"/>
  </r>
  <r>
    <x v="28"/>
    <n v="1"/>
    <n v="3"/>
    <x v="21"/>
    <x v="1"/>
  </r>
  <r>
    <x v="29"/>
    <n v="0"/>
    <n v="3"/>
    <x v="22"/>
    <x v="0"/>
  </r>
  <r>
    <x v="30"/>
    <n v="0"/>
    <n v="1"/>
    <x v="23"/>
    <x v="0"/>
  </r>
  <r>
    <x v="31"/>
    <n v="1"/>
    <n v="1"/>
    <x v="24"/>
    <x v="1"/>
  </r>
  <r>
    <x v="32"/>
    <n v="1"/>
    <n v="3"/>
    <x v="25"/>
    <x v="1"/>
  </r>
  <r>
    <x v="33"/>
    <n v="0"/>
    <n v="2"/>
    <x v="26"/>
    <x v="0"/>
  </r>
  <r>
    <x v="34"/>
    <n v="0"/>
    <n v="1"/>
    <x v="18"/>
    <x v="0"/>
  </r>
  <r>
    <x v="35"/>
    <n v="0"/>
    <n v="1"/>
    <x v="27"/>
    <x v="0"/>
  </r>
  <r>
    <x v="36"/>
    <n v="1"/>
    <n v="3"/>
    <x v="28"/>
    <x v="0"/>
  </r>
  <r>
    <x v="37"/>
    <n v="0"/>
    <n v="3"/>
    <x v="29"/>
    <x v="0"/>
  </r>
  <r>
    <x v="38"/>
    <n v="0"/>
    <n v="3"/>
    <x v="20"/>
    <x v="1"/>
  </r>
  <r>
    <x v="39"/>
    <n v="1"/>
    <n v="3"/>
    <x v="8"/>
    <x v="1"/>
  </r>
  <r>
    <x v="40"/>
    <n v="0"/>
    <n v="3"/>
    <x v="23"/>
    <x v="1"/>
  </r>
  <r>
    <x v="41"/>
    <n v="0"/>
    <n v="2"/>
    <x v="7"/>
    <x v="1"/>
  </r>
  <r>
    <x v="42"/>
    <n v="0"/>
    <n v="3"/>
    <x v="30"/>
    <x v="0"/>
  </r>
  <r>
    <x v="43"/>
    <n v="1"/>
    <n v="2"/>
    <x v="31"/>
    <x v="1"/>
  </r>
  <r>
    <x v="44"/>
    <n v="1"/>
    <n v="3"/>
    <x v="14"/>
    <x v="1"/>
  </r>
  <r>
    <x v="45"/>
    <n v="0"/>
    <n v="3"/>
    <x v="21"/>
    <x v="0"/>
  </r>
  <r>
    <x v="46"/>
    <n v="0"/>
    <n v="3"/>
    <x v="30"/>
    <x v="0"/>
  </r>
  <r>
    <x v="47"/>
    <n v="1"/>
    <n v="3"/>
    <x v="14"/>
    <x v="1"/>
  </r>
  <r>
    <x v="48"/>
    <n v="0"/>
    <n v="3"/>
    <x v="32"/>
    <x v="0"/>
  </r>
  <r>
    <x v="49"/>
    <n v="0"/>
    <n v="3"/>
    <x v="20"/>
    <x v="1"/>
  </r>
  <r>
    <x v="50"/>
    <n v="0"/>
    <n v="3"/>
    <x v="33"/>
    <x v="0"/>
  </r>
  <r>
    <x v="51"/>
    <n v="0"/>
    <n v="3"/>
    <x v="29"/>
    <x v="0"/>
  </r>
  <r>
    <x v="52"/>
    <n v="1"/>
    <n v="1"/>
    <x v="34"/>
    <x v="1"/>
  </r>
  <r>
    <x v="53"/>
    <n v="1"/>
    <n v="2"/>
    <x v="35"/>
    <x v="1"/>
  </r>
  <r>
    <x v="54"/>
    <n v="0"/>
    <n v="1"/>
    <x v="36"/>
    <x v="0"/>
  </r>
  <r>
    <x v="55"/>
    <n v="1"/>
    <n v="1"/>
    <x v="2"/>
    <x v="0"/>
  </r>
  <r>
    <x v="56"/>
    <n v="1"/>
    <n v="2"/>
    <x v="29"/>
    <x v="1"/>
  </r>
  <r>
    <x v="57"/>
    <n v="0"/>
    <n v="3"/>
    <x v="37"/>
    <x v="0"/>
  </r>
  <r>
    <x v="58"/>
    <n v="1"/>
    <n v="2"/>
    <x v="38"/>
    <x v="1"/>
  </r>
  <r>
    <x v="59"/>
    <n v="0"/>
    <n v="3"/>
    <x v="39"/>
    <x v="0"/>
  </r>
  <r>
    <x v="60"/>
    <n v="0"/>
    <n v="3"/>
    <x v="0"/>
    <x v="0"/>
  </r>
  <r>
    <x v="61"/>
    <n v="1"/>
    <n v="1"/>
    <x v="1"/>
    <x v="1"/>
  </r>
  <r>
    <x v="62"/>
    <n v="0"/>
    <n v="1"/>
    <x v="28"/>
    <x v="0"/>
  </r>
  <r>
    <x v="63"/>
    <n v="0"/>
    <n v="3"/>
    <x v="9"/>
    <x v="0"/>
  </r>
  <r>
    <x v="64"/>
    <n v="0"/>
    <n v="1"/>
    <x v="40"/>
    <x v="0"/>
  </r>
  <r>
    <x v="65"/>
    <n v="1"/>
    <n v="3"/>
    <x v="12"/>
    <x v="0"/>
  </r>
  <r>
    <x v="66"/>
    <n v="1"/>
    <n v="2"/>
    <x v="35"/>
    <x v="1"/>
  </r>
  <r>
    <x v="67"/>
    <n v="0"/>
    <n v="3"/>
    <x v="14"/>
    <x v="0"/>
  </r>
  <r>
    <x v="68"/>
    <n v="1"/>
    <n v="3"/>
    <x v="41"/>
    <x v="1"/>
  </r>
  <r>
    <x v="69"/>
    <n v="0"/>
    <n v="3"/>
    <x v="2"/>
    <x v="0"/>
  </r>
  <r>
    <x v="70"/>
    <n v="0"/>
    <n v="2"/>
    <x v="21"/>
    <x v="0"/>
  </r>
  <r>
    <x v="71"/>
    <n v="0"/>
    <n v="3"/>
    <x v="42"/>
    <x v="1"/>
  </r>
  <r>
    <x v="72"/>
    <n v="0"/>
    <n v="2"/>
    <x v="29"/>
    <x v="0"/>
  </r>
  <r>
    <x v="73"/>
    <n v="0"/>
    <n v="3"/>
    <x v="2"/>
    <x v="0"/>
  </r>
  <r>
    <x v="74"/>
    <n v="1"/>
    <n v="3"/>
    <x v="21"/>
    <x v="0"/>
  </r>
  <r>
    <x v="75"/>
    <n v="0"/>
    <n v="3"/>
    <x v="30"/>
    <x v="0"/>
  </r>
  <r>
    <x v="76"/>
    <n v="0"/>
    <n v="3"/>
    <x v="30"/>
    <x v="0"/>
  </r>
  <r>
    <x v="77"/>
    <n v="0"/>
    <n v="3"/>
    <x v="43"/>
    <x v="0"/>
  </r>
  <r>
    <x v="78"/>
    <n v="1"/>
    <n v="2"/>
    <x v="44"/>
    <x v="0"/>
  </r>
  <r>
    <x v="79"/>
    <n v="1"/>
    <n v="3"/>
    <x v="22"/>
    <x v="1"/>
  </r>
  <r>
    <x v="80"/>
    <n v="0"/>
    <n v="3"/>
    <x v="0"/>
    <x v="0"/>
  </r>
  <r>
    <x v="81"/>
    <n v="1"/>
    <n v="3"/>
    <x v="35"/>
    <x v="0"/>
  </r>
  <r>
    <x v="82"/>
    <n v="1"/>
    <n v="3"/>
    <x v="0"/>
    <x v="1"/>
  </r>
  <r>
    <x v="83"/>
    <n v="0"/>
    <n v="1"/>
    <x v="18"/>
    <x v="0"/>
  </r>
  <r>
    <x v="84"/>
    <n v="1"/>
    <n v="2"/>
    <x v="41"/>
    <x v="1"/>
  </r>
  <r>
    <x v="85"/>
    <n v="1"/>
    <n v="3"/>
    <x v="45"/>
    <x v="1"/>
  </r>
  <r>
    <x v="86"/>
    <n v="0"/>
    <n v="3"/>
    <x v="42"/>
    <x v="0"/>
  </r>
  <r>
    <x v="87"/>
    <n v="0"/>
    <n v="3"/>
    <x v="2"/>
    <x v="0"/>
  </r>
  <r>
    <x v="88"/>
    <n v="1"/>
    <n v="1"/>
    <x v="46"/>
    <x v="1"/>
  </r>
  <r>
    <x v="89"/>
    <n v="0"/>
    <n v="3"/>
    <x v="43"/>
    <x v="0"/>
  </r>
  <r>
    <x v="90"/>
    <n v="0"/>
    <n v="3"/>
    <x v="35"/>
    <x v="0"/>
  </r>
  <r>
    <x v="91"/>
    <n v="0"/>
    <n v="3"/>
    <x v="11"/>
    <x v="0"/>
  </r>
  <r>
    <x v="92"/>
    <n v="0"/>
    <n v="1"/>
    <x v="47"/>
    <x v="0"/>
  </r>
  <r>
    <x v="93"/>
    <n v="0"/>
    <n v="3"/>
    <x v="2"/>
    <x v="0"/>
  </r>
  <r>
    <x v="94"/>
    <n v="0"/>
    <n v="3"/>
    <x v="48"/>
    <x v="0"/>
  </r>
  <r>
    <x v="95"/>
    <n v="0"/>
    <n v="3"/>
    <x v="28"/>
    <x v="0"/>
  </r>
  <r>
    <x v="96"/>
    <n v="0"/>
    <n v="1"/>
    <x v="49"/>
    <x v="0"/>
  </r>
  <r>
    <x v="97"/>
    <n v="1"/>
    <n v="1"/>
    <x v="46"/>
    <x v="0"/>
  </r>
  <r>
    <x v="98"/>
    <n v="1"/>
    <n v="2"/>
    <x v="16"/>
    <x v="1"/>
  </r>
  <r>
    <x v="99"/>
    <n v="0"/>
    <n v="2"/>
    <x v="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C8B7F-E498-4430-9672-D72AD6F1F939}" name="TablaDinámica4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06" firstHeaderRow="0" firstDataRow="1" firstDataCol="1" rowPageCount="1" colPageCount="1"/>
  <pivotFields count="5">
    <pivotField axis="axisRow" showAll="0">
      <items count="101">
        <item x="40"/>
        <item x="4"/>
        <item x="68"/>
        <item x="13"/>
        <item x="91"/>
        <item x="49"/>
        <item x="25"/>
        <item x="85"/>
        <item x="21"/>
        <item x="74"/>
        <item x="11"/>
        <item x="0"/>
        <item x="78"/>
        <item x="37"/>
        <item x="83"/>
        <item x="89"/>
        <item x="92"/>
        <item x="90"/>
        <item x="73"/>
        <item x="94"/>
        <item x="67"/>
        <item x="1"/>
        <item x="93"/>
        <item x="44"/>
        <item x="98"/>
        <item x="79"/>
        <item x="26"/>
        <item x="53"/>
        <item x="86"/>
        <item x="88"/>
        <item x="27"/>
        <item x="3"/>
        <item x="20"/>
        <item x="32"/>
        <item x="96"/>
        <item x="59"/>
        <item x="71"/>
        <item x="97"/>
        <item x="52"/>
        <item x="62"/>
        <item x="2"/>
        <item x="15"/>
        <item x="35"/>
        <item x="72"/>
        <item x="61"/>
        <item x="84"/>
        <item x="70"/>
        <item x="8"/>
        <item x="99"/>
        <item x="69"/>
        <item x="42"/>
        <item x="43"/>
        <item x="46"/>
        <item x="36"/>
        <item x="19"/>
        <item x="6"/>
        <item x="82"/>
        <item x="22"/>
        <item x="34"/>
        <item x="75"/>
        <item x="5"/>
        <item x="65"/>
        <item x="77"/>
        <item x="9"/>
        <item x="39"/>
        <item x="51"/>
        <item x="57"/>
        <item x="66"/>
        <item x="47"/>
        <item x="28"/>
        <item x="54"/>
        <item x="7"/>
        <item x="24"/>
        <item x="50"/>
        <item x="16"/>
        <item x="45"/>
        <item x="56"/>
        <item x="48"/>
        <item x="10"/>
        <item x="12"/>
        <item x="81"/>
        <item x="95"/>
        <item x="60"/>
        <item x="63"/>
        <item x="87"/>
        <item x="23"/>
        <item x="31"/>
        <item x="76"/>
        <item x="64"/>
        <item x="29"/>
        <item x="41"/>
        <item x="30"/>
        <item x="38"/>
        <item x="18"/>
        <item x="14"/>
        <item x="80"/>
        <item x="58"/>
        <item x="33"/>
        <item x="17"/>
        <item x="55"/>
        <item t="default"/>
      </items>
    </pivotField>
    <pivotField dataField="1" showAll="0"/>
    <pivotField dataField="1" showAll="0"/>
    <pivotField axis="axisPage" dataField="1" showAll="0">
      <items count="51">
        <item x="6"/>
        <item x="31"/>
        <item x="9"/>
        <item x="38"/>
        <item x="33"/>
        <item x="19"/>
        <item x="39"/>
        <item x="32"/>
        <item x="8"/>
        <item x="17"/>
        <item x="42"/>
        <item x="41"/>
        <item x="20"/>
        <item x="14"/>
        <item x="11"/>
        <item x="29"/>
        <item x="0"/>
        <item x="46"/>
        <item x="43"/>
        <item x="30"/>
        <item x="2"/>
        <item x="7"/>
        <item x="18"/>
        <item x="35"/>
        <item x="22"/>
        <item x="15"/>
        <item x="21"/>
        <item x="45"/>
        <item x="16"/>
        <item x="3"/>
        <item x="40"/>
        <item x="1"/>
        <item x="12"/>
        <item x="23"/>
        <item x="27"/>
        <item x="4"/>
        <item x="28"/>
        <item x="47"/>
        <item x="34"/>
        <item x="24"/>
        <item x="5"/>
        <item x="13"/>
        <item x="10"/>
        <item x="48"/>
        <item x="25"/>
        <item x="36"/>
        <item x="26"/>
        <item x="49"/>
        <item x="44"/>
        <item x="37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4"/>
    <field x="0"/>
  </rowFields>
  <rowItems count="103">
    <i>
      <x/>
    </i>
    <i r="1">
      <x/>
    </i>
    <i r="1">
      <x v="2"/>
    </i>
    <i r="1">
      <x v="5"/>
    </i>
    <i r="1">
      <x v="6"/>
    </i>
    <i r="1">
      <x v="7"/>
    </i>
    <i r="1">
      <x v="10"/>
    </i>
    <i r="1">
      <x v="21"/>
    </i>
    <i r="1">
      <x v="23"/>
    </i>
    <i r="1">
      <x v="24"/>
    </i>
    <i r="1">
      <x v="25"/>
    </i>
    <i r="1">
      <x v="27"/>
    </i>
    <i r="1">
      <x v="29"/>
    </i>
    <i r="1">
      <x v="31"/>
    </i>
    <i r="1">
      <x v="33"/>
    </i>
    <i r="1">
      <x v="36"/>
    </i>
    <i r="1">
      <x v="38"/>
    </i>
    <i r="1">
      <x v="40"/>
    </i>
    <i r="1">
      <x v="41"/>
    </i>
    <i r="1">
      <x v="44"/>
    </i>
    <i r="1">
      <x v="45"/>
    </i>
    <i r="1">
      <x v="47"/>
    </i>
    <i r="1">
      <x v="51"/>
    </i>
    <i r="1">
      <x v="54"/>
    </i>
    <i r="1">
      <x v="56"/>
    </i>
    <i r="1">
      <x v="57"/>
    </i>
    <i r="1">
      <x v="63"/>
    </i>
    <i r="1">
      <x v="64"/>
    </i>
    <i r="1">
      <x v="67"/>
    </i>
    <i r="1">
      <x v="68"/>
    </i>
    <i r="1">
      <x v="69"/>
    </i>
    <i r="1">
      <x v="72"/>
    </i>
    <i r="1">
      <x v="76"/>
    </i>
    <i r="1">
      <x v="78"/>
    </i>
    <i r="1">
      <x v="86"/>
    </i>
    <i r="1">
      <x v="90"/>
    </i>
    <i r="1">
      <x v="92"/>
    </i>
    <i r="1">
      <x v="93"/>
    </i>
    <i r="1">
      <x v="94"/>
    </i>
    <i r="1">
      <x v="96"/>
    </i>
    <i>
      <x v="1"/>
    </i>
    <i r="1">
      <x v="1"/>
    </i>
    <i r="1"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6"/>
    </i>
    <i r="1">
      <x v="28"/>
    </i>
    <i r="1">
      <x v="30"/>
    </i>
    <i r="1">
      <x v="32"/>
    </i>
    <i r="1">
      <x v="34"/>
    </i>
    <i r="1">
      <x v="35"/>
    </i>
    <i r="1">
      <x v="37"/>
    </i>
    <i r="1">
      <x v="39"/>
    </i>
    <i r="1">
      <x v="42"/>
    </i>
    <i r="1">
      <x v="43"/>
    </i>
    <i r="1">
      <x v="46"/>
    </i>
    <i r="1">
      <x v="48"/>
    </i>
    <i r="1">
      <x v="49"/>
    </i>
    <i r="1">
      <x v="50"/>
    </i>
    <i r="1">
      <x v="52"/>
    </i>
    <i r="1">
      <x v="53"/>
    </i>
    <i r="1">
      <x v="55"/>
    </i>
    <i r="1">
      <x v="58"/>
    </i>
    <i r="1">
      <x v="59"/>
    </i>
    <i r="1">
      <x v="60"/>
    </i>
    <i r="1">
      <x v="61"/>
    </i>
    <i r="1">
      <x v="62"/>
    </i>
    <i r="1">
      <x v="65"/>
    </i>
    <i r="1">
      <x v="66"/>
    </i>
    <i r="1">
      <x v="70"/>
    </i>
    <i r="1">
      <x v="71"/>
    </i>
    <i r="1">
      <x v="73"/>
    </i>
    <i r="1">
      <x v="74"/>
    </i>
    <i r="1">
      <x v="75"/>
    </i>
    <i r="1">
      <x v="77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7"/>
    </i>
    <i r="1">
      <x v="88"/>
    </i>
    <i r="1">
      <x v="89"/>
    </i>
    <i r="1">
      <x v="91"/>
    </i>
    <i r="1">
      <x v="95"/>
    </i>
    <i r="1">
      <x v="97"/>
    </i>
    <i r="1">
      <x v="98"/>
    </i>
    <i r="1"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a de Survived" fld="1" baseField="0" baseItem="0"/>
    <dataField name="Suma de Pclass" fld="2" baseField="0" baseItem="0"/>
    <dataField name="Suma de Ag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216-874C-4673-A6D7-5266493C096C}">
  <dimension ref="A1:E120"/>
  <sheetViews>
    <sheetView topLeftCell="A92" workbookViewId="0">
      <selection activeCell="C105" sqref="C105"/>
    </sheetView>
  </sheetViews>
  <sheetFormatPr baseColWidth="10" defaultRowHeight="14.4" x14ac:dyDescent="0.3"/>
  <cols>
    <col min="1" max="1" width="51.6640625" customWidth="1"/>
    <col min="2" max="2" width="20.88671875" customWidth="1"/>
    <col min="3" max="3" width="28.109375" customWidth="1"/>
    <col min="4" max="4" width="30.88671875" customWidth="1"/>
    <col min="5" max="5" width="22.44140625" customWidth="1"/>
  </cols>
  <sheetData>
    <row r="1" spans="1:5" ht="17.399999999999999" x14ac:dyDescent="0.3">
      <c r="A1" s="2" t="s">
        <v>100</v>
      </c>
      <c r="B1" s="3" t="s">
        <v>101</v>
      </c>
      <c r="C1" s="3" t="s">
        <v>102</v>
      </c>
      <c r="D1" s="3" t="s">
        <v>103</v>
      </c>
      <c r="E1" s="4" t="s">
        <v>104</v>
      </c>
    </row>
    <row r="2" spans="1:5" ht="15.6" x14ac:dyDescent="0.3">
      <c r="A2" s="5" t="s">
        <v>0</v>
      </c>
      <c r="B2" s="6">
        <v>0</v>
      </c>
      <c r="C2" s="6">
        <v>3</v>
      </c>
      <c r="D2" s="6">
        <v>22</v>
      </c>
      <c r="E2" s="7" t="s">
        <v>105</v>
      </c>
    </row>
    <row r="3" spans="1:5" ht="15.6" x14ac:dyDescent="0.3">
      <c r="A3" s="5" t="s">
        <v>1</v>
      </c>
      <c r="B3" s="6">
        <v>1</v>
      </c>
      <c r="C3" s="6">
        <v>1</v>
      </c>
      <c r="D3" s="6">
        <v>38</v>
      </c>
      <c r="E3" s="7" t="s">
        <v>106</v>
      </c>
    </row>
    <row r="4" spans="1:5" ht="15.6" x14ac:dyDescent="0.3">
      <c r="A4" s="5" t="s">
        <v>2</v>
      </c>
      <c r="B4" s="6">
        <v>1</v>
      </c>
      <c r="C4" s="6">
        <v>3</v>
      </c>
      <c r="D4" s="6">
        <v>26</v>
      </c>
      <c r="E4" s="7" t="s">
        <v>106</v>
      </c>
    </row>
    <row r="5" spans="1:5" ht="15.6" x14ac:dyDescent="0.3">
      <c r="A5" s="5" t="s">
        <v>3</v>
      </c>
      <c r="B5" s="6">
        <v>1</v>
      </c>
      <c r="C5" s="6">
        <v>1</v>
      </c>
      <c r="D5" s="6">
        <v>35</v>
      </c>
      <c r="E5" s="7" t="s">
        <v>106</v>
      </c>
    </row>
    <row r="6" spans="1:5" ht="15.6" x14ac:dyDescent="0.3">
      <c r="A6" s="5" t="s">
        <v>4</v>
      </c>
      <c r="B6" s="6">
        <v>0</v>
      </c>
      <c r="C6" s="6">
        <v>3</v>
      </c>
      <c r="D6" s="6">
        <v>35</v>
      </c>
      <c r="E6" s="7" t="s">
        <v>105</v>
      </c>
    </row>
    <row r="7" spans="1:5" ht="15.6" x14ac:dyDescent="0.3">
      <c r="A7" s="5" t="s">
        <v>5</v>
      </c>
      <c r="B7" s="6">
        <v>0</v>
      </c>
      <c r="C7" s="6">
        <v>3</v>
      </c>
      <c r="D7" s="6">
        <v>44</v>
      </c>
      <c r="E7" s="7" t="s">
        <v>105</v>
      </c>
    </row>
    <row r="8" spans="1:5" ht="15.6" x14ac:dyDescent="0.3">
      <c r="A8" s="5" t="s">
        <v>6</v>
      </c>
      <c r="B8" s="6">
        <v>0</v>
      </c>
      <c r="C8" s="6">
        <v>1</v>
      </c>
      <c r="D8" s="6">
        <v>54</v>
      </c>
      <c r="E8" s="7" t="s">
        <v>105</v>
      </c>
    </row>
    <row r="9" spans="1:5" ht="15.6" x14ac:dyDescent="0.3">
      <c r="A9" s="5" t="s">
        <v>7</v>
      </c>
      <c r="B9" s="6">
        <v>0</v>
      </c>
      <c r="C9" s="6">
        <v>3</v>
      </c>
      <c r="D9" s="6">
        <v>2</v>
      </c>
      <c r="E9" s="7" t="s">
        <v>105</v>
      </c>
    </row>
    <row r="10" spans="1:5" ht="15.6" x14ac:dyDescent="0.3">
      <c r="A10" s="5" t="s">
        <v>8</v>
      </c>
      <c r="B10" s="6">
        <v>1</v>
      </c>
      <c r="C10" s="6">
        <v>3</v>
      </c>
      <c r="D10" s="6">
        <v>27</v>
      </c>
      <c r="E10" s="7" t="s">
        <v>106</v>
      </c>
    </row>
    <row r="11" spans="1:5" ht="15.6" x14ac:dyDescent="0.3">
      <c r="A11" s="5" t="s">
        <v>9</v>
      </c>
      <c r="B11" s="6">
        <v>1</v>
      </c>
      <c r="C11" s="6">
        <v>2</v>
      </c>
      <c r="D11" s="6">
        <v>14</v>
      </c>
      <c r="E11" s="7" t="s">
        <v>106</v>
      </c>
    </row>
    <row r="12" spans="1:5" ht="15.6" x14ac:dyDescent="0.3">
      <c r="A12" s="5" t="s">
        <v>10</v>
      </c>
      <c r="B12" s="6">
        <v>1</v>
      </c>
      <c r="C12" s="6">
        <v>3</v>
      </c>
      <c r="D12" s="6">
        <v>4</v>
      </c>
      <c r="E12" s="7" t="s">
        <v>106</v>
      </c>
    </row>
    <row r="13" spans="1:5" ht="15.6" x14ac:dyDescent="0.3">
      <c r="A13" s="5" t="s">
        <v>11</v>
      </c>
      <c r="B13" s="6">
        <v>1</v>
      </c>
      <c r="C13" s="6">
        <v>1</v>
      </c>
      <c r="D13" s="6">
        <v>58</v>
      </c>
      <c r="E13" s="7" t="s">
        <v>106</v>
      </c>
    </row>
    <row r="14" spans="1:5" ht="15.6" x14ac:dyDescent="0.3">
      <c r="A14" s="5" t="s">
        <v>12</v>
      </c>
      <c r="B14" s="6">
        <v>0</v>
      </c>
      <c r="C14" s="6">
        <v>3</v>
      </c>
      <c r="D14" s="6">
        <v>20</v>
      </c>
      <c r="E14" s="7" t="s">
        <v>105</v>
      </c>
    </row>
    <row r="15" spans="1:5" ht="15.6" x14ac:dyDescent="0.3">
      <c r="A15" s="5" t="s">
        <v>13</v>
      </c>
      <c r="B15" s="6">
        <v>0</v>
      </c>
      <c r="C15" s="6">
        <v>3</v>
      </c>
      <c r="D15" s="6">
        <v>39</v>
      </c>
      <c r="E15" s="7" t="s">
        <v>105</v>
      </c>
    </row>
    <row r="16" spans="1:5" ht="15.6" x14ac:dyDescent="0.3">
      <c r="A16" s="5" t="s">
        <v>14</v>
      </c>
      <c r="B16" s="6">
        <v>0</v>
      </c>
      <c r="C16" s="6">
        <v>3</v>
      </c>
      <c r="D16" s="6">
        <v>14</v>
      </c>
      <c r="E16" s="7" t="s">
        <v>106</v>
      </c>
    </row>
    <row r="17" spans="1:5" ht="15.6" x14ac:dyDescent="0.3">
      <c r="A17" s="5" t="s">
        <v>15</v>
      </c>
      <c r="B17" s="6">
        <v>1</v>
      </c>
      <c r="C17" s="6">
        <v>2</v>
      </c>
      <c r="D17" s="6">
        <v>55</v>
      </c>
      <c r="E17" s="7" t="s">
        <v>106</v>
      </c>
    </row>
    <row r="18" spans="1:5" ht="15.6" x14ac:dyDescent="0.3">
      <c r="A18" s="5" t="s">
        <v>16</v>
      </c>
      <c r="B18" s="6">
        <v>0</v>
      </c>
      <c r="C18" s="6">
        <v>3</v>
      </c>
      <c r="D18" s="6">
        <v>2</v>
      </c>
      <c r="E18" s="7" t="s">
        <v>105</v>
      </c>
    </row>
    <row r="19" spans="1:5" ht="15.6" x14ac:dyDescent="0.3">
      <c r="A19" s="5" t="s">
        <v>17</v>
      </c>
      <c r="B19" s="6">
        <v>1</v>
      </c>
      <c r="C19" s="6">
        <v>2</v>
      </c>
      <c r="D19" s="6">
        <v>19</v>
      </c>
      <c r="E19" s="7" t="s">
        <v>105</v>
      </c>
    </row>
    <row r="20" spans="1:5" ht="15.6" x14ac:dyDescent="0.3">
      <c r="A20" s="5" t="s">
        <v>18</v>
      </c>
      <c r="B20" s="6">
        <v>0</v>
      </c>
      <c r="C20" s="6">
        <v>3</v>
      </c>
      <c r="D20" s="6">
        <v>31</v>
      </c>
      <c r="E20" s="7" t="s">
        <v>106</v>
      </c>
    </row>
    <row r="21" spans="1:5" ht="15.6" x14ac:dyDescent="0.3">
      <c r="A21" s="5" t="s">
        <v>19</v>
      </c>
      <c r="B21" s="6">
        <v>1</v>
      </c>
      <c r="C21" s="6">
        <v>3</v>
      </c>
      <c r="D21" s="6">
        <v>22</v>
      </c>
      <c r="E21" s="7" t="s">
        <v>106</v>
      </c>
    </row>
    <row r="22" spans="1:5" ht="15.6" x14ac:dyDescent="0.3">
      <c r="A22" s="5" t="s">
        <v>20</v>
      </c>
      <c r="B22" s="6">
        <v>0</v>
      </c>
      <c r="C22" s="6">
        <v>2</v>
      </c>
      <c r="D22" s="6">
        <v>35</v>
      </c>
      <c r="E22" s="7" t="s">
        <v>105</v>
      </c>
    </row>
    <row r="23" spans="1:5" ht="15.6" x14ac:dyDescent="0.3">
      <c r="A23" s="5" t="s">
        <v>21</v>
      </c>
      <c r="B23" s="6">
        <v>1</v>
      </c>
      <c r="C23" s="6">
        <v>2</v>
      </c>
      <c r="D23" s="6">
        <v>34</v>
      </c>
      <c r="E23" s="7" t="s">
        <v>105</v>
      </c>
    </row>
    <row r="24" spans="1:5" ht="15.6" x14ac:dyDescent="0.3">
      <c r="A24" s="5" t="s">
        <v>22</v>
      </c>
      <c r="B24" s="6">
        <v>1</v>
      </c>
      <c r="C24" s="6">
        <v>3</v>
      </c>
      <c r="D24" s="6">
        <v>15</v>
      </c>
      <c r="E24" s="7" t="s">
        <v>106</v>
      </c>
    </row>
    <row r="25" spans="1:5" ht="15.6" x14ac:dyDescent="0.3">
      <c r="A25" s="5" t="s">
        <v>23</v>
      </c>
      <c r="B25" s="6">
        <v>1</v>
      </c>
      <c r="C25" s="6">
        <v>1</v>
      </c>
      <c r="D25" s="6">
        <v>28</v>
      </c>
      <c r="E25" s="7" t="s">
        <v>105</v>
      </c>
    </row>
    <row r="26" spans="1:5" ht="15.6" x14ac:dyDescent="0.3">
      <c r="A26" s="5" t="s">
        <v>24</v>
      </c>
      <c r="B26" s="6">
        <v>0</v>
      </c>
      <c r="C26" s="6">
        <v>3</v>
      </c>
      <c r="D26" s="6">
        <v>8</v>
      </c>
      <c r="E26" s="7" t="s">
        <v>106</v>
      </c>
    </row>
    <row r="27" spans="1:5" ht="15.6" x14ac:dyDescent="0.3">
      <c r="A27" s="5" t="s">
        <v>25</v>
      </c>
      <c r="B27" s="6">
        <v>1</v>
      </c>
      <c r="C27" s="6">
        <v>3</v>
      </c>
      <c r="D27" s="6">
        <v>38</v>
      </c>
      <c r="E27" s="7" t="s">
        <v>106</v>
      </c>
    </row>
    <row r="28" spans="1:5" ht="15.6" x14ac:dyDescent="0.3">
      <c r="A28" s="5" t="s">
        <v>26</v>
      </c>
      <c r="B28" s="6">
        <v>0</v>
      </c>
      <c r="C28" s="6">
        <v>3</v>
      </c>
      <c r="D28" s="6">
        <v>18</v>
      </c>
      <c r="E28" s="7" t="s">
        <v>105</v>
      </c>
    </row>
    <row r="29" spans="1:5" ht="15.6" x14ac:dyDescent="0.3">
      <c r="A29" s="5" t="s">
        <v>27</v>
      </c>
      <c r="B29" s="6">
        <v>0</v>
      </c>
      <c r="C29" s="6">
        <v>1</v>
      </c>
      <c r="D29" s="6">
        <v>19</v>
      </c>
      <c r="E29" s="7" t="s">
        <v>105</v>
      </c>
    </row>
    <row r="30" spans="1:5" ht="15.6" x14ac:dyDescent="0.3">
      <c r="A30" s="5" t="s">
        <v>28</v>
      </c>
      <c r="B30" s="6">
        <v>1</v>
      </c>
      <c r="C30" s="6">
        <v>3</v>
      </c>
      <c r="D30" s="6">
        <v>32</v>
      </c>
      <c r="E30" s="7" t="s">
        <v>106</v>
      </c>
    </row>
    <row r="31" spans="1:5" ht="15.6" x14ac:dyDescent="0.3">
      <c r="A31" s="5" t="s">
        <v>29</v>
      </c>
      <c r="B31" s="6">
        <v>0</v>
      </c>
      <c r="C31" s="6">
        <v>3</v>
      </c>
      <c r="D31" s="6">
        <v>30</v>
      </c>
      <c r="E31" s="7" t="s">
        <v>105</v>
      </c>
    </row>
    <row r="32" spans="1:5" ht="15.6" x14ac:dyDescent="0.3">
      <c r="A32" s="5" t="s">
        <v>30</v>
      </c>
      <c r="B32" s="6">
        <v>0</v>
      </c>
      <c r="C32" s="6">
        <v>1</v>
      </c>
      <c r="D32" s="6">
        <v>40</v>
      </c>
      <c r="E32" s="7" t="s">
        <v>105</v>
      </c>
    </row>
    <row r="33" spans="1:5" ht="15.6" x14ac:dyDescent="0.3">
      <c r="A33" s="5" t="s">
        <v>31</v>
      </c>
      <c r="B33" s="6">
        <v>1</v>
      </c>
      <c r="C33" s="6">
        <v>1</v>
      </c>
      <c r="D33" s="6">
        <v>51</v>
      </c>
      <c r="E33" s="7" t="s">
        <v>106</v>
      </c>
    </row>
    <row r="34" spans="1:5" ht="15.6" x14ac:dyDescent="0.3">
      <c r="A34" s="5" t="s">
        <v>32</v>
      </c>
      <c r="B34" s="6">
        <v>1</v>
      </c>
      <c r="C34" s="6">
        <v>3</v>
      </c>
      <c r="D34" s="6">
        <v>60</v>
      </c>
      <c r="E34" s="7" t="s">
        <v>106</v>
      </c>
    </row>
    <row r="35" spans="1:5" ht="15.6" x14ac:dyDescent="0.3">
      <c r="A35" s="5" t="s">
        <v>33</v>
      </c>
      <c r="B35" s="6">
        <v>0</v>
      </c>
      <c r="C35" s="6">
        <v>2</v>
      </c>
      <c r="D35" s="6">
        <v>66</v>
      </c>
      <c r="E35" s="7" t="s">
        <v>105</v>
      </c>
    </row>
    <row r="36" spans="1:5" ht="15.6" x14ac:dyDescent="0.3">
      <c r="A36" s="5" t="s">
        <v>34</v>
      </c>
      <c r="B36" s="6">
        <v>0</v>
      </c>
      <c r="C36" s="6">
        <v>1</v>
      </c>
      <c r="D36" s="6">
        <v>28</v>
      </c>
      <c r="E36" s="7" t="s">
        <v>105</v>
      </c>
    </row>
    <row r="37" spans="1:5" ht="15.6" x14ac:dyDescent="0.3">
      <c r="A37" s="5" t="s">
        <v>35</v>
      </c>
      <c r="B37" s="6">
        <v>0</v>
      </c>
      <c r="C37" s="6">
        <v>1</v>
      </c>
      <c r="D37" s="6">
        <v>42</v>
      </c>
      <c r="E37" s="7" t="s">
        <v>105</v>
      </c>
    </row>
    <row r="38" spans="1:5" ht="15.6" x14ac:dyDescent="0.3">
      <c r="A38" s="5" t="s">
        <v>36</v>
      </c>
      <c r="B38" s="6">
        <v>1</v>
      </c>
      <c r="C38" s="6">
        <v>3</v>
      </c>
      <c r="D38" s="6">
        <v>45</v>
      </c>
      <c r="E38" s="7" t="s">
        <v>105</v>
      </c>
    </row>
    <row r="39" spans="1:5" ht="15.6" x14ac:dyDescent="0.3">
      <c r="A39" s="5" t="s">
        <v>37</v>
      </c>
      <c r="B39" s="6">
        <v>0</v>
      </c>
      <c r="C39" s="6">
        <v>3</v>
      </c>
      <c r="D39" s="6">
        <v>21</v>
      </c>
      <c r="E39" s="7" t="s">
        <v>105</v>
      </c>
    </row>
    <row r="40" spans="1:5" ht="15.6" x14ac:dyDescent="0.3">
      <c r="A40" s="5" t="s">
        <v>38</v>
      </c>
      <c r="B40" s="6">
        <v>0</v>
      </c>
      <c r="C40" s="6">
        <v>3</v>
      </c>
      <c r="D40" s="6">
        <v>18</v>
      </c>
      <c r="E40" s="7" t="s">
        <v>106</v>
      </c>
    </row>
    <row r="41" spans="1:5" ht="15.6" x14ac:dyDescent="0.3">
      <c r="A41" s="5" t="s">
        <v>39</v>
      </c>
      <c r="B41" s="6">
        <v>1</v>
      </c>
      <c r="C41" s="6">
        <v>3</v>
      </c>
      <c r="D41" s="6">
        <v>14</v>
      </c>
      <c r="E41" s="7" t="s">
        <v>106</v>
      </c>
    </row>
    <row r="42" spans="1:5" ht="15.6" x14ac:dyDescent="0.3">
      <c r="A42" s="5" t="s">
        <v>40</v>
      </c>
      <c r="B42" s="6">
        <v>0</v>
      </c>
      <c r="C42" s="6">
        <v>3</v>
      </c>
      <c r="D42" s="6">
        <v>40</v>
      </c>
      <c r="E42" s="7" t="s">
        <v>106</v>
      </c>
    </row>
    <row r="43" spans="1:5" ht="15.6" x14ac:dyDescent="0.3">
      <c r="A43" s="5" t="s">
        <v>41</v>
      </c>
      <c r="B43" s="6">
        <v>0</v>
      </c>
      <c r="C43" s="6">
        <v>2</v>
      </c>
      <c r="D43" s="6">
        <v>27</v>
      </c>
      <c r="E43" s="7" t="s">
        <v>106</v>
      </c>
    </row>
    <row r="44" spans="1:5" ht="15.6" x14ac:dyDescent="0.3">
      <c r="A44" s="5" t="s">
        <v>42</v>
      </c>
      <c r="B44" s="6">
        <v>0</v>
      </c>
      <c r="C44" s="6">
        <v>3</v>
      </c>
      <c r="D44" s="6">
        <v>25</v>
      </c>
      <c r="E44" s="7" t="s">
        <v>105</v>
      </c>
    </row>
    <row r="45" spans="1:5" ht="15.6" x14ac:dyDescent="0.3">
      <c r="A45" s="5" t="s">
        <v>43</v>
      </c>
      <c r="B45" s="6">
        <v>1</v>
      </c>
      <c r="C45" s="6">
        <v>2</v>
      </c>
      <c r="D45" s="6">
        <v>3</v>
      </c>
      <c r="E45" s="7" t="s">
        <v>106</v>
      </c>
    </row>
    <row r="46" spans="1:5" ht="15.6" x14ac:dyDescent="0.3">
      <c r="A46" s="5" t="s">
        <v>44</v>
      </c>
      <c r="B46" s="6">
        <v>1</v>
      </c>
      <c r="C46" s="6">
        <v>3</v>
      </c>
      <c r="D46" s="6">
        <v>19</v>
      </c>
      <c r="E46" s="7" t="s">
        <v>106</v>
      </c>
    </row>
    <row r="47" spans="1:5" ht="15.6" x14ac:dyDescent="0.3">
      <c r="A47" s="5" t="s">
        <v>45</v>
      </c>
      <c r="B47" s="6">
        <v>0</v>
      </c>
      <c r="C47" s="6">
        <v>3</v>
      </c>
      <c r="D47" s="6">
        <v>32</v>
      </c>
      <c r="E47" s="7" t="s">
        <v>105</v>
      </c>
    </row>
    <row r="48" spans="1:5" ht="15.6" x14ac:dyDescent="0.3">
      <c r="A48" s="5" t="s">
        <v>46</v>
      </c>
      <c r="B48" s="6">
        <v>0</v>
      </c>
      <c r="C48" s="6">
        <v>3</v>
      </c>
      <c r="D48" s="6">
        <v>25</v>
      </c>
      <c r="E48" s="7" t="s">
        <v>105</v>
      </c>
    </row>
    <row r="49" spans="1:5" ht="15.6" x14ac:dyDescent="0.3">
      <c r="A49" s="5" t="s">
        <v>47</v>
      </c>
      <c r="B49" s="6">
        <v>1</v>
      </c>
      <c r="C49" s="6">
        <v>3</v>
      </c>
      <c r="D49" s="11">
        <v>19</v>
      </c>
      <c r="E49" s="7" t="s">
        <v>106</v>
      </c>
    </row>
    <row r="50" spans="1:5" ht="15.6" x14ac:dyDescent="0.3">
      <c r="A50" s="5" t="s">
        <v>48</v>
      </c>
      <c r="B50" s="6">
        <v>0</v>
      </c>
      <c r="C50" s="6">
        <v>3</v>
      </c>
      <c r="D50" s="6">
        <v>12</v>
      </c>
      <c r="E50" s="7" t="s">
        <v>105</v>
      </c>
    </row>
    <row r="51" spans="1:5" ht="15.6" x14ac:dyDescent="0.3">
      <c r="A51" s="5" t="s">
        <v>49</v>
      </c>
      <c r="B51" s="6">
        <v>0</v>
      </c>
      <c r="C51" s="6">
        <v>3</v>
      </c>
      <c r="D51" s="6">
        <v>18</v>
      </c>
      <c r="E51" s="7" t="s">
        <v>106</v>
      </c>
    </row>
    <row r="52" spans="1:5" ht="15.6" x14ac:dyDescent="0.3">
      <c r="A52" s="5" t="s">
        <v>50</v>
      </c>
      <c r="B52" s="6">
        <v>0</v>
      </c>
      <c r="C52" s="6">
        <v>3</v>
      </c>
      <c r="D52" s="6">
        <v>7</v>
      </c>
      <c r="E52" s="7" t="s">
        <v>105</v>
      </c>
    </row>
    <row r="53" spans="1:5" ht="15.6" x14ac:dyDescent="0.3">
      <c r="A53" s="5" t="s">
        <v>51</v>
      </c>
      <c r="B53" s="6">
        <v>0</v>
      </c>
      <c r="C53" s="6">
        <v>3</v>
      </c>
      <c r="D53" s="6">
        <v>21</v>
      </c>
      <c r="E53" s="7" t="s">
        <v>105</v>
      </c>
    </row>
    <row r="54" spans="1:5" ht="15.6" x14ac:dyDescent="0.3">
      <c r="A54" s="5" t="s">
        <v>52</v>
      </c>
      <c r="B54" s="6">
        <v>1</v>
      </c>
      <c r="C54" s="6">
        <v>1</v>
      </c>
      <c r="D54" s="6">
        <v>49</v>
      </c>
      <c r="E54" s="7" t="s">
        <v>106</v>
      </c>
    </row>
    <row r="55" spans="1:5" ht="15.6" x14ac:dyDescent="0.3">
      <c r="A55" s="5" t="s">
        <v>53</v>
      </c>
      <c r="B55" s="6">
        <v>1</v>
      </c>
      <c r="C55" s="6">
        <v>2</v>
      </c>
      <c r="D55" s="6">
        <v>29</v>
      </c>
      <c r="E55" s="7" t="s">
        <v>106</v>
      </c>
    </row>
    <row r="56" spans="1:5" ht="15.6" x14ac:dyDescent="0.3">
      <c r="A56" s="5" t="s">
        <v>54</v>
      </c>
      <c r="B56" s="6">
        <v>0</v>
      </c>
      <c r="C56" s="6">
        <v>1</v>
      </c>
      <c r="D56" s="6">
        <v>65</v>
      </c>
      <c r="E56" s="7" t="s">
        <v>105</v>
      </c>
    </row>
    <row r="57" spans="1:5" ht="15.6" x14ac:dyDescent="0.3">
      <c r="A57" s="5" t="s">
        <v>55</v>
      </c>
      <c r="B57" s="6">
        <v>1</v>
      </c>
      <c r="C57" s="6">
        <v>1</v>
      </c>
      <c r="D57" s="6">
        <v>26</v>
      </c>
      <c r="E57" s="7" t="s">
        <v>105</v>
      </c>
    </row>
    <row r="58" spans="1:5" ht="15.6" x14ac:dyDescent="0.3">
      <c r="A58" s="5" t="s">
        <v>56</v>
      </c>
      <c r="B58" s="6">
        <v>1</v>
      </c>
      <c r="C58" s="6">
        <v>2</v>
      </c>
      <c r="D58" s="6">
        <v>21</v>
      </c>
      <c r="E58" s="7" t="s">
        <v>106</v>
      </c>
    </row>
    <row r="59" spans="1:5" ht="15.6" x14ac:dyDescent="0.3">
      <c r="A59" s="5" t="s">
        <v>57</v>
      </c>
      <c r="B59" s="6">
        <v>0</v>
      </c>
      <c r="C59" s="6">
        <v>3</v>
      </c>
      <c r="D59" s="6">
        <v>285</v>
      </c>
      <c r="E59" s="7" t="s">
        <v>105</v>
      </c>
    </row>
    <row r="60" spans="1:5" ht="15.6" x14ac:dyDescent="0.3">
      <c r="A60" s="5" t="s">
        <v>58</v>
      </c>
      <c r="B60" s="6">
        <v>1</v>
      </c>
      <c r="C60" s="6">
        <v>2</v>
      </c>
      <c r="D60" s="6">
        <v>5</v>
      </c>
      <c r="E60" s="7" t="s">
        <v>106</v>
      </c>
    </row>
    <row r="61" spans="1:5" ht="15.6" x14ac:dyDescent="0.3">
      <c r="A61" s="5" t="s">
        <v>59</v>
      </c>
      <c r="B61" s="6">
        <v>0</v>
      </c>
      <c r="C61" s="6">
        <v>3</v>
      </c>
      <c r="D61" s="6">
        <v>11</v>
      </c>
      <c r="E61" s="7" t="s">
        <v>105</v>
      </c>
    </row>
    <row r="62" spans="1:5" ht="15.6" x14ac:dyDescent="0.3">
      <c r="A62" s="5" t="s">
        <v>60</v>
      </c>
      <c r="B62" s="6">
        <v>0</v>
      </c>
      <c r="C62" s="6">
        <v>3</v>
      </c>
      <c r="D62" s="6">
        <v>22</v>
      </c>
      <c r="E62" s="7" t="s">
        <v>105</v>
      </c>
    </row>
    <row r="63" spans="1:5" ht="15.6" x14ac:dyDescent="0.3">
      <c r="A63" s="5" t="s">
        <v>61</v>
      </c>
      <c r="B63" s="6">
        <v>1</v>
      </c>
      <c r="C63" s="6">
        <v>1</v>
      </c>
      <c r="D63" s="6">
        <v>38</v>
      </c>
      <c r="E63" s="7" t="s">
        <v>106</v>
      </c>
    </row>
    <row r="64" spans="1:5" ht="15.6" x14ac:dyDescent="0.3">
      <c r="A64" s="5" t="s">
        <v>62</v>
      </c>
      <c r="B64" s="6">
        <v>0</v>
      </c>
      <c r="C64" s="6">
        <v>1</v>
      </c>
      <c r="D64" s="6">
        <v>45</v>
      </c>
      <c r="E64" s="7" t="s">
        <v>105</v>
      </c>
    </row>
    <row r="65" spans="1:5" ht="15.6" x14ac:dyDescent="0.3">
      <c r="A65" s="5" t="s">
        <v>63</v>
      </c>
      <c r="B65" s="6">
        <v>0</v>
      </c>
      <c r="C65" s="6">
        <v>3</v>
      </c>
      <c r="D65" s="6">
        <v>4</v>
      </c>
      <c r="E65" s="7" t="s">
        <v>105</v>
      </c>
    </row>
    <row r="66" spans="1:5" ht="15.6" x14ac:dyDescent="0.3">
      <c r="A66" s="5" t="s">
        <v>64</v>
      </c>
      <c r="B66" s="6">
        <v>0</v>
      </c>
      <c r="C66" s="6">
        <v>1</v>
      </c>
      <c r="D66" s="6">
        <v>36</v>
      </c>
      <c r="E66" s="7" t="s">
        <v>105</v>
      </c>
    </row>
    <row r="67" spans="1:5" ht="15.6" x14ac:dyDescent="0.3">
      <c r="A67" s="5" t="s">
        <v>65</v>
      </c>
      <c r="B67" s="6">
        <v>1</v>
      </c>
      <c r="C67" s="6">
        <v>3</v>
      </c>
      <c r="D67" s="6">
        <v>39</v>
      </c>
      <c r="E67" s="7" t="s">
        <v>105</v>
      </c>
    </row>
    <row r="68" spans="1:5" ht="15.6" x14ac:dyDescent="0.3">
      <c r="A68" s="5" t="s">
        <v>66</v>
      </c>
      <c r="B68" s="6">
        <v>1</v>
      </c>
      <c r="C68" s="6">
        <v>2</v>
      </c>
      <c r="D68" s="6">
        <v>29</v>
      </c>
      <c r="E68" s="7" t="s">
        <v>106</v>
      </c>
    </row>
    <row r="69" spans="1:5" ht="15.6" x14ac:dyDescent="0.3">
      <c r="A69" s="5" t="s">
        <v>67</v>
      </c>
      <c r="B69" s="6">
        <v>0</v>
      </c>
      <c r="C69" s="6">
        <v>3</v>
      </c>
      <c r="D69" s="6">
        <v>19</v>
      </c>
      <c r="E69" s="7" t="s">
        <v>105</v>
      </c>
    </row>
    <row r="70" spans="1:5" ht="15.6" x14ac:dyDescent="0.3">
      <c r="A70" s="5" t="s">
        <v>68</v>
      </c>
      <c r="B70" s="6">
        <v>1</v>
      </c>
      <c r="C70" s="6">
        <v>3</v>
      </c>
      <c r="D70" s="6">
        <v>17</v>
      </c>
      <c r="E70" s="7" t="s">
        <v>106</v>
      </c>
    </row>
    <row r="71" spans="1:5" ht="15.6" x14ac:dyDescent="0.3">
      <c r="A71" s="5" t="s">
        <v>69</v>
      </c>
      <c r="B71" s="6">
        <v>0</v>
      </c>
      <c r="C71" s="6">
        <v>3</v>
      </c>
      <c r="D71" s="6">
        <v>26</v>
      </c>
      <c r="E71" s="7" t="s">
        <v>105</v>
      </c>
    </row>
    <row r="72" spans="1:5" ht="15.6" x14ac:dyDescent="0.3">
      <c r="A72" s="5" t="s">
        <v>70</v>
      </c>
      <c r="B72" s="6">
        <v>0</v>
      </c>
      <c r="C72" s="6">
        <v>2</v>
      </c>
      <c r="D72" s="6">
        <v>32</v>
      </c>
      <c r="E72" s="7" t="s">
        <v>105</v>
      </c>
    </row>
    <row r="73" spans="1:5" ht="15.6" x14ac:dyDescent="0.3">
      <c r="A73" s="5" t="s">
        <v>71</v>
      </c>
      <c r="B73" s="6">
        <v>0</v>
      </c>
      <c r="C73" s="6">
        <v>3</v>
      </c>
      <c r="D73" s="6">
        <v>16</v>
      </c>
      <c r="E73" s="7" t="s">
        <v>106</v>
      </c>
    </row>
    <row r="74" spans="1:5" ht="15.6" x14ac:dyDescent="0.3">
      <c r="A74" s="5" t="s">
        <v>72</v>
      </c>
      <c r="B74" s="6">
        <v>0</v>
      </c>
      <c r="C74" s="6">
        <v>2</v>
      </c>
      <c r="D74" s="6">
        <v>21</v>
      </c>
      <c r="E74" s="7" t="s">
        <v>105</v>
      </c>
    </row>
    <row r="75" spans="1:5" ht="15.6" x14ac:dyDescent="0.3">
      <c r="A75" s="5" t="s">
        <v>73</v>
      </c>
      <c r="B75" s="6">
        <v>0</v>
      </c>
      <c r="C75" s="6">
        <v>3</v>
      </c>
      <c r="D75" s="6">
        <v>26</v>
      </c>
      <c r="E75" s="7" t="s">
        <v>105</v>
      </c>
    </row>
    <row r="76" spans="1:5" ht="15.6" x14ac:dyDescent="0.3">
      <c r="A76" s="5" t="s">
        <v>74</v>
      </c>
      <c r="B76" s="6">
        <v>1</v>
      </c>
      <c r="C76" s="6">
        <v>3</v>
      </c>
      <c r="D76" s="6">
        <v>32</v>
      </c>
      <c r="E76" s="7" t="s">
        <v>105</v>
      </c>
    </row>
    <row r="77" spans="1:5" ht="15.6" x14ac:dyDescent="0.3">
      <c r="A77" s="5" t="s">
        <v>75</v>
      </c>
      <c r="B77" s="6">
        <v>0</v>
      </c>
      <c r="C77" s="6">
        <v>3</v>
      </c>
      <c r="D77" s="6">
        <v>25</v>
      </c>
      <c r="E77" s="7" t="s">
        <v>105</v>
      </c>
    </row>
    <row r="78" spans="1:5" ht="15.6" x14ac:dyDescent="0.3">
      <c r="A78" s="5" t="s">
        <v>76</v>
      </c>
      <c r="B78" s="6">
        <v>0</v>
      </c>
      <c r="C78" s="6">
        <v>3</v>
      </c>
      <c r="D78" s="6">
        <v>25</v>
      </c>
      <c r="E78" s="7" t="s">
        <v>105</v>
      </c>
    </row>
    <row r="79" spans="1:5" ht="15.6" x14ac:dyDescent="0.3">
      <c r="A79" s="5" t="s">
        <v>77</v>
      </c>
      <c r="B79" s="6">
        <v>0</v>
      </c>
      <c r="C79" s="6">
        <v>3</v>
      </c>
      <c r="D79" s="6">
        <v>24</v>
      </c>
      <c r="E79" s="7" t="s">
        <v>105</v>
      </c>
    </row>
    <row r="80" spans="1:5" ht="15.6" x14ac:dyDescent="0.3">
      <c r="A80" s="5" t="s">
        <v>78</v>
      </c>
      <c r="B80" s="6">
        <v>1</v>
      </c>
      <c r="C80" s="6">
        <v>2</v>
      </c>
      <c r="D80" s="6">
        <v>83</v>
      </c>
      <c r="E80" s="7" t="s">
        <v>105</v>
      </c>
    </row>
    <row r="81" spans="1:5" ht="15.6" x14ac:dyDescent="0.3">
      <c r="A81" s="5" t="s">
        <v>79</v>
      </c>
      <c r="B81" s="6">
        <v>1</v>
      </c>
      <c r="C81" s="6">
        <v>3</v>
      </c>
      <c r="D81" s="6">
        <v>30</v>
      </c>
      <c r="E81" s="7" t="s">
        <v>106</v>
      </c>
    </row>
    <row r="82" spans="1:5" ht="15.6" x14ac:dyDescent="0.3">
      <c r="A82" s="5" t="s">
        <v>80</v>
      </c>
      <c r="B82" s="6">
        <v>0</v>
      </c>
      <c r="C82" s="6">
        <v>3</v>
      </c>
      <c r="D82" s="6">
        <v>22</v>
      </c>
      <c r="E82" s="7" t="s">
        <v>105</v>
      </c>
    </row>
    <row r="83" spans="1:5" ht="15.6" x14ac:dyDescent="0.3">
      <c r="A83" s="5" t="s">
        <v>81</v>
      </c>
      <c r="B83" s="6">
        <v>1</v>
      </c>
      <c r="C83" s="6">
        <v>3</v>
      </c>
      <c r="D83" s="6">
        <v>29</v>
      </c>
      <c r="E83" s="7" t="s">
        <v>105</v>
      </c>
    </row>
    <row r="84" spans="1:5" ht="15.6" x14ac:dyDescent="0.3">
      <c r="A84" s="5" t="s">
        <v>82</v>
      </c>
      <c r="B84" s="6">
        <v>1</v>
      </c>
      <c r="C84" s="6">
        <v>3</v>
      </c>
      <c r="D84" s="6">
        <v>22</v>
      </c>
      <c r="E84" s="7" t="s">
        <v>106</v>
      </c>
    </row>
    <row r="85" spans="1:5" ht="15.6" x14ac:dyDescent="0.3">
      <c r="A85" s="5" t="s">
        <v>83</v>
      </c>
      <c r="B85" s="6">
        <v>0</v>
      </c>
      <c r="C85" s="6">
        <v>1</v>
      </c>
      <c r="D85" s="6">
        <v>28</v>
      </c>
      <c r="E85" s="7" t="s">
        <v>105</v>
      </c>
    </row>
    <row r="86" spans="1:5" ht="15.6" x14ac:dyDescent="0.3">
      <c r="A86" s="5" t="s">
        <v>84</v>
      </c>
      <c r="B86" s="6">
        <v>1</v>
      </c>
      <c r="C86" s="6">
        <v>2</v>
      </c>
      <c r="D86" s="6">
        <v>17</v>
      </c>
      <c r="E86" s="7" t="s">
        <v>106</v>
      </c>
    </row>
    <row r="87" spans="1:5" ht="15.6" x14ac:dyDescent="0.3">
      <c r="A87" s="5" t="s">
        <v>85</v>
      </c>
      <c r="B87" s="6">
        <v>1</v>
      </c>
      <c r="C87" s="6">
        <v>3</v>
      </c>
      <c r="D87" s="6">
        <v>33</v>
      </c>
      <c r="E87" s="7" t="s">
        <v>106</v>
      </c>
    </row>
    <row r="88" spans="1:5" ht="15.6" x14ac:dyDescent="0.3">
      <c r="A88" s="5" t="s">
        <v>86</v>
      </c>
      <c r="B88" s="6">
        <v>0</v>
      </c>
      <c r="C88" s="6">
        <v>3</v>
      </c>
      <c r="D88" s="6">
        <v>16</v>
      </c>
      <c r="E88" s="7" t="s">
        <v>105</v>
      </c>
    </row>
    <row r="89" spans="1:5" ht="15.6" x14ac:dyDescent="0.3">
      <c r="A89" s="5" t="s">
        <v>87</v>
      </c>
      <c r="B89" s="6">
        <v>0</v>
      </c>
      <c r="C89" s="6">
        <v>3</v>
      </c>
      <c r="D89" s="6">
        <v>26</v>
      </c>
      <c r="E89" s="7" t="s">
        <v>105</v>
      </c>
    </row>
    <row r="90" spans="1:5" ht="15.6" x14ac:dyDescent="0.3">
      <c r="A90" s="5" t="s">
        <v>88</v>
      </c>
      <c r="B90" s="6">
        <v>1</v>
      </c>
      <c r="C90" s="6">
        <v>1</v>
      </c>
      <c r="D90" s="6">
        <v>23</v>
      </c>
      <c r="E90" s="7" t="s">
        <v>106</v>
      </c>
    </row>
    <row r="91" spans="1:5" ht="15.6" x14ac:dyDescent="0.3">
      <c r="A91" s="5" t="s">
        <v>89</v>
      </c>
      <c r="B91" s="6">
        <v>0</v>
      </c>
      <c r="C91" s="6">
        <v>3</v>
      </c>
      <c r="D91" s="6">
        <v>24</v>
      </c>
      <c r="E91" s="7" t="s">
        <v>105</v>
      </c>
    </row>
    <row r="92" spans="1:5" ht="15.6" x14ac:dyDescent="0.3">
      <c r="A92" s="5" t="s">
        <v>90</v>
      </c>
      <c r="B92" s="6">
        <v>0</v>
      </c>
      <c r="C92" s="6">
        <v>3</v>
      </c>
      <c r="D92" s="6">
        <v>29</v>
      </c>
      <c r="E92" s="7" t="s">
        <v>105</v>
      </c>
    </row>
    <row r="93" spans="1:5" ht="15.6" x14ac:dyDescent="0.3">
      <c r="A93" s="5" t="s">
        <v>91</v>
      </c>
      <c r="B93" s="6">
        <v>0</v>
      </c>
      <c r="C93" s="6">
        <v>3</v>
      </c>
      <c r="D93" s="6">
        <v>20</v>
      </c>
      <c r="E93" s="7" t="s">
        <v>105</v>
      </c>
    </row>
    <row r="94" spans="1:5" ht="15.6" x14ac:dyDescent="0.3">
      <c r="A94" s="5" t="s">
        <v>92</v>
      </c>
      <c r="B94" s="6">
        <v>0</v>
      </c>
      <c r="C94" s="6">
        <v>1</v>
      </c>
      <c r="D94" s="6">
        <v>46</v>
      </c>
      <c r="E94" s="7" t="s">
        <v>105</v>
      </c>
    </row>
    <row r="95" spans="1:5" ht="15.6" x14ac:dyDescent="0.3">
      <c r="A95" s="5" t="s">
        <v>93</v>
      </c>
      <c r="B95" s="6">
        <v>0</v>
      </c>
      <c r="C95" s="6">
        <v>3</v>
      </c>
      <c r="D95" s="6">
        <v>26</v>
      </c>
      <c r="E95" s="7" t="s">
        <v>105</v>
      </c>
    </row>
    <row r="96" spans="1:5" ht="15.6" x14ac:dyDescent="0.3">
      <c r="A96" s="5" t="s">
        <v>94</v>
      </c>
      <c r="B96" s="6">
        <v>0</v>
      </c>
      <c r="C96" s="6">
        <v>3</v>
      </c>
      <c r="D96" s="6">
        <v>59</v>
      </c>
      <c r="E96" s="7" t="s">
        <v>105</v>
      </c>
    </row>
    <row r="97" spans="1:5" ht="15.6" x14ac:dyDescent="0.3">
      <c r="A97" s="5" t="s">
        <v>95</v>
      </c>
      <c r="B97" s="6">
        <v>0</v>
      </c>
      <c r="C97" s="6">
        <v>3</v>
      </c>
      <c r="D97" s="6">
        <v>45</v>
      </c>
      <c r="E97" s="7" t="s">
        <v>105</v>
      </c>
    </row>
    <row r="98" spans="1:5" ht="15.6" x14ac:dyDescent="0.3">
      <c r="A98" s="5" t="s">
        <v>96</v>
      </c>
      <c r="B98" s="6">
        <v>0</v>
      </c>
      <c r="C98" s="6">
        <v>1</v>
      </c>
      <c r="D98" s="6">
        <v>71</v>
      </c>
      <c r="E98" s="7" t="s">
        <v>105</v>
      </c>
    </row>
    <row r="99" spans="1:5" ht="15.6" x14ac:dyDescent="0.3">
      <c r="A99" s="5" t="s">
        <v>97</v>
      </c>
      <c r="B99" s="6">
        <v>1</v>
      </c>
      <c r="C99" s="6">
        <v>1</v>
      </c>
      <c r="D99" s="6">
        <v>23</v>
      </c>
      <c r="E99" s="7" t="s">
        <v>105</v>
      </c>
    </row>
    <row r="100" spans="1:5" ht="15.6" x14ac:dyDescent="0.3">
      <c r="A100" s="5" t="s">
        <v>98</v>
      </c>
      <c r="B100" s="6">
        <v>1</v>
      </c>
      <c r="C100" s="6">
        <v>2</v>
      </c>
      <c r="D100" s="6">
        <v>34</v>
      </c>
      <c r="E100" s="7" t="s">
        <v>106</v>
      </c>
    </row>
    <row r="101" spans="1:5" ht="15.6" x14ac:dyDescent="0.3">
      <c r="A101" s="8" t="s">
        <v>99</v>
      </c>
      <c r="B101" s="9">
        <v>0</v>
      </c>
      <c r="C101" s="9">
        <v>2</v>
      </c>
      <c r="D101" s="9">
        <v>34</v>
      </c>
      <c r="E101" s="10" t="s">
        <v>105</v>
      </c>
    </row>
    <row r="102" spans="1:5" ht="15.6" x14ac:dyDescent="0.3">
      <c r="A102" s="23" t="s">
        <v>112</v>
      </c>
      <c r="B102" s="23"/>
      <c r="C102" s="15"/>
      <c r="D102" s="15"/>
    </row>
    <row r="103" spans="1:5" x14ac:dyDescent="0.3">
      <c r="A103" s="14" t="s">
        <v>107</v>
      </c>
      <c r="B103" s="13">
        <f>AVERAGE(D2:D101)</f>
        <v>31.58</v>
      </c>
      <c r="C103" s="15"/>
      <c r="D103" s="15"/>
    </row>
    <row r="104" spans="1:5" x14ac:dyDescent="0.3">
      <c r="A104" s="14" t="s">
        <v>108</v>
      </c>
      <c r="B104" s="13">
        <f>COUNTIF(B2:B101,1)</f>
        <v>41</v>
      </c>
      <c r="C104" s="15"/>
      <c r="D104" s="15"/>
    </row>
    <row r="105" spans="1:5" x14ac:dyDescent="0.3">
      <c r="A105" s="14" t="s">
        <v>109</v>
      </c>
      <c r="B105" s="13">
        <f>AVERAGEIF(B2:B101,1,D2:D101)</f>
        <v>30.121951219512194</v>
      </c>
      <c r="C105" s="15"/>
      <c r="D105" s="15"/>
    </row>
    <row r="106" spans="1:5" x14ac:dyDescent="0.3">
      <c r="A106" s="14" t="s">
        <v>110</v>
      </c>
      <c r="B106" s="13">
        <f>COUNTIF(E2:E101,"male")</f>
        <v>61</v>
      </c>
      <c r="C106" s="15"/>
      <c r="D106" s="15"/>
    </row>
    <row r="107" spans="1:5" x14ac:dyDescent="0.3">
      <c r="A107" s="14" t="s">
        <v>111</v>
      </c>
      <c r="B107" s="13">
        <f>COUNTIF(E2:E101,"female")</f>
        <v>39</v>
      </c>
      <c r="C107" s="15"/>
      <c r="D107" s="15"/>
    </row>
    <row r="108" spans="1:5" x14ac:dyDescent="0.3">
      <c r="A108" s="18" t="s">
        <v>119</v>
      </c>
      <c r="B108" s="22" t="s">
        <v>108</v>
      </c>
      <c r="C108" s="15"/>
      <c r="D108" s="15"/>
    </row>
    <row r="109" spans="1:5" x14ac:dyDescent="0.3">
      <c r="A109" s="16" t="s">
        <v>120</v>
      </c>
      <c r="B109" s="17">
        <f>COUNTIFS(E2:E101, "male", B2:B101, 1)</f>
        <v>10</v>
      </c>
      <c r="C109" s="15"/>
      <c r="D109" s="15"/>
    </row>
    <row r="110" spans="1:5" x14ac:dyDescent="0.3">
      <c r="A110" s="20" t="s">
        <v>121</v>
      </c>
      <c r="B110" s="21">
        <f>COUNTIFS(E2:E101, "female", B2:B101, 1)</f>
        <v>31</v>
      </c>
      <c r="C110" s="15"/>
      <c r="D110" s="15"/>
    </row>
    <row r="111" spans="1:5" x14ac:dyDescent="0.3">
      <c r="A111" s="18" t="s">
        <v>114</v>
      </c>
      <c r="B111" s="19" t="s">
        <v>115</v>
      </c>
      <c r="C111" s="18" t="s">
        <v>108</v>
      </c>
      <c r="D111" s="15"/>
    </row>
    <row r="112" spans="1:5" x14ac:dyDescent="0.3">
      <c r="A112" s="16" t="s">
        <v>116</v>
      </c>
      <c r="B112" s="17">
        <f>COUNTIF(C2:C101,1)</f>
        <v>21</v>
      </c>
      <c r="C112" s="17">
        <f>COUNTIFS(C2:C101, 1, B2:B101, 1)</f>
        <v>10</v>
      </c>
    </row>
    <row r="113" spans="1:5" x14ac:dyDescent="0.3">
      <c r="A113" s="16" t="s">
        <v>117</v>
      </c>
      <c r="B113" s="17">
        <f>COUNTIF(C2:C101,2)</f>
        <v>18</v>
      </c>
      <c r="C113" s="17">
        <f>COUNTIFS(C2:C101, 2, B2:B101, 1)</f>
        <v>12</v>
      </c>
    </row>
    <row r="114" spans="1:5" x14ac:dyDescent="0.3">
      <c r="A114" s="16" t="s">
        <v>118</v>
      </c>
      <c r="B114" s="17">
        <f>COUNTIF(C2:C101,3)</f>
        <v>61</v>
      </c>
      <c r="C114" s="17">
        <f>COUNTIFS(C2:C101, 3, B2:B101, 1)</f>
        <v>19</v>
      </c>
    </row>
    <row r="115" spans="1:5" ht="15.6" x14ac:dyDescent="0.3">
      <c r="A115" s="12" t="s">
        <v>113</v>
      </c>
      <c r="B115" s="12"/>
      <c r="C115" s="12"/>
      <c r="D115" s="12"/>
      <c r="E115" s="12"/>
    </row>
    <row r="116" spans="1:5" ht="15.6" x14ac:dyDescent="0.3">
      <c r="A116" s="1"/>
      <c r="B116" s="1"/>
      <c r="C116" s="1"/>
      <c r="D116" s="1"/>
      <c r="E116" s="1"/>
    </row>
    <row r="117" spans="1:5" ht="15.6" x14ac:dyDescent="0.3">
      <c r="A117" s="1"/>
      <c r="B117" s="1"/>
      <c r="C117" s="1"/>
      <c r="D117" s="1"/>
      <c r="E117" s="1"/>
    </row>
    <row r="118" spans="1:5" ht="15.6" x14ac:dyDescent="0.3">
      <c r="A118" s="1"/>
      <c r="B118" s="1"/>
      <c r="C118" s="1"/>
      <c r="D118" s="1"/>
      <c r="E118" s="1"/>
    </row>
    <row r="119" spans="1:5" ht="15.6" x14ac:dyDescent="0.3">
      <c r="A119" s="1"/>
      <c r="B119" s="1"/>
      <c r="C119" s="1"/>
      <c r="D119" s="1"/>
      <c r="E119" s="1"/>
    </row>
    <row r="120" spans="1:5" ht="15.6" x14ac:dyDescent="0.3">
      <c r="A120" s="1"/>
      <c r="B120" s="1"/>
      <c r="C120" s="1"/>
      <c r="D120" s="1"/>
      <c r="E120" s="1"/>
    </row>
  </sheetData>
  <mergeCells count="2">
    <mergeCell ref="A102:B102"/>
    <mergeCell ref="A115:E1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DBE-8665-4071-A6BD-1A420D866825}">
  <dimension ref="A1:D106"/>
  <sheetViews>
    <sheetView tabSelected="1" workbookViewId="0">
      <selection activeCell="A3" sqref="A3"/>
    </sheetView>
  </sheetViews>
  <sheetFormatPr baseColWidth="10" defaultRowHeight="14.4" x14ac:dyDescent="0.3"/>
  <cols>
    <col min="1" max="1" width="51.88671875" bestFit="1" customWidth="1"/>
    <col min="2" max="2" width="15.77734375" bestFit="1" customWidth="1"/>
    <col min="3" max="3" width="14" bestFit="1" customWidth="1"/>
  </cols>
  <sheetData>
    <row r="1" spans="1:4" x14ac:dyDescent="0.3">
      <c r="A1" s="24" t="s">
        <v>103</v>
      </c>
      <c r="B1" t="s">
        <v>127</v>
      </c>
    </row>
    <row r="2" spans="1:4" ht="18.600000000000001" customHeight="1" x14ac:dyDescent="0.3"/>
    <row r="3" spans="1:4" x14ac:dyDescent="0.3">
      <c r="A3" s="24" t="s">
        <v>122</v>
      </c>
      <c r="B3" t="s">
        <v>124</v>
      </c>
      <c r="C3" t="s">
        <v>125</v>
      </c>
      <c r="D3" t="s">
        <v>126</v>
      </c>
    </row>
    <row r="4" spans="1:4" x14ac:dyDescent="0.3">
      <c r="A4" s="25" t="s">
        <v>106</v>
      </c>
      <c r="B4" s="26">
        <v>31</v>
      </c>
      <c r="C4" s="26">
        <v>93</v>
      </c>
      <c r="D4" s="26">
        <v>1049</v>
      </c>
    </row>
    <row r="5" spans="1:4" x14ac:dyDescent="0.3">
      <c r="A5" s="27" t="s">
        <v>40</v>
      </c>
      <c r="B5" s="26">
        <v>0</v>
      </c>
      <c r="C5" s="26">
        <v>3</v>
      </c>
      <c r="D5" s="26">
        <v>40</v>
      </c>
    </row>
    <row r="6" spans="1:4" x14ac:dyDescent="0.3">
      <c r="A6" s="27" t="s">
        <v>68</v>
      </c>
      <c r="B6" s="26">
        <v>1</v>
      </c>
      <c r="C6" s="26">
        <v>3</v>
      </c>
      <c r="D6" s="26">
        <v>17</v>
      </c>
    </row>
    <row r="7" spans="1:4" x14ac:dyDescent="0.3">
      <c r="A7" s="27" t="s">
        <v>49</v>
      </c>
      <c r="B7" s="26">
        <v>0</v>
      </c>
      <c r="C7" s="26">
        <v>3</v>
      </c>
      <c r="D7" s="26">
        <v>18</v>
      </c>
    </row>
    <row r="8" spans="1:4" x14ac:dyDescent="0.3">
      <c r="A8" s="27" t="s">
        <v>25</v>
      </c>
      <c r="B8" s="26">
        <v>1</v>
      </c>
      <c r="C8" s="26">
        <v>3</v>
      </c>
      <c r="D8" s="26">
        <v>38</v>
      </c>
    </row>
    <row r="9" spans="1:4" x14ac:dyDescent="0.3">
      <c r="A9" s="27" t="s">
        <v>85</v>
      </c>
      <c r="B9" s="26">
        <v>1</v>
      </c>
      <c r="C9" s="26">
        <v>3</v>
      </c>
      <c r="D9" s="26">
        <v>33</v>
      </c>
    </row>
    <row r="10" spans="1:4" x14ac:dyDescent="0.3">
      <c r="A10" s="27" t="s">
        <v>11</v>
      </c>
      <c r="B10" s="26">
        <v>1</v>
      </c>
      <c r="C10" s="26">
        <v>1</v>
      </c>
      <c r="D10" s="26">
        <v>58</v>
      </c>
    </row>
    <row r="11" spans="1:4" x14ac:dyDescent="0.3">
      <c r="A11" s="27" t="s">
        <v>1</v>
      </c>
      <c r="B11" s="26">
        <v>1</v>
      </c>
      <c r="C11" s="26">
        <v>1</v>
      </c>
      <c r="D11" s="26">
        <v>38</v>
      </c>
    </row>
    <row r="12" spans="1:4" x14ac:dyDescent="0.3">
      <c r="A12" s="27" t="s">
        <v>44</v>
      </c>
      <c r="B12" s="26">
        <v>1</v>
      </c>
      <c r="C12" s="26">
        <v>3</v>
      </c>
      <c r="D12" s="26">
        <v>19</v>
      </c>
    </row>
    <row r="13" spans="1:4" x14ac:dyDescent="0.3">
      <c r="A13" s="27" t="s">
        <v>98</v>
      </c>
      <c r="B13" s="26">
        <v>1</v>
      </c>
      <c r="C13" s="26">
        <v>2</v>
      </c>
      <c r="D13" s="26">
        <v>34</v>
      </c>
    </row>
    <row r="14" spans="1:4" x14ac:dyDescent="0.3">
      <c r="A14" s="27" t="s">
        <v>79</v>
      </c>
      <c r="B14" s="26">
        <v>1</v>
      </c>
      <c r="C14" s="26">
        <v>3</v>
      </c>
      <c r="D14" s="26">
        <v>30</v>
      </c>
    </row>
    <row r="15" spans="1:4" x14ac:dyDescent="0.3">
      <c r="A15" s="27" t="s">
        <v>53</v>
      </c>
      <c r="B15" s="26">
        <v>1</v>
      </c>
      <c r="C15" s="26">
        <v>2</v>
      </c>
      <c r="D15" s="26">
        <v>29</v>
      </c>
    </row>
    <row r="16" spans="1:4" x14ac:dyDescent="0.3">
      <c r="A16" s="27" t="s">
        <v>88</v>
      </c>
      <c r="B16" s="26">
        <v>1</v>
      </c>
      <c r="C16" s="26">
        <v>1</v>
      </c>
      <c r="D16" s="26">
        <v>23</v>
      </c>
    </row>
    <row r="17" spans="1:4" x14ac:dyDescent="0.3">
      <c r="A17" s="27" t="s">
        <v>3</v>
      </c>
      <c r="B17" s="26">
        <v>1</v>
      </c>
      <c r="C17" s="26">
        <v>1</v>
      </c>
      <c r="D17" s="26">
        <v>35</v>
      </c>
    </row>
    <row r="18" spans="1:4" x14ac:dyDescent="0.3">
      <c r="A18" s="27" t="s">
        <v>32</v>
      </c>
      <c r="B18" s="26">
        <v>1</v>
      </c>
      <c r="C18" s="26">
        <v>3</v>
      </c>
      <c r="D18" s="26">
        <v>60</v>
      </c>
    </row>
    <row r="19" spans="1:4" x14ac:dyDescent="0.3">
      <c r="A19" s="27" t="s">
        <v>71</v>
      </c>
      <c r="B19" s="26">
        <v>0</v>
      </c>
      <c r="C19" s="26">
        <v>3</v>
      </c>
      <c r="D19" s="26">
        <v>16</v>
      </c>
    </row>
    <row r="20" spans="1:4" x14ac:dyDescent="0.3">
      <c r="A20" s="27" t="s">
        <v>52</v>
      </c>
      <c r="B20" s="26">
        <v>1</v>
      </c>
      <c r="C20" s="26">
        <v>1</v>
      </c>
      <c r="D20" s="26">
        <v>49</v>
      </c>
    </row>
    <row r="21" spans="1:4" x14ac:dyDescent="0.3">
      <c r="A21" s="27" t="s">
        <v>2</v>
      </c>
      <c r="B21" s="26">
        <v>1</v>
      </c>
      <c r="C21" s="26">
        <v>3</v>
      </c>
      <c r="D21" s="26">
        <v>26</v>
      </c>
    </row>
    <row r="22" spans="1:4" x14ac:dyDescent="0.3">
      <c r="A22" s="27" t="s">
        <v>15</v>
      </c>
      <c r="B22" s="26">
        <v>1</v>
      </c>
      <c r="C22" s="26">
        <v>2</v>
      </c>
      <c r="D22" s="26">
        <v>55</v>
      </c>
    </row>
    <row r="23" spans="1:4" x14ac:dyDescent="0.3">
      <c r="A23" s="27" t="s">
        <v>61</v>
      </c>
      <c r="B23" s="26">
        <v>1</v>
      </c>
      <c r="C23" s="26">
        <v>1</v>
      </c>
      <c r="D23" s="26">
        <v>38</v>
      </c>
    </row>
    <row r="24" spans="1:4" x14ac:dyDescent="0.3">
      <c r="A24" s="27" t="s">
        <v>84</v>
      </c>
      <c r="B24" s="26">
        <v>1</v>
      </c>
      <c r="C24" s="26">
        <v>2</v>
      </c>
      <c r="D24" s="26">
        <v>17</v>
      </c>
    </row>
    <row r="25" spans="1:4" x14ac:dyDescent="0.3">
      <c r="A25" s="27" t="s">
        <v>8</v>
      </c>
      <c r="B25" s="26">
        <v>1</v>
      </c>
      <c r="C25" s="26">
        <v>3</v>
      </c>
      <c r="D25" s="26">
        <v>27</v>
      </c>
    </row>
    <row r="26" spans="1:4" x14ac:dyDescent="0.3">
      <c r="A26" s="27" t="s">
        <v>43</v>
      </c>
      <c r="B26" s="26">
        <v>1</v>
      </c>
      <c r="C26" s="26">
        <v>2</v>
      </c>
      <c r="D26" s="26">
        <v>3</v>
      </c>
    </row>
    <row r="27" spans="1:4" x14ac:dyDescent="0.3">
      <c r="A27" s="27" t="s">
        <v>19</v>
      </c>
      <c r="B27" s="26">
        <v>1</v>
      </c>
      <c r="C27" s="26">
        <v>3</v>
      </c>
      <c r="D27" s="26">
        <v>22</v>
      </c>
    </row>
    <row r="28" spans="1:4" x14ac:dyDescent="0.3">
      <c r="A28" s="27" t="s">
        <v>82</v>
      </c>
      <c r="B28" s="26">
        <v>1</v>
      </c>
      <c r="C28" s="26">
        <v>3</v>
      </c>
      <c r="D28" s="26">
        <v>22</v>
      </c>
    </row>
    <row r="29" spans="1:4" x14ac:dyDescent="0.3">
      <c r="A29" s="27" t="s">
        <v>22</v>
      </c>
      <c r="B29" s="26">
        <v>1</v>
      </c>
      <c r="C29" s="26">
        <v>3</v>
      </c>
      <c r="D29" s="26">
        <v>15</v>
      </c>
    </row>
    <row r="30" spans="1:4" x14ac:dyDescent="0.3">
      <c r="A30" s="27" t="s">
        <v>9</v>
      </c>
      <c r="B30" s="26">
        <v>1</v>
      </c>
      <c r="C30" s="26">
        <v>2</v>
      </c>
      <c r="D30" s="26">
        <v>14</v>
      </c>
    </row>
    <row r="31" spans="1:4" x14ac:dyDescent="0.3">
      <c r="A31" s="27" t="s">
        <v>39</v>
      </c>
      <c r="B31" s="26">
        <v>1</v>
      </c>
      <c r="C31" s="26">
        <v>3</v>
      </c>
      <c r="D31" s="26">
        <v>14</v>
      </c>
    </row>
    <row r="32" spans="1:4" x14ac:dyDescent="0.3">
      <c r="A32" s="27" t="s">
        <v>66</v>
      </c>
      <c r="B32" s="26">
        <v>1</v>
      </c>
      <c r="C32" s="26">
        <v>2</v>
      </c>
      <c r="D32" s="26">
        <v>29</v>
      </c>
    </row>
    <row r="33" spans="1:4" x14ac:dyDescent="0.3">
      <c r="A33" s="27" t="s">
        <v>47</v>
      </c>
      <c r="B33" s="26">
        <v>1</v>
      </c>
      <c r="C33" s="26">
        <v>3</v>
      </c>
      <c r="D33" s="26">
        <v>19</v>
      </c>
    </row>
    <row r="34" spans="1:4" x14ac:dyDescent="0.3">
      <c r="A34" s="27" t="s">
        <v>28</v>
      </c>
      <c r="B34" s="26">
        <v>1</v>
      </c>
      <c r="C34" s="26">
        <v>3</v>
      </c>
      <c r="D34" s="26">
        <v>32</v>
      </c>
    </row>
    <row r="35" spans="1:4" x14ac:dyDescent="0.3">
      <c r="A35" s="27" t="s">
        <v>24</v>
      </c>
      <c r="B35" s="26">
        <v>0</v>
      </c>
      <c r="C35" s="26">
        <v>3</v>
      </c>
      <c r="D35" s="26">
        <v>8</v>
      </c>
    </row>
    <row r="36" spans="1:4" x14ac:dyDescent="0.3">
      <c r="A36" s="27" t="s">
        <v>56</v>
      </c>
      <c r="B36" s="26">
        <v>1</v>
      </c>
      <c r="C36" s="26">
        <v>2</v>
      </c>
      <c r="D36" s="26">
        <v>21</v>
      </c>
    </row>
    <row r="37" spans="1:4" x14ac:dyDescent="0.3">
      <c r="A37" s="27" t="s">
        <v>10</v>
      </c>
      <c r="B37" s="26">
        <v>1</v>
      </c>
      <c r="C37" s="26">
        <v>3</v>
      </c>
      <c r="D37" s="26">
        <v>4</v>
      </c>
    </row>
    <row r="38" spans="1:4" x14ac:dyDescent="0.3">
      <c r="A38" s="27" t="s">
        <v>31</v>
      </c>
      <c r="B38" s="26">
        <v>1</v>
      </c>
      <c r="C38" s="26">
        <v>1</v>
      </c>
      <c r="D38" s="26">
        <v>51</v>
      </c>
    </row>
    <row r="39" spans="1:4" x14ac:dyDescent="0.3">
      <c r="A39" s="27" t="s">
        <v>41</v>
      </c>
      <c r="B39" s="26">
        <v>0</v>
      </c>
      <c r="C39" s="26">
        <v>2</v>
      </c>
      <c r="D39" s="26">
        <v>27</v>
      </c>
    </row>
    <row r="40" spans="1:4" x14ac:dyDescent="0.3">
      <c r="A40" s="27" t="s">
        <v>38</v>
      </c>
      <c r="B40" s="26">
        <v>0</v>
      </c>
      <c r="C40" s="26">
        <v>3</v>
      </c>
      <c r="D40" s="26">
        <v>18</v>
      </c>
    </row>
    <row r="41" spans="1:4" x14ac:dyDescent="0.3">
      <c r="A41" s="27" t="s">
        <v>18</v>
      </c>
      <c r="B41" s="26">
        <v>0</v>
      </c>
      <c r="C41" s="26">
        <v>3</v>
      </c>
      <c r="D41" s="26">
        <v>31</v>
      </c>
    </row>
    <row r="42" spans="1:4" x14ac:dyDescent="0.3">
      <c r="A42" s="27" t="s">
        <v>14</v>
      </c>
      <c r="B42" s="26">
        <v>0</v>
      </c>
      <c r="C42" s="26">
        <v>3</v>
      </c>
      <c r="D42" s="26">
        <v>14</v>
      </c>
    </row>
    <row r="43" spans="1:4" x14ac:dyDescent="0.3">
      <c r="A43" s="27" t="s">
        <v>58</v>
      </c>
      <c r="B43" s="26">
        <v>1</v>
      </c>
      <c r="C43" s="26">
        <v>2</v>
      </c>
      <c r="D43" s="26">
        <v>5</v>
      </c>
    </row>
    <row r="44" spans="1:4" x14ac:dyDescent="0.3">
      <c r="A44" s="25" t="s">
        <v>105</v>
      </c>
      <c r="B44" s="26">
        <v>10</v>
      </c>
      <c r="C44" s="26">
        <v>147</v>
      </c>
      <c r="D44" s="26">
        <v>2109</v>
      </c>
    </row>
    <row r="45" spans="1:4" x14ac:dyDescent="0.3">
      <c r="A45" s="27" t="s">
        <v>4</v>
      </c>
      <c r="B45" s="26">
        <v>0</v>
      </c>
      <c r="C45" s="26">
        <v>3</v>
      </c>
      <c r="D45" s="26">
        <v>35</v>
      </c>
    </row>
    <row r="46" spans="1:4" x14ac:dyDescent="0.3">
      <c r="A46" s="27" t="s">
        <v>13</v>
      </c>
      <c r="B46" s="26">
        <v>0</v>
      </c>
      <c r="C46" s="26">
        <v>3</v>
      </c>
      <c r="D46" s="26">
        <v>39</v>
      </c>
    </row>
    <row r="47" spans="1:4" x14ac:dyDescent="0.3">
      <c r="A47" s="27" t="s">
        <v>91</v>
      </c>
      <c r="B47" s="26">
        <v>0</v>
      </c>
      <c r="C47" s="26">
        <v>3</v>
      </c>
      <c r="D47" s="26">
        <v>20</v>
      </c>
    </row>
    <row r="48" spans="1:4" x14ac:dyDescent="0.3">
      <c r="A48" s="27" t="s">
        <v>21</v>
      </c>
      <c r="B48" s="26">
        <v>1</v>
      </c>
      <c r="C48" s="26">
        <v>2</v>
      </c>
      <c r="D48" s="26">
        <v>34</v>
      </c>
    </row>
    <row r="49" spans="1:4" x14ac:dyDescent="0.3">
      <c r="A49" s="27" t="s">
        <v>74</v>
      </c>
      <c r="B49" s="26">
        <v>1</v>
      </c>
      <c r="C49" s="26">
        <v>3</v>
      </c>
      <c r="D49" s="26">
        <v>32</v>
      </c>
    </row>
    <row r="50" spans="1:4" x14ac:dyDescent="0.3">
      <c r="A50" s="27" t="s">
        <v>0</v>
      </c>
      <c r="B50" s="26">
        <v>0</v>
      </c>
      <c r="C50" s="26">
        <v>3</v>
      </c>
      <c r="D50" s="26">
        <v>22</v>
      </c>
    </row>
    <row r="51" spans="1:4" x14ac:dyDescent="0.3">
      <c r="A51" s="27" t="s">
        <v>78</v>
      </c>
      <c r="B51" s="26">
        <v>1</v>
      </c>
      <c r="C51" s="26">
        <v>2</v>
      </c>
      <c r="D51" s="26">
        <v>83</v>
      </c>
    </row>
    <row r="52" spans="1:4" x14ac:dyDescent="0.3">
      <c r="A52" s="27" t="s">
        <v>37</v>
      </c>
      <c r="B52" s="26">
        <v>0</v>
      </c>
      <c r="C52" s="26">
        <v>3</v>
      </c>
      <c r="D52" s="26">
        <v>21</v>
      </c>
    </row>
    <row r="53" spans="1:4" x14ac:dyDescent="0.3">
      <c r="A53" s="27" t="s">
        <v>83</v>
      </c>
      <c r="B53" s="26">
        <v>0</v>
      </c>
      <c r="C53" s="26">
        <v>1</v>
      </c>
      <c r="D53" s="26">
        <v>28</v>
      </c>
    </row>
    <row r="54" spans="1:4" x14ac:dyDescent="0.3">
      <c r="A54" s="27" t="s">
        <v>89</v>
      </c>
      <c r="B54" s="26">
        <v>0</v>
      </c>
      <c r="C54" s="26">
        <v>3</v>
      </c>
      <c r="D54" s="26">
        <v>24</v>
      </c>
    </row>
    <row r="55" spans="1:4" x14ac:dyDescent="0.3">
      <c r="A55" s="27" t="s">
        <v>92</v>
      </c>
      <c r="B55" s="26">
        <v>0</v>
      </c>
      <c r="C55" s="26">
        <v>1</v>
      </c>
      <c r="D55" s="26">
        <v>46</v>
      </c>
    </row>
    <row r="56" spans="1:4" x14ac:dyDescent="0.3">
      <c r="A56" s="27" t="s">
        <v>90</v>
      </c>
      <c r="B56" s="26">
        <v>0</v>
      </c>
      <c r="C56" s="26">
        <v>3</v>
      </c>
      <c r="D56" s="26">
        <v>29</v>
      </c>
    </row>
    <row r="57" spans="1:4" x14ac:dyDescent="0.3">
      <c r="A57" s="27" t="s">
        <v>73</v>
      </c>
      <c r="B57" s="26">
        <v>0</v>
      </c>
      <c r="C57" s="26">
        <v>3</v>
      </c>
      <c r="D57" s="26">
        <v>26</v>
      </c>
    </row>
    <row r="58" spans="1:4" x14ac:dyDescent="0.3">
      <c r="A58" s="27" t="s">
        <v>94</v>
      </c>
      <c r="B58" s="26">
        <v>0</v>
      </c>
      <c r="C58" s="26">
        <v>3</v>
      </c>
      <c r="D58" s="26">
        <v>59</v>
      </c>
    </row>
    <row r="59" spans="1:4" x14ac:dyDescent="0.3">
      <c r="A59" s="27" t="s">
        <v>67</v>
      </c>
      <c r="B59" s="26">
        <v>0</v>
      </c>
      <c r="C59" s="26">
        <v>3</v>
      </c>
      <c r="D59" s="26">
        <v>19</v>
      </c>
    </row>
    <row r="60" spans="1:4" x14ac:dyDescent="0.3">
      <c r="A60" s="27" t="s">
        <v>93</v>
      </c>
      <c r="B60" s="26">
        <v>0</v>
      </c>
      <c r="C60" s="26">
        <v>3</v>
      </c>
      <c r="D60" s="26">
        <v>26</v>
      </c>
    </row>
    <row r="61" spans="1:4" x14ac:dyDescent="0.3">
      <c r="A61" s="27" t="s">
        <v>26</v>
      </c>
      <c r="B61" s="26">
        <v>0</v>
      </c>
      <c r="C61" s="26">
        <v>3</v>
      </c>
      <c r="D61" s="26">
        <v>18</v>
      </c>
    </row>
    <row r="62" spans="1:4" x14ac:dyDescent="0.3">
      <c r="A62" s="27" t="s">
        <v>86</v>
      </c>
      <c r="B62" s="26">
        <v>0</v>
      </c>
      <c r="C62" s="26">
        <v>3</v>
      </c>
      <c r="D62" s="26">
        <v>16</v>
      </c>
    </row>
    <row r="63" spans="1:4" x14ac:dyDescent="0.3">
      <c r="A63" s="27" t="s">
        <v>27</v>
      </c>
      <c r="B63" s="26">
        <v>0</v>
      </c>
      <c r="C63" s="26">
        <v>1</v>
      </c>
      <c r="D63" s="26">
        <v>19</v>
      </c>
    </row>
    <row r="64" spans="1:4" x14ac:dyDescent="0.3">
      <c r="A64" s="27" t="s">
        <v>20</v>
      </c>
      <c r="B64" s="26">
        <v>0</v>
      </c>
      <c r="C64" s="26">
        <v>2</v>
      </c>
      <c r="D64" s="26">
        <v>35</v>
      </c>
    </row>
    <row r="65" spans="1:4" x14ac:dyDescent="0.3">
      <c r="A65" s="27" t="s">
        <v>96</v>
      </c>
      <c r="B65" s="26">
        <v>0</v>
      </c>
      <c r="C65" s="26">
        <v>1</v>
      </c>
      <c r="D65" s="26">
        <v>71</v>
      </c>
    </row>
    <row r="66" spans="1:4" x14ac:dyDescent="0.3">
      <c r="A66" s="27" t="s">
        <v>59</v>
      </c>
      <c r="B66" s="26">
        <v>0</v>
      </c>
      <c r="C66" s="26">
        <v>3</v>
      </c>
      <c r="D66" s="26">
        <v>11</v>
      </c>
    </row>
    <row r="67" spans="1:4" x14ac:dyDescent="0.3">
      <c r="A67" s="27" t="s">
        <v>97</v>
      </c>
      <c r="B67" s="26">
        <v>1</v>
      </c>
      <c r="C67" s="26">
        <v>1</v>
      </c>
      <c r="D67" s="26">
        <v>23</v>
      </c>
    </row>
    <row r="68" spans="1:4" x14ac:dyDescent="0.3">
      <c r="A68" s="27" t="s">
        <v>62</v>
      </c>
      <c r="B68" s="26">
        <v>0</v>
      </c>
      <c r="C68" s="26">
        <v>1</v>
      </c>
      <c r="D68" s="26">
        <v>45</v>
      </c>
    </row>
    <row r="69" spans="1:4" x14ac:dyDescent="0.3">
      <c r="A69" s="27" t="s">
        <v>35</v>
      </c>
      <c r="B69" s="26">
        <v>0</v>
      </c>
      <c r="C69" s="26">
        <v>1</v>
      </c>
      <c r="D69" s="26">
        <v>42</v>
      </c>
    </row>
    <row r="70" spans="1:4" x14ac:dyDescent="0.3">
      <c r="A70" s="27" t="s">
        <v>72</v>
      </c>
      <c r="B70" s="26">
        <v>0</v>
      </c>
      <c r="C70" s="26">
        <v>2</v>
      </c>
      <c r="D70" s="26">
        <v>21</v>
      </c>
    </row>
    <row r="71" spans="1:4" x14ac:dyDescent="0.3">
      <c r="A71" s="27" t="s">
        <v>70</v>
      </c>
      <c r="B71" s="26">
        <v>0</v>
      </c>
      <c r="C71" s="26">
        <v>2</v>
      </c>
      <c r="D71" s="26">
        <v>32</v>
      </c>
    </row>
    <row r="72" spans="1:4" x14ac:dyDescent="0.3">
      <c r="A72" s="27" t="s">
        <v>99</v>
      </c>
      <c r="B72" s="26">
        <v>0</v>
      </c>
      <c r="C72" s="26">
        <v>2</v>
      </c>
      <c r="D72" s="26">
        <v>34</v>
      </c>
    </row>
    <row r="73" spans="1:4" x14ac:dyDescent="0.3">
      <c r="A73" s="27" t="s">
        <v>69</v>
      </c>
      <c r="B73" s="26">
        <v>0</v>
      </c>
      <c r="C73" s="26">
        <v>3</v>
      </c>
      <c r="D73" s="26">
        <v>26</v>
      </c>
    </row>
    <row r="74" spans="1:4" x14ac:dyDescent="0.3">
      <c r="A74" s="27" t="s">
        <v>42</v>
      </c>
      <c r="B74" s="26">
        <v>0</v>
      </c>
      <c r="C74" s="26">
        <v>3</v>
      </c>
      <c r="D74" s="26">
        <v>25</v>
      </c>
    </row>
    <row r="75" spans="1:4" x14ac:dyDescent="0.3">
      <c r="A75" s="27" t="s">
        <v>46</v>
      </c>
      <c r="B75" s="26">
        <v>0</v>
      </c>
      <c r="C75" s="26">
        <v>3</v>
      </c>
      <c r="D75" s="26">
        <v>25</v>
      </c>
    </row>
    <row r="76" spans="1:4" x14ac:dyDescent="0.3">
      <c r="A76" s="27" t="s">
        <v>36</v>
      </c>
      <c r="B76" s="26">
        <v>1</v>
      </c>
      <c r="C76" s="26">
        <v>3</v>
      </c>
      <c r="D76" s="26">
        <v>45</v>
      </c>
    </row>
    <row r="77" spans="1:4" x14ac:dyDescent="0.3">
      <c r="A77" s="27" t="s">
        <v>6</v>
      </c>
      <c r="B77" s="26">
        <v>0</v>
      </c>
      <c r="C77" s="26">
        <v>1</v>
      </c>
      <c r="D77" s="26">
        <v>54</v>
      </c>
    </row>
    <row r="78" spans="1:4" x14ac:dyDescent="0.3">
      <c r="A78" s="27" t="s">
        <v>34</v>
      </c>
      <c r="B78" s="26">
        <v>0</v>
      </c>
      <c r="C78" s="26">
        <v>1</v>
      </c>
      <c r="D78" s="26">
        <v>28</v>
      </c>
    </row>
    <row r="79" spans="1:4" x14ac:dyDescent="0.3">
      <c r="A79" s="27" t="s">
        <v>75</v>
      </c>
      <c r="B79" s="26">
        <v>0</v>
      </c>
      <c r="C79" s="26">
        <v>3</v>
      </c>
      <c r="D79" s="26">
        <v>25</v>
      </c>
    </row>
    <row r="80" spans="1:4" x14ac:dyDescent="0.3">
      <c r="A80" s="27" t="s">
        <v>5</v>
      </c>
      <c r="B80" s="26">
        <v>0</v>
      </c>
      <c r="C80" s="26">
        <v>3</v>
      </c>
      <c r="D80" s="26">
        <v>44</v>
      </c>
    </row>
    <row r="81" spans="1:4" x14ac:dyDescent="0.3">
      <c r="A81" s="27" t="s">
        <v>65</v>
      </c>
      <c r="B81" s="26">
        <v>1</v>
      </c>
      <c r="C81" s="26">
        <v>3</v>
      </c>
      <c r="D81" s="26">
        <v>39</v>
      </c>
    </row>
    <row r="82" spans="1:4" x14ac:dyDescent="0.3">
      <c r="A82" s="27" t="s">
        <v>77</v>
      </c>
      <c r="B82" s="26">
        <v>0</v>
      </c>
      <c r="C82" s="26">
        <v>3</v>
      </c>
      <c r="D82" s="26">
        <v>24</v>
      </c>
    </row>
    <row r="83" spans="1:4" x14ac:dyDescent="0.3">
      <c r="A83" s="27" t="s">
        <v>51</v>
      </c>
      <c r="B83" s="26">
        <v>0</v>
      </c>
      <c r="C83" s="26">
        <v>3</v>
      </c>
      <c r="D83" s="26">
        <v>21</v>
      </c>
    </row>
    <row r="84" spans="1:4" x14ac:dyDescent="0.3">
      <c r="A84" s="27" t="s">
        <v>57</v>
      </c>
      <c r="B84" s="26">
        <v>0</v>
      </c>
      <c r="C84" s="26">
        <v>3</v>
      </c>
      <c r="D84" s="26">
        <v>285</v>
      </c>
    </row>
    <row r="85" spans="1:4" x14ac:dyDescent="0.3">
      <c r="A85" s="27" t="s">
        <v>54</v>
      </c>
      <c r="B85" s="26">
        <v>0</v>
      </c>
      <c r="C85" s="26">
        <v>1</v>
      </c>
      <c r="D85" s="26">
        <v>65</v>
      </c>
    </row>
    <row r="86" spans="1:4" x14ac:dyDescent="0.3">
      <c r="A86" s="27" t="s">
        <v>7</v>
      </c>
      <c r="B86" s="26">
        <v>0</v>
      </c>
      <c r="C86" s="26">
        <v>3</v>
      </c>
      <c r="D86" s="26">
        <v>2</v>
      </c>
    </row>
    <row r="87" spans="1:4" x14ac:dyDescent="0.3">
      <c r="A87" s="27" t="s">
        <v>50</v>
      </c>
      <c r="B87" s="26">
        <v>0</v>
      </c>
      <c r="C87" s="26">
        <v>3</v>
      </c>
      <c r="D87" s="26">
        <v>7</v>
      </c>
    </row>
    <row r="88" spans="1:4" x14ac:dyDescent="0.3">
      <c r="A88" s="27" t="s">
        <v>16</v>
      </c>
      <c r="B88" s="26">
        <v>0</v>
      </c>
      <c r="C88" s="26">
        <v>3</v>
      </c>
      <c r="D88" s="26">
        <v>2</v>
      </c>
    </row>
    <row r="89" spans="1:4" x14ac:dyDescent="0.3">
      <c r="A89" s="27" t="s">
        <v>45</v>
      </c>
      <c r="B89" s="26">
        <v>0</v>
      </c>
      <c r="C89" s="26">
        <v>3</v>
      </c>
      <c r="D89" s="26">
        <v>32</v>
      </c>
    </row>
    <row r="90" spans="1:4" x14ac:dyDescent="0.3">
      <c r="A90" s="27" t="s">
        <v>48</v>
      </c>
      <c r="B90" s="26">
        <v>0</v>
      </c>
      <c r="C90" s="26">
        <v>3</v>
      </c>
      <c r="D90" s="26">
        <v>12</v>
      </c>
    </row>
    <row r="91" spans="1:4" x14ac:dyDescent="0.3">
      <c r="A91" s="27" t="s">
        <v>12</v>
      </c>
      <c r="B91" s="26">
        <v>0</v>
      </c>
      <c r="C91" s="26">
        <v>3</v>
      </c>
      <c r="D91" s="26">
        <v>20</v>
      </c>
    </row>
    <row r="92" spans="1:4" x14ac:dyDescent="0.3">
      <c r="A92" s="27" t="s">
        <v>81</v>
      </c>
      <c r="B92" s="26">
        <v>1</v>
      </c>
      <c r="C92" s="26">
        <v>3</v>
      </c>
      <c r="D92" s="26">
        <v>29</v>
      </c>
    </row>
    <row r="93" spans="1:4" x14ac:dyDescent="0.3">
      <c r="A93" s="27" t="s">
        <v>95</v>
      </c>
      <c r="B93" s="26">
        <v>0</v>
      </c>
      <c r="C93" s="26">
        <v>3</v>
      </c>
      <c r="D93" s="26">
        <v>45</v>
      </c>
    </row>
    <row r="94" spans="1:4" x14ac:dyDescent="0.3">
      <c r="A94" s="27" t="s">
        <v>60</v>
      </c>
      <c r="B94" s="26">
        <v>0</v>
      </c>
      <c r="C94" s="26">
        <v>3</v>
      </c>
      <c r="D94" s="26">
        <v>22</v>
      </c>
    </row>
    <row r="95" spans="1:4" x14ac:dyDescent="0.3">
      <c r="A95" s="27" t="s">
        <v>63</v>
      </c>
      <c r="B95" s="26">
        <v>0</v>
      </c>
      <c r="C95" s="26">
        <v>3</v>
      </c>
      <c r="D95" s="26">
        <v>4</v>
      </c>
    </row>
    <row r="96" spans="1:4" x14ac:dyDescent="0.3">
      <c r="A96" s="27" t="s">
        <v>87</v>
      </c>
      <c r="B96" s="26">
        <v>0</v>
      </c>
      <c r="C96" s="26">
        <v>3</v>
      </c>
      <c r="D96" s="26">
        <v>26</v>
      </c>
    </row>
    <row r="97" spans="1:4" x14ac:dyDescent="0.3">
      <c r="A97" s="27" t="s">
        <v>23</v>
      </c>
      <c r="B97" s="26">
        <v>1</v>
      </c>
      <c r="C97" s="26">
        <v>1</v>
      </c>
      <c r="D97" s="26">
        <v>28</v>
      </c>
    </row>
    <row r="98" spans="1:4" x14ac:dyDescent="0.3">
      <c r="A98" s="27" t="s">
        <v>76</v>
      </c>
      <c r="B98" s="26">
        <v>0</v>
      </c>
      <c r="C98" s="26">
        <v>3</v>
      </c>
      <c r="D98" s="26">
        <v>25</v>
      </c>
    </row>
    <row r="99" spans="1:4" x14ac:dyDescent="0.3">
      <c r="A99" s="27" t="s">
        <v>64</v>
      </c>
      <c r="B99" s="26">
        <v>0</v>
      </c>
      <c r="C99" s="26">
        <v>1</v>
      </c>
      <c r="D99" s="26">
        <v>36</v>
      </c>
    </row>
    <row r="100" spans="1:4" x14ac:dyDescent="0.3">
      <c r="A100" s="27" t="s">
        <v>29</v>
      </c>
      <c r="B100" s="26">
        <v>0</v>
      </c>
      <c r="C100" s="26">
        <v>3</v>
      </c>
      <c r="D100" s="26">
        <v>30</v>
      </c>
    </row>
    <row r="101" spans="1:4" x14ac:dyDescent="0.3">
      <c r="A101" s="27" t="s">
        <v>30</v>
      </c>
      <c r="B101" s="26">
        <v>0</v>
      </c>
      <c r="C101" s="26">
        <v>1</v>
      </c>
      <c r="D101" s="26">
        <v>40</v>
      </c>
    </row>
    <row r="102" spans="1:4" x14ac:dyDescent="0.3">
      <c r="A102" s="27" t="s">
        <v>80</v>
      </c>
      <c r="B102" s="26">
        <v>0</v>
      </c>
      <c r="C102" s="26">
        <v>3</v>
      </c>
      <c r="D102" s="26">
        <v>22</v>
      </c>
    </row>
    <row r="103" spans="1:4" x14ac:dyDescent="0.3">
      <c r="A103" s="27" t="s">
        <v>33</v>
      </c>
      <c r="B103" s="26">
        <v>0</v>
      </c>
      <c r="C103" s="26">
        <v>2</v>
      </c>
      <c r="D103" s="26">
        <v>66</v>
      </c>
    </row>
    <row r="104" spans="1:4" x14ac:dyDescent="0.3">
      <c r="A104" s="27" t="s">
        <v>17</v>
      </c>
      <c r="B104" s="26">
        <v>1</v>
      </c>
      <c r="C104" s="26">
        <v>2</v>
      </c>
      <c r="D104" s="26">
        <v>19</v>
      </c>
    </row>
    <row r="105" spans="1:4" x14ac:dyDescent="0.3">
      <c r="A105" s="27" t="s">
        <v>55</v>
      </c>
      <c r="B105" s="26">
        <v>1</v>
      </c>
      <c r="C105" s="26">
        <v>1</v>
      </c>
      <c r="D105" s="26">
        <v>26</v>
      </c>
    </row>
    <row r="106" spans="1:4" x14ac:dyDescent="0.3">
      <c r="A106" s="25" t="s">
        <v>123</v>
      </c>
      <c r="B106" s="26">
        <v>41</v>
      </c>
      <c r="C106" s="26">
        <v>240</v>
      </c>
      <c r="D106" s="26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 Dataset</vt:lpstr>
      <vt:lpstr>Tabla 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 Fernandez</dc:creator>
  <cp:lastModifiedBy>Laura Moreno Fernandez</cp:lastModifiedBy>
  <dcterms:created xsi:type="dcterms:W3CDTF">2024-03-17T11:20:15Z</dcterms:created>
  <dcterms:modified xsi:type="dcterms:W3CDTF">2024-03-17T14:57:53Z</dcterms:modified>
</cp:coreProperties>
</file>