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ate1904="1" showInkAnnotation="0" autoCompressPictures="0"/>
  <bookViews>
    <workbookView xWindow="-15" yWindow="-15" windowWidth="12315" windowHeight="11760" tabRatio="500"/>
  </bookViews>
  <sheets>
    <sheet name="Research Project Support" sheetId="1" r:id="rId1"/>
    <sheet name="Required Base Services" sheetId="2" r:id="rId2"/>
    <sheet name="Capacity Building Initiatives" sheetId="3" r:id="rId3"/>
    <sheet name="GPRA" sheetId="4" r:id="rId4"/>
  </sheets>
  <calcPr calcId="125725"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G4" i="4"/>
  <c r="G5"/>
  <c r="I13" i="1"/>
  <c r="I8"/>
  <c r="G6" i="4"/>
  <c r="G7"/>
</calcChain>
</file>

<file path=xl/sharedStrings.xml><?xml version="1.0" encoding="utf-8"?>
<sst xmlns="http://schemas.openxmlformats.org/spreadsheetml/2006/main" count="110" uniqueCount="81">
  <si>
    <t>Lab Tours (Number)</t>
    <phoneticPr fontId="1" type="noConversion"/>
  </si>
  <si>
    <t xml:space="preserve">  </t>
    <phoneticPr fontId="1" type="noConversion"/>
  </si>
  <si>
    <t>Primary Component Days Committed for Year (continuing 50% 'rule')</t>
  </si>
  <si>
    <t>(50% of) PMC days in quarter (enter actual for reporting quarter and estimate for future quarters)</t>
  </si>
  <si>
    <t>(50% of) Repair Days in Quarter (enter actual for reporting quarter and estimate for future quarters)</t>
  </si>
  <si>
    <t>List Supplement Activity</t>
    <phoneticPr fontId="1" type="noConversion"/>
  </si>
  <si>
    <t>Supplements and Major Equipment Repairs</t>
    <phoneticPr fontId="1" type="noConversion"/>
  </si>
  <si>
    <t>Supplement / Major Repair Narrative</t>
    <phoneticPr fontId="1" type="noConversion"/>
  </si>
  <si>
    <t>GPRA Reporting</t>
  </si>
  <si>
    <t>NEES Network Requirements - Core EOT</t>
  </si>
  <si>
    <t>Site Readiness - Site Safety</t>
  </si>
  <si>
    <t>IT/Facility Enhancements Narrative</t>
  </si>
  <si>
    <t>IT Community Enhancement</t>
  </si>
  <si>
    <t>Total</t>
  </si>
  <si>
    <t>Primary Component Days Provided at Year-End</t>
  </si>
  <si>
    <t>PERCENT OF GPRA  PRIMARY COMPONENT DAYS DELIVERED</t>
  </si>
  <si>
    <t>NEES Quarterly Activity Report</t>
    <phoneticPr fontId="1" type="noConversion"/>
  </si>
  <si>
    <t>Year Start % Project Completion</t>
    <phoneticPr fontId="1" type="noConversion"/>
  </si>
  <si>
    <t>Planned Year End % Project Completion</t>
    <phoneticPr fontId="1" type="noConversion"/>
  </si>
  <si>
    <t>Q1 % Completion</t>
    <phoneticPr fontId="1" type="noConversion"/>
  </si>
  <si>
    <t>Q2 % Completion</t>
    <phoneticPr fontId="1" type="noConversion"/>
  </si>
  <si>
    <t>Q3 % Completion</t>
    <phoneticPr fontId="1" type="noConversion"/>
  </si>
  <si>
    <t>Q4 % Completion</t>
    <phoneticPr fontId="1" type="noConversion"/>
  </si>
  <si>
    <t>Project Progress (%)</t>
  </si>
  <si>
    <t>Q1</t>
  </si>
  <si>
    <t>Q2</t>
  </si>
  <si>
    <t>Q3</t>
  </si>
  <si>
    <t>Q4</t>
  </si>
  <si>
    <t>NEES Site</t>
  </si>
  <si>
    <t>Reporting Period</t>
  </si>
  <si>
    <t>Year Start % Completion</t>
  </si>
  <si>
    <t>Planned Year End % Completion</t>
  </si>
  <si>
    <t>Project Weight</t>
  </si>
  <si>
    <t>Weighted Project Progress</t>
  </si>
  <si>
    <t>Project Narrative</t>
  </si>
  <si>
    <t>Project 4.1</t>
  </si>
  <si>
    <t>Date of Completion of Experiments</t>
  </si>
  <si>
    <t>Research Project Support</t>
  </si>
  <si>
    <t>Project 4.2</t>
  </si>
  <si>
    <t>(PI)</t>
    <phoneticPr fontId="1" type="noConversion"/>
  </si>
  <si>
    <t>Injury Narrative (if applicable)</t>
  </si>
  <si>
    <t>Date of Last Revision of Safety Plan</t>
  </si>
  <si>
    <t>Reportable Injuries</t>
  </si>
  <si>
    <t>Required Base Services</t>
  </si>
  <si>
    <t>PMCR</t>
  </si>
  <si>
    <t>Q1  % Completion</t>
  </si>
  <si>
    <t>Q2 % Completion</t>
  </si>
  <si>
    <t>Q3 % Completion</t>
  </si>
  <si>
    <t>Q4 % Completion</t>
  </si>
  <si>
    <t>Planned Preventative Maintenance</t>
  </si>
  <si>
    <t>Capacity Building Initiatives</t>
  </si>
  <si>
    <t>Preventative Maintenance Narrative</t>
  </si>
  <si>
    <t>Planned Calibrations</t>
    <phoneticPr fontId="1" type="noConversion"/>
  </si>
  <si>
    <t>Calibration Narrative</t>
    <phoneticPr fontId="1" type="noConversion"/>
  </si>
  <si>
    <t>Planned Repairs</t>
    <phoneticPr fontId="1" type="noConversion"/>
  </si>
  <si>
    <t>Repair Narrative</t>
    <phoneticPr fontId="1" type="noConversion"/>
  </si>
  <si>
    <t>Core EOT Narrative</t>
    <phoneticPr fontId="1" type="noConversion"/>
  </si>
  <si>
    <t>Q2 % Completion</t>
    <phoneticPr fontId="1" type="noConversion"/>
  </si>
  <si>
    <t>Planned IT Enhancements</t>
    <phoneticPr fontId="1" type="noConversion"/>
  </si>
  <si>
    <t>Planned Facility Enhancements</t>
    <phoneticPr fontId="1" type="noConversion"/>
  </si>
  <si>
    <t>Annualized Equipment Narrative</t>
    <phoneticPr fontId="1" type="noConversion"/>
  </si>
  <si>
    <t>Buckle</t>
    <phoneticPr fontId="1" type="noConversion"/>
  </si>
  <si>
    <t>UNR</t>
    <phoneticPr fontId="1" type="noConversion"/>
  </si>
  <si>
    <t>Safety Upgrades Narrative (if applicable)</t>
    <phoneticPr fontId="1" type="noConversion"/>
  </si>
  <si>
    <t>Development of Materials (% Completion)</t>
    <phoneticPr fontId="1" type="noConversion"/>
  </si>
  <si>
    <t>Researcher Workshop (Number)</t>
    <phoneticPr fontId="1" type="noConversion"/>
  </si>
  <si>
    <t xml:space="preserve">
</t>
  </si>
  <si>
    <t>125*3+125*3/4=</t>
  </si>
  <si>
    <t>Saiidi</t>
  </si>
  <si>
    <t>Third Quarter</t>
  </si>
  <si>
    <t>This project involves subjecting 2/5 scale, 145-ft long, 12-ft wide, 3-span curved bridge model with different configurations to strong ground motions using all four shake tables. Such a model has never been tested before and presents new challenges to NEES@UNReno.The project requires a high level of support from the site. It mandates the relocation of one biaxial shake table and the 6- DOF table. The relocation of both tables will be executed by the site staff with limited support from MTS.  This is a very large project which requires significant resources.  The site continues to request that NEEScomm allows for a higher Project Weight to adequately reflect the effort required and expended.
Q1: The site continues to meet with the research team to provide input regarding tables’ expected performance and to discuss project schedule.  Site staff started designing the table relocation in Q4 FY09.  Relocation of table 2 is now scheduled to start early July after the completion of the 4-span bridge test.  The task of relocating T2 is expected to take 3 months.  Meanwhile, relocation of table 4 will be deferred until most of bridge deck components are delivered inside the lab since the new position of table 4 will block the south entrance of the lab.
Q2: The site continues to communicate with the research team to develop a good and viable experimental plan. Relocation of T2 is still on schedule.  The site acquired few tools and supplies, required for the relocation, this quarter.
Q3: The site continues to communicate with the research team to refine the test plan. The new test plan requires raising T4 elevation by 8ft.  The site developed T2 relocation plan to be executed August 1.  The site acquired few hoses and fittings, required for the relocation, this quarter.</t>
  </si>
  <si>
    <r>
      <rPr>
        <b/>
        <sz val="10"/>
        <rFont val="Arial"/>
        <family val="2"/>
      </rPr>
      <t>There are no incidents in this quarter.</t>
    </r>
    <r>
      <rPr>
        <sz val="10"/>
        <rFont val="Arial"/>
        <family val="2"/>
      </rPr>
      <t xml:space="preserve">
Follow- up on the incident occurred on February 26, 2010: The investigation of the incident yielded to minor modifications to safety measures when transporting heaving equipment.  In addition, a more focused training will be provided to lab personnel.
Joel Heidema, the Laboratory Student Assistant who was injured while transporting heavy equipment, was immediately assigned to tasks that do not require standing-up or wearing steel-toe boot.  After 4 weeks from the injury, Joe was authorized to resume working in the lab performing his regular tasks.  He was working on the 4-span bridge project before he was offered a summer internship with Granite Construction.  Joel is expected to join the lab again at the end of his internship.
</t>
    </r>
  </si>
  <si>
    <t xml:space="preserve">Planned Safety Upgrades in FY10 include:
1) Install modular cable protection system: This activity was completed in Q3.  The site acquired and installed 2 trays per shake table to mitigate trip hazards of sensor cables.
2) Modify the current lifeline to work with the curved-bridge project:  This activity was planned for Q4.  However, due to the delay of project, installation of the modified lifeline is now scheduled for FY11.  However, all hardware will be acquired during Q4 FY10.
3) Crane and forklift inspections were completed in Q3.
The site revised its safety plan to include “Working in Confined Space.”  The revision was noted and recorded in the “Revision History.” The updated plan can be downloaded from NEES@UNReno site at http://nees.unr.edu/safety/100628-LSSL Safety Manual(UNR)-Complete.pdf </t>
  </si>
  <si>
    <t>In house calibration of all sensors and DAQ is scheduled for Q4.  The site acquired the motion control and the NI digital counter cards in preparation for the in-house calibration.
Activities related to the calibration of the tables are described above.</t>
  </si>
  <si>
    <t>Planned PMCR activities for FY10 include MTS to conduct periodic PMCR of the four shake tables as well as site-specific proposed activities such as installation of check valves and proximity sensors.
Q1: MTS conducted calibration of table 4 (6-DOF)
Q2: MTS conducted routine maintenance and calibration of all three biaxial tables.  Oil samples were collected and sent for analysis.  They also installed oil monitoring station for continuous monitoring of oil quality.  PM&amp;C of table 4 is scheduled in Q3.
Q3: MTS recommended postponing table calibrations till after the relocation.  A PM visit will be conducted in Q4.
The site replaced the check valves on the return line of the biaxial shake table actuators to reduce wear of actuator bearing.
The site installed a water cooling system for the modular DAQ boxes (one completed, the rest are scheduled for Q4).  Proximity sensors will be installed during the relocation of T2 scheduled to start in Q4.</t>
  </si>
  <si>
    <t>Planned Repair: The manlift was repaired in Q1.  However, additional testing of the drive mechanism is needed which was not completed at the time due to the weather.  Inspection and repair was resumed in Q3.
Unplanned Repair:
Q1:Table 2 was disassembled in Q1 to investigate the high oil flow through the bearings.  It was noticed that 8 out of 16 preload plates experienced seal failure.  Site staff is working with MTS to investigate the failure and explore ideas to prolong seal life.  Table 2 is expected for commissioning in Q2.
Q2: The site completed the repair of T2 and was commissioned in Q2.  T3 was disassembled for the same reason.  It was noticed that 3 preload plates experienced seal failure.  Although T2 and T3 were assembled with the old preload plates, it is expected to replace all of these plates during the table move.  T3 was commissioned in Q2.
Q3: No change.  Replacement of selected preload plates and T-rails is scheduled during T2 relocation.</t>
  </si>
  <si>
    <r>
      <rPr>
        <b/>
        <sz val="10"/>
        <rFont val="Arial"/>
        <family val="2"/>
      </rPr>
      <t>Tours:</t>
    </r>
    <r>
      <rPr>
        <sz val="10"/>
        <rFont val="Arial"/>
        <family val="2"/>
      </rPr>
      <t xml:space="preserve">
Q1: The site offered 8 tours to approximately 225 participants in Q1.  Visitors included 1) Practitioners and researchers in Earthquake Engineering; 2) Talented and gifted students – Davidson Academy; 3) University freshmen; 4) Middle and high school students; and 5) Participants of the CCEER 25th Anniversary.  All tours were self evaluated.
The site continues to improve the promotional material (handouts) which are offered to visitors of the lab as well as to be distributed during tests.  The site was invited to participate in Educational Technology Showcase at the Hart Senate Building where Site PI, Site OM and EOT coordinator represented NEES@UNR.  Two posters were developed depicting NEES@UNR facilities as well as high impact projects.  Details on the event can be found on the web site.
Q2: The site offered 5 tours to approximately 36 participants in Q2.  Visitors included 1) Members of Indonesian parliament and DOT Officials; 2) Best and Brightest Recruiting Tour; and 3) Participants in Jr. Science and Humanities Symposium.  All tours were self evaluated.
The site was featured on Fox News demonstrating the devastating effect of earthquake forces on unreinforced masonry similar to buildings damaged during Haiti earthquake.
Q3: The site offered 16 tours to approximately 150 visitors in Q3.  Visitors included high school students and college freshmen.  All tours were self evaluated.
The site was invited to participate in Science and Technology Expo held in Las Vegas and partially sponsored by NSF.  A team consisted of the site OM and a student, representing NEES@UNR, held an exhibit where hands-on activities using the mini-educational shake table were demonstrated. Flyers and other promotional material about NEES facilities at UNR were distributed during the event.
</t>
    </r>
    <r>
      <rPr>
        <b/>
        <sz val="10"/>
        <rFont val="Arial"/>
        <family val="2"/>
      </rPr>
      <t>NEESreu 2010:</t>
    </r>
    <r>
      <rPr>
        <sz val="10"/>
        <rFont val="Arial"/>
        <family val="2"/>
      </rPr>
      <t xml:space="preserve">  The site is currently hosting 5 undergraduate students participating in the NEESreu 2010.  All students received an orientation about the program and its requirements.  The site also hosted this year 3-day REU Orientation meeting.
</t>
    </r>
    <r>
      <rPr>
        <b/>
        <sz val="10"/>
        <rFont val="Arial"/>
        <family val="2"/>
      </rPr>
      <t>EOT Workshop</t>
    </r>
    <r>
      <rPr>
        <sz val="10"/>
        <rFont val="Arial"/>
        <family val="2"/>
      </rPr>
      <t>:  Kelly Lyttle represented NEES@UNReno in the EOT Workshop that was hosted by NEEScomm at Purdue University.  The workshop provided an opportunity for members of the NEES community to share new and exciting Education, Outreach, and Training ideas with one another. The thirty-two participants were able to plan interactive collaborations while investigating new educational resources.
Researcher Workshop: The joint shake table workshop is scheduled for Q4.  It will be hosted by UCSD with UB and UNR participation. It is anticipated that site OM, lab manager and IT manager will travel to San Diego to participate in the workshop.</t>
    </r>
  </si>
  <si>
    <t>Planned IT Enhancements in FY10 include:
1) Further Development of Data Video Viewer (0%)
2) Implement Automated Data Flow and Backup System (65%)
3) Implement a DAQ trigger of the DVR System (65%)
4) Implement RFID System for Inventory, Repair and Calibration Tracking (10%)
Planned Facility Enhancements in FY10 include:
1) Increase DAQ Channels from 24 to 96 (100%)
2) Install Pop-off Valves on 110-kip Actuator (100%)</t>
  </si>
  <si>
    <t>Facility Enhancement</t>
  </si>
  <si>
    <t>AEM is used to replace NEES servers, local data storage servers, visualization hardware, VTC software over 5-year period in addition to the replacement of IT related materials and supplies. In FY09, the site assessed the overall condition and performance of all servers and video systems. Based on this assessment, the site replaced the old components and servers in FY09. 
Although there are no plans to replace more servers, video or IT components in FY10, the site will utilize AEM funds to replace any component should it fail.</t>
  </si>
  <si>
    <t>This project involves testing a 1/4-scale, 104-ft 4-span bridge. The bridge consists of three bents, with variable stiffnesses, each placed on one of the biaxial shake tables, two end abutments to be excited in the longitudinal direction via two actuators, and a post-tensioned bridge deck. Total of three bridge specimens were to be tested as part of this NEESR-03 project, of which two bridge specimens have already been tested. Similar to the previous models, the third bridge specimen will incorporate another innovative design in the piers. The site continues to request that NEEScomm allows for a higher Project Weight to adequately reflect the effort expended.
Q1: This is the third and the last bridge specimen for this project.  It was originally scheduled for testing in FY11 after the conclusion of Curved-Bridge project, but was moved ahead of the Curved-Bridge project to accommodate project schedule constraints.  Project PI initially agreed to have the three bents ready for mobilization into the lab by early February.  However, the project is experiencing delays in design and fabrication.  Mobilization is now expected by April.
Q2: The project is still experiencing some delays despite of the high level of support the site is providing. This may be attributed to lack of coordination and experience of the graduate student assigned to the project.  Testing is scheduled in June.  It is expected to conclude all experimental activities in FY10.  Uploading of the data will be in FY11.
Q3: Testing of the third and last bridge specimen was conducted over two weeks, starting with low amplitude motions, allowing sufficient time for the research team to examine the data collected after each run.  The bridge specimen was subjected to 7 biaxial earthquake motions in addition to the intermediate white noise motions.  .  Media coverage of the test can be found at http://nees.unr.edu/4-spanbridges/bridge-composite.html.  Disassembling of the bridge started immediately after the conclusion of testing in preparation of the table relocation.  The site is working with the research team on the data.</t>
  </si>
</sst>
</file>

<file path=xl/styles.xml><?xml version="1.0" encoding="utf-8"?>
<styleSheet xmlns="http://schemas.openxmlformats.org/spreadsheetml/2006/main">
  <numFmts count="1">
    <numFmt numFmtId="164" formatCode="0.0"/>
  </numFmts>
  <fonts count="12">
    <font>
      <sz val="10"/>
      <name val="Verdana"/>
    </font>
    <font>
      <sz val="8"/>
      <name val="Verdana"/>
      <family val="2"/>
    </font>
    <font>
      <b/>
      <sz val="10"/>
      <name val="Arial"/>
      <family val="2"/>
    </font>
    <font>
      <sz val="10"/>
      <color indexed="8"/>
      <name val="Arial"/>
      <family val="2"/>
    </font>
    <font>
      <sz val="10"/>
      <name val="Arial"/>
      <family val="2"/>
    </font>
    <font>
      <b/>
      <sz val="16"/>
      <name val="Arial"/>
      <family val="2"/>
    </font>
    <font>
      <sz val="16"/>
      <name val="Arial"/>
      <family val="2"/>
    </font>
    <font>
      <b/>
      <sz val="12"/>
      <name val="Arial"/>
      <family val="2"/>
    </font>
    <font>
      <sz val="12"/>
      <name val="Arial"/>
      <family val="2"/>
    </font>
    <font>
      <b/>
      <sz val="12"/>
      <name val="Arial"/>
      <family val="2"/>
    </font>
    <font>
      <sz val="16"/>
      <name val="Verdana"/>
      <family val="2"/>
    </font>
    <font>
      <sz val="10"/>
      <name val="Arial"/>
      <family val="2"/>
    </font>
  </fonts>
  <fills count="9">
    <fill>
      <patternFill patternType="none"/>
    </fill>
    <fill>
      <patternFill patternType="gray125"/>
    </fill>
    <fill>
      <patternFill patternType="solid">
        <fgColor indexed="41"/>
        <bgColor indexed="64"/>
      </patternFill>
    </fill>
    <fill>
      <patternFill patternType="solid">
        <fgColor indexed="47"/>
        <bgColor indexed="64"/>
      </patternFill>
    </fill>
    <fill>
      <patternFill patternType="solid">
        <fgColor theme="3" tint="0.59999389629810485"/>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4" tint="-0.249977111117893"/>
        <bgColor indexed="64"/>
      </patternFill>
    </fill>
    <fill>
      <patternFill patternType="solid">
        <fgColor indexed="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79">
    <xf numFmtId="0" fontId="0" fillId="0" borderId="0" xfId="0"/>
    <xf numFmtId="0" fontId="4" fillId="0" borderId="0" xfId="0" applyFont="1"/>
    <xf numFmtId="0" fontId="2" fillId="0" borderId="1" xfId="0" applyFont="1" applyFill="1" applyBorder="1"/>
    <xf numFmtId="0" fontId="4" fillId="0" borderId="1" xfId="0" applyFont="1" applyFill="1" applyBorder="1"/>
    <xf numFmtId="0" fontId="2" fillId="0" borderId="1" xfId="0" applyFont="1" applyFill="1" applyBorder="1" applyAlignment="1">
      <alignment wrapText="1"/>
    </xf>
    <xf numFmtId="0" fontId="4" fillId="0" borderId="0" xfId="0" applyFont="1" applyFill="1"/>
    <xf numFmtId="0" fontId="4" fillId="0" borderId="1" xfId="0" applyFont="1" applyBorder="1" applyAlignment="1">
      <alignment horizontal="center" wrapText="1"/>
    </xf>
    <xf numFmtId="0" fontId="2" fillId="0" borderId="1" xfId="0" applyFont="1" applyFill="1" applyBorder="1" applyAlignment="1">
      <alignment horizontal="center" wrapText="1"/>
    </xf>
    <xf numFmtId="164" fontId="4" fillId="0" borderId="1" xfId="0" applyNumberFormat="1" applyFont="1" applyBorder="1" applyAlignment="1">
      <alignment horizontal="center" wrapText="1"/>
    </xf>
    <xf numFmtId="2" fontId="4" fillId="0" borderId="1" xfId="0" applyNumberFormat="1" applyFont="1" applyBorder="1" applyAlignment="1">
      <alignment horizontal="center" wrapText="1"/>
    </xf>
    <xf numFmtId="0" fontId="4" fillId="0" borderId="0" xfId="0" applyFont="1" applyAlignment="1">
      <alignment wrapText="1"/>
    </xf>
    <xf numFmtId="0" fontId="4" fillId="2" borderId="0" xfId="0" applyFont="1" applyFill="1" applyAlignment="1"/>
    <xf numFmtId="0" fontId="4" fillId="0" borderId="0" xfId="0" applyFont="1" applyAlignment="1"/>
    <xf numFmtId="0" fontId="4" fillId="0" borderId="1" xfId="0" applyFont="1" applyBorder="1" applyAlignment="1"/>
    <xf numFmtId="14" fontId="4" fillId="0" borderId="1" xfId="0" applyNumberFormat="1" applyFont="1" applyBorder="1" applyAlignment="1">
      <alignment horizontal="center"/>
    </xf>
    <xf numFmtId="0" fontId="4" fillId="0" borderId="1" xfId="0" applyFont="1" applyBorder="1" applyAlignment="1">
      <alignment horizontal="center"/>
    </xf>
    <xf numFmtId="1" fontId="4" fillId="0" borderId="1" xfId="1" applyNumberFormat="1" applyFont="1" applyFill="1" applyBorder="1" applyAlignment="1" applyProtection="1">
      <alignment horizontal="center" wrapText="1"/>
    </xf>
    <xf numFmtId="1" fontId="4" fillId="2" borderId="1" xfId="1" applyNumberFormat="1" applyFont="1" applyFill="1" applyBorder="1" applyAlignment="1" applyProtection="1">
      <alignment horizontal="center" wrapText="1"/>
      <protection locked="0"/>
    </xf>
    <xf numFmtId="9" fontId="4" fillId="0" borderId="1" xfId="1" applyNumberFormat="1" applyFont="1" applyFill="1" applyBorder="1" applyAlignment="1" applyProtection="1">
      <alignment horizontal="center" wrapText="1"/>
    </xf>
    <xf numFmtId="0" fontId="2" fillId="5" borderId="1" xfId="0" applyFont="1" applyFill="1" applyBorder="1" applyAlignment="1">
      <alignment horizontal="center"/>
    </xf>
    <xf numFmtId="0" fontId="2" fillId="5" borderId="1" xfId="0" applyFont="1" applyFill="1" applyBorder="1" applyAlignment="1">
      <alignment horizontal="center" wrapText="1"/>
    </xf>
    <xf numFmtId="0" fontId="2" fillId="5" borderId="1" xfId="0" applyFont="1" applyFill="1" applyBorder="1" applyAlignment="1"/>
    <xf numFmtId="0" fontId="2" fillId="5" borderId="1" xfId="1" applyFont="1" applyFill="1" applyBorder="1" applyAlignment="1">
      <alignment horizontal="center" wrapText="1"/>
    </xf>
    <xf numFmtId="0" fontId="4" fillId="0" borderId="1" xfId="0" applyFont="1" applyBorder="1" applyAlignment="1">
      <alignment wrapText="1"/>
    </xf>
    <xf numFmtId="0" fontId="11" fillId="0" borderId="0" xfId="0" applyFont="1"/>
    <xf numFmtId="1" fontId="2" fillId="5" borderId="1" xfId="1" applyNumberFormat="1" applyFont="1" applyFill="1" applyBorder="1" applyAlignment="1">
      <alignment horizontal="center" wrapText="1"/>
    </xf>
    <xf numFmtId="1" fontId="4" fillId="0" borderId="1" xfId="1" applyNumberFormat="1" applyFont="1" applyFill="1" applyBorder="1" applyAlignment="1" applyProtection="1">
      <alignment horizontal="center" wrapText="1"/>
      <protection locked="0"/>
    </xf>
    <xf numFmtId="15" fontId="4" fillId="0" borderId="1" xfId="0" applyNumberFormat="1" applyFont="1" applyBorder="1" applyAlignment="1">
      <alignment horizont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4" fillId="0" borderId="2" xfId="0" applyFont="1" applyFill="1" applyBorder="1" applyAlignment="1">
      <alignment vertical="top" wrapText="1"/>
    </xf>
    <xf numFmtId="0" fontId="4" fillId="0" borderId="3" xfId="0" applyFont="1" applyFill="1" applyBorder="1" applyAlignment="1">
      <alignment vertical="top" wrapText="1"/>
    </xf>
    <xf numFmtId="0" fontId="4" fillId="0" borderId="4" xfId="0" applyFont="1" applyFill="1" applyBorder="1" applyAlignment="1">
      <alignment vertical="top" wrapText="1"/>
    </xf>
    <xf numFmtId="0" fontId="2" fillId="5" borderId="5" xfId="0" applyFont="1" applyFill="1" applyBorder="1" applyAlignment="1">
      <alignment horizontal="center" wrapText="1"/>
    </xf>
    <xf numFmtId="0" fontId="4" fillId="5" borderId="6" xfId="0" applyFont="1" applyFill="1" applyBorder="1" applyAlignment="1">
      <alignment horizontal="center"/>
    </xf>
    <xf numFmtId="0" fontId="2" fillId="5" borderId="2" xfId="0" applyFont="1" applyFill="1" applyBorder="1" applyAlignment="1">
      <alignment horizontal="center"/>
    </xf>
    <xf numFmtId="0" fontId="2" fillId="5" borderId="3" xfId="0" applyFont="1" applyFill="1" applyBorder="1" applyAlignment="1">
      <alignment horizontal="center"/>
    </xf>
    <xf numFmtId="0" fontId="2" fillId="5" borderId="4" xfId="0" applyFont="1" applyFill="1" applyBorder="1" applyAlignment="1">
      <alignment horizontal="center"/>
    </xf>
    <xf numFmtId="0" fontId="5" fillId="4" borderId="1" xfId="0" applyFont="1" applyFill="1" applyBorder="1" applyAlignment="1">
      <alignment horizontal="center"/>
    </xf>
    <xf numFmtId="0" fontId="5" fillId="7" borderId="1" xfId="0" applyFont="1" applyFill="1" applyBorder="1" applyAlignment="1">
      <alignment horizontal="center"/>
    </xf>
    <xf numFmtId="0" fontId="4" fillId="0" borderId="2" xfId="0" applyFont="1" applyFill="1" applyBorder="1" applyAlignment="1"/>
    <xf numFmtId="0" fontId="4" fillId="0" borderId="3" xfId="0" applyFont="1" applyBorder="1" applyAlignment="1"/>
    <xf numFmtId="0" fontId="4" fillId="0" borderId="4" xfId="0" applyFont="1" applyBorder="1" applyAlignment="1"/>
    <xf numFmtId="0" fontId="2" fillId="0" borderId="2" xfId="0" applyFont="1" applyFill="1" applyBorder="1" applyAlignment="1">
      <alignment horizontal="center"/>
    </xf>
    <xf numFmtId="0" fontId="4" fillId="0" borderId="3" xfId="0" applyFont="1" applyFill="1" applyBorder="1" applyAlignment="1">
      <alignment horizontal="center"/>
    </xf>
    <xf numFmtId="0" fontId="4" fillId="0" borderId="4" xfId="0" applyFont="1" applyFill="1" applyBorder="1" applyAlignment="1">
      <alignment horizontal="center"/>
    </xf>
    <xf numFmtId="0" fontId="2" fillId="0" borderId="2" xfId="0" applyFont="1" applyFill="1" applyBorder="1" applyAlignment="1"/>
    <xf numFmtId="0" fontId="4" fillId="3" borderId="1" xfId="0" applyFont="1" applyFill="1" applyBorder="1" applyAlignment="1">
      <alignment horizontal="center"/>
    </xf>
    <xf numFmtId="0" fontId="4" fillId="0" borderId="1" xfId="0" applyFont="1" applyBorder="1" applyAlignment="1">
      <alignment horizontal="center"/>
    </xf>
    <xf numFmtId="0" fontId="4" fillId="0" borderId="2"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9" fillId="6" borderId="1" xfId="0" applyFont="1" applyFill="1" applyBorder="1" applyAlignment="1">
      <alignment horizontal="center"/>
    </xf>
    <xf numFmtId="0" fontId="8" fillId="6" borderId="1" xfId="0" applyFont="1" applyFill="1" applyBorder="1" applyAlignment="1">
      <alignment horizontal="center"/>
    </xf>
    <xf numFmtId="0" fontId="6" fillId="7" borderId="1" xfId="0" applyFont="1" applyFill="1" applyBorder="1" applyAlignment="1">
      <alignment horizontal="center"/>
    </xf>
    <xf numFmtId="0" fontId="4" fillId="3" borderId="2" xfId="0" applyFont="1" applyFill="1" applyBorder="1" applyAlignment="1">
      <alignment horizontal="center" wrapText="1"/>
    </xf>
    <xf numFmtId="0" fontId="4" fillId="3" borderId="3" xfId="0" applyFont="1" applyFill="1" applyBorder="1" applyAlignment="1">
      <alignment horizontal="center" wrapText="1"/>
    </xf>
    <xf numFmtId="0" fontId="4" fillId="3" borderId="4" xfId="0" applyFont="1" applyFill="1" applyBorder="1" applyAlignment="1">
      <alignment horizontal="center" wrapText="1"/>
    </xf>
    <xf numFmtId="0" fontId="7" fillId="6" borderId="1" xfId="0" applyFont="1" applyFill="1" applyBorder="1" applyAlignment="1">
      <alignment horizontal="center"/>
    </xf>
    <xf numFmtId="0" fontId="9" fillId="6" borderId="2" xfId="0" applyFont="1" applyFill="1" applyBorder="1" applyAlignment="1">
      <alignment horizontal="center"/>
    </xf>
    <xf numFmtId="0" fontId="8" fillId="6" borderId="3" xfId="0" applyFont="1" applyFill="1" applyBorder="1" applyAlignment="1">
      <alignment horizontal="center"/>
    </xf>
    <xf numFmtId="0" fontId="8" fillId="6" borderId="4" xfId="0" applyFont="1" applyFill="1" applyBorder="1" applyAlignment="1">
      <alignment horizontal="center"/>
    </xf>
    <xf numFmtId="0" fontId="7" fillId="6" borderId="2" xfId="0" applyFont="1" applyFill="1" applyBorder="1" applyAlignment="1">
      <alignment horizontal="center"/>
    </xf>
    <xf numFmtId="0" fontId="4" fillId="0" borderId="2" xfId="0" applyFont="1" applyBorder="1" applyAlignment="1">
      <alignment vertical="top"/>
    </xf>
    <xf numFmtId="0" fontId="4" fillId="0" borderId="3" xfId="0" applyFont="1" applyBorder="1" applyAlignment="1">
      <alignment vertical="top"/>
    </xf>
    <xf numFmtId="0" fontId="4" fillId="0" borderId="4" xfId="0" applyFont="1" applyBorder="1" applyAlignment="1">
      <alignment vertical="top"/>
    </xf>
    <xf numFmtId="0" fontId="11" fillId="3" borderId="2" xfId="0" applyFont="1" applyFill="1" applyBorder="1" applyAlignment="1">
      <alignment horizontal="center" wrapText="1"/>
    </xf>
    <xf numFmtId="0" fontId="5" fillId="7" borderId="2" xfId="1" applyFont="1" applyFill="1" applyBorder="1" applyAlignment="1" applyProtection="1">
      <alignment horizontal="center"/>
    </xf>
    <xf numFmtId="0" fontId="6" fillId="7" borderId="3" xfId="0" applyFont="1" applyFill="1" applyBorder="1" applyAlignment="1">
      <alignment horizontal="center"/>
    </xf>
    <xf numFmtId="0" fontId="10" fillId="7" borderId="3" xfId="0" applyFont="1" applyFill="1" applyBorder="1" applyAlignment="1">
      <alignment horizontal="center"/>
    </xf>
    <xf numFmtId="0" fontId="10" fillId="7" borderId="4" xfId="0" applyFont="1" applyFill="1" applyBorder="1" applyAlignment="1">
      <alignment horizontal="center"/>
    </xf>
    <xf numFmtId="0" fontId="4" fillId="0" borderId="1" xfId="1" applyFont="1" applyFill="1" applyBorder="1" applyAlignment="1" applyProtection="1">
      <alignment horizontal="left" indent="1"/>
    </xf>
    <xf numFmtId="0" fontId="2" fillId="0" borderId="1" xfId="1" applyFont="1" applyFill="1" applyBorder="1" applyAlignment="1" applyProtection="1">
      <alignment horizontal="left"/>
    </xf>
    <xf numFmtId="0" fontId="2" fillId="5" borderId="1" xfId="1" applyFont="1" applyFill="1" applyBorder="1" applyAlignment="1">
      <alignment horizontal="center"/>
    </xf>
    <xf numFmtId="0" fontId="4" fillId="0" borderId="1" xfId="1" applyFont="1" applyFill="1" applyBorder="1" applyAlignment="1" applyProtection="1">
      <alignment horizontal="left" wrapText="1" indent="1"/>
    </xf>
    <xf numFmtId="1" fontId="4" fillId="8" borderId="2" xfId="1" applyNumberFormat="1" applyFont="1" applyFill="1" applyBorder="1" applyAlignment="1" applyProtection="1">
      <alignment horizontal="center" wrapText="1"/>
    </xf>
    <xf numFmtId="1" fontId="4" fillId="8" borderId="3" xfId="1" applyNumberFormat="1" applyFont="1" applyFill="1" applyBorder="1" applyAlignment="1" applyProtection="1">
      <alignment horizontal="center" wrapText="1"/>
    </xf>
    <xf numFmtId="1" fontId="4" fillId="8" borderId="4" xfId="1" applyNumberFormat="1" applyFont="1" applyFill="1" applyBorder="1" applyAlignment="1" applyProtection="1">
      <alignment horizontal="center" wrapText="1"/>
    </xf>
  </cellXfs>
  <cellStyles count="2">
    <cellStyle name="Normal" xfId="0" builtinId="0"/>
    <cellStyle name="Normal_Activity Reporting" xfId="1"/>
  </cellStyles>
  <dxfs count="0"/>
  <tableStyles count="0" defaultTableStyle="TableStyleMedium9"/>
  <colors>
    <mruColors>
      <color rgb="FFCCFFCC"/>
      <color rgb="FF90F12F"/>
    </mruColors>
  </colors>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5"/>
  <sheetViews>
    <sheetView tabSelected="1" topLeftCell="A11" zoomScale="90" zoomScaleNormal="90" zoomScalePageLayoutView="90" workbookViewId="0">
      <selection activeCell="A16" sqref="A16"/>
    </sheetView>
  </sheetViews>
  <sheetFormatPr defaultColWidth="11" defaultRowHeight="12.75"/>
  <cols>
    <col min="1" max="1" width="14.875" style="1" customWidth="1"/>
    <col min="2" max="2" width="10.125" style="1" customWidth="1"/>
    <col min="3" max="3" width="10.375" style="1" customWidth="1"/>
    <col min="4" max="7" width="5.625" style="1" customWidth="1"/>
    <col min="8" max="8" width="7.25" style="1" customWidth="1"/>
    <col min="9" max="9" width="8.375" style="1" customWidth="1"/>
    <col min="10" max="10" width="11.375" style="1" customWidth="1"/>
    <col min="11" max="16384" width="11" style="1"/>
  </cols>
  <sheetData>
    <row r="1" spans="1:10" ht="20.25">
      <c r="A1" s="39" t="s">
        <v>16</v>
      </c>
      <c r="B1" s="39"/>
      <c r="C1" s="39"/>
      <c r="D1" s="39"/>
      <c r="E1" s="39"/>
      <c r="F1" s="39"/>
      <c r="G1" s="39"/>
      <c r="H1" s="39"/>
      <c r="I1" s="39"/>
      <c r="J1" s="39"/>
    </row>
    <row r="2" spans="1:10" ht="25.5">
      <c r="A2" s="2" t="s">
        <v>28</v>
      </c>
      <c r="B2" s="3" t="s">
        <v>62</v>
      </c>
      <c r="C2" s="4" t="s">
        <v>29</v>
      </c>
      <c r="D2" s="41" t="s">
        <v>69</v>
      </c>
      <c r="E2" s="42"/>
      <c r="F2" s="42"/>
      <c r="G2" s="42"/>
      <c r="H2" s="42"/>
      <c r="I2" s="42"/>
      <c r="J2" s="43"/>
    </row>
    <row r="3" spans="1:10">
      <c r="A3" s="47"/>
      <c r="B3" s="42"/>
      <c r="C3" s="42"/>
      <c r="D3" s="42"/>
      <c r="E3" s="42"/>
      <c r="F3" s="42"/>
      <c r="G3" s="42"/>
      <c r="H3" s="42"/>
      <c r="I3" s="42"/>
      <c r="J3" s="43"/>
    </row>
    <row r="4" spans="1:10" ht="20.25">
      <c r="A4" s="40" t="s">
        <v>37</v>
      </c>
      <c r="B4" s="40"/>
      <c r="C4" s="40"/>
      <c r="D4" s="40"/>
      <c r="E4" s="40"/>
      <c r="F4" s="40"/>
      <c r="G4" s="40"/>
      <c r="H4" s="40"/>
      <c r="I4" s="40"/>
      <c r="J4" s="40"/>
    </row>
    <row r="5" spans="1:10">
      <c r="A5" s="44"/>
      <c r="B5" s="45"/>
      <c r="C5" s="45"/>
      <c r="D5" s="45"/>
      <c r="E5" s="45"/>
      <c r="F5" s="45"/>
      <c r="G5" s="45"/>
      <c r="H5" s="45"/>
      <c r="I5" s="45"/>
      <c r="J5" s="46"/>
    </row>
    <row r="6" spans="1:10" s="5" customFormat="1" ht="12.75" customHeight="1">
      <c r="A6" s="19" t="s">
        <v>35</v>
      </c>
      <c r="B6" s="34" t="s">
        <v>17</v>
      </c>
      <c r="C6" s="34" t="s">
        <v>18</v>
      </c>
      <c r="D6" s="36" t="s">
        <v>23</v>
      </c>
      <c r="E6" s="37"/>
      <c r="F6" s="37"/>
      <c r="G6" s="38"/>
      <c r="H6" s="34" t="s">
        <v>32</v>
      </c>
      <c r="I6" s="34" t="s">
        <v>33</v>
      </c>
      <c r="J6" s="34" t="s">
        <v>36</v>
      </c>
    </row>
    <row r="7" spans="1:10" ht="39.950000000000003" customHeight="1">
      <c r="A7" s="20" t="s">
        <v>39</v>
      </c>
      <c r="B7" s="35"/>
      <c r="C7" s="35"/>
      <c r="D7" s="20" t="s">
        <v>24</v>
      </c>
      <c r="E7" s="20" t="s">
        <v>25</v>
      </c>
      <c r="F7" s="20" t="s">
        <v>26</v>
      </c>
      <c r="G7" s="20" t="s">
        <v>27</v>
      </c>
      <c r="H7" s="35"/>
      <c r="I7" s="35"/>
      <c r="J7" s="35"/>
    </row>
    <row r="8" spans="1:10" s="10" customFormat="1" ht="33" customHeight="1">
      <c r="A8" s="6" t="s">
        <v>61</v>
      </c>
      <c r="B8" s="6">
        <v>1</v>
      </c>
      <c r="C8" s="6">
        <v>10</v>
      </c>
      <c r="D8" s="7">
        <v>1</v>
      </c>
      <c r="E8" s="7">
        <v>2</v>
      </c>
      <c r="F8" s="7">
        <v>4</v>
      </c>
      <c r="G8" s="7"/>
      <c r="H8" s="8">
        <v>1</v>
      </c>
      <c r="I8" s="9">
        <f>H8*(MAX(D8:G8)-B8)/100</f>
        <v>0.03</v>
      </c>
      <c r="J8" s="6"/>
    </row>
    <row r="9" spans="1:10" ht="12.95" customHeight="1">
      <c r="A9" s="28" t="s">
        <v>34</v>
      </c>
      <c r="B9" s="29"/>
      <c r="C9" s="29"/>
      <c r="D9" s="29"/>
      <c r="E9" s="29"/>
      <c r="F9" s="29"/>
      <c r="G9" s="29"/>
      <c r="H9" s="29"/>
      <c r="I9" s="29"/>
      <c r="J9" s="30"/>
    </row>
    <row r="10" spans="1:10" ht="197.25" customHeight="1">
      <c r="A10" s="31" t="s">
        <v>70</v>
      </c>
      <c r="B10" s="32"/>
      <c r="C10" s="32"/>
      <c r="D10" s="32"/>
      <c r="E10" s="32"/>
      <c r="F10" s="32"/>
      <c r="G10" s="32"/>
      <c r="H10" s="32"/>
      <c r="I10" s="32"/>
      <c r="J10" s="33"/>
    </row>
    <row r="11" spans="1:10" s="5" customFormat="1" ht="12.75" customHeight="1">
      <c r="A11" s="19" t="s">
        <v>38</v>
      </c>
      <c r="B11" s="34" t="s">
        <v>30</v>
      </c>
      <c r="C11" s="34" t="s">
        <v>31</v>
      </c>
      <c r="D11" s="36" t="s">
        <v>23</v>
      </c>
      <c r="E11" s="37"/>
      <c r="F11" s="37"/>
      <c r="G11" s="38"/>
      <c r="H11" s="34" t="s">
        <v>32</v>
      </c>
      <c r="I11" s="34" t="s">
        <v>33</v>
      </c>
      <c r="J11" s="34" t="s">
        <v>36</v>
      </c>
    </row>
    <row r="12" spans="1:10" ht="38.25" customHeight="1">
      <c r="A12" s="20" t="s">
        <v>39</v>
      </c>
      <c r="B12" s="35"/>
      <c r="C12" s="35"/>
      <c r="D12" s="20" t="s">
        <v>24</v>
      </c>
      <c r="E12" s="20" t="s">
        <v>25</v>
      </c>
      <c r="F12" s="20" t="s">
        <v>26</v>
      </c>
      <c r="G12" s="20" t="s">
        <v>27</v>
      </c>
      <c r="H12" s="35"/>
      <c r="I12" s="35"/>
      <c r="J12" s="35"/>
    </row>
    <row r="13" spans="1:10" s="10" customFormat="1" ht="33" customHeight="1">
      <c r="A13" s="6" t="s">
        <v>68</v>
      </c>
      <c r="B13" s="6">
        <v>66</v>
      </c>
      <c r="C13" s="6">
        <v>95</v>
      </c>
      <c r="D13" s="7">
        <v>70</v>
      </c>
      <c r="E13" s="7">
        <v>80</v>
      </c>
      <c r="F13" s="7">
        <v>95</v>
      </c>
      <c r="G13" s="7"/>
      <c r="H13" s="8">
        <v>1</v>
      </c>
      <c r="I13" s="9">
        <f>H13*(MAX(D13:G13)-B13)/100</f>
        <v>0.28999999999999998</v>
      </c>
      <c r="J13" s="27">
        <v>38882</v>
      </c>
    </row>
    <row r="14" spans="1:10" ht="12.95" customHeight="1">
      <c r="A14" s="28" t="s">
        <v>34</v>
      </c>
      <c r="B14" s="29"/>
      <c r="C14" s="29"/>
      <c r="D14" s="29"/>
      <c r="E14" s="29"/>
      <c r="F14" s="29"/>
      <c r="G14" s="29"/>
      <c r="H14" s="29"/>
      <c r="I14" s="29"/>
      <c r="J14" s="30"/>
    </row>
    <row r="15" spans="1:10" ht="187.5" customHeight="1">
      <c r="A15" s="31" t="s">
        <v>80</v>
      </c>
      <c r="B15" s="32"/>
      <c r="C15" s="32"/>
      <c r="D15" s="32"/>
      <c r="E15" s="32"/>
      <c r="F15" s="32"/>
      <c r="G15" s="32"/>
      <c r="H15" s="32"/>
      <c r="I15" s="32"/>
      <c r="J15" s="33"/>
    </row>
  </sheetData>
  <mergeCells count="21">
    <mergeCell ref="A1:J1"/>
    <mergeCell ref="A4:J4"/>
    <mergeCell ref="A10:J10"/>
    <mergeCell ref="A9:J9"/>
    <mergeCell ref="D6:G6"/>
    <mergeCell ref="B6:B7"/>
    <mergeCell ref="C6:C7"/>
    <mergeCell ref="H6:H7"/>
    <mergeCell ref="D2:J2"/>
    <mergeCell ref="A5:J5"/>
    <mergeCell ref="A3:J3"/>
    <mergeCell ref="A14:J14"/>
    <mergeCell ref="A15:J15"/>
    <mergeCell ref="J11:J12"/>
    <mergeCell ref="I6:I7"/>
    <mergeCell ref="J6:J7"/>
    <mergeCell ref="B11:B12"/>
    <mergeCell ref="C11:C12"/>
    <mergeCell ref="D11:G11"/>
    <mergeCell ref="H11:H12"/>
    <mergeCell ref="I11:I12"/>
  </mergeCells>
  <phoneticPr fontId="1" type="noConversion"/>
  <pageMargins left="0.75" right="0.75" top="1" bottom="1" header="0.5" footer="0.5"/>
  <pageSetup scale="93" orientation="portrait" horizontalDpi="0" verticalDpi="0"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dimension ref="A1:E27"/>
  <sheetViews>
    <sheetView topLeftCell="A2" zoomScale="80" zoomScaleNormal="80" workbookViewId="0">
      <selection activeCell="A7" sqref="A7:E7"/>
    </sheetView>
  </sheetViews>
  <sheetFormatPr defaultColWidth="10.75" defaultRowHeight="12.75"/>
  <cols>
    <col min="1" max="1" width="34.25" style="12" customWidth="1"/>
    <col min="2" max="16384" width="10.75" style="12"/>
  </cols>
  <sheetData>
    <row r="1" spans="1:5" s="11" customFormat="1" ht="20.25">
      <c r="A1" s="40" t="s">
        <v>43</v>
      </c>
      <c r="B1" s="55"/>
      <c r="C1" s="55"/>
      <c r="D1" s="55"/>
      <c r="E1" s="55"/>
    </row>
    <row r="2" spans="1:5" ht="15.75">
      <c r="A2" s="53" t="s">
        <v>10</v>
      </c>
      <c r="B2" s="54"/>
      <c r="C2" s="54"/>
      <c r="D2" s="54"/>
      <c r="E2" s="54"/>
    </row>
    <row r="3" spans="1:5">
      <c r="A3" s="21"/>
      <c r="B3" s="19" t="s">
        <v>24</v>
      </c>
      <c r="C3" s="19" t="s">
        <v>25</v>
      </c>
      <c r="D3" s="19" t="s">
        <v>26</v>
      </c>
      <c r="E3" s="19" t="s">
        <v>27</v>
      </c>
    </row>
    <row r="4" spans="1:5">
      <c r="A4" s="13" t="s">
        <v>41</v>
      </c>
      <c r="B4" s="14">
        <v>38472</v>
      </c>
      <c r="C4" s="14">
        <v>38472</v>
      </c>
      <c r="D4" s="14">
        <v>38895</v>
      </c>
      <c r="E4" s="15"/>
    </row>
    <row r="5" spans="1:5">
      <c r="A5" s="13" t="s">
        <v>42</v>
      </c>
      <c r="B5" s="15">
        <v>0</v>
      </c>
      <c r="C5" s="15">
        <v>1</v>
      </c>
      <c r="D5" s="15">
        <v>0</v>
      </c>
      <c r="E5" s="15"/>
    </row>
    <row r="6" spans="1:5">
      <c r="A6" s="48" t="s">
        <v>40</v>
      </c>
      <c r="B6" s="48"/>
      <c r="C6" s="48"/>
      <c r="D6" s="48"/>
      <c r="E6" s="48"/>
    </row>
    <row r="7" spans="1:5" ht="147.75" customHeight="1">
      <c r="A7" s="50" t="s">
        <v>71</v>
      </c>
      <c r="B7" s="51"/>
      <c r="C7" s="51"/>
      <c r="D7" s="51"/>
      <c r="E7" s="52"/>
    </row>
    <row r="8" spans="1:5">
      <c r="A8" s="48" t="s">
        <v>63</v>
      </c>
      <c r="B8" s="48"/>
      <c r="C8" s="48"/>
      <c r="D8" s="48"/>
      <c r="E8" s="48"/>
    </row>
    <row r="9" spans="1:5" ht="59.25" customHeight="1">
      <c r="A9" s="50" t="s">
        <v>72</v>
      </c>
      <c r="B9" s="51"/>
      <c r="C9" s="51"/>
      <c r="D9" s="51"/>
      <c r="E9" s="52"/>
    </row>
    <row r="10" spans="1:5" ht="15.75">
      <c r="A10" s="59" t="s">
        <v>44</v>
      </c>
      <c r="B10" s="54"/>
      <c r="C10" s="54"/>
      <c r="D10" s="54"/>
      <c r="E10" s="54"/>
    </row>
    <row r="11" spans="1:5" ht="25.5">
      <c r="A11" s="20"/>
      <c r="B11" s="20" t="s">
        <v>45</v>
      </c>
      <c r="C11" s="20" t="s">
        <v>46</v>
      </c>
      <c r="D11" s="20" t="s">
        <v>47</v>
      </c>
      <c r="E11" s="20" t="s">
        <v>48</v>
      </c>
    </row>
    <row r="12" spans="1:5">
      <c r="A12" s="13" t="s">
        <v>49</v>
      </c>
      <c r="B12" s="15">
        <v>25</v>
      </c>
      <c r="C12" s="15">
        <v>50</v>
      </c>
      <c r="D12" s="15">
        <v>75</v>
      </c>
      <c r="E12" s="15"/>
    </row>
    <row r="13" spans="1:5">
      <c r="A13" s="56" t="s">
        <v>51</v>
      </c>
      <c r="B13" s="57"/>
      <c r="C13" s="57"/>
      <c r="D13" s="57"/>
      <c r="E13" s="58"/>
    </row>
    <row r="14" spans="1:5" ht="78.75" customHeight="1">
      <c r="A14" s="50" t="s">
        <v>74</v>
      </c>
      <c r="B14" s="51"/>
      <c r="C14" s="51"/>
      <c r="D14" s="51"/>
      <c r="E14" s="52"/>
    </row>
    <row r="15" spans="1:5">
      <c r="A15" s="13" t="s">
        <v>52</v>
      </c>
      <c r="B15" s="15">
        <v>0</v>
      </c>
      <c r="C15" s="15">
        <v>0</v>
      </c>
      <c r="D15" s="15">
        <v>15</v>
      </c>
      <c r="E15" s="15"/>
    </row>
    <row r="16" spans="1:5">
      <c r="A16" s="48" t="s">
        <v>53</v>
      </c>
      <c r="B16" s="48"/>
      <c r="C16" s="48"/>
      <c r="D16" s="48"/>
      <c r="E16" s="48"/>
    </row>
    <row r="17" spans="1:5" ht="50.1" customHeight="1">
      <c r="A17" s="50" t="s">
        <v>73</v>
      </c>
      <c r="B17" s="51"/>
      <c r="C17" s="51"/>
      <c r="D17" s="51"/>
      <c r="E17" s="52"/>
    </row>
    <row r="18" spans="1:5">
      <c r="A18" s="13" t="s">
        <v>54</v>
      </c>
      <c r="B18" s="15">
        <v>40</v>
      </c>
      <c r="C18" s="15">
        <v>90</v>
      </c>
      <c r="D18" s="15">
        <v>90</v>
      </c>
      <c r="E18" s="15"/>
    </row>
    <row r="19" spans="1:5">
      <c r="A19" s="48" t="s">
        <v>55</v>
      </c>
      <c r="B19" s="48"/>
      <c r="C19" s="48"/>
      <c r="D19" s="48"/>
      <c r="E19" s="48"/>
    </row>
    <row r="20" spans="1:5" ht="150" customHeight="1">
      <c r="A20" s="50" t="s">
        <v>75</v>
      </c>
      <c r="B20" s="51"/>
      <c r="C20" s="51"/>
      <c r="D20" s="51"/>
      <c r="E20" s="52"/>
    </row>
    <row r="21" spans="1:5" ht="15.75">
      <c r="A21" s="53" t="s">
        <v>9</v>
      </c>
      <c r="B21" s="54"/>
      <c r="C21" s="54"/>
      <c r="D21" s="54"/>
      <c r="E21" s="54"/>
    </row>
    <row r="22" spans="1:5">
      <c r="A22" s="20"/>
      <c r="B22" s="19" t="s">
        <v>24</v>
      </c>
      <c r="C22" s="19" t="s">
        <v>25</v>
      </c>
      <c r="D22" s="19" t="s">
        <v>26</v>
      </c>
      <c r="E22" s="19" t="s">
        <v>27</v>
      </c>
    </row>
    <row r="23" spans="1:5" ht="24" customHeight="1">
      <c r="A23" s="23" t="s">
        <v>64</v>
      </c>
      <c r="B23" s="15">
        <v>30</v>
      </c>
      <c r="C23" s="15">
        <v>35</v>
      </c>
      <c r="D23" s="15">
        <v>80</v>
      </c>
      <c r="E23" s="15"/>
    </row>
    <row r="24" spans="1:5">
      <c r="A24" s="13" t="s">
        <v>65</v>
      </c>
      <c r="B24" s="13">
        <v>0</v>
      </c>
      <c r="C24" s="13">
        <v>0</v>
      </c>
      <c r="D24" s="13">
        <v>0</v>
      </c>
      <c r="E24" s="13"/>
    </row>
    <row r="25" spans="1:5">
      <c r="A25" s="13" t="s">
        <v>0</v>
      </c>
      <c r="B25" s="13">
        <v>8</v>
      </c>
      <c r="C25" s="13">
        <v>5</v>
      </c>
      <c r="D25" s="13">
        <v>16</v>
      </c>
      <c r="E25" s="13"/>
    </row>
    <row r="26" spans="1:5">
      <c r="A26" s="48" t="s">
        <v>56</v>
      </c>
      <c r="B26" s="49"/>
      <c r="C26" s="49"/>
      <c r="D26" s="49"/>
      <c r="E26" s="49"/>
    </row>
    <row r="27" spans="1:5" ht="409.5" customHeight="1">
      <c r="A27" s="50" t="s">
        <v>76</v>
      </c>
      <c r="B27" s="51"/>
      <c r="C27" s="51"/>
      <c r="D27" s="51"/>
      <c r="E27" s="52"/>
    </row>
  </sheetData>
  <mergeCells count="16">
    <mergeCell ref="A26:E26"/>
    <mergeCell ref="A20:E20"/>
    <mergeCell ref="A21:E21"/>
    <mergeCell ref="A27:E27"/>
    <mergeCell ref="A1:E1"/>
    <mergeCell ref="A2:E2"/>
    <mergeCell ref="A9:E9"/>
    <mergeCell ref="A8:E8"/>
    <mergeCell ref="A13:E13"/>
    <mergeCell ref="A16:E16"/>
    <mergeCell ref="A19:E19"/>
    <mergeCell ref="A10:E10"/>
    <mergeCell ref="A14:E14"/>
    <mergeCell ref="A17:E17"/>
    <mergeCell ref="A6:E6"/>
    <mergeCell ref="A7:E7"/>
  </mergeCells>
  <phoneticPr fontId="1" type="noConversion"/>
  <pageMargins left="0.75" right="0.75" top="1" bottom="1" header="0.5" footer="0.5"/>
  <pageSetup orientation="portrait" horizontalDpi="360" verticalDpi="360"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dimension ref="A1:E17"/>
  <sheetViews>
    <sheetView workbookViewId="0">
      <selection activeCell="A13" sqref="A13:E13"/>
    </sheetView>
  </sheetViews>
  <sheetFormatPr defaultColWidth="10.75" defaultRowHeight="12.75"/>
  <cols>
    <col min="1" max="1" width="34.25" style="12" customWidth="1"/>
    <col min="2" max="16384" width="10.75" style="12"/>
  </cols>
  <sheetData>
    <row r="1" spans="1:5" ht="20.25">
      <c r="A1" s="40" t="s">
        <v>50</v>
      </c>
      <c r="B1" s="55"/>
      <c r="C1" s="55"/>
      <c r="D1" s="55"/>
      <c r="E1" s="55"/>
    </row>
    <row r="2" spans="1:5" ht="15.75">
      <c r="A2" s="60" t="s">
        <v>12</v>
      </c>
      <c r="B2" s="61"/>
      <c r="C2" s="61"/>
      <c r="D2" s="61"/>
      <c r="E2" s="62"/>
    </row>
    <row r="3" spans="1:5" ht="25.5">
      <c r="A3" s="20"/>
      <c r="B3" s="20" t="s">
        <v>19</v>
      </c>
      <c r="C3" s="20" t="s">
        <v>57</v>
      </c>
      <c r="D3" s="20" t="s">
        <v>21</v>
      </c>
      <c r="E3" s="20" t="s">
        <v>22</v>
      </c>
    </row>
    <row r="4" spans="1:5">
      <c r="A4" s="13" t="s">
        <v>58</v>
      </c>
      <c r="B4" s="13">
        <v>15</v>
      </c>
      <c r="C4" s="13">
        <v>35</v>
      </c>
      <c r="D4" s="13">
        <v>50</v>
      </c>
      <c r="E4" s="13"/>
    </row>
    <row r="5" spans="1:5" ht="15.75">
      <c r="A5" s="63" t="s">
        <v>78</v>
      </c>
      <c r="B5" s="61"/>
      <c r="C5" s="61"/>
      <c r="D5" s="61"/>
      <c r="E5" s="62"/>
    </row>
    <row r="6" spans="1:5" ht="25.5">
      <c r="A6" s="20"/>
      <c r="B6" s="20" t="s">
        <v>19</v>
      </c>
      <c r="C6" s="20" t="s">
        <v>57</v>
      </c>
      <c r="D6" s="20" t="s">
        <v>21</v>
      </c>
      <c r="E6" s="20" t="s">
        <v>22</v>
      </c>
    </row>
    <row r="7" spans="1:5">
      <c r="A7" s="13" t="s">
        <v>59</v>
      </c>
      <c r="B7" s="13">
        <v>35</v>
      </c>
      <c r="C7" s="13">
        <v>90</v>
      </c>
      <c r="D7" s="13">
        <v>100</v>
      </c>
      <c r="E7" s="13"/>
    </row>
    <row r="8" spans="1:5">
      <c r="A8" s="67" t="s">
        <v>11</v>
      </c>
      <c r="B8" s="57"/>
      <c r="C8" s="57"/>
      <c r="D8" s="57"/>
      <c r="E8" s="58"/>
    </row>
    <row r="9" spans="1:5" ht="108.75" customHeight="1">
      <c r="A9" s="50" t="s">
        <v>77</v>
      </c>
      <c r="B9" s="51"/>
      <c r="C9" s="51"/>
      <c r="D9" s="51"/>
      <c r="E9" s="52"/>
    </row>
    <row r="10" spans="1:5" ht="24.95" customHeight="1">
      <c r="A10" s="53"/>
      <c r="B10" s="54"/>
      <c r="C10" s="54"/>
      <c r="D10" s="54"/>
      <c r="E10" s="54"/>
    </row>
    <row r="11" spans="1:5">
      <c r="A11" s="48" t="s">
        <v>60</v>
      </c>
      <c r="B11" s="48"/>
      <c r="C11" s="48"/>
      <c r="D11" s="48"/>
      <c r="E11" s="48"/>
    </row>
    <row r="12" spans="1:5" ht="81" customHeight="1">
      <c r="A12" s="50" t="s">
        <v>79</v>
      </c>
      <c r="B12" s="51"/>
      <c r="C12" s="51"/>
      <c r="D12" s="51"/>
      <c r="E12" s="52"/>
    </row>
    <row r="13" spans="1:5" ht="15.75">
      <c r="A13" s="59" t="s">
        <v>6</v>
      </c>
      <c r="B13" s="54"/>
      <c r="C13" s="54"/>
      <c r="D13" s="54"/>
      <c r="E13" s="54"/>
    </row>
    <row r="14" spans="1:5" ht="25.5">
      <c r="A14" s="20"/>
      <c r="B14" s="20" t="s">
        <v>19</v>
      </c>
      <c r="C14" s="20" t="s">
        <v>20</v>
      </c>
      <c r="D14" s="20" t="s">
        <v>21</v>
      </c>
      <c r="E14" s="20" t="s">
        <v>22</v>
      </c>
    </row>
    <row r="15" spans="1:5" ht="25.5">
      <c r="A15" s="13" t="s">
        <v>5</v>
      </c>
      <c r="B15" s="13"/>
      <c r="C15" s="13"/>
      <c r="D15" s="23" t="s">
        <v>66</v>
      </c>
      <c r="E15" s="13"/>
    </row>
    <row r="16" spans="1:5">
      <c r="A16" s="48" t="s">
        <v>7</v>
      </c>
      <c r="B16" s="48"/>
      <c r="C16" s="48"/>
      <c r="D16" s="48"/>
      <c r="E16" s="48"/>
    </row>
    <row r="17" spans="1:5" ht="62.25" customHeight="1">
      <c r="A17" s="64" t="s">
        <v>1</v>
      </c>
      <c r="B17" s="65"/>
      <c r="C17" s="65"/>
      <c r="D17" s="65"/>
      <c r="E17" s="66"/>
    </row>
  </sheetData>
  <mergeCells count="11">
    <mergeCell ref="A1:E1"/>
    <mergeCell ref="A2:E2"/>
    <mergeCell ref="A5:E5"/>
    <mergeCell ref="A16:E16"/>
    <mergeCell ref="A17:E17"/>
    <mergeCell ref="A8:E8"/>
    <mergeCell ref="A9:E9"/>
    <mergeCell ref="A10:E10"/>
    <mergeCell ref="A11:E11"/>
    <mergeCell ref="A12:E12"/>
    <mergeCell ref="A13:E13"/>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dimension ref="A1:G7"/>
  <sheetViews>
    <sheetView workbookViewId="0">
      <selection activeCell="E6" sqref="E6"/>
    </sheetView>
  </sheetViews>
  <sheetFormatPr defaultColWidth="10.75" defaultRowHeight="12.75"/>
  <cols>
    <col min="1" max="1" width="24" style="1" customWidth="1"/>
    <col min="2" max="2" width="25.75" style="1" customWidth="1"/>
    <col min="3" max="6" width="7.125" style="1" customWidth="1"/>
    <col min="7" max="16384" width="10.75" style="1"/>
  </cols>
  <sheetData>
    <row r="1" spans="1:7" s="24" customFormat="1" ht="20.25">
      <c r="A1" s="68" t="s">
        <v>8</v>
      </c>
      <c r="B1" s="69"/>
      <c r="C1" s="70"/>
      <c r="D1" s="70"/>
      <c r="E1" s="70"/>
      <c r="F1" s="70"/>
      <c r="G1" s="71"/>
    </row>
    <row r="2" spans="1:7">
      <c r="A2" s="74"/>
      <c r="B2" s="74"/>
      <c r="C2" s="22" t="s">
        <v>24</v>
      </c>
      <c r="D2" s="22" t="s">
        <v>25</v>
      </c>
      <c r="E2" s="22" t="s">
        <v>26</v>
      </c>
      <c r="F2" s="22" t="s">
        <v>27</v>
      </c>
      <c r="G2" s="25" t="s">
        <v>13</v>
      </c>
    </row>
    <row r="3" spans="1:7" ht="30" customHeight="1">
      <c r="A3" s="75" t="s">
        <v>2</v>
      </c>
      <c r="B3" s="75"/>
      <c r="C3" s="76" t="s">
        <v>67</v>
      </c>
      <c r="D3" s="77"/>
      <c r="E3" s="77"/>
      <c r="F3" s="78"/>
      <c r="G3" s="26">
        <v>468.75</v>
      </c>
    </row>
    <row r="4" spans="1:7" ht="27.95" customHeight="1">
      <c r="A4" s="75" t="s">
        <v>3</v>
      </c>
      <c r="B4" s="75"/>
      <c r="C4" s="17">
        <v>0</v>
      </c>
      <c r="D4" s="17">
        <v>8</v>
      </c>
      <c r="E4" s="17">
        <v>0</v>
      </c>
      <c r="F4" s="17"/>
      <c r="G4" s="16">
        <f>SUM(C4:F4)</f>
        <v>8</v>
      </c>
    </row>
    <row r="5" spans="1:7" ht="38.1" customHeight="1">
      <c r="A5" s="75" t="s">
        <v>4</v>
      </c>
      <c r="B5" s="75"/>
      <c r="C5" s="17">
        <v>4</v>
      </c>
      <c r="D5" s="17">
        <v>24</v>
      </c>
      <c r="E5" s="17">
        <v>0</v>
      </c>
      <c r="F5" s="17"/>
      <c r="G5" s="16">
        <f>SUM(C5:F5)</f>
        <v>28</v>
      </c>
    </row>
    <row r="6" spans="1:7">
      <c r="A6" s="72" t="s">
        <v>14</v>
      </c>
      <c r="B6" s="72"/>
      <c r="C6" s="16"/>
      <c r="D6" s="16"/>
      <c r="E6" s="16"/>
      <c r="F6" s="16"/>
      <c r="G6" s="16">
        <f>G3-G4-G5</f>
        <v>432.75</v>
      </c>
    </row>
    <row r="7" spans="1:7">
      <c r="A7" s="73" t="s">
        <v>15</v>
      </c>
      <c r="B7" s="73"/>
      <c r="C7" s="18"/>
      <c r="D7" s="18"/>
      <c r="E7" s="18"/>
      <c r="F7" s="18"/>
      <c r="G7" s="18">
        <f>+G6/G3</f>
        <v>0.92320000000000002</v>
      </c>
    </row>
  </sheetData>
  <mergeCells count="8">
    <mergeCell ref="A1:G1"/>
    <mergeCell ref="A6:B6"/>
    <mergeCell ref="A7:B7"/>
    <mergeCell ref="A2:B2"/>
    <mergeCell ref="A3:B3"/>
    <mergeCell ref="A4:B4"/>
    <mergeCell ref="A5:B5"/>
    <mergeCell ref="C3:F3"/>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Research Project Support</vt:lpstr>
      <vt:lpstr>Required Base Services</vt:lpstr>
      <vt:lpstr>Capacity Building Initiatives</vt:lpstr>
      <vt:lpstr>GPRA</vt:lpstr>
    </vt:vector>
  </TitlesOfParts>
  <Company>Purdue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Newbolds</dc:creator>
  <cp:lastModifiedBy>Sherif Elfass</cp:lastModifiedBy>
  <cp:lastPrinted>2010-04-20T22:56:41Z</cp:lastPrinted>
  <dcterms:created xsi:type="dcterms:W3CDTF">2010-04-02T03:35:17Z</dcterms:created>
  <dcterms:modified xsi:type="dcterms:W3CDTF">2010-07-21T09:33:12Z</dcterms:modified>
</cp:coreProperties>
</file>