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Default Extension="doc" ContentType="application/msword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hidePivotFieldList="1" defaultThemeVersion="124226"/>
  <bookViews>
    <workbookView xWindow="28425" yWindow="-15" windowWidth="20730" windowHeight="11760" tabRatio="776"/>
  </bookViews>
  <sheets>
    <sheet name="1-QFR" sheetId="26" r:id="rId1"/>
    <sheet name="2-Equipment &amp; Part Cost Detail" sheetId="44" r:id="rId2"/>
    <sheet name="3-Program Income" sheetId="45" r:id="rId3"/>
  </sheets>
  <definedNames>
    <definedName name="BACON">#REF!</definedName>
    <definedName name="Boolean">#REF!</definedName>
    <definedName name="_xlnm.Print_Area" localSheetId="0">'1-QFR'!$A$1:$K$40</definedName>
    <definedName name="_xlnm.Print_Area" localSheetId="1">'2-Equipment &amp; Part Cost Detail'!$A$1:$C$24</definedName>
    <definedName name="YES">#REF!</definedName>
  </definedNames>
  <calcPr calcId="125725"/>
</workbook>
</file>

<file path=xl/calcChain.xml><?xml version="1.0" encoding="utf-8"?>
<calcChain xmlns="http://schemas.openxmlformats.org/spreadsheetml/2006/main">
  <c r="F30" i="26"/>
  <c r="C40" l="1"/>
  <c r="B14" i="45" l="1"/>
  <c r="E40" i="26"/>
  <c r="K17" l="1"/>
  <c r="I28" s="1"/>
  <c r="K16"/>
  <c r="I27" s="1"/>
  <c r="K15"/>
  <c r="I26" s="1"/>
  <c r="K14"/>
  <c r="I25" s="1"/>
  <c r="J18"/>
  <c r="C20" i="44"/>
  <c r="C13"/>
  <c r="F29" i="26"/>
  <c r="E29"/>
  <c r="E30" s="1"/>
  <c r="D29"/>
  <c r="D30" s="1"/>
  <c r="C29"/>
  <c r="C30" s="1"/>
  <c r="B29"/>
  <c r="B30" s="1"/>
  <c r="C18"/>
  <c r="C19" s="1"/>
  <c r="D18"/>
  <c r="E18"/>
  <c r="F18"/>
  <c r="G18"/>
  <c r="H18"/>
  <c r="I18"/>
  <c r="B18"/>
  <c r="B19" s="1"/>
  <c r="H20" l="1"/>
  <c r="D31"/>
  <c r="F31"/>
  <c r="J20"/>
  <c r="I20"/>
  <c r="G20"/>
  <c r="C20"/>
  <c r="E20"/>
  <c r="B20"/>
  <c r="C31"/>
  <c r="E31"/>
  <c r="B31"/>
  <c r="F20"/>
  <c r="K18"/>
  <c r="G39" l="1"/>
  <c r="H39" s="1"/>
  <c r="G38"/>
  <c r="H38" s="1"/>
  <c r="G37"/>
  <c r="H37" s="1"/>
  <c r="G36"/>
  <c r="H36" s="1"/>
  <c r="G35"/>
  <c r="H35" s="1"/>
  <c r="K19"/>
  <c r="D20"/>
  <c r="D40"/>
  <c r="I29"/>
  <c r="K20" l="1"/>
  <c r="G34" s="1"/>
  <c r="H34" s="1"/>
  <c r="I30"/>
  <c r="I31" s="1"/>
  <c r="F40"/>
  <c r="G40" l="1"/>
  <c r="H40"/>
</calcChain>
</file>

<file path=xl/sharedStrings.xml><?xml version="1.0" encoding="utf-8"?>
<sst xmlns="http://schemas.openxmlformats.org/spreadsheetml/2006/main" count="109" uniqueCount="71">
  <si>
    <t>DATE PREPARED:</t>
  </si>
  <si>
    <t>REPORT PERIOD:</t>
  </si>
  <si>
    <t>TOTAL</t>
  </si>
  <si>
    <t>Vendor</t>
  </si>
  <si>
    <t>Annualized Equipment Maintenance</t>
  </si>
  <si>
    <t xml:space="preserve">Personnel </t>
  </si>
  <si>
    <t>Category</t>
  </si>
  <si>
    <t>Equipment</t>
  </si>
  <si>
    <t>Estimated</t>
  </si>
  <si>
    <t>Project 4.1</t>
  </si>
  <si>
    <t>Project 4.2</t>
  </si>
  <si>
    <t>Project 4.3</t>
  </si>
  <si>
    <t>Project 4.4</t>
  </si>
  <si>
    <t>Project 4.5</t>
  </si>
  <si>
    <t>Project 4.6</t>
  </si>
  <si>
    <t>Project 4.7</t>
  </si>
  <si>
    <t>TOTALS</t>
  </si>
  <si>
    <t>Project 4.8</t>
  </si>
  <si>
    <t xml:space="preserve">Data reported on this Quarterly Financial Report (QFR) are the best estimates by the </t>
  </si>
  <si>
    <t>NEES facility administrative staff for this quarter.  The QFR is not an official record of this Institution.</t>
  </si>
  <si>
    <t>TOTAL EQUIPMENT</t>
  </si>
  <si>
    <t>Shared-Use Research Support</t>
  </si>
  <si>
    <t>Budget</t>
  </si>
  <si>
    <t>Site Readiness</t>
  </si>
  <si>
    <t>Network Requirements</t>
  </si>
  <si>
    <t>IT Community Activities</t>
  </si>
  <si>
    <t>Facility Enhancement Activities</t>
  </si>
  <si>
    <t>INSTITUTION:</t>
  </si>
  <si>
    <t xml:space="preserve">Other Direct Costs </t>
  </si>
  <si>
    <t>Total Direct Costs</t>
  </si>
  <si>
    <t>Indirect Cost</t>
  </si>
  <si>
    <t>Other Direct Costs</t>
  </si>
  <si>
    <t>Grand Total</t>
  </si>
  <si>
    <t>Total</t>
  </si>
  <si>
    <t>Title</t>
  </si>
  <si>
    <t>Grand Total Summary</t>
  </si>
  <si>
    <t>Participant Support Costs</t>
  </si>
  <si>
    <t>FY10 Participant Support Costs - Description</t>
  </si>
  <si>
    <t>Purpose of Participant Support Costs (workshop, conference, training, etc.)</t>
  </si>
  <si>
    <t>TOTAL PARTICIPANT SUPPORT COSTS</t>
  </si>
  <si>
    <t>FY10 Equipment Description*</t>
  </si>
  <si>
    <t>SUBAWARD FUNDED AMOUNT*:</t>
  </si>
  <si>
    <t xml:space="preserve">* Equipment is defined as an item of property that has an acquisition cost of $5,000 or more (unless the organization has established </t>
  </si>
  <si>
    <t>Program Income Received*</t>
  </si>
  <si>
    <t>Estimated Amount</t>
  </si>
  <si>
    <t>Program Income Expensed</t>
  </si>
  <si>
    <t>Preparer's Name</t>
  </si>
  <si>
    <t>Project 4.9</t>
  </si>
  <si>
    <t xml:space="preserve">lower levels) and an expected service life of more than one year. </t>
  </si>
  <si>
    <t>http://www.nsf.gov/pubs/policydocs/pappguide/nsf10_1/gpgprint.pdf</t>
  </si>
  <si>
    <t xml:space="preserve">*Program income means gross income earned by the awardee that is directly generated by a supported activity or earned as a result of the award.  </t>
  </si>
  <si>
    <t>http://www.nsf.gov/pubs/gc1/cafatc_jan10.pdf</t>
  </si>
  <si>
    <t>Ending Balance</t>
  </si>
  <si>
    <t>Beginning Balance</t>
  </si>
  <si>
    <t>Estimated Balance</t>
  </si>
  <si>
    <t xml:space="preserve">*Optional </t>
  </si>
  <si>
    <t>04/01/10 - 06/30/10</t>
  </si>
  <si>
    <t>Q2 Adjustment*</t>
  </si>
  <si>
    <t>Q2 Reported Estimate</t>
  </si>
  <si>
    <t>Q3 ESTIMATE</t>
  </si>
  <si>
    <t>Q1 Reported Estimate</t>
  </si>
  <si>
    <t>* as of 06/30/10</t>
  </si>
  <si>
    <t>QUARTER 3</t>
  </si>
  <si>
    <t>Saiidi</t>
  </si>
  <si>
    <t>Buckle</t>
  </si>
  <si>
    <t>Sherirf Elfass</t>
  </si>
  <si>
    <t>Site Operations Manager</t>
  </si>
  <si>
    <t>University of Nevada, Reno</t>
  </si>
  <si>
    <t>No expedidures</t>
  </si>
  <si>
    <t>No expenditures</t>
  </si>
  <si>
    <t>Narrative Description:  No activities to report in this quarter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</si>
</sst>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-409]mmmm\ d\,\ yyyy;@"/>
    <numFmt numFmtId="166" formatCode="_(&quot;$&quot;* #,##0_);_(&quot;$&quot;* \(#,##0\);_(&quot;$&quot;* &quot;-&quot;??_);_(@_)"/>
    <numFmt numFmtId="167" formatCode="_(* #,##0_);_(* \(#,##0\);_(* &quot;-&quot;??_);_(@_)"/>
  </numFmts>
  <fonts count="20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sz val="8"/>
      <name val="Times New Roman"/>
      <family val="1"/>
    </font>
    <font>
      <sz val="14"/>
      <name val="Times New Roman"/>
      <family val="1"/>
    </font>
    <font>
      <u/>
      <sz val="10"/>
      <color indexed="12"/>
      <name val="Arial"/>
      <family val="2"/>
    </font>
    <font>
      <sz val="10"/>
      <name val="Arial Narrow"/>
      <family val="2"/>
    </font>
    <font>
      <sz val="11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sz val="18"/>
      <name val="Arial"/>
      <family val="2"/>
    </font>
    <font>
      <sz val="14"/>
      <name val="Arial Narrow"/>
      <family val="2"/>
    </font>
    <font>
      <sz val="12"/>
      <name val="Arial"/>
      <family val="2"/>
    </font>
    <font>
      <b/>
      <sz val="16"/>
      <name val="Arial"/>
      <family val="2"/>
    </font>
    <font>
      <b/>
      <sz val="18"/>
      <name val="Arial Narrow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28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89">
    <xf numFmtId="0" fontId="0" fillId="0" borderId="0" xfId="0"/>
    <xf numFmtId="0" fontId="3" fillId="0" borderId="0" xfId="0" applyFont="1"/>
    <xf numFmtId="0" fontId="7" fillId="0" borderId="0" xfId="0" applyFont="1"/>
    <xf numFmtId="0" fontId="7" fillId="0" borderId="0" xfId="0" applyFont="1" applyProtection="1"/>
    <xf numFmtId="0" fontId="8" fillId="0" borderId="0" xfId="0" applyFont="1" applyProtection="1"/>
    <xf numFmtId="0" fontId="0" fillId="0" borderId="0" xfId="0" applyBorder="1"/>
    <xf numFmtId="0" fontId="13" fillId="0" borderId="0" xfId="0" applyFont="1"/>
    <xf numFmtId="0" fontId="0" fillId="0" borderId="0" xfId="0" applyBorder="1" applyAlignment="1"/>
    <xf numFmtId="0" fontId="11" fillId="0" borderId="0" xfId="0" applyFont="1" applyFill="1" applyBorder="1" applyAlignment="1">
      <alignment horizontal="center" vertical="center"/>
    </xf>
    <xf numFmtId="0" fontId="3" fillId="0" borderId="0" xfId="0" applyFont="1" applyProtection="1"/>
    <xf numFmtId="0" fontId="0" fillId="0" borderId="0" xfId="0" applyProtection="1"/>
    <xf numFmtId="0" fontId="5" fillId="0" borderId="0" xfId="0" applyFont="1" applyProtection="1"/>
    <xf numFmtId="0" fontId="4" fillId="0" borderId="0" xfId="0" applyFont="1" applyProtection="1"/>
    <xf numFmtId="0" fontId="14" fillId="0" borderId="0" xfId="0" applyFont="1" applyBorder="1" applyAlignment="1">
      <alignment horizontal="center" vertical="center"/>
    </xf>
    <xf numFmtId="0" fontId="12" fillId="0" borderId="1" xfId="0" applyFont="1" applyFill="1" applyBorder="1" applyAlignment="1" applyProtection="1">
      <alignment vertical="center" wrapText="1"/>
      <protection locked="0"/>
    </xf>
    <xf numFmtId="0" fontId="12" fillId="0" borderId="3" xfId="0" applyFont="1" applyFill="1" applyBorder="1" applyAlignment="1" applyProtection="1">
      <alignment vertical="center" wrapText="1"/>
      <protection locked="0"/>
    </xf>
    <xf numFmtId="164" fontId="12" fillId="0" borderId="1" xfId="0" applyNumberFormat="1" applyFont="1" applyFill="1" applyBorder="1" applyAlignment="1" applyProtection="1">
      <alignment vertical="center" wrapText="1"/>
      <protection locked="0"/>
    </xf>
    <xf numFmtId="0" fontId="9" fillId="0" borderId="3" xfId="0" applyFont="1" applyFill="1" applyBorder="1" applyAlignment="1" applyProtection="1">
      <alignment vertical="center" wrapText="1"/>
      <protection locked="0"/>
    </xf>
    <xf numFmtId="164" fontId="9" fillId="0" borderId="1" xfId="0" applyNumberFormat="1" applyFont="1" applyFill="1" applyBorder="1" applyAlignment="1" applyProtection="1">
      <alignment vertical="center" wrapText="1"/>
      <protection locked="0"/>
    </xf>
    <xf numFmtId="0" fontId="15" fillId="0" borderId="4" xfId="0" applyFont="1" applyBorder="1" applyAlignment="1" applyProtection="1">
      <alignment horizontal="left" vertical="top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 applyProtection="1">
      <alignment vertical="center"/>
      <protection locked="0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2" fontId="10" fillId="3" borderId="3" xfId="0" applyNumberFormat="1" applyFont="1" applyFill="1" applyBorder="1" applyAlignment="1" applyProtection="1">
      <alignment vertical="center" wrapText="1"/>
      <protection locked="0"/>
    </xf>
    <xf numFmtId="0" fontId="9" fillId="3" borderId="6" xfId="0" applyFont="1" applyFill="1" applyBorder="1" applyAlignment="1" applyProtection="1">
      <alignment vertical="center" wrapText="1"/>
      <protection locked="0"/>
    </xf>
    <xf numFmtId="164" fontId="9" fillId="3" borderId="2" xfId="0" applyNumberFormat="1" applyFont="1" applyFill="1" applyBorder="1" applyAlignment="1" applyProtection="1">
      <alignment vertical="center" wrapText="1"/>
      <protection locked="0"/>
    </xf>
    <xf numFmtId="2" fontId="12" fillId="0" borderId="3" xfId="0" applyNumberFormat="1" applyFont="1" applyFill="1" applyBorder="1" applyAlignment="1" applyProtection="1">
      <alignment vertical="center" wrapText="1"/>
      <protection locked="0"/>
    </xf>
    <xf numFmtId="2" fontId="9" fillId="0" borderId="3" xfId="0" applyNumberFormat="1" applyFont="1" applyFill="1" applyBorder="1" applyAlignment="1" applyProtection="1">
      <alignment vertical="center" wrapText="1"/>
      <protection locked="0"/>
    </xf>
    <xf numFmtId="0" fontId="10" fillId="3" borderId="3" xfId="0" applyFont="1" applyFill="1" applyBorder="1" applyAlignment="1" applyProtection="1">
      <alignment vertical="center" wrapText="1"/>
      <protection locked="0"/>
    </xf>
    <xf numFmtId="164" fontId="10" fillId="3" borderId="7" xfId="0" applyNumberFormat="1" applyFont="1" applyFill="1" applyBorder="1" applyAlignment="1" applyProtection="1">
      <alignment vertical="center" wrapText="1"/>
      <protection locked="0"/>
    </xf>
    <xf numFmtId="0" fontId="13" fillId="0" borderId="0" xfId="0" applyFont="1" applyProtection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left" indent="1"/>
    </xf>
    <xf numFmtId="164" fontId="13" fillId="0" borderId="0" xfId="0" applyNumberFormat="1" applyFont="1" applyFill="1" applyAlignment="1" applyProtection="1">
      <alignment horizontal="left" indent="1"/>
    </xf>
    <xf numFmtId="0" fontId="16" fillId="0" borderId="11" xfId="0" applyFont="1" applyFill="1" applyBorder="1" applyAlignment="1">
      <alignment vertical="center"/>
    </xf>
    <xf numFmtId="0" fontId="16" fillId="0" borderId="0" xfId="0" applyFont="1" applyProtection="1"/>
    <xf numFmtId="0" fontId="13" fillId="0" borderId="0" xfId="0" applyFont="1" applyAlignment="1"/>
    <xf numFmtId="0" fontId="16" fillId="0" borderId="0" xfId="0" applyFont="1" applyFill="1" applyProtection="1"/>
    <xf numFmtId="0" fontId="13" fillId="0" borderId="0" xfId="0" applyFont="1" applyAlignment="1">
      <alignment horizontal="left" indent="1"/>
    </xf>
    <xf numFmtId="0" fontId="16" fillId="3" borderId="12" xfId="0" applyFont="1" applyFill="1" applyBorder="1" applyAlignment="1" applyProtection="1">
      <alignment horizontal="center" vertical="center"/>
    </xf>
    <xf numFmtId="0" fontId="16" fillId="0" borderId="1" xfId="0" applyFont="1" applyFill="1" applyBorder="1" applyAlignment="1">
      <alignment horizontal="left" vertical="center" indent="2"/>
    </xf>
    <xf numFmtId="167" fontId="13" fillId="5" borderId="17" xfId="1" applyNumberFormat="1" applyFont="1" applyFill="1" applyBorder="1" applyAlignment="1" applyProtection="1">
      <alignment vertical="center"/>
    </xf>
    <xf numFmtId="0" fontId="16" fillId="0" borderId="15" xfId="0" applyFont="1" applyFill="1" applyBorder="1" applyAlignment="1">
      <alignment horizontal="left" vertical="center" indent="2"/>
    </xf>
    <xf numFmtId="0" fontId="16" fillId="0" borderId="1" xfId="0" applyFont="1" applyFill="1" applyBorder="1" applyAlignment="1">
      <alignment horizontal="left" vertical="center"/>
    </xf>
    <xf numFmtId="166" fontId="13" fillId="0" borderId="17" xfId="2" applyNumberFormat="1" applyFont="1" applyFill="1" applyBorder="1" applyAlignment="1" applyProtection="1">
      <alignment vertical="center"/>
    </xf>
    <xf numFmtId="0" fontId="16" fillId="0" borderId="7" xfId="0" applyFont="1" applyFill="1" applyBorder="1" applyAlignment="1">
      <alignment horizontal="left" vertical="center" indent="2"/>
    </xf>
    <xf numFmtId="167" fontId="13" fillId="5" borderId="20" xfId="1" applyNumberFormat="1" applyFont="1" applyFill="1" applyBorder="1" applyAlignment="1" applyProtection="1">
      <alignment vertical="center"/>
    </xf>
    <xf numFmtId="0" fontId="16" fillId="3" borderId="22" xfId="0" applyFont="1" applyFill="1" applyBorder="1" applyAlignment="1">
      <alignment vertical="center"/>
    </xf>
    <xf numFmtId="0" fontId="13" fillId="0" borderId="11" xfId="0" applyFont="1" applyBorder="1"/>
    <xf numFmtId="0" fontId="16" fillId="0" borderId="1" xfId="0" applyFont="1" applyFill="1" applyBorder="1" applyAlignment="1" applyProtection="1">
      <alignment horizontal="left" vertical="center" indent="2"/>
    </xf>
    <xf numFmtId="167" fontId="13" fillId="5" borderId="17" xfId="1" applyNumberFormat="1" applyFont="1" applyFill="1" applyBorder="1" applyProtection="1"/>
    <xf numFmtId="166" fontId="13" fillId="0" borderId="26" xfId="2" applyNumberFormat="1" applyFont="1" applyFill="1" applyBorder="1" applyAlignment="1" applyProtection="1">
      <alignment vertical="center"/>
      <protection locked="0"/>
    </xf>
    <xf numFmtId="0" fontId="16" fillId="0" borderId="15" xfId="0" applyFont="1" applyFill="1" applyBorder="1" applyAlignment="1" applyProtection="1">
      <alignment horizontal="left" vertical="center" indent="2"/>
    </xf>
    <xf numFmtId="0" fontId="16" fillId="0" borderId="1" xfId="0" applyFont="1" applyFill="1" applyBorder="1" applyAlignment="1" applyProtection="1">
      <alignment horizontal="left" vertical="center"/>
    </xf>
    <xf numFmtId="166" fontId="13" fillId="0" borderId="17" xfId="2" applyNumberFormat="1" applyFont="1" applyFill="1" applyBorder="1" applyProtection="1"/>
    <xf numFmtId="166" fontId="13" fillId="0" borderId="1" xfId="2" applyNumberFormat="1" applyFont="1" applyFill="1" applyBorder="1" applyAlignment="1" applyProtection="1">
      <alignment vertical="center"/>
      <protection locked="0"/>
    </xf>
    <xf numFmtId="0" fontId="16" fillId="0" borderId="7" xfId="0" applyFont="1" applyFill="1" applyBorder="1" applyAlignment="1" applyProtection="1">
      <alignment horizontal="left" vertical="center" indent="2"/>
    </xf>
    <xf numFmtId="0" fontId="16" fillId="0" borderId="8" xfId="0" applyFont="1" applyFill="1" applyBorder="1" applyAlignment="1" applyProtection="1">
      <alignment horizontal="left" vertical="center" indent="2"/>
    </xf>
    <xf numFmtId="166" fontId="13" fillId="0" borderId="27" xfId="2" applyNumberFormat="1" applyFont="1" applyFill="1" applyBorder="1" applyAlignment="1" applyProtection="1">
      <alignment vertical="center"/>
      <protection locked="0"/>
    </xf>
    <xf numFmtId="0" fontId="16" fillId="3" borderId="22" xfId="0" applyFont="1" applyFill="1" applyBorder="1" applyAlignment="1" applyProtection="1">
      <alignment vertical="center"/>
    </xf>
    <xf numFmtId="166" fontId="16" fillId="0" borderId="22" xfId="2" applyNumberFormat="1" applyFont="1" applyFill="1" applyBorder="1" applyAlignment="1" applyProtection="1">
      <alignment vertical="center"/>
    </xf>
    <xf numFmtId="0" fontId="13" fillId="0" borderId="0" xfId="0" applyFont="1" applyFill="1" applyBorder="1" applyAlignment="1" applyProtection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4" fontId="16" fillId="4" borderId="30" xfId="0" applyNumberFormat="1" applyFont="1" applyFill="1" applyBorder="1" applyAlignment="1" applyProtection="1">
      <alignment horizontal="center" vertical="center" wrapText="1"/>
    </xf>
    <xf numFmtId="164" fontId="16" fillId="4" borderId="31" xfId="0" applyNumberFormat="1" applyFont="1" applyFill="1" applyBorder="1" applyAlignment="1" applyProtection="1">
      <alignment horizontal="center" vertical="center" wrapText="1"/>
    </xf>
    <xf numFmtId="164" fontId="16" fillId="4" borderId="32" xfId="0" applyNumberFormat="1" applyFont="1" applyFill="1" applyBorder="1" applyAlignment="1" applyProtection="1">
      <alignment horizontal="center" vertical="center" wrapText="1"/>
    </xf>
    <xf numFmtId="0" fontId="16" fillId="0" borderId="33" xfId="0" applyFont="1" applyFill="1" applyBorder="1" applyAlignment="1">
      <alignment vertical="center"/>
    </xf>
    <xf numFmtId="0" fontId="16" fillId="0" borderId="33" xfId="0" applyFont="1" applyFill="1" applyBorder="1" applyAlignment="1">
      <alignment horizontal="center" vertical="center"/>
    </xf>
    <xf numFmtId="0" fontId="13" fillId="0" borderId="0" xfId="0" applyFont="1" applyAlignment="1" applyProtection="1"/>
    <xf numFmtId="0" fontId="16" fillId="0" borderId="0" xfId="0" applyFont="1" applyAlignment="1" applyProtection="1"/>
    <xf numFmtId="166" fontId="13" fillId="0" borderId="4" xfId="2" applyNumberFormat="1" applyFont="1" applyBorder="1"/>
    <xf numFmtId="166" fontId="13" fillId="0" borderId="22" xfId="2" applyNumberFormat="1" applyFont="1" applyBorder="1"/>
    <xf numFmtId="166" fontId="13" fillId="0" borderId="28" xfId="2" applyNumberFormat="1" applyFont="1" applyBorder="1"/>
    <xf numFmtId="166" fontId="13" fillId="0" borderId="1" xfId="2" applyNumberFormat="1" applyFont="1" applyBorder="1"/>
    <xf numFmtId="166" fontId="13" fillId="0" borderId="2" xfId="2" applyNumberFormat="1" applyFont="1" applyBorder="1"/>
    <xf numFmtId="167" fontId="13" fillId="0" borderId="26" xfId="1" applyNumberFormat="1" applyFont="1" applyBorder="1"/>
    <xf numFmtId="167" fontId="13" fillId="0" borderId="26" xfId="1" applyNumberFormat="1" applyFont="1" applyBorder="1" applyProtection="1"/>
    <xf numFmtId="0" fontId="13" fillId="5" borderId="39" xfId="0" applyFont="1" applyFill="1" applyBorder="1" applyProtection="1"/>
    <xf numFmtId="0" fontId="13" fillId="5" borderId="39" xfId="0" applyFont="1" applyFill="1" applyBorder="1"/>
    <xf numFmtId="166" fontId="13" fillId="0" borderId="6" xfId="2" applyNumberFormat="1" applyFont="1" applyBorder="1"/>
    <xf numFmtId="167" fontId="13" fillId="0" borderId="39" xfId="1" applyNumberFormat="1" applyFont="1" applyBorder="1"/>
    <xf numFmtId="167" fontId="13" fillId="0" borderId="39" xfId="1" applyNumberFormat="1" applyFont="1" applyBorder="1" applyProtection="1"/>
    <xf numFmtId="0" fontId="16" fillId="6" borderId="13" xfId="0" applyFont="1" applyFill="1" applyBorder="1" applyAlignment="1">
      <alignment horizontal="center" vertical="center"/>
    </xf>
    <xf numFmtId="0" fontId="13" fillId="0" borderId="0" xfId="0" applyFont="1" applyAlignment="1" applyProtection="1">
      <alignment horizontal="center"/>
    </xf>
    <xf numFmtId="0" fontId="16" fillId="0" borderId="3" xfId="0" applyFont="1" applyFill="1" applyBorder="1" applyAlignment="1" applyProtection="1">
      <alignment horizontal="left" vertical="center" indent="2"/>
    </xf>
    <xf numFmtId="0" fontId="16" fillId="0" borderId="2" xfId="0" applyFont="1" applyFill="1" applyBorder="1" applyAlignment="1" applyProtection="1">
      <alignment horizontal="left" vertical="center" indent="2"/>
    </xf>
    <xf numFmtId="0" fontId="10" fillId="2" borderId="5" xfId="0" applyFont="1" applyFill="1" applyBorder="1" applyAlignment="1" applyProtection="1">
      <alignment vertical="center" wrapText="1"/>
      <protection locked="0"/>
    </xf>
    <xf numFmtId="164" fontId="10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9" fillId="3" borderId="2" xfId="0" applyNumberFormat="1" applyFont="1" applyFill="1" applyBorder="1" applyAlignment="1" applyProtection="1">
      <alignment vertical="center" wrapText="1"/>
      <protection locked="0"/>
    </xf>
    <xf numFmtId="2" fontId="12" fillId="0" borderId="2" xfId="0" applyNumberFormat="1" applyFont="1" applyFill="1" applyBorder="1" applyAlignment="1" applyProtection="1">
      <alignment vertical="center" wrapText="1"/>
      <protection locked="0"/>
    </xf>
    <xf numFmtId="2" fontId="9" fillId="0" borderId="0" xfId="0" applyNumberFormat="1" applyFont="1" applyFill="1" applyBorder="1" applyAlignment="1" applyProtection="1">
      <alignment vertical="center" wrapText="1"/>
      <protection locked="0"/>
    </xf>
    <xf numFmtId="164" fontId="9" fillId="0" borderId="0" xfId="0" applyNumberFormat="1" applyFont="1" applyFill="1" applyBorder="1" applyAlignment="1" applyProtection="1">
      <alignment vertical="center" wrapText="1"/>
      <protection locked="0"/>
    </xf>
    <xf numFmtId="164" fontId="9" fillId="0" borderId="41" xfId="0" applyNumberFormat="1" applyFont="1" applyFill="1" applyBorder="1" applyAlignment="1" applyProtection="1">
      <alignment vertical="center" wrapText="1"/>
      <protection locked="0"/>
    </xf>
    <xf numFmtId="0" fontId="19" fillId="0" borderId="42" xfId="0" applyFont="1" applyFill="1" applyBorder="1" applyAlignment="1" applyProtection="1">
      <alignment vertical="center"/>
      <protection locked="0"/>
    </xf>
    <xf numFmtId="0" fontId="19" fillId="6" borderId="17" xfId="0" applyFont="1" applyFill="1" applyBorder="1" applyAlignment="1" applyProtection="1">
      <alignment vertical="center"/>
      <protection locked="0"/>
    </xf>
    <xf numFmtId="2" fontId="9" fillId="0" borderId="17" xfId="0" applyNumberFormat="1" applyFont="1" applyFill="1" applyBorder="1" applyAlignment="1" applyProtection="1">
      <alignment vertical="center" wrapText="1"/>
      <protection locked="0"/>
    </xf>
    <xf numFmtId="0" fontId="19" fillId="6" borderId="20" xfId="0" applyFont="1" applyFill="1" applyBorder="1" applyAlignment="1" applyProtection="1">
      <alignment vertical="center"/>
      <protection locked="0"/>
    </xf>
    <xf numFmtId="0" fontId="19" fillId="6" borderId="43" xfId="0" applyFont="1" applyFill="1" applyBorder="1" applyAlignment="1" applyProtection="1">
      <alignment horizontal="center" vertical="center"/>
      <protection locked="0"/>
    </xf>
    <xf numFmtId="164" fontId="9" fillId="0" borderId="44" xfId="0" applyNumberFormat="1" applyFont="1" applyFill="1" applyBorder="1" applyAlignment="1" applyProtection="1">
      <alignment vertical="center" wrapText="1"/>
      <protection locked="0"/>
    </xf>
    <xf numFmtId="44" fontId="9" fillId="5" borderId="41" xfId="2" applyFont="1" applyFill="1" applyBorder="1" applyAlignment="1" applyProtection="1">
      <alignment vertical="center" wrapText="1"/>
      <protection locked="0"/>
    </xf>
    <xf numFmtId="44" fontId="9" fillId="0" borderId="28" xfId="2" applyFont="1" applyFill="1" applyBorder="1" applyAlignment="1" applyProtection="1">
      <alignment vertical="center" wrapText="1"/>
    </xf>
    <xf numFmtId="166" fontId="16" fillId="0" borderId="20" xfId="2" applyNumberFormat="1" applyFont="1" applyFill="1" applyBorder="1" applyAlignment="1" applyProtection="1">
      <alignment vertical="center"/>
    </xf>
    <xf numFmtId="166" fontId="16" fillId="0" borderId="20" xfId="2" applyNumberFormat="1" applyFont="1" applyFill="1" applyBorder="1" applyProtection="1"/>
    <xf numFmtId="0" fontId="1" fillId="0" borderId="0" xfId="0" applyFont="1" applyProtection="1"/>
    <xf numFmtId="0" fontId="16" fillId="0" borderId="0" xfId="0" applyFont="1" applyFill="1" applyBorder="1" applyAlignment="1" applyProtection="1">
      <alignment horizontal="center" vertical="center" wrapText="1"/>
    </xf>
    <xf numFmtId="166" fontId="13" fillId="0" borderId="0" xfId="2" applyNumberFormat="1" applyFont="1" applyFill="1" applyBorder="1" applyAlignment="1" applyProtection="1">
      <alignment vertical="center"/>
      <protection locked="0"/>
    </xf>
    <xf numFmtId="166" fontId="16" fillId="0" borderId="0" xfId="2" applyNumberFormat="1" applyFont="1" applyFill="1" applyBorder="1" applyAlignment="1" applyProtection="1">
      <alignment vertical="center"/>
    </xf>
    <xf numFmtId="0" fontId="16" fillId="4" borderId="16" xfId="0" applyFont="1" applyFill="1" applyBorder="1" applyAlignment="1" applyProtection="1">
      <alignment horizontal="center" vertical="center" wrapText="1"/>
    </xf>
    <xf numFmtId="166" fontId="13" fillId="0" borderId="18" xfId="2" applyNumberFormat="1" applyFont="1" applyFill="1" applyBorder="1" applyAlignment="1" applyProtection="1">
      <alignment vertical="center"/>
    </xf>
    <xf numFmtId="166" fontId="16" fillId="0" borderId="21" xfId="2" applyNumberFormat="1" applyFont="1" applyFill="1" applyBorder="1" applyProtection="1"/>
    <xf numFmtId="164" fontId="16" fillId="4" borderId="33" xfId="0" applyNumberFormat="1" applyFont="1" applyFill="1" applyBorder="1" applyAlignment="1" applyProtection="1">
      <alignment horizontal="center" vertical="center" wrapText="1"/>
    </xf>
    <xf numFmtId="166" fontId="16" fillId="0" borderId="48" xfId="2" applyNumberFormat="1" applyFont="1" applyFill="1" applyBorder="1" applyAlignment="1" applyProtection="1">
      <alignment vertical="center"/>
    </xf>
    <xf numFmtId="166" fontId="16" fillId="0" borderId="15" xfId="2" applyNumberFormat="1" applyFont="1" applyFill="1" applyBorder="1" applyAlignment="1" applyProtection="1">
      <alignment vertical="center"/>
    </xf>
    <xf numFmtId="166" fontId="16" fillId="0" borderId="22" xfId="2" applyNumberFormat="1" applyFont="1" applyFill="1" applyBorder="1"/>
    <xf numFmtId="0" fontId="16" fillId="4" borderId="24" xfId="0" applyFont="1" applyFill="1" applyBorder="1" applyAlignment="1" applyProtection="1">
      <alignment horizontal="center" vertical="center"/>
    </xf>
    <xf numFmtId="0" fontId="16" fillId="4" borderId="18" xfId="0" applyFont="1" applyFill="1" applyBorder="1" applyAlignment="1" applyProtection="1">
      <alignment horizontal="center" vertical="center"/>
    </xf>
    <xf numFmtId="0" fontId="16" fillId="4" borderId="15" xfId="0" applyFont="1" applyFill="1" applyBorder="1" applyAlignment="1" applyProtection="1">
      <alignment horizontal="center" vertical="center"/>
    </xf>
    <xf numFmtId="0" fontId="6" fillId="0" borderId="0" xfId="3" applyAlignment="1" applyProtection="1"/>
    <xf numFmtId="0" fontId="16" fillId="6" borderId="10" xfId="0" applyFont="1" applyFill="1" applyBorder="1" applyAlignment="1">
      <alignment horizontal="center" vertical="center" wrapText="1"/>
    </xf>
    <xf numFmtId="0" fontId="16" fillId="6" borderId="40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 applyProtection="1">
      <alignment vertical="center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44" fontId="19" fillId="0" borderId="41" xfId="2" applyFont="1" applyFill="1" applyBorder="1" applyAlignment="1" applyProtection="1">
      <alignment horizontal="center" vertical="center"/>
      <protection locked="0"/>
    </xf>
    <xf numFmtId="166" fontId="13" fillId="5" borderId="2" xfId="2" applyNumberFormat="1" applyFont="1" applyFill="1" applyBorder="1"/>
    <xf numFmtId="167" fontId="13" fillId="5" borderId="25" xfId="0" applyNumberFormat="1" applyFont="1" applyFill="1" applyBorder="1"/>
    <xf numFmtId="0" fontId="16" fillId="4" borderId="49" xfId="0" applyFont="1" applyFill="1" applyBorder="1" applyAlignment="1" applyProtection="1">
      <alignment horizontal="center" vertical="center" wrapText="1"/>
    </xf>
    <xf numFmtId="0" fontId="16" fillId="4" borderId="49" xfId="4" applyFont="1" applyFill="1" applyBorder="1" applyAlignment="1" applyProtection="1">
      <alignment horizontal="center" vertical="center" wrapText="1"/>
    </xf>
    <xf numFmtId="164" fontId="16" fillId="0" borderId="0" xfId="0" applyNumberFormat="1" applyFont="1" applyFill="1" applyBorder="1" applyAlignment="1" applyProtection="1">
      <alignment horizontal="center" vertical="center" wrapText="1"/>
    </xf>
    <xf numFmtId="164" fontId="13" fillId="0" borderId="0" xfId="1" applyNumberFormat="1" applyFont="1" applyFill="1" applyBorder="1" applyProtection="1"/>
    <xf numFmtId="167" fontId="13" fillId="0" borderId="0" xfId="1" applyNumberFormat="1" applyFont="1" applyFill="1" applyBorder="1" applyProtection="1"/>
    <xf numFmtId="166" fontId="13" fillId="0" borderId="0" xfId="2" applyNumberFormat="1" applyFont="1" applyFill="1" applyBorder="1" applyAlignment="1" applyProtection="1">
      <alignment vertical="center"/>
    </xf>
    <xf numFmtId="167" fontId="13" fillId="0" borderId="0" xfId="1" applyNumberFormat="1" applyFont="1" applyFill="1" applyBorder="1" applyAlignment="1" applyProtection="1">
      <alignment vertical="center"/>
    </xf>
    <xf numFmtId="0" fontId="16" fillId="0" borderId="50" xfId="0" applyFont="1" applyFill="1" applyBorder="1" applyAlignment="1" applyProtection="1">
      <alignment horizontal="left" vertical="center" indent="2"/>
    </xf>
    <xf numFmtId="0" fontId="16" fillId="6" borderId="40" xfId="0" applyFont="1" applyFill="1" applyBorder="1" applyAlignment="1">
      <alignment horizontal="center" vertical="center"/>
    </xf>
    <xf numFmtId="166" fontId="7" fillId="0" borderId="0" xfId="0" applyNumberFormat="1" applyFont="1" applyProtection="1"/>
    <xf numFmtId="166" fontId="13" fillId="0" borderId="2" xfId="2" applyNumberFormat="1" applyFont="1" applyFill="1" applyBorder="1"/>
    <xf numFmtId="167" fontId="13" fillId="0" borderId="25" xfId="0" applyNumberFormat="1" applyFont="1" applyFill="1" applyBorder="1"/>
    <xf numFmtId="166" fontId="13" fillId="7" borderId="2" xfId="2" applyNumberFormat="1" applyFont="1" applyFill="1" applyBorder="1"/>
    <xf numFmtId="167" fontId="13" fillId="7" borderId="25" xfId="0" applyNumberFormat="1" applyFont="1" applyFill="1" applyBorder="1"/>
    <xf numFmtId="0" fontId="16" fillId="3" borderId="23" xfId="0" applyFont="1" applyFill="1" applyBorder="1" applyAlignment="1" applyProtection="1">
      <alignment horizontal="center" vertical="center"/>
    </xf>
    <xf numFmtId="0" fontId="16" fillId="3" borderId="29" xfId="0" applyFont="1" applyFill="1" applyBorder="1" applyAlignment="1" applyProtection="1">
      <alignment horizontal="center" vertical="center"/>
    </xf>
    <xf numFmtId="0" fontId="16" fillId="3" borderId="21" xfId="0" applyFont="1" applyFill="1" applyBorder="1" applyAlignment="1" applyProtection="1">
      <alignment horizontal="center" vertical="center"/>
    </xf>
    <xf numFmtId="0" fontId="16" fillId="3" borderId="28" xfId="0" applyFont="1" applyFill="1" applyBorder="1" applyAlignment="1" applyProtection="1">
      <alignment horizontal="center" vertical="center"/>
    </xf>
    <xf numFmtId="0" fontId="16" fillId="0" borderId="12" xfId="0" applyFont="1" applyFill="1" applyBorder="1" applyAlignment="1" applyProtection="1">
      <alignment horizontal="center" vertical="center" wrapText="1"/>
    </xf>
    <xf numFmtId="0" fontId="16" fillId="0" borderId="22" xfId="0" applyFont="1" applyFill="1" applyBorder="1" applyAlignment="1" applyProtection="1">
      <alignment horizontal="center" vertical="center" wrapText="1"/>
    </xf>
    <xf numFmtId="0" fontId="16" fillId="6" borderId="8" xfId="0" applyFont="1" applyFill="1" applyBorder="1" applyAlignment="1">
      <alignment horizontal="center"/>
    </xf>
    <xf numFmtId="0" fontId="16" fillId="6" borderId="9" xfId="0" applyFont="1" applyFill="1" applyBorder="1" applyAlignment="1">
      <alignment horizontal="center"/>
    </xf>
    <xf numFmtId="0" fontId="16" fillId="0" borderId="24" xfId="0" applyFont="1" applyBorder="1" applyAlignment="1" applyProtection="1">
      <alignment horizontal="left"/>
    </xf>
    <xf numFmtId="0" fontId="16" fillId="0" borderId="25" xfId="0" applyFont="1" applyBorder="1" applyAlignment="1" applyProtection="1">
      <alignment horizontal="left"/>
    </xf>
    <xf numFmtId="0" fontId="16" fillId="6" borderId="5" xfId="0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6" fillId="3" borderId="21" xfId="0" applyFont="1" applyFill="1" applyBorder="1" applyAlignment="1" applyProtection="1">
      <alignment horizontal="left" vertical="center"/>
    </xf>
    <xf numFmtId="0" fontId="16" fillId="3" borderId="28" xfId="0" applyFont="1" applyFill="1" applyBorder="1" applyAlignment="1" applyProtection="1">
      <alignment horizontal="left" vertical="center"/>
    </xf>
    <xf numFmtId="0" fontId="16" fillId="0" borderId="3" xfId="0" applyFont="1" applyFill="1" applyBorder="1" applyAlignment="1" applyProtection="1">
      <alignment horizontal="left" vertical="center" indent="2"/>
    </xf>
    <xf numFmtId="0" fontId="16" fillId="0" borderId="2" xfId="0" applyFont="1" applyFill="1" applyBorder="1" applyAlignment="1" applyProtection="1">
      <alignment horizontal="left" vertical="center" indent="2"/>
    </xf>
    <xf numFmtId="0" fontId="16" fillId="0" borderId="24" xfId="0" applyFont="1" applyFill="1" applyBorder="1" applyAlignment="1" applyProtection="1">
      <alignment horizontal="left" vertical="center" indent="2"/>
    </xf>
    <xf numFmtId="0" fontId="16" fillId="0" borderId="25" xfId="0" applyFont="1" applyFill="1" applyBorder="1" applyAlignment="1" applyProtection="1">
      <alignment horizontal="left" vertical="center" indent="2"/>
    </xf>
    <xf numFmtId="165" fontId="13" fillId="0" borderId="34" xfId="0" applyNumberFormat="1" applyFont="1" applyFill="1" applyBorder="1" applyAlignment="1" applyProtection="1">
      <alignment horizontal="right"/>
      <protection locked="0"/>
    </xf>
    <xf numFmtId="0" fontId="13" fillId="0" borderId="35" xfId="0" applyFont="1" applyFill="1" applyBorder="1" applyAlignment="1" applyProtection="1">
      <alignment horizontal="right"/>
      <protection locked="0"/>
    </xf>
    <xf numFmtId="15" fontId="13" fillId="5" borderId="36" xfId="3" applyNumberFormat="1" applyFont="1" applyFill="1" applyBorder="1" applyAlignment="1" applyProtection="1">
      <alignment horizontal="right"/>
      <protection locked="0"/>
    </xf>
    <xf numFmtId="0" fontId="13" fillId="5" borderId="19" xfId="0" applyNumberFormat="1" applyFont="1" applyFill="1" applyBorder="1" applyAlignment="1" applyProtection="1">
      <alignment horizontal="right"/>
      <protection locked="0"/>
    </xf>
    <xf numFmtId="0" fontId="16" fillId="0" borderId="0" xfId="0" applyFont="1" applyAlignment="1" applyProtection="1">
      <alignment horizontal="right"/>
    </xf>
    <xf numFmtId="0" fontId="13" fillId="0" borderId="0" xfId="0" applyFont="1" applyAlignment="1"/>
    <xf numFmtId="0" fontId="16" fillId="3" borderId="12" xfId="0" applyFont="1" applyFill="1" applyBorder="1" applyAlignment="1" applyProtection="1">
      <alignment horizontal="center" vertical="center"/>
    </xf>
    <xf numFmtId="0" fontId="13" fillId="3" borderId="15" xfId="0" applyFont="1" applyFill="1" applyBorder="1" applyAlignment="1">
      <alignment vertical="center"/>
    </xf>
    <xf numFmtId="0" fontId="16" fillId="4" borderId="5" xfId="0" applyFont="1" applyFill="1" applyBorder="1" applyAlignment="1" applyProtection="1">
      <alignment horizontal="center" vertical="center"/>
    </xf>
    <xf numFmtId="0" fontId="13" fillId="0" borderId="13" xfId="0" applyFont="1" applyBorder="1" applyAlignment="1" applyProtection="1"/>
    <xf numFmtId="0" fontId="13" fillId="0" borderId="14" xfId="0" applyFont="1" applyBorder="1" applyAlignment="1" applyProtection="1"/>
    <xf numFmtId="0" fontId="16" fillId="4" borderId="15" xfId="0" applyFont="1" applyFill="1" applyBorder="1" applyAlignment="1" applyProtection="1">
      <alignment horizontal="center" vertical="center"/>
    </xf>
    <xf numFmtId="0" fontId="13" fillId="0" borderId="47" xfId="0" applyFont="1" applyBorder="1" applyAlignment="1" applyProtection="1">
      <alignment horizontal="center" vertical="center"/>
    </xf>
    <xf numFmtId="14" fontId="13" fillId="0" borderId="36" xfId="0" applyNumberFormat="1" applyFont="1" applyFill="1" applyBorder="1" applyAlignment="1" applyProtection="1">
      <alignment horizontal="right"/>
      <protection locked="0"/>
    </xf>
    <xf numFmtId="0" fontId="13" fillId="0" borderId="19" xfId="0" applyFont="1" applyFill="1" applyBorder="1" applyAlignment="1" applyProtection="1">
      <alignment horizontal="right"/>
      <protection locked="0"/>
    </xf>
    <xf numFmtId="44" fontId="13" fillId="0" borderId="37" xfId="2" applyFont="1" applyFill="1" applyBorder="1" applyAlignment="1" applyProtection="1">
      <alignment horizontal="right"/>
      <protection locked="0"/>
    </xf>
    <xf numFmtId="44" fontId="13" fillId="0" borderId="38" xfId="2" applyFont="1" applyFill="1" applyBorder="1" applyAlignment="1" applyProtection="1">
      <alignment horizontal="right"/>
      <protection locked="0"/>
    </xf>
    <xf numFmtId="164" fontId="13" fillId="5" borderId="39" xfId="0" applyNumberFormat="1" applyFont="1" applyFill="1" applyBorder="1" applyAlignment="1">
      <alignment horizontal="left"/>
    </xf>
    <xf numFmtId="0" fontId="10" fillId="3" borderId="8" xfId="0" applyFont="1" applyFill="1" applyBorder="1" applyAlignment="1" applyProtection="1">
      <alignment horizontal="right" vertical="center" wrapText="1" indent="1"/>
      <protection locked="0"/>
    </xf>
    <xf numFmtId="0" fontId="0" fillId="3" borderId="9" xfId="0" applyFill="1" applyBorder="1" applyAlignment="1" applyProtection="1">
      <alignment horizontal="right" vertical="center" wrapText="1" indent="1"/>
      <protection locked="0"/>
    </xf>
    <xf numFmtId="0" fontId="10" fillId="3" borderId="9" xfId="0" applyFont="1" applyFill="1" applyBorder="1" applyAlignment="1" applyProtection="1">
      <alignment horizontal="right" vertical="center" wrapText="1" indent="1"/>
      <protection locked="0"/>
    </xf>
    <xf numFmtId="0" fontId="17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8" fillId="0" borderId="0" xfId="0" applyFont="1" applyAlignment="1">
      <alignment horizontal="left" wrapText="1"/>
    </xf>
    <xf numFmtId="0" fontId="19" fillId="0" borderId="45" xfId="0" applyFont="1" applyBorder="1" applyAlignment="1">
      <alignment horizontal="left" vertical="top" wrapText="1"/>
    </xf>
    <xf numFmtId="0" fontId="9" fillId="0" borderId="46" xfId="0" applyFont="1" applyBorder="1" applyAlignment="1">
      <alignment horizontal="left" vertical="top" wrapText="1"/>
    </xf>
    <xf numFmtId="41" fontId="13" fillId="5" borderId="17" xfId="1" applyNumberFormat="1" applyFont="1" applyFill="1" applyBorder="1" applyAlignment="1" applyProtection="1">
      <alignment vertical="center"/>
    </xf>
    <xf numFmtId="166" fontId="13" fillId="5" borderId="17" xfId="1" applyNumberFormat="1" applyFont="1" applyFill="1" applyBorder="1" applyAlignment="1" applyProtection="1">
      <alignment vertical="center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Normal 2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AEAEA"/>
      <rgbColor rgb="00E5FFE5"/>
      <rgbColor rgb="00FFFFCC"/>
      <rgbColor rgb="00FFE2C5"/>
      <rgbColor rgb="00E4C9FF"/>
      <rgbColor rgb="00E7FFFF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Office_Word_97_-_2003_Document1.doc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nsf.gov/pubs/policydocs/pappguide/nsf10_1/gpgprint.pdf" TargetMode="External"/><Relationship Id="rId4" Type="http://schemas.openxmlformats.org/officeDocument/2006/relationships/oleObject" Target="../embeddings/Microsoft_Office_Word_97_-_2003_Doc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nsf.gov/pubs/gc1/cafatc_jan10.pdf" TargetMode="External"/><Relationship Id="rId4" Type="http://schemas.openxmlformats.org/officeDocument/2006/relationships/oleObject" Target="../embeddings/Microsoft_Office_Word_97_-_2003_Document3.doc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9"/>
    <pageSetUpPr fitToPage="1"/>
  </sheetPr>
  <dimension ref="A1:S53"/>
  <sheetViews>
    <sheetView showGridLines="0" tabSelected="1" zoomScale="75" zoomScaleNormal="75" zoomScaleSheetLayoutView="75" workbookViewId="0">
      <selection activeCell="J26" sqref="J26"/>
    </sheetView>
  </sheetViews>
  <sheetFormatPr defaultRowHeight="12.75"/>
  <cols>
    <col min="1" max="1" width="35.42578125" customWidth="1"/>
    <col min="2" max="11" width="18.7109375" customWidth="1"/>
    <col min="12" max="17" width="10.5703125" customWidth="1"/>
    <col min="18" max="19" width="11.140625" customWidth="1"/>
  </cols>
  <sheetData>
    <row r="1" spans="1:18" ht="15">
      <c r="A1" s="10"/>
      <c r="B1" s="9"/>
      <c r="C1" s="10"/>
      <c r="D1" s="1"/>
      <c r="E1" s="9"/>
      <c r="F1" s="10"/>
      <c r="G1" s="9"/>
      <c r="H1" s="10"/>
      <c r="I1" s="10"/>
      <c r="J1" s="10"/>
    </row>
    <row r="2" spans="1:18" ht="18.75">
      <c r="A2" s="11"/>
      <c r="B2" s="9"/>
      <c r="C2" s="10"/>
      <c r="D2" s="1"/>
      <c r="E2" s="9"/>
      <c r="F2" s="10"/>
      <c r="G2" s="9"/>
      <c r="H2" s="10"/>
      <c r="I2" s="10"/>
      <c r="J2" s="10"/>
    </row>
    <row r="3" spans="1:18" ht="15">
      <c r="A3" s="12"/>
      <c r="B3" s="9"/>
      <c r="C3" s="10"/>
      <c r="D3" s="1"/>
      <c r="E3" s="9"/>
      <c r="F3" s="10"/>
      <c r="G3" s="9"/>
      <c r="H3" s="10"/>
      <c r="I3" s="10"/>
      <c r="J3" s="10"/>
    </row>
    <row r="4" spans="1:18" ht="18.75" customHeight="1">
      <c r="A4" s="3"/>
      <c r="B4" s="3"/>
      <c r="C4" s="3"/>
      <c r="D4" s="2"/>
      <c r="E4" s="3"/>
      <c r="F4" s="3"/>
      <c r="G4" s="3"/>
      <c r="H4" s="3"/>
      <c r="I4" s="3"/>
      <c r="J4" s="3"/>
      <c r="K4" s="2"/>
      <c r="L4" s="2"/>
      <c r="M4" s="2"/>
      <c r="N4" s="2"/>
      <c r="O4" s="2"/>
      <c r="P4" s="2"/>
      <c r="Q4" s="2"/>
      <c r="R4" s="2"/>
    </row>
    <row r="5" spans="1:18" ht="18.75" customHeight="1">
      <c r="A5" s="35" t="s">
        <v>27</v>
      </c>
      <c r="B5" s="161" t="s">
        <v>67</v>
      </c>
      <c r="C5" s="162"/>
      <c r="D5" s="6"/>
      <c r="E5" s="68" t="s">
        <v>18</v>
      </c>
      <c r="F5" s="69"/>
      <c r="G5" s="36"/>
      <c r="H5" s="30"/>
      <c r="I5" s="30"/>
      <c r="J5" s="30"/>
      <c r="K5" s="6"/>
      <c r="O5" s="3"/>
      <c r="P5" s="3"/>
      <c r="Q5" s="3"/>
      <c r="R5" s="3"/>
    </row>
    <row r="6" spans="1:18" ht="18.75" customHeight="1">
      <c r="A6" s="35" t="s">
        <v>0</v>
      </c>
      <c r="B6" s="163">
        <v>40377</v>
      </c>
      <c r="C6" s="164"/>
      <c r="D6" s="6"/>
      <c r="E6" s="68" t="s">
        <v>19</v>
      </c>
      <c r="F6" s="69"/>
      <c r="G6" s="36"/>
      <c r="H6" s="30"/>
      <c r="I6" s="30"/>
      <c r="J6" s="30"/>
      <c r="K6" s="6"/>
      <c r="O6" s="3"/>
      <c r="P6" s="3"/>
      <c r="Q6" s="3"/>
      <c r="R6" s="3"/>
    </row>
    <row r="7" spans="1:18" ht="18.75" customHeight="1">
      <c r="A7" s="37" t="s">
        <v>1</v>
      </c>
      <c r="B7" s="174" t="s">
        <v>56</v>
      </c>
      <c r="C7" s="175"/>
      <c r="D7" s="32"/>
      <c r="E7" s="38"/>
      <c r="F7" s="165"/>
      <c r="G7" s="166"/>
      <c r="H7" s="30"/>
      <c r="I7" s="30"/>
      <c r="J7" s="30"/>
      <c r="K7" s="6"/>
      <c r="O7" s="3"/>
      <c r="P7" s="3"/>
      <c r="Q7" s="3"/>
      <c r="R7" s="3"/>
    </row>
    <row r="8" spans="1:18" ht="15.75">
      <c r="A8" s="37" t="s">
        <v>41</v>
      </c>
      <c r="B8" s="176">
        <v>977956</v>
      </c>
      <c r="C8" s="177"/>
      <c r="D8" s="33"/>
      <c r="E8" s="178" t="s">
        <v>65</v>
      </c>
      <c r="F8" s="178"/>
      <c r="G8" s="178"/>
      <c r="H8" s="77" t="s">
        <v>66</v>
      </c>
      <c r="I8" s="77"/>
      <c r="J8" s="77"/>
      <c r="K8" s="78"/>
      <c r="O8" s="3"/>
      <c r="P8" s="3"/>
      <c r="Q8" s="3"/>
      <c r="R8" s="3"/>
    </row>
    <row r="9" spans="1:18" ht="17.25" thickBot="1">
      <c r="A9" s="103" t="s">
        <v>61</v>
      </c>
      <c r="B9" s="30"/>
      <c r="C9" s="30"/>
      <c r="D9" s="35"/>
      <c r="E9" s="30" t="s">
        <v>46</v>
      </c>
      <c r="F9" s="30"/>
      <c r="G9" s="35"/>
      <c r="H9" s="30" t="s">
        <v>34</v>
      </c>
      <c r="I9" s="30"/>
      <c r="J9" s="30"/>
      <c r="K9" s="30"/>
      <c r="L9" s="4"/>
      <c r="M9" s="4"/>
      <c r="N9" s="4"/>
      <c r="O9" s="4"/>
      <c r="P9" s="4"/>
      <c r="Q9" s="4"/>
      <c r="R9" s="4"/>
    </row>
    <row r="10" spans="1:18" ht="21.75" customHeight="1">
      <c r="A10" s="167" t="s">
        <v>6</v>
      </c>
      <c r="B10" s="169" t="s">
        <v>21</v>
      </c>
      <c r="C10" s="170"/>
      <c r="D10" s="170"/>
      <c r="E10" s="170"/>
      <c r="F10" s="170"/>
      <c r="G10" s="170"/>
      <c r="H10" s="170"/>
      <c r="I10" s="170"/>
      <c r="J10" s="170"/>
      <c r="K10" s="171"/>
    </row>
    <row r="11" spans="1:18" ht="18" customHeight="1">
      <c r="A11" s="168"/>
      <c r="B11" s="114" t="s">
        <v>9</v>
      </c>
      <c r="C11" s="114" t="s">
        <v>10</v>
      </c>
      <c r="D11" s="114" t="s">
        <v>11</v>
      </c>
      <c r="E11" s="114" t="s">
        <v>12</v>
      </c>
      <c r="F11" s="114" t="s">
        <v>13</v>
      </c>
      <c r="G11" s="114" t="s">
        <v>14</v>
      </c>
      <c r="H11" s="114" t="s">
        <v>15</v>
      </c>
      <c r="I11" s="115" t="s">
        <v>17</v>
      </c>
      <c r="J11" s="116" t="s">
        <v>47</v>
      </c>
      <c r="K11" s="172" t="s">
        <v>16</v>
      </c>
    </row>
    <row r="12" spans="1:18" ht="24" customHeight="1" thickBot="1">
      <c r="A12" s="168"/>
      <c r="B12" s="125" t="s">
        <v>64</v>
      </c>
      <c r="C12" s="125" t="s">
        <v>63</v>
      </c>
      <c r="D12" s="125"/>
      <c r="E12" s="125"/>
      <c r="F12" s="125"/>
      <c r="G12" s="126"/>
      <c r="H12" s="125"/>
      <c r="I12" s="107"/>
      <c r="J12" s="107"/>
      <c r="K12" s="173"/>
    </row>
    <row r="13" spans="1:18" ht="15.75" customHeight="1" thickTop="1">
      <c r="A13" s="66"/>
      <c r="B13" s="63" t="s">
        <v>8</v>
      </c>
      <c r="C13" s="64" t="s">
        <v>8</v>
      </c>
      <c r="D13" s="65" t="s">
        <v>8</v>
      </c>
      <c r="E13" s="65" t="s">
        <v>8</v>
      </c>
      <c r="F13" s="65" t="s">
        <v>8</v>
      </c>
      <c r="G13" s="65" t="s">
        <v>8</v>
      </c>
      <c r="H13" s="65" t="s">
        <v>8</v>
      </c>
      <c r="I13" s="65" t="s">
        <v>8</v>
      </c>
      <c r="J13" s="65" t="s">
        <v>8</v>
      </c>
      <c r="K13" s="110" t="s">
        <v>8</v>
      </c>
    </row>
    <row r="14" spans="1:18" ht="17.25" customHeight="1">
      <c r="A14" s="40" t="s">
        <v>5</v>
      </c>
      <c r="B14" s="187">
        <v>16298.636609369547</v>
      </c>
      <c r="C14" s="187">
        <v>83779.779845196172</v>
      </c>
      <c r="D14" s="41"/>
      <c r="E14" s="41"/>
      <c r="F14" s="41"/>
      <c r="G14" s="41"/>
      <c r="H14" s="41"/>
      <c r="I14" s="41"/>
      <c r="J14" s="41"/>
      <c r="K14" s="111">
        <f>SUM(B14:J14)</f>
        <v>100078.41645456571</v>
      </c>
    </row>
    <row r="15" spans="1:18" ht="18" customHeight="1">
      <c r="A15" s="40" t="s">
        <v>7</v>
      </c>
      <c r="B15" s="41"/>
      <c r="C15" s="41"/>
      <c r="D15" s="41"/>
      <c r="E15" s="41"/>
      <c r="F15" s="41"/>
      <c r="G15" s="41"/>
      <c r="H15" s="41"/>
      <c r="I15" s="41"/>
      <c r="J15" s="41"/>
      <c r="K15" s="112">
        <f>SUM(B15:J15)</f>
        <v>0</v>
      </c>
    </row>
    <row r="16" spans="1:18" ht="18" customHeight="1">
      <c r="A16" s="42" t="s">
        <v>36</v>
      </c>
      <c r="B16" s="41"/>
      <c r="C16" s="41"/>
      <c r="D16" s="41"/>
      <c r="E16" s="41"/>
      <c r="F16" s="41"/>
      <c r="G16" s="41"/>
      <c r="H16" s="41"/>
      <c r="I16" s="41"/>
      <c r="J16" s="41"/>
      <c r="K16" s="112">
        <f>SUM(B16:J16)</f>
        <v>0</v>
      </c>
    </row>
    <row r="17" spans="1:11" ht="18" customHeight="1">
      <c r="A17" s="40" t="s">
        <v>28</v>
      </c>
      <c r="B17" s="41">
        <v>4456.03</v>
      </c>
      <c r="C17" s="41">
        <v>1018.46</v>
      </c>
      <c r="D17" s="41"/>
      <c r="E17" s="41"/>
      <c r="F17" s="41"/>
      <c r="G17" s="41"/>
      <c r="H17" s="41"/>
      <c r="I17" s="41"/>
      <c r="J17" s="41"/>
      <c r="K17" s="112">
        <f>SUM(B17:J17)</f>
        <v>5474.49</v>
      </c>
    </row>
    <row r="18" spans="1:11" ht="18" customHeight="1">
      <c r="A18" s="43" t="s">
        <v>29</v>
      </c>
      <c r="B18" s="44">
        <f>SUM(B14:B17)</f>
        <v>20754.666609369546</v>
      </c>
      <c r="C18" s="44">
        <f t="shared" ref="C18:K18" si="0">SUM(C14:C17)</f>
        <v>84798.239845196178</v>
      </c>
      <c r="D18" s="44">
        <f t="shared" si="0"/>
        <v>0</v>
      </c>
      <c r="E18" s="44">
        <f t="shared" si="0"/>
        <v>0</v>
      </c>
      <c r="F18" s="44">
        <f t="shared" si="0"/>
        <v>0</v>
      </c>
      <c r="G18" s="44">
        <f t="shared" si="0"/>
        <v>0</v>
      </c>
      <c r="H18" s="44">
        <f t="shared" si="0"/>
        <v>0</v>
      </c>
      <c r="I18" s="108">
        <f t="shared" si="0"/>
        <v>0</v>
      </c>
      <c r="J18" s="108">
        <f t="shared" si="0"/>
        <v>0</v>
      </c>
      <c r="K18" s="112">
        <f t="shared" si="0"/>
        <v>105552.90645456572</v>
      </c>
    </row>
    <row r="19" spans="1:11" ht="18" customHeight="1" thickBot="1">
      <c r="A19" s="45" t="s">
        <v>30</v>
      </c>
      <c r="B19" s="46">
        <f>B18*0.33</f>
        <v>6849.0399810919507</v>
      </c>
      <c r="C19" s="46">
        <f>C18*0.33</f>
        <v>27983.419148914742</v>
      </c>
      <c r="D19" s="46"/>
      <c r="E19" s="46"/>
      <c r="F19" s="46"/>
      <c r="G19" s="46"/>
      <c r="H19" s="46"/>
      <c r="I19" s="46"/>
      <c r="J19" s="46"/>
      <c r="K19" s="60">
        <f>SUM(B19:J19)</f>
        <v>34832.45913000669</v>
      </c>
    </row>
    <row r="20" spans="1:11" ht="24.75" customHeight="1" thickBot="1">
      <c r="A20" s="47" t="s">
        <v>2</v>
      </c>
      <c r="B20" s="102">
        <f>B18+B19</f>
        <v>27603.706590461497</v>
      </c>
      <c r="C20" s="102">
        <f t="shared" ref="C20:J20" si="1">C18+C19</f>
        <v>112781.65899411091</v>
      </c>
      <c r="D20" s="102">
        <f t="shared" si="1"/>
        <v>0</v>
      </c>
      <c r="E20" s="102">
        <f t="shared" si="1"/>
        <v>0</v>
      </c>
      <c r="F20" s="102">
        <f t="shared" si="1"/>
        <v>0</v>
      </c>
      <c r="G20" s="102">
        <f t="shared" si="1"/>
        <v>0</v>
      </c>
      <c r="H20" s="102">
        <f t="shared" si="1"/>
        <v>0</v>
      </c>
      <c r="I20" s="109">
        <f t="shared" si="1"/>
        <v>0</v>
      </c>
      <c r="J20" s="109">
        <f t="shared" si="1"/>
        <v>0</v>
      </c>
      <c r="K20" s="113">
        <f>K18+K19</f>
        <v>140385.3655845724</v>
      </c>
    </row>
    <row r="21" spans="1:11" ht="15.75" customHeight="1" thickBot="1">
      <c r="A21" s="34"/>
      <c r="B21" s="48"/>
      <c r="C21" s="48"/>
      <c r="D21" s="48"/>
      <c r="E21" s="48"/>
      <c r="F21" s="48"/>
      <c r="G21" s="48"/>
      <c r="H21" s="48"/>
      <c r="I21" s="48"/>
      <c r="J21" s="48"/>
      <c r="K21" s="48"/>
    </row>
    <row r="22" spans="1:11" ht="15.75" customHeight="1" thickBo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48.75" thickTop="1" thickBot="1">
      <c r="A23" s="39" t="s">
        <v>6</v>
      </c>
      <c r="B23" s="63" t="s">
        <v>23</v>
      </c>
      <c r="C23" s="63" t="s">
        <v>24</v>
      </c>
      <c r="D23" s="63" t="s">
        <v>25</v>
      </c>
      <c r="E23" s="63" t="s">
        <v>26</v>
      </c>
      <c r="F23" s="63" t="s">
        <v>4</v>
      </c>
      <c r="G23" s="139" t="s">
        <v>32</v>
      </c>
      <c r="H23" s="140"/>
      <c r="I23" s="143" t="s">
        <v>8</v>
      </c>
      <c r="J23" s="104"/>
      <c r="K23" s="127"/>
    </row>
    <row r="24" spans="1:11" ht="15.75" customHeight="1" thickTop="1" thickBot="1">
      <c r="A24" s="67"/>
      <c r="B24" s="63" t="s">
        <v>8</v>
      </c>
      <c r="C24" s="63" t="s">
        <v>8</v>
      </c>
      <c r="D24" s="63" t="s">
        <v>8</v>
      </c>
      <c r="E24" s="63" t="s">
        <v>8</v>
      </c>
      <c r="F24" s="63" t="s">
        <v>8</v>
      </c>
      <c r="G24" s="141"/>
      <c r="H24" s="142"/>
      <c r="I24" s="144"/>
      <c r="J24" s="104"/>
      <c r="K24" s="127"/>
    </row>
    <row r="25" spans="1:11" ht="18" customHeight="1">
      <c r="A25" s="49" t="s">
        <v>5</v>
      </c>
      <c r="B25" s="187">
        <v>16042.690150354583</v>
      </c>
      <c r="C25" s="187">
        <v>46372.754748629246</v>
      </c>
      <c r="D25" s="41">
        <v>304.845739654</v>
      </c>
      <c r="E25" s="188">
        <v>15384.962906796443</v>
      </c>
      <c r="F25" s="41"/>
      <c r="G25" s="159" t="s">
        <v>5</v>
      </c>
      <c r="H25" s="160"/>
      <c r="I25" s="51">
        <f t="shared" ref="I25:I30" si="2">K14+B25+C25+D25+E25+F25</f>
        <v>178183.66999999998</v>
      </c>
      <c r="J25" s="105"/>
      <c r="K25" s="128"/>
    </row>
    <row r="26" spans="1:11" ht="18" customHeight="1">
      <c r="A26" s="49" t="s">
        <v>7</v>
      </c>
      <c r="B26" s="41"/>
      <c r="C26" s="41"/>
      <c r="D26" s="41"/>
      <c r="E26" s="41"/>
      <c r="F26" s="50"/>
      <c r="G26" s="157" t="s">
        <v>7</v>
      </c>
      <c r="H26" s="158"/>
      <c r="I26" s="51">
        <f t="shared" si="2"/>
        <v>0</v>
      </c>
      <c r="J26" s="105"/>
      <c r="K26" s="129"/>
    </row>
    <row r="27" spans="1:11" ht="18" customHeight="1">
      <c r="A27" s="52" t="s">
        <v>36</v>
      </c>
      <c r="B27" s="41"/>
      <c r="C27" s="41"/>
      <c r="D27" s="41"/>
      <c r="E27" s="41"/>
      <c r="F27" s="50"/>
      <c r="G27" s="84" t="s">
        <v>36</v>
      </c>
      <c r="H27" s="85"/>
      <c r="I27" s="51">
        <f t="shared" si="2"/>
        <v>0</v>
      </c>
      <c r="J27" s="105"/>
      <c r="K27" s="129"/>
    </row>
    <row r="28" spans="1:11" ht="18" customHeight="1">
      <c r="A28" s="49" t="s">
        <v>31</v>
      </c>
      <c r="B28" s="41">
        <v>18448.580000000002</v>
      </c>
      <c r="C28" s="41">
        <v>7123.79</v>
      </c>
      <c r="D28" s="41"/>
      <c r="E28" s="41">
        <v>3036.66</v>
      </c>
      <c r="F28" s="50"/>
      <c r="G28" s="49" t="s">
        <v>31</v>
      </c>
      <c r="H28" s="49"/>
      <c r="I28" s="51">
        <f t="shared" si="2"/>
        <v>34083.520000000004</v>
      </c>
      <c r="J28" s="105"/>
      <c r="K28" s="129"/>
    </row>
    <row r="29" spans="1:11" ht="18" customHeight="1">
      <c r="A29" s="53" t="s">
        <v>29</v>
      </c>
      <c r="B29" s="44">
        <f>SUM(B25:B28)</f>
        <v>34491.270150354583</v>
      </c>
      <c r="C29" s="44">
        <f>SUM(C25:C28)</f>
        <v>53496.544748629247</v>
      </c>
      <c r="D29" s="44">
        <f>SUM(D25:D28)</f>
        <v>304.845739654</v>
      </c>
      <c r="E29" s="44">
        <f>SUM(E25:E28)</f>
        <v>18421.622906796445</v>
      </c>
      <c r="F29" s="54">
        <f>SUM(F25:F28)</f>
        <v>0</v>
      </c>
      <c r="G29" s="53" t="s">
        <v>29</v>
      </c>
      <c r="H29" s="53"/>
      <c r="I29" s="55">
        <f t="shared" si="2"/>
        <v>212267.19</v>
      </c>
      <c r="J29" s="105"/>
      <c r="K29" s="130"/>
    </row>
    <row r="30" spans="1:11" ht="18" customHeight="1" thickBot="1">
      <c r="A30" s="56" t="s">
        <v>30</v>
      </c>
      <c r="B30" s="46">
        <f t="shared" ref="B30:F30" si="3">B29*0.33</f>
        <v>11382.119149617012</v>
      </c>
      <c r="C30" s="46">
        <f t="shared" si="3"/>
        <v>17653.859767047652</v>
      </c>
      <c r="D30" s="46">
        <f t="shared" si="3"/>
        <v>100.59909408582</v>
      </c>
      <c r="E30" s="46">
        <f t="shared" si="3"/>
        <v>6079.1355592428272</v>
      </c>
      <c r="F30" s="46">
        <f t="shared" si="3"/>
        <v>0</v>
      </c>
      <c r="G30" s="57" t="s">
        <v>30</v>
      </c>
      <c r="H30" s="132"/>
      <c r="I30" s="58">
        <f t="shared" si="2"/>
        <v>70048.172699999996</v>
      </c>
      <c r="J30" s="105"/>
      <c r="K30" s="131"/>
    </row>
    <row r="31" spans="1:11" ht="24.75" customHeight="1" thickBot="1">
      <c r="A31" s="59" t="s">
        <v>2</v>
      </c>
      <c r="B31" s="101">
        <f>B30+B29</f>
        <v>45873.389299971597</v>
      </c>
      <c r="C31" s="101">
        <f>C30+C29</f>
        <v>71150.404515676899</v>
      </c>
      <c r="D31" s="101">
        <f>D30+D29</f>
        <v>405.44483373982001</v>
      </c>
      <c r="E31" s="101">
        <f>E30+E29</f>
        <v>24500.758466039271</v>
      </c>
      <c r="F31" s="102">
        <f>F30+F29</f>
        <v>0</v>
      </c>
      <c r="G31" s="155" t="s">
        <v>2</v>
      </c>
      <c r="H31" s="156"/>
      <c r="I31" s="60">
        <f>SUM(I29:I30)</f>
        <v>282315.3627</v>
      </c>
      <c r="J31" s="106"/>
      <c r="K31" s="106"/>
    </row>
    <row r="32" spans="1:11" ht="15.75" customHeight="1" thickBo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9" ht="54" customHeight="1">
      <c r="A33" s="149" t="s">
        <v>35</v>
      </c>
      <c r="B33" s="150"/>
      <c r="C33" s="82" t="s">
        <v>22</v>
      </c>
      <c r="D33" s="118" t="s">
        <v>60</v>
      </c>
      <c r="E33" s="119" t="s">
        <v>58</v>
      </c>
      <c r="F33" s="133" t="s">
        <v>57</v>
      </c>
      <c r="G33" s="119" t="s">
        <v>59</v>
      </c>
      <c r="H33" s="119" t="s">
        <v>54</v>
      </c>
      <c r="I33" s="6"/>
      <c r="J33" s="6"/>
      <c r="K33" s="6"/>
    </row>
    <row r="34" spans="1:19" ht="18" customHeight="1">
      <c r="A34" s="151" t="s">
        <v>21</v>
      </c>
      <c r="B34" s="152"/>
      <c r="C34" s="79">
        <v>493805</v>
      </c>
      <c r="D34" s="73">
        <v>24802</v>
      </c>
      <c r="E34" s="135">
        <v>73391.022599999997</v>
      </c>
      <c r="F34" s="137"/>
      <c r="G34" s="123">
        <f>K20</f>
        <v>140385.3655845724</v>
      </c>
      <c r="H34" s="74">
        <f t="shared" ref="H34:H39" si="4">C34-SUM(D34:G34)</f>
        <v>255226.6118154276</v>
      </c>
      <c r="I34" s="6"/>
      <c r="J34" s="6"/>
      <c r="K34" s="6"/>
    </row>
    <row r="35" spans="1:19" ht="18" customHeight="1">
      <c r="A35" s="153" t="s">
        <v>23</v>
      </c>
      <c r="B35" s="154"/>
      <c r="C35" s="80">
        <v>132939</v>
      </c>
      <c r="D35" s="75">
        <v>51791</v>
      </c>
      <c r="E35" s="136">
        <v>67955.711599999995</v>
      </c>
      <c r="F35" s="138"/>
      <c r="G35" s="124">
        <f>B31</f>
        <v>45873.389299971597</v>
      </c>
      <c r="H35" s="74">
        <f t="shared" si="4"/>
        <v>-32681.100899971585</v>
      </c>
      <c r="I35" s="6"/>
      <c r="J35" s="6"/>
      <c r="K35" s="6"/>
    </row>
    <row r="36" spans="1:19" ht="18" customHeight="1">
      <c r="A36" s="151" t="s">
        <v>24</v>
      </c>
      <c r="B36" s="152"/>
      <c r="C36" s="80">
        <v>260354</v>
      </c>
      <c r="D36" s="75">
        <v>62015</v>
      </c>
      <c r="E36" s="136">
        <v>69372.18819999999</v>
      </c>
      <c r="F36" s="138"/>
      <c r="G36" s="124">
        <f>C31</f>
        <v>71150.404515676899</v>
      </c>
      <c r="H36" s="74">
        <f t="shared" si="4"/>
        <v>57816.407284323126</v>
      </c>
      <c r="I36" s="6"/>
      <c r="J36" s="6"/>
      <c r="K36" s="6"/>
    </row>
    <row r="37" spans="1:19" ht="18" customHeight="1">
      <c r="A37" s="147" t="s">
        <v>25</v>
      </c>
      <c r="B37" s="148"/>
      <c r="C37" s="81">
        <v>9185</v>
      </c>
      <c r="D37" s="76">
        <v>0</v>
      </c>
      <c r="E37" s="136">
        <v>0</v>
      </c>
      <c r="F37" s="138"/>
      <c r="G37" s="124">
        <f>D31</f>
        <v>405.44483373982001</v>
      </c>
      <c r="H37" s="74">
        <f t="shared" si="4"/>
        <v>8779.5551662601792</v>
      </c>
      <c r="I37" s="83"/>
      <c r="J37" s="83"/>
      <c r="K37" s="6"/>
    </row>
    <row r="38" spans="1:19" ht="18" customHeight="1">
      <c r="A38" s="147" t="s">
        <v>26</v>
      </c>
      <c r="B38" s="148"/>
      <c r="C38" s="81">
        <v>68728</v>
      </c>
      <c r="D38" s="76">
        <v>44272</v>
      </c>
      <c r="E38" s="136">
        <v>36171.7307</v>
      </c>
      <c r="F38" s="138"/>
      <c r="G38" s="124">
        <f>E31</f>
        <v>24500.758466039271</v>
      </c>
      <c r="H38" s="74">
        <f t="shared" si="4"/>
        <v>-36216.489166039275</v>
      </c>
      <c r="I38" s="83"/>
      <c r="J38" s="83"/>
      <c r="K38" s="6"/>
    </row>
    <row r="39" spans="1:19" ht="18" customHeight="1">
      <c r="A39" s="147" t="s">
        <v>4</v>
      </c>
      <c r="B39" s="148"/>
      <c r="C39" s="81">
        <v>12945</v>
      </c>
      <c r="D39" s="76">
        <v>376.32349999999997</v>
      </c>
      <c r="E39" s="136">
        <v>376.32349999999997</v>
      </c>
      <c r="F39" s="138"/>
      <c r="G39" s="124">
        <f>F31</f>
        <v>0</v>
      </c>
      <c r="H39" s="74">
        <f t="shared" si="4"/>
        <v>12192.352999999999</v>
      </c>
      <c r="I39" s="30"/>
      <c r="J39" s="30"/>
      <c r="K39" s="6"/>
    </row>
    <row r="40" spans="1:19" ht="24" thickBot="1">
      <c r="A40" s="145" t="s">
        <v>33</v>
      </c>
      <c r="B40" s="146"/>
      <c r="C40" s="70">
        <f t="shared" ref="C40:H40" si="5">SUM(C34:C39)</f>
        <v>977956</v>
      </c>
      <c r="D40" s="71">
        <f t="shared" si="5"/>
        <v>183256.3235</v>
      </c>
      <c r="E40" s="72">
        <f t="shared" si="5"/>
        <v>247266.97659999999</v>
      </c>
      <c r="F40" s="72">
        <f t="shared" si="5"/>
        <v>0</v>
      </c>
      <c r="G40" s="72">
        <f t="shared" si="5"/>
        <v>282315.3627</v>
      </c>
      <c r="H40" s="74">
        <f t="shared" si="5"/>
        <v>265117.33720000001</v>
      </c>
      <c r="I40" s="61"/>
      <c r="J40" s="61"/>
      <c r="K40" s="62"/>
      <c r="L40" s="8"/>
      <c r="M40" s="8"/>
      <c r="N40" s="8"/>
      <c r="O40" s="8"/>
      <c r="P40" s="8"/>
      <c r="Q40" s="8"/>
      <c r="R40" s="8"/>
      <c r="S40" s="7"/>
    </row>
    <row r="41" spans="1:19" ht="21.75" customHeight="1">
      <c r="A41" s="6"/>
      <c r="B41" s="6"/>
      <c r="C41" s="6"/>
      <c r="D41" s="6"/>
      <c r="G41" s="3"/>
      <c r="H41" s="3"/>
      <c r="I41" s="3"/>
      <c r="J41" s="3"/>
      <c r="K41" s="2"/>
    </row>
    <row r="42" spans="1:19" ht="21.75" customHeight="1">
      <c r="A42" s="6"/>
      <c r="B42" s="6"/>
      <c r="C42" s="6"/>
      <c r="D42" s="6"/>
      <c r="G42" s="3"/>
      <c r="H42" s="3"/>
      <c r="I42" s="134"/>
      <c r="J42" s="3"/>
      <c r="K42" s="2"/>
    </row>
    <row r="43" spans="1:19" ht="21.75" customHeight="1">
      <c r="A43" s="6"/>
      <c r="B43" s="6"/>
      <c r="C43" s="6"/>
      <c r="D43" s="6"/>
      <c r="G43" s="3"/>
      <c r="H43" s="3"/>
      <c r="I43" s="3"/>
      <c r="J43" s="3"/>
      <c r="K43" s="2"/>
    </row>
    <row r="44" spans="1:19" ht="21.75" customHeight="1">
      <c r="A44" s="6" t="s">
        <v>55</v>
      </c>
      <c r="G44" s="3"/>
      <c r="H44" s="3"/>
      <c r="I44" s="3"/>
      <c r="J44" s="3"/>
      <c r="K44" s="2"/>
    </row>
    <row r="45" spans="1:19" ht="21.75" customHeight="1">
      <c r="G45" s="3"/>
      <c r="H45" s="3"/>
      <c r="I45" s="3"/>
      <c r="J45" s="3"/>
      <c r="K45" s="2"/>
    </row>
    <row r="46" spans="1:19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2"/>
    </row>
    <row r="47" spans="1:1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52" ht="9.75" customHeight="1"/>
    <row r="53" ht="15" customHeight="1"/>
  </sheetData>
  <mergeCells count="22">
    <mergeCell ref="B5:C5"/>
    <mergeCell ref="B6:C6"/>
    <mergeCell ref="F7:G7"/>
    <mergeCell ref="A10:A12"/>
    <mergeCell ref="B10:K10"/>
    <mergeCell ref="K11:K12"/>
    <mergeCell ref="B7:C7"/>
    <mergeCell ref="B8:C8"/>
    <mergeCell ref="E8:G8"/>
    <mergeCell ref="G23:H24"/>
    <mergeCell ref="I23:I24"/>
    <mergeCell ref="A40:B40"/>
    <mergeCell ref="A39:B39"/>
    <mergeCell ref="A38:B38"/>
    <mergeCell ref="A33:B33"/>
    <mergeCell ref="A36:B36"/>
    <mergeCell ref="A35:B35"/>
    <mergeCell ref="A34:B34"/>
    <mergeCell ref="A37:B37"/>
    <mergeCell ref="G31:H31"/>
    <mergeCell ref="G26:H26"/>
    <mergeCell ref="G25:H25"/>
  </mergeCells>
  <phoneticPr fontId="2" type="noConversion"/>
  <printOptions horizontalCentered="1" verticalCentered="1"/>
  <pageMargins left="0.25" right="0.25" top="0.5" bottom="0.25" header="0.24" footer="0.2"/>
  <pageSetup scale="61" orientation="landscape" r:id="rId1"/>
  <headerFooter alignWithMargins="0"/>
  <legacyDrawing r:id="rId2"/>
  <oleObjects>
    <oleObject progId="Word.Document.8" shapeId="25601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 enableFormatConditionsCalculation="0">
    <tabColor indexed="9"/>
    <pageSetUpPr fitToPage="1"/>
  </sheetPr>
  <dimension ref="A1:D49"/>
  <sheetViews>
    <sheetView showGridLines="0" view="pageBreakPreview" zoomScale="75" zoomScaleNormal="70" zoomScaleSheetLayoutView="75" workbookViewId="0">
      <selection activeCell="A7" sqref="A7"/>
    </sheetView>
  </sheetViews>
  <sheetFormatPr defaultRowHeight="12.75"/>
  <cols>
    <col min="1" max="1" width="43.42578125" customWidth="1"/>
    <col min="2" max="2" width="72.140625" customWidth="1"/>
    <col min="3" max="3" width="20.140625" customWidth="1"/>
    <col min="4" max="4" width="18.7109375" bestFit="1" customWidth="1"/>
  </cols>
  <sheetData>
    <row r="1" spans="1:4" s="6" customFormat="1" ht="20.25">
      <c r="A1" s="13"/>
      <c r="B1" s="13"/>
      <c r="C1" s="13"/>
      <c r="D1" s="13"/>
    </row>
    <row r="2" spans="1:4" s="6" customFormat="1" ht="33.75" customHeight="1">
      <c r="A2" s="13"/>
      <c r="B2" s="13"/>
      <c r="C2" s="13"/>
      <c r="D2" s="13"/>
    </row>
    <row r="3" spans="1:4" s="6" customFormat="1" ht="21.75" customHeight="1" thickBot="1">
      <c r="A3" s="19"/>
      <c r="B3" s="20"/>
      <c r="C3" s="20"/>
      <c r="D3" s="13"/>
    </row>
    <row r="4" spans="1:4" ht="23.25" customHeight="1">
      <c r="A4" s="21" t="s">
        <v>40</v>
      </c>
      <c r="B4" s="22" t="s">
        <v>3</v>
      </c>
      <c r="C4" s="31" t="s">
        <v>44</v>
      </c>
      <c r="D4" s="5"/>
    </row>
    <row r="5" spans="1:4" ht="21" customHeight="1">
      <c r="A5" s="23" t="s">
        <v>62</v>
      </c>
      <c r="B5" s="24"/>
      <c r="C5" s="25"/>
    </row>
    <row r="6" spans="1:4" ht="21" customHeight="1">
      <c r="A6" s="26" t="s">
        <v>69</v>
      </c>
      <c r="B6" s="15"/>
      <c r="C6" s="16"/>
    </row>
    <row r="7" spans="1:4" ht="21" customHeight="1">
      <c r="A7" s="26"/>
      <c r="B7" s="15"/>
      <c r="C7" s="16"/>
    </row>
    <row r="8" spans="1:4" ht="21" customHeight="1">
      <c r="A8" s="26"/>
      <c r="B8" s="15"/>
      <c r="C8" s="16"/>
    </row>
    <row r="9" spans="1:4" ht="21" customHeight="1">
      <c r="A9" s="26"/>
      <c r="B9" s="15"/>
      <c r="C9" s="16"/>
    </row>
    <row r="10" spans="1:4" ht="21" customHeight="1">
      <c r="A10" s="27"/>
      <c r="B10" s="17"/>
      <c r="C10" s="18"/>
    </row>
    <row r="11" spans="1:4" ht="21" customHeight="1">
      <c r="A11" s="27"/>
      <c r="B11" s="17"/>
      <c r="C11" s="18"/>
    </row>
    <row r="12" spans="1:4" ht="21" customHeight="1">
      <c r="A12" s="27"/>
      <c r="B12" s="17"/>
      <c r="C12" s="18"/>
    </row>
    <row r="13" spans="1:4" ht="21" customHeight="1" thickBot="1">
      <c r="A13" s="179" t="s">
        <v>20</v>
      </c>
      <c r="B13" s="180"/>
      <c r="C13" s="29">
        <f>SUM(C6:C12)</f>
        <v>0</v>
      </c>
    </row>
    <row r="14" spans="1:4" ht="39.75" customHeight="1">
      <c r="A14" s="86" t="s">
        <v>37</v>
      </c>
      <c r="B14" s="87" t="s">
        <v>38</v>
      </c>
      <c r="C14" s="31" t="s">
        <v>44</v>
      </c>
    </row>
    <row r="15" spans="1:4" ht="23.25" customHeight="1">
      <c r="A15" s="28" t="s">
        <v>62</v>
      </c>
      <c r="B15" s="24"/>
      <c r="C15" s="88"/>
    </row>
    <row r="16" spans="1:4" ht="21" customHeight="1">
      <c r="A16" s="26" t="s">
        <v>68</v>
      </c>
      <c r="B16" s="14"/>
      <c r="C16" s="89"/>
    </row>
    <row r="17" spans="1:3" ht="21" customHeight="1">
      <c r="A17" s="14"/>
      <c r="B17" s="14"/>
      <c r="C17" s="89"/>
    </row>
    <row r="18" spans="1:3" ht="21" customHeight="1">
      <c r="A18" s="17"/>
      <c r="B18" s="17"/>
      <c r="C18" s="18"/>
    </row>
    <row r="19" spans="1:3" ht="21" customHeight="1">
      <c r="A19" s="17"/>
      <c r="B19" s="17"/>
      <c r="C19" s="18"/>
    </row>
    <row r="20" spans="1:3" ht="18" customHeight="1" thickBot="1">
      <c r="A20" s="179" t="s">
        <v>39</v>
      </c>
      <c r="B20" s="181"/>
      <c r="C20" s="29">
        <f>SUM(C16:C19)</f>
        <v>0</v>
      </c>
    </row>
    <row r="22" spans="1:3" ht="17.25" customHeight="1">
      <c r="A22" s="182" t="s">
        <v>42</v>
      </c>
      <c r="B22" s="182"/>
      <c r="C22" s="182"/>
    </row>
    <row r="23" spans="1:3" ht="17.25" customHeight="1">
      <c r="A23" s="182" t="s">
        <v>48</v>
      </c>
      <c r="B23" s="182"/>
      <c r="C23" s="182"/>
    </row>
    <row r="24" spans="1:3" ht="17.25" customHeight="1">
      <c r="A24" s="117" t="s">
        <v>49</v>
      </c>
    </row>
    <row r="25" spans="1:3" ht="17.25" customHeight="1"/>
    <row r="26" spans="1:3" ht="17.25" customHeight="1"/>
    <row r="27" spans="1:3" ht="17.25" customHeight="1"/>
    <row r="28" spans="1:3" ht="17.25" customHeight="1"/>
    <row r="29" spans="1:3" ht="17.25" customHeight="1"/>
    <row r="30" spans="1:3" ht="17.25" customHeight="1"/>
    <row r="31" spans="1:3" ht="17.25" customHeight="1"/>
    <row r="32" spans="1:3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</sheetData>
  <mergeCells count="4">
    <mergeCell ref="A13:B13"/>
    <mergeCell ref="A20:B20"/>
    <mergeCell ref="A23:C23"/>
    <mergeCell ref="A22:C22"/>
  </mergeCells>
  <phoneticPr fontId="2" type="noConversion"/>
  <hyperlinks>
    <hyperlink ref="A24" r:id="rId1"/>
  </hyperlinks>
  <printOptions horizontalCentered="1"/>
  <pageMargins left="0.5" right="0.5" top="0.64" bottom="0.8" header="0.5" footer="0.2"/>
  <pageSetup scale="70" orientation="portrait" r:id="rId2"/>
  <headerFooter alignWithMargins="0">
    <oddFooter>&amp;C&amp;F&amp;R&amp;A</oddFooter>
  </headerFooter>
  <legacyDrawing r:id="rId3"/>
  <oleObjects>
    <oleObject progId="Word.Document.8" shapeId="43014" r:id="rId4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6:B18"/>
  <sheetViews>
    <sheetView view="pageBreakPreview" zoomScaleNormal="100" zoomScaleSheetLayoutView="100" workbookViewId="0">
      <selection activeCell="B12" sqref="B12"/>
    </sheetView>
  </sheetViews>
  <sheetFormatPr defaultRowHeight="15"/>
  <cols>
    <col min="1" max="1" width="51.42578125" style="6" customWidth="1"/>
    <col min="2" max="2" width="37" style="6" customWidth="1"/>
    <col min="3" max="16384" width="9.140625" style="6"/>
  </cols>
  <sheetData>
    <row r="6" spans="1:2" ht="15.75" thickBot="1"/>
    <row r="7" spans="1:2" ht="15.75">
      <c r="A7" s="93"/>
      <c r="B7" s="97" t="s">
        <v>44</v>
      </c>
    </row>
    <row r="8" spans="1:2" ht="15.75">
      <c r="A8" s="94" t="s">
        <v>53</v>
      </c>
      <c r="B8" s="122">
        <v>0</v>
      </c>
    </row>
    <row r="9" spans="1:2" ht="15.75">
      <c r="A9" s="120"/>
      <c r="B9" s="121"/>
    </row>
    <row r="10" spans="1:2" ht="15.75">
      <c r="A10" s="94" t="s">
        <v>43</v>
      </c>
      <c r="B10" s="99">
        <v>0</v>
      </c>
    </row>
    <row r="11" spans="1:2" ht="15.75">
      <c r="A11" s="95"/>
      <c r="B11" s="92"/>
    </row>
    <row r="12" spans="1:2" ht="15.75">
      <c r="A12" s="94" t="s">
        <v>45</v>
      </c>
      <c r="B12" s="99">
        <v>0</v>
      </c>
    </row>
    <row r="13" spans="1:2" ht="15.75">
      <c r="A13" s="95"/>
      <c r="B13" s="98"/>
    </row>
    <row r="14" spans="1:2" ht="16.5" thickBot="1">
      <c r="A14" s="96" t="s">
        <v>52</v>
      </c>
      <c r="B14" s="100">
        <f>B8+B10-B12</f>
        <v>0</v>
      </c>
    </row>
    <row r="15" spans="1:2" ht="15.75">
      <c r="A15" s="90"/>
      <c r="B15" s="91"/>
    </row>
    <row r="16" spans="1:2" ht="29.25" customHeight="1">
      <c r="A16" s="183" t="s">
        <v>50</v>
      </c>
      <c r="B16" s="184"/>
    </row>
    <row r="17" spans="1:2" ht="15.75" thickBot="1">
      <c r="A17" s="117" t="s">
        <v>51</v>
      </c>
    </row>
    <row r="18" spans="1:2" ht="135.75" customHeight="1" thickBot="1">
      <c r="A18" s="185" t="s">
        <v>70</v>
      </c>
      <c r="B18" s="186"/>
    </row>
  </sheetData>
  <mergeCells count="2">
    <mergeCell ref="A16:B16"/>
    <mergeCell ref="A18:B18"/>
  </mergeCells>
  <hyperlinks>
    <hyperlink ref="A17" r:id="rId1"/>
  </hyperlinks>
  <pageMargins left="0.7" right="0.7" top="0.75" bottom="0.75" header="0.3" footer="0.3"/>
  <pageSetup orientation="portrait" horizontalDpi="4294967293" verticalDpi="300" r:id="rId2"/>
  <headerFooter>
    <oddFooter>&amp;C&amp;F&amp;R&amp;A</oddFooter>
  </headerFooter>
  <legacyDrawing r:id="rId3"/>
  <oleObjects>
    <oleObject progId="Word.Document.8" shapeId="44033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1-QFR</vt:lpstr>
      <vt:lpstr>2-Equipment &amp; Part Cost Detail</vt:lpstr>
      <vt:lpstr>3-Program Income</vt:lpstr>
      <vt:lpstr>'1-QFR'!Print_Area</vt:lpstr>
      <vt:lpstr>'2-Equipment &amp; Part Cost Detail'!Print_Area</vt:lpstr>
    </vt:vector>
  </TitlesOfParts>
  <Company>NEESinc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Sherif Elfass</cp:lastModifiedBy>
  <cp:lastPrinted>2010-07-01T19:18:33Z</cp:lastPrinted>
  <dcterms:created xsi:type="dcterms:W3CDTF">2005-03-10T23:28:08Z</dcterms:created>
  <dcterms:modified xsi:type="dcterms:W3CDTF">2010-07-20T04:16:04Z</dcterms:modified>
</cp:coreProperties>
</file>