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5" activeTab="7"/>
  </bookViews>
  <sheets>
    <sheet name="Single Variable GAMs" sheetId="1" r:id="rId1"/>
    <sheet name="SingleGAM Summary" sheetId="4" r:id="rId2"/>
    <sheet name="SingleGAM Selection" sheetId="5" r:id="rId3"/>
    <sheet name="Mechanism GAMs" sheetId="3" r:id="rId4"/>
    <sheet name="MechanismSummaryTable" sheetId="2" r:id="rId5"/>
    <sheet name="2021 SingleGAMs" sheetId="7" r:id="rId6"/>
    <sheet name="Correlations 2021GAM selection" sheetId="6" r:id="rId7"/>
    <sheet name="AutoGAMsEPUfullmissingdata" sheetId="8" r:id="rId8"/>
  </sheets>
  <calcPr calcId="162913"/>
</workbook>
</file>

<file path=xl/calcChain.xml><?xml version="1.0" encoding="utf-8"?>
<calcChain xmlns="http://schemas.openxmlformats.org/spreadsheetml/2006/main">
  <c r="L43" i="7" l="1"/>
  <c r="Q31" i="7" l="1"/>
  <c r="Q32" i="7"/>
  <c r="Q33" i="7"/>
  <c r="Q34" i="7"/>
  <c r="Q35" i="7"/>
  <c r="Q36" i="7"/>
  <c r="Q37" i="7"/>
  <c r="Q38" i="7"/>
  <c r="Q39" i="7"/>
  <c r="Q40" i="7"/>
  <c r="Q41" i="7"/>
  <c r="Q42" i="7"/>
  <c r="Q30" i="7"/>
  <c r="Q29" i="7"/>
  <c r="R31" i="7"/>
  <c r="R32" i="7"/>
  <c r="R33" i="7"/>
  <c r="R34" i="7"/>
  <c r="R35" i="7"/>
  <c r="R36" i="7"/>
  <c r="R37" i="7"/>
  <c r="R38" i="7"/>
  <c r="R39" i="7"/>
  <c r="R40" i="7"/>
  <c r="R41" i="7"/>
  <c r="R42" i="7"/>
  <c r="R3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3" i="7"/>
  <c r="P7" i="7"/>
  <c r="P15" i="7"/>
  <c r="O31" i="7"/>
  <c r="P31" i="7" s="1"/>
  <c r="O32" i="7"/>
  <c r="P32" i="7" s="1"/>
  <c r="O33" i="7"/>
  <c r="P33" i="7" s="1"/>
  <c r="O34" i="7"/>
  <c r="P34" i="7" s="1"/>
  <c r="O35" i="7"/>
  <c r="P35" i="7" s="1"/>
  <c r="O36" i="7"/>
  <c r="P36" i="7" s="1"/>
  <c r="O37" i="7"/>
  <c r="P37" i="7" s="1"/>
  <c r="O38" i="7"/>
  <c r="P38" i="7" s="1"/>
  <c r="O39" i="7"/>
  <c r="P39" i="7" s="1"/>
  <c r="O40" i="7"/>
  <c r="P40" i="7" s="1"/>
  <c r="O41" i="7"/>
  <c r="P41" i="7" s="1"/>
  <c r="O42" i="7"/>
  <c r="P42" i="7" s="1"/>
  <c r="O30" i="7"/>
  <c r="P30" i="7" s="1"/>
  <c r="O4" i="7"/>
  <c r="P4" i="7" s="1"/>
  <c r="O5" i="7"/>
  <c r="P5" i="7" s="1"/>
  <c r="O6" i="7"/>
  <c r="P6" i="7" s="1"/>
  <c r="O7" i="7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O22" i="7"/>
  <c r="P22" i="7" s="1"/>
  <c r="O23" i="7"/>
  <c r="P23" i="7" s="1"/>
  <c r="O24" i="7"/>
  <c r="P24" i="7" s="1"/>
  <c r="O25" i="7"/>
  <c r="P25" i="7" s="1"/>
  <c r="O26" i="7"/>
  <c r="P26" i="7" s="1"/>
  <c r="O27" i="7"/>
  <c r="P27" i="7" s="1"/>
  <c r="O28" i="7"/>
  <c r="P28" i="7" s="1"/>
  <c r="O29" i="7"/>
  <c r="P29" i="7" s="1"/>
  <c r="O3" i="7"/>
  <c r="O43" i="7" l="1"/>
  <c r="Q43" i="7"/>
  <c r="R43" i="7"/>
  <c r="P3" i="7"/>
  <c r="D44" i="7"/>
  <c r="O157" i="3" l="1"/>
  <c r="O136" i="3"/>
  <c r="T164" i="3" l="1"/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61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<sst xmlns="http://schemas.openxmlformats.org/spreadsheetml/2006/main" count="2229" uniqueCount="217">
  <si>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</si>
  <si>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</si>
  <si>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</si>
  <si>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</si>
  <si>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</si>
  <si>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</si>
  <si>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</si>
  <si>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</si>
  <si>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</si>
  <si>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</si>
  <si>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</si>
  <si>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</si>
  <si>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</si>
  <si>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</si>
  <si>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</si>
  <si>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</si>
  <si>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</si>
  <si>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</si>
  <si>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</si>
  <si>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</si>
  <si>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</si>
  <si>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</si>
  <si>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</si>
  <si>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</si>
  <si>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</si>
  <si>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</si>
  <si>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</si>
  <si>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</si>
  <si>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</si>
  <si>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</si>
  <si>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</si>
  <si>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</si>
  <si>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</si>
  <si>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</si>
  <si>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</si>
  <si>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</si>
  <si>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</si>
  <si>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</si>
  <si>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</si>
  <si>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</si>
  <si>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</si>
  <si>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</si>
  <si>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</si>
  <si>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</si>
  <si>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</si>
  <si>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</si>
  <si>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</si>
  <si>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</si>
  <si>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</si>
  <si>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</si>
  <si>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</si>
  <si>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</si>
  <si>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</si>
  <si>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</si>
  <si>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</si>
  <si>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</si>
  <si>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</si>
  <si>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</si>
  <si>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</si>
  <si>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</si>
  <si>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</si>
  <si>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</si>
  <si>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</si>
  <si>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</si>
  <si>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</si>
  <si>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</si>
  <si>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</si>
  <si>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</si>
  <si>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</si>
  <si>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</si>
  <si>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</si>
  <si>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</si>
  <si>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</si>
  <si>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</si>
  <si>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</si>
  <si>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</si>
  <si>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</si>
  <si>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</si>
  <si>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</si>
  <si>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</si>
  <si>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</si>
  <si>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</si>
  <si>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</si>
  <si>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</si>
  <si>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</si>
  <si>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</si>
  <si>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</si>
  <si>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</si>
  <si>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</si>
  <si>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</si>
  <si>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</si>
  <si>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</si>
  <si>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</si>
  <si>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</si>
  <si>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</si>
  <si>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</si>
  <si>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</si>
  <si>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</si>
  <si>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</si>
  <si>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</si>
  <si>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</si>
  <si>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</si>
  <si>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</si>
  <si>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</si>
  <si>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</si>
  <si>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</si>
  <si>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</si>
  <si>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</si>
  <si>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</si>
  <si>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</si>
  <si>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</si>
  <si>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</si>
  <si>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</si>
  <si>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</si>
  <si>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</si>
  <si>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</si>
  <si>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</si>
  <si>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</si>
  <si>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</si>
  <si>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</si>
  <si>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</si>
  <si>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</si>
  <si>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</si>
  <si>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</si>
  <si>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</si>
  <si>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</si>
  <si>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</si>
  <si>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</si>
  <si>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</si>
  <si>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</si>
  <si>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</si>
  <si>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</si>
  <si>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</si>
  <si>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</si>
  <si>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</si>
  <si>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</si>
  <si>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</si>
  <si>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</si>
  <si>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</si>
  <si>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</si>
  <si>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</si>
  <si>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</si>
  <si>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</si>
  <si>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</si>
  <si>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</si>
  <si>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</si>
  <si>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</si>
  <si>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</si>
  <si>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</si>
  <si>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</si>
  <si>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</si>
  <si>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</si>
  <si>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</si>
  <si>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</si>
  <si>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</si>
  <si>
    <t>Same as above without null space penalty or adding na.gam.replace</t>
  </si>
  <si>
    <t>Scup</t>
  </si>
  <si>
    <t>Clearnose skate</t>
  </si>
  <si>
    <t>Smooth skate</t>
  </si>
  <si>
    <t>Barndoor skate</t>
  </si>
  <si>
    <t>Rosette skate</t>
  </si>
  <si>
    <t>With revised calibrations in survdat</t>
  </si>
  <si>
    <t>Local Bottom Temp</t>
  </si>
  <si>
    <t>Winter Temp</t>
  </si>
  <si>
    <t>Spring Temp</t>
  </si>
  <si>
    <t>Summer Temp</t>
  </si>
  <si>
    <t>Fall Temp</t>
  </si>
  <si>
    <t>Copepod Small/Large</t>
  </si>
  <si>
    <t>Zooplankton Biomass</t>
  </si>
  <si>
    <t>Total Copepods</t>
  </si>
  <si>
    <t>Stomach Fullness</t>
  </si>
  <si>
    <t>Stock Biomass</t>
  </si>
  <si>
    <t>Fall Bloom Magnitude</t>
  </si>
  <si>
    <t>Fall Bloom Duration</t>
  </si>
  <si>
    <t>Prop Column Cold Pool</t>
  </si>
  <si>
    <t>Average Lat by Strata</t>
  </si>
  <si>
    <t>Average Lon by Strata</t>
  </si>
  <si>
    <t>Year</t>
  </si>
  <si>
    <t>Local Environment</t>
  </si>
  <si>
    <t>Broad Environment</t>
  </si>
  <si>
    <t>Resource Quality</t>
  </si>
  <si>
    <t>Resource Availibility</t>
  </si>
  <si>
    <t>Fishing Pressure</t>
  </si>
  <si>
    <t>Population Density</t>
  </si>
  <si>
    <t>Temporal</t>
  </si>
  <si>
    <t>YEAR</t>
  </si>
  <si>
    <t>Roughtail stingray</t>
  </si>
  <si>
    <t>Bluntnose stingray</t>
  </si>
  <si>
    <t>Bullnose ray</t>
  </si>
  <si>
    <t>Offshore hake</t>
  </si>
  <si>
    <t>Atlantic croaker</t>
  </si>
  <si>
    <t>Longhorn sculpin</t>
  </si>
  <si>
    <t>Spiny butterfly ray</t>
  </si>
  <si>
    <t>Spatial Dependence</t>
  </si>
  <si>
    <t>Lat Lon</t>
  </si>
  <si>
    <t>AvgLonStrata AvgLatStrata</t>
  </si>
  <si>
    <t>Lat/Lon should be included in final GAM models to account for spatial autocorrelation</t>
  </si>
  <si>
    <t>PropColumnColdPool</t>
  </si>
  <si>
    <t xml:space="preserve">Proportion Column Cold Pool </t>
  </si>
  <si>
    <t>Exclude species from condition analyses that don't show significant change in condition over time</t>
  </si>
  <si>
    <t>Re-run excluding outliers (outside 1 std. dev from mean condition)</t>
  </si>
  <si>
    <t>Outliers removed</t>
  </si>
  <si>
    <t>Outliers as percent</t>
  </si>
  <si>
    <t>Change in deviance explained</t>
  </si>
  <si>
    <t>Change in GCV</t>
  </si>
  <si>
    <t>GCV better</t>
  </si>
  <si>
    <t>Deviance Explained worse</t>
  </si>
  <si>
    <t>GAM check</t>
  </si>
  <si>
    <t>Might need more K (degrees freedom)</t>
  </si>
  <si>
    <t>Average Lat/Lon by Strata</t>
  </si>
  <si>
    <t xml:space="preserve">Kn ~ local environment + broad env + resource quality + resource availability + local density + population density + fish pressure </t>
  </si>
  <si>
    <t>x</t>
  </si>
  <si>
    <t>Excludes assessment data for unit stocks when strata not assigned to that stock</t>
  </si>
  <si>
    <t>All strata for unit stocks</t>
  </si>
  <si>
    <t>Removed after increased unit stock strata</t>
  </si>
  <si>
    <t>Assessment data has few NAs but not included</t>
  </si>
  <si>
    <t>Added after increased unit stock strata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</si>
</sst>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6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20" fillId="0" borderId="0" xfId="0" applyFont="1" applyAlignment="1">
      <alignment horizontal="left" vertical="center" indent="15"/>
    </xf>
    <xf numFmtId="0" fontId="0" fillId="0" borderId="45" xfId="0" applyBorder="1" applyAlignment="1">
      <alignment horizontal="center"/>
    </xf>
    <xf numFmtId="0" fontId="0" fillId="0" borderId="46" xfId="0" applyBorder="1"/>
    <xf numFmtId="11" fontId="0" fillId="0" borderId="0" xfId="0" applyNumberFormat="1"/>
    <xf numFmtId="0" fontId="0" fillId="39" borderId="0" xfId="0" applyFill="1"/>
    <xf numFmtId="0" fontId="0" fillId="0" borderId="0" xfId="0" applyFill="1"/>
    <xf numFmtId="0" fontId="0" fillId="0" borderId="45" xfId="0" applyBorder="1" applyAlignment="1">
      <alignment horizontal="center"/>
    </xf>
    <xf numFmtId="0" fontId="0" fillId="0" borderId="0" xfId="0" applyAlignment="1">
      <alignment wrapText="1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39" borderId="45" xfId="0" applyFill="1" applyBorder="1" applyAlignment="1">
      <alignment horizontal="center"/>
    </xf>
    <xf numFmtId="0" fontId="0" fillId="40" borderId="0" xfId="0" applyFill="1"/>
    <xf numFmtId="0" fontId="0" fillId="40" borderId="45" xfId="0" applyFill="1" applyBorder="1" applyAlignment="1">
      <alignment horizontal="left"/>
    </xf>
    <xf numFmtId="0" fontId="0" fillId="38" borderId="45" xfId="0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223456</xdr:colOff>
      <xdr:row>18</xdr:row>
      <xdr:rowOff>137305</xdr:rowOff>
    </xdr:from>
    <xdr:to>
      <xdr:col>10</xdr:col>
      <xdr:colOff>566357</xdr:colOff>
      <xdr:row>40</xdr:row>
      <xdr:rowOff>86009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371" y="3460922"/>
          <a:ext cx="3990773" cy="4010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opLeftCell="A439" workbookViewId="0">
      <selection activeCell="B344" sqref="B344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125" priority="12" operator="greaterThanOrEqual">
      <formula>0.05</formula>
    </cfRule>
  </conditionalFormatting>
  <conditionalFormatting sqref="B1:B118 B120:B1048576">
    <cfRule type="cellIs" dxfId="124" priority="10" operator="lessThan">
      <formula>0.01</formula>
    </cfRule>
    <cfRule type="cellIs" dxfId="123" priority="11" operator="lessThan">
      <formula>0.05</formula>
    </cfRule>
  </conditionalFormatting>
  <conditionalFormatting sqref="K1:K1048576">
    <cfRule type="cellIs" dxfId="122" priority="7" operator="greaterThan">
      <formula>0.05</formula>
    </cfRule>
  </conditionalFormatting>
  <conditionalFormatting sqref="I1:I85 I119:I1048576 I87:I117">
    <cfRule type="cellIs" dxfId="121" priority="5" operator="lessThan">
      <formula>0.01</formula>
    </cfRule>
    <cfRule type="cellIs" dxfId="120" priority="6" operator="lessThan">
      <formula>0.05</formula>
    </cfRule>
  </conditionalFormatting>
  <conditionalFormatting sqref="I118">
    <cfRule type="cellIs" dxfId="119" priority="3" operator="lessThan">
      <formula>0.01</formula>
    </cfRule>
    <cfRule type="cellIs" dxfId="118" priority="4" operator="lessThan">
      <formula>0.05</formula>
    </cfRule>
  </conditionalFormatting>
  <conditionalFormatting sqref="I86">
    <cfRule type="cellIs" dxfId="117" priority="1" operator="lessThan">
      <formula>0.01</formula>
    </cfRule>
    <cfRule type="cellIs" dxfId="116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B1" sqref="B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115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114" priority="40" operator="lessThan">
      <formula>0.01</formula>
    </cfRule>
    <cfRule type="cellIs" dxfId="113" priority="41" operator="lessThan">
      <formula>0.05</formula>
    </cfRule>
  </conditionalFormatting>
  <conditionalFormatting sqref="G2:G31">
    <cfRule type="cellIs" dxfId="112" priority="36" operator="greaterThanOrEqual">
      <formula>0.05</formula>
    </cfRule>
  </conditionalFormatting>
  <conditionalFormatting sqref="F2:F31">
    <cfRule type="cellIs" dxfId="111" priority="34" operator="lessThan">
      <formula>0.01</formula>
    </cfRule>
    <cfRule type="cellIs" dxfId="110" priority="35" operator="lessThan">
      <formula>0.05</formula>
    </cfRule>
  </conditionalFormatting>
  <conditionalFormatting sqref="I2:I31">
    <cfRule type="cellIs" dxfId="109" priority="33" operator="greaterThanOrEqual">
      <formula>0.05</formula>
    </cfRule>
  </conditionalFormatting>
  <conditionalFormatting sqref="H2:H31">
    <cfRule type="cellIs" dxfId="108" priority="31" operator="lessThan">
      <formula>0.01</formula>
    </cfRule>
    <cfRule type="cellIs" dxfId="107" priority="32" operator="lessThan">
      <formula>0.05</formula>
    </cfRule>
  </conditionalFormatting>
  <conditionalFormatting sqref="K2:K31">
    <cfRule type="cellIs" dxfId="106" priority="30" operator="greaterThanOrEqual">
      <formula>0.05</formula>
    </cfRule>
  </conditionalFormatting>
  <conditionalFormatting sqref="J2:J31">
    <cfRule type="cellIs" dxfId="105" priority="28" operator="lessThan">
      <formula>0.01</formula>
    </cfRule>
    <cfRule type="cellIs" dxfId="104" priority="29" operator="lessThan">
      <formula>0.05</formula>
    </cfRule>
  </conditionalFormatting>
  <conditionalFormatting sqref="M2:M31">
    <cfRule type="cellIs" dxfId="103" priority="27" operator="greaterThanOrEqual">
      <formula>0.05</formula>
    </cfRule>
  </conditionalFormatting>
  <conditionalFormatting sqref="L2:L31">
    <cfRule type="cellIs" dxfId="102" priority="25" operator="lessThan">
      <formula>0.01</formula>
    </cfRule>
    <cfRule type="cellIs" dxfId="101" priority="26" operator="lessThan">
      <formula>0.05</formula>
    </cfRule>
  </conditionalFormatting>
  <conditionalFormatting sqref="O2:O31">
    <cfRule type="cellIs" dxfId="100" priority="24" operator="greaterThanOrEqual">
      <formula>0.05</formula>
    </cfRule>
  </conditionalFormatting>
  <conditionalFormatting sqref="N2:N31">
    <cfRule type="cellIs" dxfId="99" priority="22" operator="lessThan">
      <formula>0.01</formula>
    </cfRule>
    <cfRule type="cellIs" dxfId="98" priority="23" operator="lessThan">
      <formula>0.05</formula>
    </cfRule>
  </conditionalFormatting>
  <conditionalFormatting sqref="Q2:Q31">
    <cfRule type="cellIs" dxfId="97" priority="21" operator="greaterThanOrEqual">
      <formula>0.05</formula>
    </cfRule>
  </conditionalFormatting>
  <conditionalFormatting sqref="P2:P31">
    <cfRule type="cellIs" dxfId="96" priority="19" operator="lessThan">
      <formula>0.01</formula>
    </cfRule>
    <cfRule type="cellIs" dxfId="95" priority="20" operator="lessThan">
      <formula>0.05</formula>
    </cfRule>
  </conditionalFormatting>
  <conditionalFormatting sqref="S2:S31">
    <cfRule type="cellIs" dxfId="94" priority="18" operator="greaterThanOrEqual">
      <formula>0.05</formula>
    </cfRule>
  </conditionalFormatting>
  <conditionalFormatting sqref="R2:R31">
    <cfRule type="cellIs" dxfId="93" priority="16" operator="lessThan">
      <formula>0.01</formula>
    </cfRule>
    <cfRule type="cellIs" dxfId="92" priority="17" operator="lessThan">
      <formula>0.05</formula>
    </cfRule>
  </conditionalFormatting>
  <conditionalFormatting sqref="U2:U31">
    <cfRule type="cellIs" dxfId="91" priority="15" operator="greaterThanOrEqual">
      <formula>0.05</formula>
    </cfRule>
  </conditionalFormatting>
  <conditionalFormatting sqref="T2:T31">
    <cfRule type="cellIs" dxfId="90" priority="13" operator="lessThan">
      <formula>0.01</formula>
    </cfRule>
    <cfRule type="cellIs" dxfId="89" priority="14" operator="lessThan">
      <formula>0.05</formula>
    </cfRule>
  </conditionalFormatting>
  <conditionalFormatting sqref="W2:W31">
    <cfRule type="cellIs" dxfId="88" priority="12" operator="greaterThanOrEqual">
      <formula>0.05</formula>
    </cfRule>
  </conditionalFormatting>
  <conditionalFormatting sqref="V2:V31">
    <cfRule type="cellIs" dxfId="87" priority="10" operator="lessThan">
      <formula>0.01</formula>
    </cfRule>
    <cfRule type="cellIs" dxfId="86" priority="11" operator="lessThan">
      <formula>0.05</formula>
    </cfRule>
  </conditionalFormatting>
  <conditionalFormatting sqref="Y2:Y31">
    <cfRule type="cellIs" dxfId="85" priority="9" operator="greaterThanOrEqual">
      <formula>0.05</formula>
    </cfRule>
  </conditionalFormatting>
  <conditionalFormatting sqref="X2:X31">
    <cfRule type="cellIs" dxfId="84" priority="7" operator="lessThan">
      <formula>0.01</formula>
    </cfRule>
    <cfRule type="cellIs" dxfId="83" priority="8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L1" zoomScale="93" workbookViewId="0">
      <selection activeCell="C17" sqref="C17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82" priority="50" operator="greaterThanOrEqual">
      <formula>0.05</formula>
    </cfRule>
  </conditionalFormatting>
  <conditionalFormatting sqref="B121:B1048576 B2:B17 B19:B26 B30 B28 D30 V26:V31 V2:V7 T2:T7 V9 T9 V11:V18 T11:T18 V20:V21 V24 T20:T21 T24:T31 D28 D19:D26 D2:D17 B38:B119">
    <cfRule type="cellIs" dxfId="81" priority="48" operator="lessThan">
      <formula>0.01</formula>
    </cfRule>
    <cfRule type="cellIs" dxfId="80" priority="49" operator="lessThan">
      <formula>0.05</formula>
    </cfRule>
  </conditionalFormatting>
  <conditionalFormatting sqref="F2:F31">
    <cfRule type="cellIs" dxfId="79" priority="45" operator="lessThan">
      <formula>0.01</formula>
    </cfRule>
    <cfRule type="cellIs" dxfId="78" priority="46" operator="lessThan">
      <formula>0.05</formula>
    </cfRule>
  </conditionalFormatting>
  <conditionalFormatting sqref="H2:H31">
    <cfRule type="cellIs" dxfId="77" priority="42" operator="lessThan">
      <formula>0.01</formula>
    </cfRule>
    <cfRule type="cellIs" dxfId="76" priority="43" operator="lessThan">
      <formula>0.05</formula>
    </cfRule>
  </conditionalFormatting>
  <conditionalFormatting sqref="J2 J5 J10 J14 J17:J18 J21:J22 J24:J25 J27:J29">
    <cfRule type="cellIs" dxfId="75" priority="39" operator="lessThan">
      <formula>0.01</formula>
    </cfRule>
    <cfRule type="cellIs" dxfId="74" priority="40" operator="lessThan">
      <formula>0.05</formula>
    </cfRule>
  </conditionalFormatting>
  <conditionalFormatting sqref="M2:M31 L5 L10 L14 L17:L18 L21:L22 L27:L29 L24:L25">
    <cfRule type="cellIs" dxfId="73" priority="38" operator="greaterThanOrEqual">
      <formula>0.05</formula>
    </cfRule>
  </conditionalFormatting>
  <conditionalFormatting sqref="L2:L4 L6:L9 L11:L13 L15:L16 L19:L20 L23 L30:L31 L26">
    <cfRule type="cellIs" dxfId="72" priority="36" operator="lessThan">
      <formula>0.01</formula>
    </cfRule>
    <cfRule type="cellIs" dxfId="71" priority="37" operator="lessThan">
      <formula>0.05</formula>
    </cfRule>
  </conditionalFormatting>
  <conditionalFormatting sqref="O2:O31">
    <cfRule type="cellIs" dxfId="70" priority="35" operator="greaterThanOrEqual">
      <formula>0.05</formula>
    </cfRule>
  </conditionalFormatting>
  <conditionalFormatting sqref="N2:N31">
    <cfRule type="cellIs" dxfId="69" priority="33" operator="lessThan">
      <formula>0.01</formula>
    </cfRule>
    <cfRule type="cellIs" dxfId="68" priority="34" operator="lessThan">
      <formula>0.05</formula>
    </cfRule>
  </conditionalFormatting>
  <conditionalFormatting sqref="Q2:Q16 Q30:Q31 Q18:Q26 P4:P9 P11 P13:P15 P19:P21 P24 P30">
    <cfRule type="cellIs" dxfId="67" priority="29" operator="greaterThanOrEqual">
      <formula>0.05</formula>
    </cfRule>
  </conditionalFormatting>
  <conditionalFormatting sqref="P2:P3 P31 P18 P10 P12 P16 P22:P23 P25:P26">
    <cfRule type="cellIs" dxfId="66" priority="27" operator="lessThan">
      <formula>0.01</formula>
    </cfRule>
    <cfRule type="cellIs" dxfId="65" priority="28" operator="lessThan">
      <formula>0.05</formula>
    </cfRule>
  </conditionalFormatting>
  <conditionalFormatting sqref="S14:S15">
    <cfRule type="cellIs" dxfId="64" priority="17" operator="greaterThanOrEqual">
      <formula>0.05</formula>
    </cfRule>
  </conditionalFormatting>
  <conditionalFormatting sqref="R14:R15">
    <cfRule type="cellIs" dxfId="63" priority="15" operator="lessThan">
      <formula>0.01</formula>
    </cfRule>
    <cfRule type="cellIs" dxfId="62" priority="16" operator="lessThan">
      <formula>0.05</formula>
    </cfRule>
  </conditionalFormatting>
  <conditionalFormatting sqref="S2:S4 S16:S31 S6:S13 R10 R12 R16:R18 R22:R23 R25:R29 R31 R3">
    <cfRule type="cellIs" dxfId="61" priority="20" operator="greaterThanOrEqual">
      <formula>0.05</formula>
    </cfRule>
  </conditionalFormatting>
  <conditionalFormatting sqref="R2 R19:R21 R6:R9 R11 R13 R24 R30 R4">
    <cfRule type="cellIs" dxfId="60" priority="18" operator="lessThan">
      <formula>0.01</formula>
    </cfRule>
    <cfRule type="cellIs" dxfId="59" priority="19" operator="lessThan">
      <formula>0.05</formula>
    </cfRule>
  </conditionalFormatting>
  <conditionalFormatting sqref="Q27:Q29">
    <cfRule type="cellIs" dxfId="58" priority="14" operator="greaterThanOrEqual">
      <formula>0.05</formula>
    </cfRule>
  </conditionalFormatting>
  <conditionalFormatting sqref="P27:P29">
    <cfRule type="cellIs" dxfId="57" priority="12" operator="lessThan">
      <formula>0.01</formula>
    </cfRule>
    <cfRule type="cellIs" dxfId="56" priority="13" operator="lessThan">
      <formula>0.05</formula>
    </cfRule>
  </conditionalFormatting>
  <conditionalFormatting sqref="Q17">
    <cfRule type="cellIs" dxfId="55" priority="11" operator="greaterThanOrEqual">
      <formula>0.05</formula>
    </cfRule>
  </conditionalFormatting>
  <conditionalFormatting sqref="P17">
    <cfRule type="cellIs" dxfId="54" priority="9" operator="lessThan">
      <formula>0.01</formula>
    </cfRule>
    <cfRule type="cellIs" dxfId="53" priority="10" operator="lessThan">
      <formula>0.05</formula>
    </cfRule>
  </conditionalFormatting>
  <conditionalFormatting sqref="S5">
    <cfRule type="cellIs" dxfId="52" priority="8" operator="greaterThanOrEqual">
      <formula>0.05</formula>
    </cfRule>
  </conditionalFormatting>
  <conditionalFormatting sqref="R5">
    <cfRule type="cellIs" dxfId="51" priority="6" operator="lessThan">
      <formula>0.01</formula>
    </cfRule>
    <cfRule type="cellIs" dxfId="50" priority="7" operator="lessThan">
      <formula>0.05</formula>
    </cfRule>
  </conditionalFormatting>
  <conditionalFormatting sqref="C121:C1048576 C1:C17 C19:C26 C28 C30:C119 B31:B37">
    <cfRule type="cellIs" dxfId="49" priority="5" operator="greaterThanOrEqual">
      <formula>0.05</formula>
    </cfRule>
  </conditionalFormatting>
  <conditionalFormatting sqref="E2:E17 E19:E26 E28 E30">
    <cfRule type="cellIs" dxfId="48" priority="4" operator="greaterThanOrEqual">
      <formula>0.05</formula>
    </cfRule>
  </conditionalFormatting>
  <conditionalFormatting sqref="G2:G31">
    <cfRule type="cellIs" dxfId="47" priority="3" operator="greaterThanOrEqual">
      <formula>0.05</formula>
    </cfRule>
  </conditionalFormatting>
  <conditionalFormatting sqref="I2:I31">
    <cfRule type="cellIs" dxfId="46" priority="2" operator="greaterThanOrEqual">
      <formula>0.05</formula>
    </cfRule>
  </conditionalFormatting>
  <conditionalFormatting sqref="K2:K31 J3:J4 J6:J9 J11:J13 J15:J16 J19:J20 J23 J26 J30:J31">
    <cfRule type="cellIs" dxfId="45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I161" workbookViewId="0">
      <selection activeCell="P153" sqref="P153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155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150</v>
      </c>
      <c r="O135" t="s">
        <v>151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M141" s="60" t="s">
        <v>124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M150" s="60" t="s">
        <v>124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M154" s="60"/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>K157-J23</f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M159" s="60"/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153</v>
      </c>
      <c r="U162" t="s">
        <v>152</v>
      </c>
      <c r="X162" t="s">
        <v>154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 t="shared" ref="N164:N187" si="9">J164-J136</f>
        <v>6.0000000000000053E-3</v>
      </c>
      <c r="O164">
        <f t="shared" ref="O164:O187" si="10">L164-L136</f>
        <v>394</v>
      </c>
      <c r="P164">
        <f t="shared" ref="P164:P187" si="11"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 t="shared" si="9"/>
        <v>-2.0999999999999998E-2</v>
      </c>
      <c r="O165">
        <f t="shared" si="10"/>
        <v>671</v>
      </c>
      <c r="P165">
        <f t="shared" si="11"/>
        <v>-0.68699999999999761</v>
      </c>
      <c r="R165" t="s">
        <v>17</v>
      </c>
      <c r="S165">
        <v>0.35099999999999998</v>
      </c>
      <c r="T165">
        <f t="shared" ref="T165:T192" si="12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3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 t="shared" si="9"/>
        <v>-5.099999999999999E-2</v>
      </c>
      <c r="O166">
        <f t="shared" si="10"/>
        <v>372</v>
      </c>
      <c r="P166">
        <f t="shared" si="11"/>
        <v>2.593</v>
      </c>
      <c r="R166" t="s">
        <v>12</v>
      </c>
      <c r="S166">
        <v>0.129</v>
      </c>
      <c r="T166">
        <f t="shared" si="12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3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 t="shared" si="9"/>
        <v>-8.9999999999999941E-3</v>
      </c>
      <c r="O167">
        <f t="shared" si="10"/>
        <v>526</v>
      </c>
      <c r="P167">
        <f t="shared" si="11"/>
        <v>4.0990000000000038</v>
      </c>
      <c r="R167" t="s">
        <v>34</v>
      </c>
      <c r="S167">
        <v>0.32300000000000001</v>
      </c>
      <c r="T167">
        <f t="shared" si="12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3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 t="shared" si="9"/>
        <v>-1.4000000000000012E-2</v>
      </c>
      <c r="O168">
        <f t="shared" si="10"/>
        <v>176</v>
      </c>
      <c r="P168">
        <f t="shared" si="11"/>
        <v>2.2000000000000028</v>
      </c>
      <c r="R168" t="s">
        <v>22</v>
      </c>
      <c r="S168">
        <v>0.11700000000000001</v>
      </c>
      <c r="T168">
        <f t="shared" si="12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3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 t="shared" si="9"/>
        <v>-0.11700000000000002</v>
      </c>
      <c r="O169">
        <f t="shared" si="10"/>
        <v>581</v>
      </c>
      <c r="P169">
        <f t="shared" si="11"/>
        <v>-4.5379999999999967</v>
      </c>
      <c r="R169" t="s">
        <v>25</v>
      </c>
      <c r="S169">
        <v>0.127</v>
      </c>
      <c r="T169">
        <f t="shared" si="12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3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 t="shared" si="9"/>
        <v>-0.14199999999999999</v>
      </c>
      <c r="O170">
        <f t="shared" si="10"/>
        <v>1519</v>
      </c>
      <c r="P170">
        <f t="shared" si="11"/>
        <v>-3.3320000000000007</v>
      </c>
      <c r="R170" t="s">
        <v>24</v>
      </c>
      <c r="S170">
        <v>0.10299999999999999</v>
      </c>
      <c r="T170">
        <f t="shared" si="12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3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 t="shared" si="9"/>
        <v>-5.8999999999999997E-2</v>
      </c>
      <c r="O171">
        <f t="shared" si="10"/>
        <v>678</v>
      </c>
      <c r="P171">
        <f t="shared" si="11"/>
        <v>-0.64799999999999969</v>
      </c>
      <c r="R171" t="s">
        <v>23</v>
      </c>
      <c r="S171">
        <v>0.16400000000000001</v>
      </c>
      <c r="T171">
        <f t="shared" si="12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3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 t="shared" si="9"/>
        <v>-9.7000000000000017E-2</v>
      </c>
      <c r="O172">
        <f t="shared" si="10"/>
        <v>899</v>
      </c>
      <c r="P172">
        <f t="shared" si="11"/>
        <v>0.5</v>
      </c>
      <c r="T172">
        <f t="shared" si="12"/>
        <v>-0.17</v>
      </c>
      <c r="W172" t="s">
        <v>36</v>
      </c>
      <c r="X172" s="23">
        <v>0.17</v>
      </c>
      <c r="Y172">
        <f t="shared" si="13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 t="shared" si="9"/>
        <v>-4.0000000000000036E-3</v>
      </c>
      <c r="O173">
        <f t="shared" si="10"/>
        <v>276</v>
      </c>
      <c r="P173">
        <f t="shared" si="11"/>
        <v>-0.13899999999999935</v>
      </c>
      <c r="T173">
        <f t="shared" si="12"/>
        <v>-7.1999999999999995E-2</v>
      </c>
      <c r="W173" t="s">
        <v>28</v>
      </c>
      <c r="X173" s="29">
        <v>7.1999999999999995E-2</v>
      </c>
      <c r="Y173">
        <f t="shared" si="13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 t="shared" si="9"/>
        <v>-4.9000000000000016E-2</v>
      </c>
      <c r="O174">
        <f t="shared" si="10"/>
        <v>639</v>
      </c>
      <c r="P174">
        <f t="shared" si="11"/>
        <v>3.1489999999999991</v>
      </c>
      <c r="R174" t="s">
        <v>13</v>
      </c>
      <c r="S174">
        <v>0.19900000000000001</v>
      </c>
      <c r="T174">
        <f t="shared" si="12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3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 t="shared" si="9"/>
        <v>-4.9000000000000002E-2</v>
      </c>
      <c r="O175">
        <f t="shared" si="10"/>
        <v>773</v>
      </c>
      <c r="P175">
        <f t="shared" si="11"/>
        <v>-3.0130000000000052</v>
      </c>
      <c r="R175" t="s">
        <v>9</v>
      </c>
      <c r="S175">
        <v>7.6999999999999999E-2</v>
      </c>
      <c r="T175">
        <f t="shared" si="12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3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 t="shared" si="9"/>
        <v>-0.12999999999999998</v>
      </c>
      <c r="O176">
        <f t="shared" si="10"/>
        <v>488</v>
      </c>
      <c r="P176">
        <f t="shared" si="11"/>
        <v>0.26000000000000156</v>
      </c>
      <c r="R176" t="s">
        <v>27</v>
      </c>
      <c r="S176">
        <v>0.112</v>
      </c>
      <c r="T176">
        <f t="shared" si="12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3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 t="shared" si="9"/>
        <v>-1.2999999999999998E-2</v>
      </c>
      <c r="O177">
        <f t="shared" si="10"/>
        <v>408</v>
      </c>
      <c r="P177">
        <f t="shared" si="11"/>
        <v>0.69700000000000095</v>
      </c>
      <c r="R177" t="s">
        <v>14</v>
      </c>
      <c r="S177">
        <v>6.8000000000000005E-2</v>
      </c>
      <c r="T177">
        <f t="shared" si="12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3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 t="shared" si="9"/>
        <v>1.100000000000001E-2</v>
      </c>
      <c r="O178">
        <f t="shared" si="10"/>
        <v>558</v>
      </c>
      <c r="P178">
        <f t="shared" si="11"/>
        <v>7.5549999999999997</v>
      </c>
      <c r="R178" t="s">
        <v>16</v>
      </c>
      <c r="S178">
        <v>0.16200000000000001</v>
      </c>
      <c r="T178">
        <f t="shared" si="12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3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 t="shared" si="9"/>
        <v>8.0000000000000071E-3</v>
      </c>
      <c r="O179">
        <f t="shared" si="10"/>
        <v>548</v>
      </c>
      <c r="P179">
        <f t="shared" si="11"/>
        <v>0.57699999999999996</v>
      </c>
      <c r="T179">
        <f t="shared" si="12"/>
        <v>-0.22600000000000001</v>
      </c>
      <c r="W179" t="s">
        <v>39</v>
      </c>
      <c r="X179" s="23">
        <v>0.22600000000000001</v>
      </c>
      <c r="Y179">
        <f t="shared" si="13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 t="shared" si="9"/>
        <v>-4.8999999999999988E-2</v>
      </c>
      <c r="O180">
        <f t="shared" si="10"/>
        <v>483</v>
      </c>
      <c r="P180">
        <f t="shared" si="11"/>
        <v>5.0749999999999993</v>
      </c>
      <c r="R180" t="s">
        <v>11</v>
      </c>
      <c r="S180">
        <v>0.23799999999999999</v>
      </c>
      <c r="T180">
        <f t="shared" si="12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3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 t="shared" si="9"/>
        <v>1.3000000000000012E-2</v>
      </c>
      <c r="O181">
        <f t="shared" si="10"/>
        <v>508</v>
      </c>
      <c r="P181">
        <f t="shared" si="11"/>
        <v>4.9430000000000121</v>
      </c>
      <c r="R181" t="s">
        <v>6</v>
      </c>
      <c r="S181">
        <v>7.9000000000000001E-2</v>
      </c>
      <c r="T181">
        <f t="shared" si="12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3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 t="shared" si="9"/>
        <v>-3.6000000000000004E-2</v>
      </c>
      <c r="O182">
        <f t="shared" si="10"/>
        <v>225</v>
      </c>
      <c r="P182">
        <f t="shared" si="11"/>
        <v>-1.4109999999999978</v>
      </c>
      <c r="R182" t="s">
        <v>7</v>
      </c>
      <c r="S182">
        <v>7.5999999999999998E-2</v>
      </c>
      <c r="T182">
        <f t="shared" si="12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3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 t="shared" si="9"/>
        <v>-2.4999999999999994E-2</v>
      </c>
      <c r="O183">
        <f t="shared" si="10"/>
        <v>1127</v>
      </c>
      <c r="P183">
        <f t="shared" si="11"/>
        <v>14.920000000000016</v>
      </c>
      <c r="T183">
        <f t="shared" si="12"/>
        <v>-0.10100000000000001</v>
      </c>
      <c r="W183" t="s">
        <v>35</v>
      </c>
      <c r="X183" s="23">
        <v>0.10100000000000001</v>
      </c>
      <c r="Y183">
        <f t="shared" si="13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 t="shared" si="9"/>
        <v>2.8000000000000011E-2</v>
      </c>
      <c r="O184">
        <f t="shared" si="10"/>
        <v>579</v>
      </c>
      <c r="P184">
        <f t="shared" si="11"/>
        <v>2.7280000000000015</v>
      </c>
      <c r="R184" t="s">
        <v>18</v>
      </c>
      <c r="S184">
        <v>8.6999999999999994E-2</v>
      </c>
      <c r="T184">
        <f t="shared" si="12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3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 t="shared" si="9"/>
        <v>-8.2000000000000003E-2</v>
      </c>
      <c r="O185">
        <f t="shared" si="10"/>
        <v>545</v>
      </c>
      <c r="P185">
        <f t="shared" si="11"/>
        <v>10.032999999999994</v>
      </c>
      <c r="R185" t="s">
        <v>10</v>
      </c>
      <c r="S185">
        <v>0.253</v>
      </c>
      <c r="T185">
        <f t="shared" si="12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3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 t="shared" si="9"/>
        <v>-1.4999999999999999E-2</v>
      </c>
      <c r="O186">
        <f t="shared" si="10"/>
        <v>501</v>
      </c>
      <c r="P186">
        <f t="shared" si="11"/>
        <v>0.93599999999999994</v>
      </c>
      <c r="T186">
        <f t="shared" si="12"/>
        <v>-0.42099999999999999</v>
      </c>
      <c r="W186" t="s">
        <v>38</v>
      </c>
      <c r="X186" s="23">
        <v>0.42099999999999999</v>
      </c>
      <c r="Y186">
        <f t="shared" si="13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 t="shared" si="9"/>
        <v>-2.5000000000000008E-2</v>
      </c>
      <c r="O187">
        <f t="shared" si="10"/>
        <v>321</v>
      </c>
      <c r="P187">
        <f t="shared" si="11"/>
        <v>2.2580000000000027</v>
      </c>
      <c r="R187" t="s">
        <v>15</v>
      </c>
      <c r="S187">
        <v>0.13800000000000001</v>
      </c>
      <c r="T187">
        <f t="shared" si="12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3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12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3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12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3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12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3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12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3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12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3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44" priority="21" operator="greaterThan">
      <formula>0.1</formula>
    </cfRule>
  </conditionalFormatting>
  <conditionalFormatting sqref="B1:G1048576">
    <cfRule type="cellIs" dxfId="43" priority="19" operator="lessThan">
      <formula>0.01</formula>
    </cfRule>
    <cfRule type="cellIs" dxfId="42" priority="20" operator="lessThan">
      <formula>0.05</formula>
    </cfRule>
  </conditionalFormatting>
  <conditionalFormatting sqref="L55:L77">
    <cfRule type="cellIs" dxfId="41" priority="18" operator="greaterThan">
      <formula>0.1</formula>
    </cfRule>
  </conditionalFormatting>
  <conditionalFormatting sqref="H55:H77">
    <cfRule type="cellIs" dxfId="40" priority="17" operator="greaterThan">
      <formula>0.1</formula>
    </cfRule>
  </conditionalFormatting>
  <conditionalFormatting sqref="H81:H104">
    <cfRule type="cellIs" dxfId="39" priority="15" operator="lessThan">
      <formula>0.01</formula>
    </cfRule>
    <cfRule type="cellIs" dxfId="38" priority="16" operator="lessThan">
      <formula>0.05</formula>
    </cfRule>
  </conditionalFormatting>
  <conditionalFormatting sqref="J81:J104">
    <cfRule type="cellIs" dxfId="37" priority="14" operator="greaterThan">
      <formula>0.1</formula>
    </cfRule>
  </conditionalFormatting>
  <conditionalFormatting sqref="H109:H132">
    <cfRule type="cellIs" dxfId="36" priority="12" operator="lessThan">
      <formula>0.01</formula>
    </cfRule>
    <cfRule type="cellIs" dxfId="35" priority="13" operator="lessThan">
      <formula>0.05</formula>
    </cfRule>
  </conditionalFormatting>
  <conditionalFormatting sqref="J109:J132">
    <cfRule type="cellIs" dxfId="34" priority="11" operator="greaterThan">
      <formula>0.1</formula>
    </cfRule>
  </conditionalFormatting>
  <conditionalFormatting sqref="J136:J159">
    <cfRule type="cellIs" dxfId="33" priority="8" operator="greaterThan">
      <formula>0.1</formula>
    </cfRule>
  </conditionalFormatting>
  <conditionalFormatting sqref="H136:H159">
    <cfRule type="cellIs" dxfId="32" priority="9" operator="lessThan">
      <formula>0.01</formula>
    </cfRule>
    <cfRule type="cellIs" dxfId="31" priority="10" operator="lessThan">
      <formula>0.05</formula>
    </cfRule>
  </conditionalFormatting>
  <conditionalFormatting sqref="J164:J187">
    <cfRule type="cellIs" dxfId="30" priority="5" operator="greaterThan">
      <formula>0.1</formula>
    </cfRule>
  </conditionalFormatting>
  <conditionalFormatting sqref="H164:H187">
    <cfRule type="cellIs" dxfId="29" priority="6" operator="lessThan">
      <formula>0.01</formula>
    </cfRule>
    <cfRule type="cellIs" dxfId="28" priority="7" operator="lessThan">
      <formula>0.05</formula>
    </cfRule>
  </conditionalFormatting>
  <conditionalFormatting sqref="Y164:Y192">
    <cfRule type="cellIs" dxfId="27" priority="3" operator="greaterThan">
      <formula>0</formula>
    </cfRule>
  </conditionalFormatting>
  <conditionalFormatting sqref="T164:T192">
    <cfRule type="cellIs" dxfId="26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topLeftCell="AV1" workbookViewId="0">
      <selection activeCell="BH4" sqref="BH4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  <col min="53" max="53" width="12.81640625" customWidth="1"/>
  </cols>
  <sheetData>
    <row r="1" spans="1:64" x14ac:dyDescent="0.35">
      <c r="Q1">
        <v>2019</v>
      </c>
    </row>
    <row r="2" spans="1:64" x14ac:dyDescent="0.35">
      <c r="A2" s="1"/>
      <c r="B2" s="74" t="s">
        <v>107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  <c r="N2" s="2"/>
      <c r="O2" s="3"/>
      <c r="Q2" s="1"/>
      <c r="R2" s="74" t="s">
        <v>107</v>
      </c>
      <c r="S2" s="75"/>
      <c r="T2" s="75"/>
      <c r="U2" s="75"/>
      <c r="V2" s="75"/>
      <c r="W2" s="75"/>
      <c r="X2" s="75"/>
      <c r="Y2" s="75"/>
      <c r="Z2" s="75"/>
      <c r="AA2" s="76"/>
      <c r="AB2" s="2"/>
      <c r="AC2" s="3"/>
      <c r="BA2">
        <v>2021</v>
      </c>
      <c r="BB2" t="s">
        <v>161</v>
      </c>
    </row>
    <row r="3" spans="1:64" x14ac:dyDescent="0.35">
      <c r="A3" s="1"/>
      <c r="B3" s="4"/>
      <c r="C3" s="80" t="s">
        <v>111</v>
      </c>
      <c r="D3" s="82" t="s">
        <v>40</v>
      </c>
      <c r="E3" s="80" t="s">
        <v>1</v>
      </c>
      <c r="F3" s="77" t="s">
        <v>108</v>
      </c>
      <c r="G3" s="78"/>
      <c r="H3" s="77" t="s">
        <v>109</v>
      </c>
      <c r="I3" s="79"/>
      <c r="J3" s="78"/>
      <c r="K3" s="77" t="s">
        <v>110</v>
      </c>
      <c r="L3" s="79"/>
      <c r="M3" s="78"/>
      <c r="N3" s="5"/>
      <c r="O3" s="6"/>
      <c r="Q3" s="1"/>
      <c r="R3" s="4"/>
      <c r="S3" s="80" t="s">
        <v>111</v>
      </c>
      <c r="T3" s="77" t="s">
        <v>108</v>
      </c>
      <c r="U3" s="78"/>
      <c r="V3" s="77" t="s">
        <v>109</v>
      </c>
      <c r="W3" s="79"/>
      <c r="X3" s="78"/>
      <c r="Y3" s="77" t="s">
        <v>110</v>
      </c>
      <c r="Z3" s="79"/>
      <c r="AA3" s="78"/>
      <c r="AB3" s="5"/>
      <c r="AC3" s="6"/>
      <c r="AE3">
        <v>2020</v>
      </c>
    </row>
    <row r="4" spans="1:64" ht="39.5" x14ac:dyDescent="0.35">
      <c r="A4" s="7" t="s">
        <v>0</v>
      </c>
      <c r="B4" s="8" t="s">
        <v>46</v>
      </c>
      <c r="C4" s="81"/>
      <c r="D4" s="83"/>
      <c r="E4" s="81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81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  <c r="BA4" t="s">
        <v>0</v>
      </c>
      <c r="BB4" t="s">
        <v>46</v>
      </c>
      <c r="BC4" t="s">
        <v>143</v>
      </c>
      <c r="BD4" t="s">
        <v>144</v>
      </c>
      <c r="BE4" t="s">
        <v>145</v>
      </c>
      <c r="BF4" t="s">
        <v>40</v>
      </c>
      <c r="BG4" t="s">
        <v>1</v>
      </c>
      <c r="BH4" t="s">
        <v>115</v>
      </c>
      <c r="BI4" t="s">
        <v>2</v>
      </c>
      <c r="BJ4" t="s">
        <v>3</v>
      </c>
      <c r="BK4" t="s">
        <v>4</v>
      </c>
      <c r="BL4" t="s">
        <v>5</v>
      </c>
    </row>
    <row r="5" spans="1:64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  <c r="BA5" t="s">
        <v>9</v>
      </c>
      <c r="BB5">
        <v>3.5999999999999997E-2</v>
      </c>
      <c r="BC5">
        <v>0.14899999999999999</v>
      </c>
      <c r="BD5">
        <v>8.2000000000000003E-2</v>
      </c>
      <c r="BE5">
        <v>0.13600000000000001</v>
      </c>
      <c r="BF5">
        <v>2E-3</v>
      </c>
      <c r="BG5">
        <v>0</v>
      </c>
      <c r="BH5">
        <v>0.161</v>
      </c>
      <c r="BI5">
        <v>2.9000000000000001E-2</v>
      </c>
      <c r="BJ5">
        <v>4.1000000000000002E-2</v>
      </c>
      <c r="BK5">
        <v>128.63</v>
      </c>
      <c r="BL5">
        <v>2252</v>
      </c>
    </row>
    <row r="6" spans="1:64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  <c r="BA6" t="s">
        <v>11</v>
      </c>
      <c r="BB6">
        <v>0.222</v>
      </c>
      <c r="BC6">
        <v>2.1999999999999999E-2</v>
      </c>
      <c r="BD6">
        <v>0</v>
      </c>
      <c r="BE6">
        <v>8.9999999999999993E-3</v>
      </c>
      <c r="BF6">
        <v>0</v>
      </c>
      <c r="BG6">
        <v>0</v>
      </c>
      <c r="BH6">
        <v>0.13900000000000001</v>
      </c>
      <c r="BI6">
        <v>4.8000000000000001E-2</v>
      </c>
      <c r="BJ6">
        <v>5.7000000000000002E-2</v>
      </c>
      <c r="BK6">
        <v>585.56899999999996</v>
      </c>
      <c r="BL6">
        <v>3742</v>
      </c>
    </row>
    <row r="7" spans="1:64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  <c r="BA7" t="s">
        <v>20</v>
      </c>
      <c r="BB7">
        <v>0.53200000000000003</v>
      </c>
      <c r="BC7">
        <v>3.0000000000000001E-3</v>
      </c>
      <c r="BD7">
        <v>1.9E-2</v>
      </c>
      <c r="BE7">
        <v>0.13800000000000001</v>
      </c>
      <c r="BF7">
        <v>6.4000000000000001E-2</v>
      </c>
      <c r="BG7">
        <v>6.3E-2</v>
      </c>
      <c r="BH7">
        <v>0</v>
      </c>
      <c r="BI7">
        <v>7.8E-2</v>
      </c>
      <c r="BJ7">
        <v>9.8000000000000004E-2</v>
      </c>
      <c r="BK7">
        <v>55.920999999999999</v>
      </c>
      <c r="BL7">
        <v>1701</v>
      </c>
    </row>
    <row r="8" spans="1:64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  <c r="BA8" t="s">
        <v>23</v>
      </c>
      <c r="BB8">
        <v>5.6000000000000001E-2</v>
      </c>
      <c r="BC8">
        <v>0.95899999999999996</v>
      </c>
      <c r="BD8">
        <v>0.38300000000000001</v>
      </c>
      <c r="BE8">
        <v>0.248</v>
      </c>
      <c r="BF8">
        <v>0.82299999999999995</v>
      </c>
      <c r="BG8">
        <v>0.81799999999999995</v>
      </c>
      <c r="BH8">
        <v>0</v>
      </c>
      <c r="BI8">
        <v>1.2999999999999999E-2</v>
      </c>
      <c r="BJ8">
        <v>1.7000000000000001E-2</v>
      </c>
      <c r="BK8">
        <v>8812.6020000000008</v>
      </c>
      <c r="BL8">
        <v>4636</v>
      </c>
    </row>
    <row r="9" spans="1:64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  <c r="BA9" t="s">
        <v>7</v>
      </c>
      <c r="BB9">
        <v>0</v>
      </c>
      <c r="BC9">
        <v>0.96899999999999997</v>
      </c>
      <c r="BD9">
        <v>4.1000000000000002E-2</v>
      </c>
      <c r="BE9">
        <v>3.0000000000000001E-3</v>
      </c>
      <c r="BF9">
        <v>0</v>
      </c>
      <c r="BG9">
        <v>0</v>
      </c>
      <c r="BH9">
        <v>1.7000000000000001E-2</v>
      </c>
      <c r="BI9">
        <v>6.5000000000000002E-2</v>
      </c>
      <c r="BJ9">
        <v>7.4999999999999997E-2</v>
      </c>
      <c r="BK9">
        <v>71.051000000000002</v>
      </c>
      <c r="BL9">
        <v>1987</v>
      </c>
    </row>
    <row r="10" spans="1:64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  <c r="BA10" t="s">
        <v>24</v>
      </c>
      <c r="BB10">
        <v>0</v>
      </c>
      <c r="BC10">
        <v>9.1999999999999998E-2</v>
      </c>
      <c r="BD10">
        <v>0.29799999999999999</v>
      </c>
      <c r="BE10">
        <v>0.17499999999999999</v>
      </c>
      <c r="BF10">
        <v>0.33900000000000002</v>
      </c>
      <c r="BG10">
        <v>0.12</v>
      </c>
      <c r="BH10">
        <v>1E-3</v>
      </c>
      <c r="BI10">
        <v>3.6999999999999998E-2</v>
      </c>
      <c r="BJ10">
        <v>5.1999999999999998E-2</v>
      </c>
      <c r="BK10">
        <v>137.50200000000001</v>
      </c>
      <c r="BL10">
        <v>1864</v>
      </c>
    </row>
    <row r="11" spans="1:64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  <c r="BA11" t="s">
        <v>21</v>
      </c>
      <c r="BB11">
        <v>0</v>
      </c>
      <c r="BC11">
        <v>4.2000000000000003E-2</v>
      </c>
      <c r="BD11">
        <v>0</v>
      </c>
      <c r="BE11">
        <v>0</v>
      </c>
      <c r="BF11">
        <v>0.27300000000000002</v>
      </c>
      <c r="BG11">
        <v>0</v>
      </c>
      <c r="BH11">
        <v>0.35099999999999998</v>
      </c>
      <c r="BI11">
        <v>0.14000000000000001</v>
      </c>
      <c r="BJ11">
        <v>0.156</v>
      </c>
      <c r="BK11">
        <v>155.541</v>
      </c>
      <c r="BL11">
        <v>2108</v>
      </c>
    </row>
    <row r="12" spans="1:64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  <c r="BA12" t="s">
        <v>156</v>
      </c>
      <c r="BB12">
        <v>0</v>
      </c>
      <c r="BC12">
        <v>0.26</v>
      </c>
      <c r="BD12">
        <v>1.4E-2</v>
      </c>
      <c r="BE12">
        <v>2.1999999999999999E-2</v>
      </c>
      <c r="BF12">
        <v>0</v>
      </c>
      <c r="BG12">
        <v>0</v>
      </c>
      <c r="BH12">
        <v>0.33900000000000002</v>
      </c>
      <c r="BI12">
        <v>0.159</v>
      </c>
      <c r="BJ12">
        <v>0.16800000000000001</v>
      </c>
      <c r="BK12">
        <v>126.777</v>
      </c>
      <c r="BL12">
        <v>2423</v>
      </c>
    </row>
    <row r="13" spans="1:64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  <c r="BA13" t="s">
        <v>13</v>
      </c>
      <c r="BB13">
        <v>0.14099999999999999</v>
      </c>
      <c r="BC13">
        <v>0.01</v>
      </c>
      <c r="BD13">
        <v>0.77800000000000002</v>
      </c>
      <c r="BE13">
        <v>0.11899999999999999</v>
      </c>
      <c r="BF13">
        <v>5.0000000000000001E-3</v>
      </c>
      <c r="BG13">
        <v>0.64100000000000001</v>
      </c>
      <c r="BH13">
        <v>0</v>
      </c>
      <c r="BI13">
        <v>6.2E-2</v>
      </c>
      <c r="BJ13">
        <v>7.6999999999999999E-2</v>
      </c>
      <c r="BK13">
        <v>71.972999999999999</v>
      </c>
      <c r="BL13">
        <v>1752</v>
      </c>
    </row>
    <row r="14" spans="1:64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  <c r="BA14" t="s">
        <v>16</v>
      </c>
      <c r="BB14">
        <v>0</v>
      </c>
      <c r="BC14">
        <v>0.33400000000000002</v>
      </c>
      <c r="BD14">
        <v>3.4000000000000002E-2</v>
      </c>
      <c r="BE14">
        <v>0.86499999999999999</v>
      </c>
      <c r="BF14">
        <v>5.5E-2</v>
      </c>
      <c r="BG14">
        <v>0</v>
      </c>
      <c r="BH14">
        <v>0</v>
      </c>
      <c r="BI14">
        <v>8.5999999999999993E-2</v>
      </c>
      <c r="BJ14">
        <v>0.10100000000000001</v>
      </c>
      <c r="BK14">
        <v>935.92200000000003</v>
      </c>
      <c r="BL14">
        <v>2723</v>
      </c>
    </row>
    <row r="15" spans="1:64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  <c r="BA15" t="s">
        <v>27</v>
      </c>
      <c r="BB15">
        <v>3.0000000000000001E-3</v>
      </c>
      <c r="BC15">
        <v>4.0000000000000001E-3</v>
      </c>
      <c r="BD15">
        <v>0</v>
      </c>
      <c r="BE15">
        <v>0.109</v>
      </c>
      <c r="BF15">
        <v>0</v>
      </c>
      <c r="BG15">
        <v>0.622</v>
      </c>
      <c r="BH15">
        <v>0.109</v>
      </c>
      <c r="BI15">
        <v>0.155</v>
      </c>
      <c r="BJ15">
        <v>0.18</v>
      </c>
      <c r="BK15">
        <v>179.779</v>
      </c>
      <c r="BL15">
        <v>929</v>
      </c>
    </row>
    <row r="16" spans="1:64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  <c r="BA16" t="s">
        <v>15</v>
      </c>
      <c r="BB16">
        <v>0</v>
      </c>
      <c r="BC16">
        <v>0.36899999999999999</v>
      </c>
      <c r="BD16">
        <v>5.8999999999999997E-2</v>
      </c>
      <c r="BE16">
        <v>2.3E-2</v>
      </c>
      <c r="BF16">
        <v>3.0000000000000001E-3</v>
      </c>
      <c r="BG16">
        <v>9.0999999999999998E-2</v>
      </c>
      <c r="BH16">
        <v>0</v>
      </c>
      <c r="BI16">
        <v>0.109</v>
      </c>
      <c r="BJ16">
        <v>0.126</v>
      </c>
      <c r="BK16">
        <v>123.896</v>
      </c>
      <c r="BL16">
        <v>1485</v>
      </c>
    </row>
    <row r="17" spans="1:64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  <c r="BA17" t="s">
        <v>8</v>
      </c>
      <c r="BB17">
        <v>1E-3</v>
      </c>
      <c r="BC17">
        <v>8.7999999999999995E-2</v>
      </c>
      <c r="BD17">
        <v>0.161</v>
      </c>
      <c r="BE17">
        <v>0.51700000000000002</v>
      </c>
      <c r="BF17">
        <v>0</v>
      </c>
      <c r="BG17">
        <v>2.5999999999999999E-2</v>
      </c>
      <c r="BH17">
        <v>5.8000000000000003E-2</v>
      </c>
      <c r="BI17">
        <v>6.3E-2</v>
      </c>
      <c r="BJ17">
        <v>7.8E-2</v>
      </c>
      <c r="BK17">
        <v>136.00299999999999</v>
      </c>
      <c r="BL17">
        <v>1270</v>
      </c>
    </row>
    <row r="18" spans="1:64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  <c r="BA18" t="s">
        <v>18</v>
      </c>
      <c r="BB18">
        <v>0</v>
      </c>
      <c r="BC18">
        <v>0.26800000000000002</v>
      </c>
      <c r="BD18">
        <v>7.0000000000000001E-3</v>
      </c>
      <c r="BE18">
        <v>0.10100000000000001</v>
      </c>
      <c r="BF18">
        <v>0</v>
      </c>
      <c r="BG18">
        <v>0.20799999999999999</v>
      </c>
      <c r="BH18">
        <v>5.8999999999999997E-2</v>
      </c>
      <c r="BI18">
        <v>0.12</v>
      </c>
      <c r="BJ18">
        <v>0.13200000000000001</v>
      </c>
      <c r="BK18">
        <v>56.012999999999998</v>
      </c>
      <c r="BL18">
        <v>2126</v>
      </c>
    </row>
    <row r="19" spans="1:64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  <c r="BA19" t="s">
        <v>19</v>
      </c>
      <c r="BB19">
        <v>1E-3</v>
      </c>
      <c r="BC19">
        <v>0</v>
      </c>
      <c r="BD19">
        <v>0.432</v>
      </c>
      <c r="BE19">
        <v>0.36899999999999999</v>
      </c>
      <c r="BF19">
        <v>0.33400000000000002</v>
      </c>
      <c r="BG19">
        <v>0.109</v>
      </c>
      <c r="BH19">
        <v>0</v>
      </c>
      <c r="BI19">
        <v>0.1</v>
      </c>
      <c r="BJ19">
        <v>0.11700000000000001</v>
      </c>
      <c r="BK19">
        <v>499.33</v>
      </c>
      <c r="BL19">
        <v>1216</v>
      </c>
    </row>
    <row r="20" spans="1:64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  <c r="BA20" t="s">
        <v>12</v>
      </c>
      <c r="BB20">
        <v>0</v>
      </c>
      <c r="BC20">
        <v>0.94799999999999995</v>
      </c>
      <c r="BD20">
        <v>1.7000000000000001E-2</v>
      </c>
      <c r="BE20">
        <v>7.0000000000000001E-3</v>
      </c>
      <c r="BF20">
        <v>0.23100000000000001</v>
      </c>
      <c r="BG20">
        <v>0.60899999999999999</v>
      </c>
      <c r="BH20">
        <v>0</v>
      </c>
      <c r="BI20">
        <v>6.9000000000000006E-2</v>
      </c>
      <c r="BJ20">
        <v>8.4000000000000005E-2</v>
      </c>
      <c r="BK20">
        <v>105.014</v>
      </c>
      <c r="BL20">
        <v>1260</v>
      </c>
    </row>
    <row r="21" spans="1:64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  <c r="BA21" t="s">
        <v>22</v>
      </c>
      <c r="BB21">
        <v>0</v>
      </c>
      <c r="BC21">
        <v>1.4999999999999999E-2</v>
      </c>
      <c r="BD21">
        <v>3.9E-2</v>
      </c>
      <c r="BE21">
        <v>5.6000000000000001E-2</v>
      </c>
      <c r="BF21">
        <v>0.05</v>
      </c>
      <c r="BG21">
        <v>0.24</v>
      </c>
      <c r="BH21">
        <v>2E-3</v>
      </c>
      <c r="BI21">
        <v>0.106</v>
      </c>
      <c r="BJ21">
        <v>0.13300000000000001</v>
      </c>
      <c r="BK21">
        <v>96.477000000000004</v>
      </c>
      <c r="BL21">
        <v>926</v>
      </c>
    </row>
    <row r="22" spans="1:64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  <c r="BA22" t="s">
        <v>37</v>
      </c>
      <c r="BB22">
        <v>0.36699999999999999</v>
      </c>
      <c r="BC22">
        <v>0.01</v>
      </c>
      <c r="BD22">
        <v>0</v>
      </c>
      <c r="BE22">
        <v>0</v>
      </c>
      <c r="BF22">
        <v>0.65100000000000002</v>
      </c>
      <c r="BG22">
        <v>0.111</v>
      </c>
      <c r="BH22">
        <v>0.56299999999999994</v>
      </c>
      <c r="BI22">
        <v>4.9000000000000002E-2</v>
      </c>
      <c r="BJ22">
        <v>6.5000000000000002E-2</v>
      </c>
      <c r="BK22">
        <v>282.221</v>
      </c>
      <c r="BL22">
        <v>1146</v>
      </c>
    </row>
    <row r="23" spans="1:64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  <c r="BA23" t="s">
        <v>10</v>
      </c>
      <c r="BB23">
        <v>1E-3</v>
      </c>
      <c r="BC23">
        <v>9.8000000000000004E-2</v>
      </c>
      <c r="BD23">
        <v>8.9999999999999993E-3</v>
      </c>
      <c r="BE23">
        <v>0.13700000000000001</v>
      </c>
      <c r="BF23">
        <v>0.20399999999999999</v>
      </c>
      <c r="BG23">
        <v>0</v>
      </c>
      <c r="BH23">
        <v>0.33600000000000002</v>
      </c>
      <c r="BI23">
        <v>0.107</v>
      </c>
      <c r="BJ23">
        <v>0.13900000000000001</v>
      </c>
      <c r="BK23">
        <v>143.803</v>
      </c>
      <c r="BL23">
        <v>744</v>
      </c>
    </row>
    <row r="24" spans="1:64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  <c r="BA24" t="s">
        <v>17</v>
      </c>
      <c r="BB24">
        <v>3.0000000000000001E-3</v>
      </c>
      <c r="BC24">
        <v>0.7</v>
      </c>
      <c r="BD24">
        <v>5.0000000000000001E-3</v>
      </c>
      <c r="BE24">
        <v>1.0999999999999999E-2</v>
      </c>
      <c r="BF24">
        <v>0.52</v>
      </c>
      <c r="BG24">
        <v>0.192</v>
      </c>
      <c r="BH24">
        <v>0</v>
      </c>
      <c r="BI24">
        <v>9.2999999999999999E-2</v>
      </c>
      <c r="BJ24">
        <v>0.115</v>
      </c>
      <c r="BK24">
        <v>187.71899999999999</v>
      </c>
      <c r="BL24">
        <v>1343</v>
      </c>
    </row>
    <row r="25" spans="1:64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  <c r="BA25" t="s">
        <v>26</v>
      </c>
      <c r="BB25">
        <v>0</v>
      </c>
      <c r="BC25">
        <v>0.02</v>
      </c>
      <c r="BD25">
        <v>0.39300000000000002</v>
      </c>
      <c r="BE25">
        <v>0.6</v>
      </c>
      <c r="BF25">
        <v>2E-3</v>
      </c>
      <c r="BG25">
        <v>3.0000000000000001E-3</v>
      </c>
      <c r="BH25">
        <v>4.0000000000000001E-3</v>
      </c>
      <c r="BI25">
        <v>8.3000000000000004E-2</v>
      </c>
      <c r="BJ25">
        <v>0.10100000000000001</v>
      </c>
      <c r="BK25">
        <v>149.749</v>
      </c>
      <c r="BL25">
        <v>1224</v>
      </c>
    </row>
    <row r="26" spans="1:64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  <c r="BA26" t="s">
        <v>14</v>
      </c>
      <c r="BB26">
        <v>4.0000000000000001E-3</v>
      </c>
      <c r="BC26">
        <v>0.13300000000000001</v>
      </c>
      <c r="BD26">
        <v>0.433</v>
      </c>
      <c r="BE26">
        <v>0.29599999999999999</v>
      </c>
      <c r="BF26">
        <v>3.0000000000000001E-3</v>
      </c>
      <c r="BG26">
        <v>0</v>
      </c>
      <c r="BH26">
        <v>1.6E-2</v>
      </c>
      <c r="BI26">
        <v>0.11799999999999999</v>
      </c>
      <c r="BJ26">
        <v>0.153</v>
      </c>
      <c r="BK26">
        <v>63.503</v>
      </c>
      <c r="BL26">
        <v>735</v>
      </c>
    </row>
    <row r="27" spans="1:64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  <c r="BA27" t="s">
        <v>34</v>
      </c>
      <c r="BB27">
        <v>0.877</v>
      </c>
      <c r="BC27">
        <v>0</v>
      </c>
      <c r="BD27">
        <v>0.85899999999999999</v>
      </c>
      <c r="BE27">
        <v>0.92300000000000004</v>
      </c>
      <c r="BF27">
        <v>1E-3</v>
      </c>
      <c r="BG27">
        <v>4.2000000000000003E-2</v>
      </c>
      <c r="BH27">
        <v>0.75800000000000001</v>
      </c>
      <c r="BI27">
        <v>0.95799999999999996</v>
      </c>
      <c r="BJ27">
        <v>0.95899999999999996</v>
      </c>
      <c r="BK27">
        <v>213891.552</v>
      </c>
      <c r="BL27">
        <v>1500</v>
      </c>
    </row>
    <row r="28" spans="1:64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  <c r="BA28" t="s">
        <v>25</v>
      </c>
      <c r="BB28">
        <v>2.1999999999999999E-2</v>
      </c>
      <c r="BC28">
        <v>0.47899999999999998</v>
      </c>
      <c r="BD28">
        <v>0.93700000000000006</v>
      </c>
      <c r="BE28">
        <v>0.45700000000000002</v>
      </c>
      <c r="BF28">
        <v>0</v>
      </c>
      <c r="BG28">
        <v>0.50800000000000001</v>
      </c>
      <c r="BH28">
        <v>0.25</v>
      </c>
      <c r="BI28">
        <v>7.8E-2</v>
      </c>
      <c r="BJ28">
        <v>9.0999999999999998E-2</v>
      </c>
      <c r="BK28">
        <v>636.47299999999996</v>
      </c>
      <c r="BL28">
        <v>1402</v>
      </c>
    </row>
    <row r="29" spans="1:64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  <c r="BA29" t="s">
        <v>157</v>
      </c>
      <c r="BB29">
        <v>0.71199999999999997</v>
      </c>
      <c r="BC29">
        <v>0.55700000000000005</v>
      </c>
      <c r="BD29">
        <v>2E-3</v>
      </c>
      <c r="BE29">
        <v>1E-3</v>
      </c>
      <c r="BF29">
        <v>0.48599999999999999</v>
      </c>
      <c r="BG29">
        <v>0.72099999999999997</v>
      </c>
      <c r="BH29">
        <v>1.6E-2</v>
      </c>
      <c r="BI29">
        <v>3.1E-2</v>
      </c>
      <c r="BJ29">
        <v>4.9000000000000002E-2</v>
      </c>
      <c r="BK29">
        <v>312.63099999999997</v>
      </c>
      <c r="BL29">
        <v>683</v>
      </c>
    </row>
    <row r="30" spans="1:64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  <c r="BA30" t="s">
        <v>158</v>
      </c>
      <c r="BB30">
        <v>0.20399999999999999</v>
      </c>
      <c r="BC30">
        <v>0.432</v>
      </c>
      <c r="BD30">
        <v>1.4E-2</v>
      </c>
      <c r="BE30">
        <v>0.48799999999999999</v>
      </c>
      <c r="BF30">
        <v>0</v>
      </c>
      <c r="BG30">
        <v>1E-3</v>
      </c>
      <c r="BH30">
        <v>0</v>
      </c>
      <c r="BI30">
        <v>0.20799999999999999</v>
      </c>
      <c r="BJ30">
        <v>0.25</v>
      </c>
      <c r="BK30">
        <v>104.312</v>
      </c>
      <c r="BL30">
        <v>559</v>
      </c>
    </row>
    <row r="31" spans="1:64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  <c r="BA31" t="s">
        <v>159</v>
      </c>
      <c r="BB31">
        <v>1E-3</v>
      </c>
      <c r="BC31">
        <v>1.9E-2</v>
      </c>
      <c r="BD31">
        <v>0</v>
      </c>
      <c r="BE31">
        <v>4.0000000000000001E-3</v>
      </c>
      <c r="BF31">
        <v>5.3999999999999999E-2</v>
      </c>
      <c r="BG31">
        <v>6.9000000000000006E-2</v>
      </c>
      <c r="BH31">
        <v>0.64200000000000002</v>
      </c>
      <c r="BI31">
        <v>0.11799999999999999</v>
      </c>
      <c r="BJ31">
        <v>0.151</v>
      </c>
      <c r="BK31">
        <v>94.238</v>
      </c>
      <c r="BL31">
        <v>731</v>
      </c>
    </row>
    <row r="32" spans="1:64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  <c r="BA32" t="s">
        <v>160</v>
      </c>
      <c r="BB32">
        <v>0.376</v>
      </c>
      <c r="BC32">
        <v>0.89800000000000002</v>
      </c>
      <c r="BD32">
        <v>0.93700000000000006</v>
      </c>
      <c r="BE32">
        <v>0.94699999999999995</v>
      </c>
      <c r="BF32">
        <v>0.61799999999999999</v>
      </c>
      <c r="BG32">
        <v>1E-3</v>
      </c>
      <c r="BH32">
        <v>0.70299999999999996</v>
      </c>
      <c r="BI32">
        <v>4.7E-2</v>
      </c>
      <c r="BJ32">
        <v>6.6000000000000003E-2</v>
      </c>
      <c r="BK32">
        <v>29106.073</v>
      </c>
      <c r="BL32">
        <v>467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25" priority="18" operator="lessThan">
      <formula>0.01</formula>
    </cfRule>
    <cfRule type="cellIs" dxfId="24" priority="19" operator="lessThan">
      <formula>0.05</formula>
    </cfRule>
  </conditionalFormatting>
  <conditionalFormatting sqref="O1:O1048576">
    <cfRule type="cellIs" dxfId="23" priority="14" operator="greaterThan">
      <formula>0.1</formula>
    </cfRule>
  </conditionalFormatting>
  <conditionalFormatting sqref="AX4:AX27">
    <cfRule type="cellIs" dxfId="22" priority="12" operator="greaterThan">
      <formula>0.1</formula>
    </cfRule>
  </conditionalFormatting>
  <conditionalFormatting sqref="AQ4:AV27">
    <cfRule type="cellIs" dxfId="21" priority="10" operator="lessThan">
      <formula>0.01</formula>
    </cfRule>
    <cfRule type="cellIs" dxfId="20" priority="11" operator="lessThan">
      <formula>0.05</formula>
    </cfRule>
  </conditionalFormatting>
  <conditionalFormatting sqref="AF4:AI27">
    <cfRule type="cellIs" dxfId="19" priority="8" operator="lessThan">
      <formula>0.01</formula>
    </cfRule>
    <cfRule type="cellIs" dxfId="18" priority="9" operator="lessThan">
      <formula>0.05</formula>
    </cfRule>
  </conditionalFormatting>
  <conditionalFormatting sqref="AK4:AK27">
    <cfRule type="cellIs" dxfId="17" priority="7" operator="greaterThan">
      <formula>0.1</formula>
    </cfRule>
  </conditionalFormatting>
  <conditionalFormatting sqref="BJ4:BJ27">
    <cfRule type="cellIs" dxfId="16" priority="6" operator="greaterThan">
      <formula>0.1</formula>
    </cfRule>
  </conditionalFormatting>
  <conditionalFormatting sqref="BB4:BH27">
    <cfRule type="cellIs" dxfId="15" priority="4" operator="lessThan">
      <formula>0.01</formula>
    </cfRule>
    <cfRule type="cellIs" dxfId="14" priority="5" operator="lessThan">
      <formula>0.05</formula>
    </cfRule>
  </conditionalFormatting>
  <conditionalFormatting sqref="BJ28:BJ32">
    <cfRule type="cellIs" dxfId="13" priority="3" operator="greaterThan">
      <formula>0.1</formula>
    </cfRule>
  </conditionalFormatting>
  <conditionalFormatting sqref="BB28:BH32">
    <cfRule type="cellIs" dxfId="12" priority="1" operator="lessThan">
      <formula>0.01</formula>
    </cfRule>
    <cfRule type="cellIs" dxfId="11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"/>
  <sheetViews>
    <sheetView topLeftCell="B1" workbookViewId="0">
      <selection activeCell="R14" sqref="R14"/>
    </sheetView>
  </sheetViews>
  <sheetFormatPr defaultRowHeight="14.5" x14ac:dyDescent="0.35"/>
  <cols>
    <col min="1" max="1" width="15.36328125" customWidth="1"/>
    <col min="9" max="9" width="11.81640625" customWidth="1"/>
  </cols>
  <sheetData>
    <row r="1" spans="1:20" x14ac:dyDescent="0.35">
      <c r="A1" t="s">
        <v>185</v>
      </c>
      <c r="B1" s="66" t="s">
        <v>199</v>
      </c>
      <c r="C1" s="66"/>
      <c r="D1" s="66"/>
      <c r="E1" s="66"/>
      <c r="F1" s="66"/>
      <c r="G1" s="66"/>
      <c r="H1" s="66"/>
      <c r="I1" s="67" t="s">
        <v>200</v>
      </c>
      <c r="J1" s="67"/>
      <c r="K1" s="67"/>
    </row>
    <row r="2" spans="1:20" x14ac:dyDescent="0.35">
      <c r="A2" t="s">
        <v>0</v>
      </c>
      <c r="B2" t="s">
        <v>185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185</v>
      </c>
      <c r="K2" t="s">
        <v>2</v>
      </c>
      <c r="L2" t="s">
        <v>3</v>
      </c>
      <c r="M2" t="s">
        <v>4</v>
      </c>
      <c r="N2" t="s">
        <v>5</v>
      </c>
      <c r="O2" t="s">
        <v>201</v>
      </c>
      <c r="P2" t="s">
        <v>202</v>
      </c>
      <c r="Q2" t="s">
        <v>203</v>
      </c>
      <c r="R2" t="s">
        <v>204</v>
      </c>
      <c r="T2" t="s">
        <v>207</v>
      </c>
    </row>
    <row r="3" spans="1:20" x14ac:dyDescent="0.35">
      <c r="A3" t="s">
        <v>26</v>
      </c>
      <c r="B3">
        <v>0</v>
      </c>
      <c r="C3">
        <v>4.4999999999999998E-2</v>
      </c>
      <c r="D3">
        <v>5.1999999999999998E-2</v>
      </c>
      <c r="E3">
        <v>17.077000000000002</v>
      </c>
      <c r="F3">
        <v>1074</v>
      </c>
      <c r="I3" t="s">
        <v>26</v>
      </c>
      <c r="J3">
        <v>0</v>
      </c>
      <c r="K3">
        <v>4.3999999999999997E-2</v>
      </c>
      <c r="L3">
        <v>5.0999999999999997E-2</v>
      </c>
      <c r="M3">
        <v>14.656000000000001</v>
      </c>
      <c r="N3">
        <v>1055</v>
      </c>
      <c r="O3">
        <f>F3-N3</f>
        <v>19</v>
      </c>
      <c r="P3">
        <f>O3/N3</f>
        <v>1.8009478672985781E-2</v>
      </c>
      <c r="Q3">
        <f>D3-L3</f>
        <v>1.0000000000000009E-3</v>
      </c>
      <c r="R3">
        <f>E3-M3</f>
        <v>2.4210000000000012</v>
      </c>
    </row>
    <row r="4" spans="1:20" x14ac:dyDescent="0.35">
      <c r="A4" t="s">
        <v>17</v>
      </c>
      <c r="B4">
        <v>0</v>
      </c>
      <c r="C4">
        <v>8.4000000000000005E-2</v>
      </c>
      <c r="D4">
        <v>8.8999999999999996E-2</v>
      </c>
      <c r="E4">
        <v>24.600999999999999</v>
      </c>
      <c r="F4">
        <v>1268</v>
      </c>
      <c r="I4" t="s">
        <v>17</v>
      </c>
      <c r="J4">
        <v>0</v>
      </c>
      <c r="K4">
        <v>8.6999999999999994E-2</v>
      </c>
      <c r="L4">
        <v>9.1999999999999998E-2</v>
      </c>
      <c r="M4">
        <v>22.016999999999999</v>
      </c>
      <c r="N4">
        <v>1253</v>
      </c>
      <c r="O4">
        <f t="shared" ref="O4:O29" si="0">F4-N4</f>
        <v>15</v>
      </c>
      <c r="P4">
        <f t="shared" ref="P4:P42" si="1">O4/N4</f>
        <v>1.1971268954509178E-2</v>
      </c>
      <c r="Q4">
        <f t="shared" ref="Q4:Q28" si="2">D4-L4</f>
        <v>-3.0000000000000027E-3</v>
      </c>
      <c r="R4">
        <f t="shared" ref="R4:R29" si="3">E4-M4</f>
        <v>2.5839999999999996</v>
      </c>
    </row>
    <row r="5" spans="1:20" x14ac:dyDescent="0.35">
      <c r="A5" s="66" t="s">
        <v>12</v>
      </c>
      <c r="B5">
        <v>0.51500000000000001</v>
      </c>
      <c r="C5">
        <v>1E-3</v>
      </c>
      <c r="D5">
        <v>4.0000000000000001E-3</v>
      </c>
      <c r="E5">
        <v>17.292000000000002</v>
      </c>
      <c r="F5">
        <v>1130</v>
      </c>
      <c r="I5" t="s">
        <v>12</v>
      </c>
      <c r="J5">
        <v>0.45800000000000002</v>
      </c>
      <c r="K5">
        <v>1E-3</v>
      </c>
      <c r="L5">
        <v>3.0000000000000001E-3</v>
      </c>
      <c r="M5">
        <v>15.816000000000001</v>
      </c>
      <c r="N5">
        <v>1112</v>
      </c>
      <c r="O5">
        <f t="shared" si="0"/>
        <v>18</v>
      </c>
      <c r="P5">
        <f t="shared" si="1"/>
        <v>1.618705035971223E-2</v>
      </c>
      <c r="Q5">
        <f t="shared" si="2"/>
        <v>1E-3</v>
      </c>
      <c r="R5">
        <f t="shared" si="3"/>
        <v>1.4760000000000009</v>
      </c>
    </row>
    <row r="6" spans="1:20" x14ac:dyDescent="0.35">
      <c r="A6" t="s">
        <v>190</v>
      </c>
      <c r="B6">
        <v>1E-3</v>
      </c>
      <c r="C6">
        <v>2.5000000000000001E-2</v>
      </c>
      <c r="D6">
        <v>3.3000000000000002E-2</v>
      </c>
      <c r="E6">
        <v>10.877000000000001</v>
      </c>
      <c r="F6">
        <v>902</v>
      </c>
      <c r="I6" t="s">
        <v>190</v>
      </c>
      <c r="J6">
        <v>1E-3</v>
      </c>
      <c r="K6">
        <v>2.5000000000000001E-2</v>
      </c>
      <c r="L6">
        <v>3.3000000000000002E-2</v>
      </c>
      <c r="M6">
        <v>10.877000000000001</v>
      </c>
      <c r="N6">
        <v>902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</row>
    <row r="7" spans="1:20" x14ac:dyDescent="0.35">
      <c r="A7" t="s">
        <v>34</v>
      </c>
      <c r="B7">
        <v>0</v>
      </c>
      <c r="C7">
        <v>5.6000000000000001E-2</v>
      </c>
      <c r="D7">
        <v>6.2E-2</v>
      </c>
      <c r="E7">
        <v>96.522999999999996</v>
      </c>
      <c r="F7">
        <v>1497</v>
      </c>
      <c r="I7" t="s">
        <v>34</v>
      </c>
      <c r="J7">
        <v>0</v>
      </c>
      <c r="K7">
        <v>4.1000000000000002E-2</v>
      </c>
      <c r="L7">
        <v>4.7E-2</v>
      </c>
      <c r="M7">
        <v>18.178999999999998</v>
      </c>
      <c r="N7">
        <v>1378</v>
      </c>
      <c r="O7">
        <f t="shared" si="0"/>
        <v>119</v>
      </c>
      <c r="P7">
        <f t="shared" si="1"/>
        <v>8.6357039187227869E-2</v>
      </c>
      <c r="Q7">
        <f t="shared" si="2"/>
        <v>1.4999999999999999E-2</v>
      </c>
      <c r="R7">
        <f t="shared" si="3"/>
        <v>78.343999999999994</v>
      </c>
      <c r="T7" t="s">
        <v>208</v>
      </c>
    </row>
    <row r="8" spans="1:20" x14ac:dyDescent="0.35">
      <c r="A8" t="s">
        <v>22</v>
      </c>
      <c r="B8">
        <v>5.2999999999999999E-2</v>
      </c>
      <c r="C8">
        <v>1.2999999999999999E-2</v>
      </c>
      <c r="D8">
        <v>0.02</v>
      </c>
      <c r="E8">
        <v>25.029</v>
      </c>
      <c r="F8">
        <v>826</v>
      </c>
      <c r="I8" t="s">
        <v>22</v>
      </c>
      <c r="J8">
        <v>5.2999999999999999E-2</v>
      </c>
      <c r="K8">
        <v>1.2999999999999999E-2</v>
      </c>
      <c r="L8">
        <v>0.02</v>
      </c>
      <c r="M8">
        <v>25.029</v>
      </c>
      <c r="N8">
        <v>826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</row>
    <row r="9" spans="1:20" x14ac:dyDescent="0.35">
      <c r="A9" t="s">
        <v>159</v>
      </c>
      <c r="B9">
        <v>1E-3</v>
      </c>
      <c r="C9">
        <v>2.7E-2</v>
      </c>
      <c r="D9">
        <v>3.1E-2</v>
      </c>
      <c r="E9">
        <v>25.681999999999999</v>
      </c>
      <c r="F9">
        <v>630</v>
      </c>
      <c r="I9" t="s">
        <v>159</v>
      </c>
      <c r="J9">
        <v>1E-3</v>
      </c>
      <c r="K9">
        <v>2.7E-2</v>
      </c>
      <c r="L9">
        <v>3.1E-2</v>
      </c>
      <c r="M9">
        <v>25.681999999999999</v>
      </c>
      <c r="N9">
        <v>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</row>
    <row r="10" spans="1:20" x14ac:dyDescent="0.35">
      <c r="A10" t="s">
        <v>25</v>
      </c>
      <c r="B10">
        <v>0</v>
      </c>
      <c r="C10">
        <v>0.04</v>
      </c>
      <c r="D10">
        <v>4.3999999999999997E-2</v>
      </c>
      <c r="E10">
        <v>62.375</v>
      </c>
      <c r="F10">
        <v>1280</v>
      </c>
      <c r="I10" t="s">
        <v>25</v>
      </c>
      <c r="J10">
        <v>0</v>
      </c>
      <c r="K10">
        <v>2.5999999999999999E-2</v>
      </c>
      <c r="L10">
        <v>0.03</v>
      </c>
      <c r="M10">
        <v>29.227</v>
      </c>
      <c r="N10">
        <v>1091</v>
      </c>
      <c r="O10">
        <f t="shared" si="0"/>
        <v>189</v>
      </c>
      <c r="P10">
        <f t="shared" si="1"/>
        <v>0.17323556370302476</v>
      </c>
      <c r="Q10">
        <f t="shared" si="2"/>
        <v>1.3999999999999999E-2</v>
      </c>
      <c r="R10">
        <f t="shared" si="3"/>
        <v>33.147999999999996</v>
      </c>
    </row>
    <row r="11" spans="1:20" x14ac:dyDescent="0.35">
      <c r="A11" t="s">
        <v>24</v>
      </c>
      <c r="B11">
        <v>0</v>
      </c>
      <c r="C11">
        <v>3.7999999999999999E-2</v>
      </c>
      <c r="D11">
        <v>4.1000000000000002E-2</v>
      </c>
      <c r="E11">
        <v>28.221</v>
      </c>
      <c r="F11">
        <v>1658</v>
      </c>
      <c r="I11" t="s">
        <v>24</v>
      </c>
      <c r="J11">
        <v>0</v>
      </c>
      <c r="K11">
        <v>2.3E-2</v>
      </c>
      <c r="L11">
        <v>2.5000000000000001E-2</v>
      </c>
      <c r="M11">
        <v>23.626999999999999</v>
      </c>
      <c r="N11">
        <v>1599</v>
      </c>
      <c r="O11">
        <f t="shared" si="0"/>
        <v>59</v>
      </c>
      <c r="P11">
        <f t="shared" si="1"/>
        <v>3.6898061288305188E-2</v>
      </c>
      <c r="Q11">
        <f t="shared" si="2"/>
        <v>1.6E-2</v>
      </c>
      <c r="R11">
        <f t="shared" si="3"/>
        <v>4.5940000000000012</v>
      </c>
    </row>
    <row r="12" spans="1:20" x14ac:dyDescent="0.35">
      <c r="A12" t="s">
        <v>187</v>
      </c>
      <c r="B12">
        <v>3.0000000000000001E-3</v>
      </c>
      <c r="C12">
        <v>5.0999999999999997E-2</v>
      </c>
      <c r="D12">
        <v>6.9000000000000006E-2</v>
      </c>
      <c r="E12">
        <v>119.63800000000001</v>
      </c>
      <c r="F12">
        <v>380</v>
      </c>
      <c r="I12" t="s">
        <v>187</v>
      </c>
      <c r="J12">
        <v>0</v>
      </c>
      <c r="K12">
        <v>7.5999999999999998E-2</v>
      </c>
      <c r="L12">
        <v>8.4000000000000005E-2</v>
      </c>
      <c r="M12">
        <v>20.562999999999999</v>
      </c>
      <c r="N12">
        <v>321</v>
      </c>
      <c r="O12">
        <f t="shared" si="0"/>
        <v>59</v>
      </c>
      <c r="P12">
        <f t="shared" si="1"/>
        <v>0.18380062305295949</v>
      </c>
      <c r="Q12">
        <f t="shared" si="2"/>
        <v>-1.4999999999999999E-2</v>
      </c>
      <c r="R12">
        <f t="shared" si="3"/>
        <v>99.075000000000003</v>
      </c>
    </row>
    <row r="13" spans="1:20" x14ac:dyDescent="0.35">
      <c r="A13" s="66" t="s">
        <v>188</v>
      </c>
      <c r="B13">
        <v>0.17699999999999999</v>
      </c>
      <c r="C13">
        <v>8.0000000000000002E-3</v>
      </c>
      <c r="D13">
        <v>1.2999999999999999E-2</v>
      </c>
      <c r="E13">
        <v>13.912000000000001</v>
      </c>
      <c r="F13">
        <v>426</v>
      </c>
      <c r="I13" t="s">
        <v>188</v>
      </c>
      <c r="J13">
        <v>0.36299999999999999</v>
      </c>
      <c r="K13">
        <v>3.0000000000000001E-3</v>
      </c>
      <c r="L13">
        <v>7.0000000000000001E-3</v>
      </c>
      <c r="M13">
        <v>11.901999999999999</v>
      </c>
      <c r="N13">
        <v>417</v>
      </c>
      <c r="O13">
        <f t="shared" si="0"/>
        <v>9</v>
      </c>
      <c r="P13">
        <f t="shared" si="1"/>
        <v>2.1582733812949641E-2</v>
      </c>
      <c r="Q13">
        <f t="shared" si="2"/>
        <v>5.9999999999999993E-3</v>
      </c>
      <c r="R13">
        <f t="shared" si="3"/>
        <v>2.0100000000000016</v>
      </c>
    </row>
    <row r="14" spans="1:20" x14ac:dyDescent="0.35">
      <c r="A14" t="s">
        <v>23</v>
      </c>
      <c r="B14">
        <v>0</v>
      </c>
      <c r="C14">
        <v>3.5999999999999997E-2</v>
      </c>
      <c r="D14">
        <v>3.7999999999999999E-2</v>
      </c>
      <c r="E14">
        <v>265.08</v>
      </c>
      <c r="F14">
        <v>4588</v>
      </c>
      <c r="I14" t="s">
        <v>23</v>
      </c>
      <c r="J14">
        <v>0</v>
      </c>
      <c r="K14">
        <v>2.1000000000000001E-2</v>
      </c>
      <c r="L14">
        <v>2.1999999999999999E-2</v>
      </c>
      <c r="M14">
        <v>56.021000000000001</v>
      </c>
      <c r="N14">
        <v>3973</v>
      </c>
      <c r="O14">
        <f t="shared" si="0"/>
        <v>615</v>
      </c>
      <c r="P14">
        <f t="shared" si="1"/>
        <v>0.15479486534105211</v>
      </c>
      <c r="Q14">
        <f t="shared" si="2"/>
        <v>1.6E-2</v>
      </c>
      <c r="R14">
        <f t="shared" si="3"/>
        <v>209.05899999999997</v>
      </c>
    </row>
    <row r="15" spans="1:20" x14ac:dyDescent="0.35">
      <c r="A15" t="s">
        <v>157</v>
      </c>
      <c r="B15">
        <v>0</v>
      </c>
      <c r="C15">
        <v>4.1000000000000002E-2</v>
      </c>
      <c r="D15">
        <v>0.05</v>
      </c>
      <c r="E15">
        <v>94.92</v>
      </c>
      <c r="F15">
        <v>674</v>
      </c>
      <c r="I15" t="s">
        <v>157</v>
      </c>
      <c r="J15">
        <v>2.1999999999999999E-2</v>
      </c>
      <c r="K15">
        <v>2.1999999999999999E-2</v>
      </c>
      <c r="L15">
        <v>3.1E-2</v>
      </c>
      <c r="M15">
        <v>43.811999999999998</v>
      </c>
      <c r="N15">
        <v>618</v>
      </c>
      <c r="O15">
        <f t="shared" si="0"/>
        <v>56</v>
      </c>
      <c r="P15">
        <f t="shared" si="1"/>
        <v>9.0614886731391592E-2</v>
      </c>
      <c r="Q15">
        <f t="shared" si="2"/>
        <v>1.9000000000000003E-2</v>
      </c>
      <c r="R15">
        <f t="shared" si="3"/>
        <v>51.108000000000004</v>
      </c>
    </row>
    <row r="16" spans="1:20" x14ac:dyDescent="0.35">
      <c r="A16" t="s">
        <v>36</v>
      </c>
      <c r="B16">
        <v>0</v>
      </c>
      <c r="C16">
        <v>3.2000000000000001E-2</v>
      </c>
      <c r="D16">
        <v>3.5000000000000003E-2</v>
      </c>
      <c r="E16">
        <v>75.262</v>
      </c>
      <c r="F16">
        <v>2154</v>
      </c>
      <c r="I16" t="s">
        <v>36</v>
      </c>
      <c r="J16">
        <v>0</v>
      </c>
      <c r="K16">
        <v>1.0999999999999999E-2</v>
      </c>
      <c r="L16">
        <v>1.2999999999999999E-2</v>
      </c>
      <c r="M16">
        <v>30.527999999999999</v>
      </c>
      <c r="N16">
        <v>1879</v>
      </c>
      <c r="O16">
        <f t="shared" si="0"/>
        <v>275</v>
      </c>
      <c r="P16">
        <f t="shared" si="1"/>
        <v>0.14635444385311336</v>
      </c>
      <c r="Q16">
        <f t="shared" si="2"/>
        <v>2.2000000000000006E-2</v>
      </c>
      <c r="R16">
        <f t="shared" si="3"/>
        <v>44.734000000000002</v>
      </c>
    </row>
    <row r="17" spans="1:18" x14ac:dyDescent="0.35">
      <c r="A17" t="s">
        <v>28</v>
      </c>
      <c r="B17">
        <v>1E-3</v>
      </c>
      <c r="C17">
        <v>8.0000000000000002E-3</v>
      </c>
      <c r="D17">
        <v>8.9999999999999993E-3</v>
      </c>
      <c r="E17">
        <v>56.247999999999998</v>
      </c>
      <c r="F17">
        <v>1876</v>
      </c>
      <c r="I17" t="s">
        <v>28</v>
      </c>
      <c r="J17">
        <v>0</v>
      </c>
      <c r="K17">
        <v>8.9999999999999993E-3</v>
      </c>
      <c r="L17">
        <v>8.9999999999999993E-3</v>
      </c>
      <c r="M17">
        <v>52.084000000000003</v>
      </c>
      <c r="N17">
        <v>1847</v>
      </c>
      <c r="O17">
        <f t="shared" si="0"/>
        <v>29</v>
      </c>
      <c r="P17">
        <f t="shared" si="1"/>
        <v>1.5701136978884679E-2</v>
      </c>
      <c r="Q17">
        <f t="shared" si="2"/>
        <v>0</v>
      </c>
      <c r="R17">
        <f t="shared" si="3"/>
        <v>4.1639999999999944</v>
      </c>
    </row>
    <row r="18" spans="1:18" x14ac:dyDescent="0.35">
      <c r="A18" t="s">
        <v>13</v>
      </c>
      <c r="B18">
        <v>0</v>
      </c>
      <c r="C18">
        <v>3.6999999999999998E-2</v>
      </c>
      <c r="D18">
        <v>4.2000000000000003E-2</v>
      </c>
      <c r="E18">
        <v>14.404</v>
      </c>
      <c r="F18">
        <v>1584</v>
      </c>
      <c r="I18" t="s">
        <v>13</v>
      </c>
      <c r="J18">
        <v>0</v>
      </c>
      <c r="K18">
        <v>3.5999999999999997E-2</v>
      </c>
      <c r="L18">
        <v>4.1000000000000002E-2</v>
      </c>
      <c r="M18">
        <v>14.28</v>
      </c>
      <c r="N18">
        <v>1580</v>
      </c>
      <c r="O18">
        <f t="shared" si="0"/>
        <v>4</v>
      </c>
      <c r="P18">
        <f t="shared" si="1"/>
        <v>2.5316455696202532E-3</v>
      </c>
      <c r="Q18">
        <f t="shared" si="2"/>
        <v>1.0000000000000009E-3</v>
      </c>
      <c r="R18">
        <f t="shared" si="3"/>
        <v>0.12400000000000055</v>
      </c>
    </row>
    <row r="19" spans="1:18" x14ac:dyDescent="0.35">
      <c r="A19" t="s">
        <v>9</v>
      </c>
      <c r="B19">
        <v>0</v>
      </c>
      <c r="C19">
        <v>2.3E-2</v>
      </c>
      <c r="D19">
        <v>2.5999999999999999E-2</v>
      </c>
      <c r="E19">
        <v>62.652000000000001</v>
      </c>
      <c r="F19">
        <v>2216</v>
      </c>
      <c r="I19" t="s">
        <v>9</v>
      </c>
      <c r="J19">
        <v>0.01</v>
      </c>
      <c r="K19">
        <v>8.0000000000000002E-3</v>
      </c>
      <c r="L19">
        <v>1.0999999999999999E-2</v>
      </c>
      <c r="M19">
        <v>26.684999999999999</v>
      </c>
      <c r="N19">
        <v>2040</v>
      </c>
      <c r="O19">
        <f t="shared" si="0"/>
        <v>176</v>
      </c>
      <c r="P19">
        <f t="shared" si="1"/>
        <v>8.6274509803921567E-2</v>
      </c>
      <c r="Q19">
        <f t="shared" si="2"/>
        <v>1.4999999999999999E-2</v>
      </c>
      <c r="R19">
        <f t="shared" si="3"/>
        <v>35.966999999999999</v>
      </c>
    </row>
    <row r="20" spans="1:18" x14ac:dyDescent="0.35">
      <c r="A20" t="s">
        <v>191</v>
      </c>
      <c r="B20">
        <v>0</v>
      </c>
      <c r="C20">
        <v>0.03</v>
      </c>
      <c r="D20">
        <v>3.7999999999999999E-2</v>
      </c>
      <c r="E20">
        <v>29.039000000000001</v>
      </c>
      <c r="F20">
        <v>866</v>
      </c>
      <c r="I20" t="s">
        <v>191</v>
      </c>
      <c r="J20">
        <v>1E-3</v>
      </c>
      <c r="K20">
        <v>2.5999999999999999E-2</v>
      </c>
      <c r="L20">
        <v>3.4000000000000002E-2</v>
      </c>
      <c r="M20">
        <v>21.431000000000001</v>
      </c>
      <c r="N20">
        <v>827</v>
      </c>
      <c r="O20">
        <f t="shared" si="0"/>
        <v>39</v>
      </c>
      <c r="P20">
        <f t="shared" si="1"/>
        <v>4.7158403869407499E-2</v>
      </c>
      <c r="Q20">
        <f t="shared" si="2"/>
        <v>3.9999999999999966E-3</v>
      </c>
      <c r="R20">
        <f t="shared" si="3"/>
        <v>7.6080000000000005</v>
      </c>
    </row>
    <row r="21" spans="1:18" x14ac:dyDescent="0.35">
      <c r="A21" t="s">
        <v>27</v>
      </c>
      <c r="B21">
        <v>0</v>
      </c>
      <c r="C21">
        <v>3.9E-2</v>
      </c>
      <c r="D21">
        <v>4.4999999999999998E-2</v>
      </c>
      <c r="E21">
        <v>42.502000000000002</v>
      </c>
      <c r="F21">
        <v>764</v>
      </c>
      <c r="I21" t="s">
        <v>27</v>
      </c>
      <c r="J21">
        <v>0</v>
      </c>
      <c r="K21">
        <v>0.04</v>
      </c>
      <c r="L21">
        <v>4.5999999999999999E-2</v>
      </c>
      <c r="M21">
        <v>42.34</v>
      </c>
      <c r="N21">
        <v>762</v>
      </c>
      <c r="O21">
        <f t="shared" si="0"/>
        <v>2</v>
      </c>
      <c r="P21">
        <f t="shared" si="1"/>
        <v>2.6246719160104987E-3</v>
      </c>
      <c r="Q21">
        <f t="shared" si="2"/>
        <v>-1.0000000000000009E-3</v>
      </c>
      <c r="R21">
        <f t="shared" si="3"/>
        <v>0.16199999999999903</v>
      </c>
    </row>
    <row r="22" spans="1:18" x14ac:dyDescent="0.35">
      <c r="A22" t="s">
        <v>189</v>
      </c>
      <c r="B22">
        <v>2E-3</v>
      </c>
      <c r="C22">
        <v>5.0999999999999997E-2</v>
      </c>
      <c r="D22">
        <v>6.2E-2</v>
      </c>
      <c r="E22">
        <v>26.35</v>
      </c>
      <c r="F22">
        <v>299</v>
      </c>
      <c r="I22" t="s">
        <v>189</v>
      </c>
      <c r="J22">
        <v>4.0000000000000001E-3</v>
      </c>
      <c r="K22">
        <v>4.9000000000000002E-2</v>
      </c>
      <c r="L22">
        <v>6.0999999999999999E-2</v>
      </c>
      <c r="M22">
        <v>25.129000000000001</v>
      </c>
      <c r="N22">
        <v>295</v>
      </c>
      <c r="O22">
        <f t="shared" si="0"/>
        <v>4</v>
      </c>
      <c r="P22">
        <f t="shared" si="1"/>
        <v>1.3559322033898305E-2</v>
      </c>
      <c r="Q22">
        <f t="shared" si="2"/>
        <v>1.0000000000000009E-3</v>
      </c>
      <c r="R22">
        <f t="shared" si="3"/>
        <v>1.2210000000000001</v>
      </c>
    </row>
    <row r="23" spans="1:18" x14ac:dyDescent="0.35">
      <c r="A23" t="s">
        <v>14</v>
      </c>
      <c r="B23">
        <v>0</v>
      </c>
      <c r="C23">
        <v>0.05</v>
      </c>
      <c r="D23">
        <v>5.7000000000000002E-2</v>
      </c>
      <c r="E23">
        <v>23.831</v>
      </c>
      <c r="F23">
        <v>674</v>
      </c>
      <c r="I23" t="s">
        <v>14</v>
      </c>
      <c r="J23">
        <v>1E-3</v>
      </c>
      <c r="K23">
        <v>3.3000000000000002E-2</v>
      </c>
      <c r="L23">
        <v>4.1000000000000002E-2</v>
      </c>
      <c r="M23">
        <v>17.109000000000002</v>
      </c>
      <c r="N23">
        <v>637</v>
      </c>
      <c r="O23">
        <f t="shared" si="0"/>
        <v>37</v>
      </c>
      <c r="P23">
        <f t="shared" si="1"/>
        <v>5.8084772370486655E-2</v>
      </c>
      <c r="Q23">
        <f t="shared" si="2"/>
        <v>1.6E-2</v>
      </c>
      <c r="R23">
        <f t="shared" si="3"/>
        <v>6.7219999999999978</v>
      </c>
    </row>
    <row r="24" spans="1:18" x14ac:dyDescent="0.35">
      <c r="A24" t="s">
        <v>16</v>
      </c>
      <c r="B24">
        <v>0</v>
      </c>
      <c r="C24">
        <v>0.04</v>
      </c>
      <c r="D24">
        <v>4.2999999999999997E-2</v>
      </c>
      <c r="E24">
        <v>56.128999999999998</v>
      </c>
      <c r="F24">
        <v>2486</v>
      </c>
      <c r="I24" t="s">
        <v>16</v>
      </c>
      <c r="J24">
        <v>0</v>
      </c>
      <c r="K24">
        <v>2.1000000000000001E-2</v>
      </c>
      <c r="L24">
        <v>2.3E-2</v>
      </c>
      <c r="M24">
        <v>21.477</v>
      </c>
      <c r="N24">
        <v>2133</v>
      </c>
      <c r="O24">
        <f t="shared" si="0"/>
        <v>353</v>
      </c>
      <c r="P24">
        <f t="shared" si="1"/>
        <v>0.16549460853258322</v>
      </c>
      <c r="Q24">
        <f t="shared" si="2"/>
        <v>1.9999999999999997E-2</v>
      </c>
      <c r="R24">
        <f t="shared" si="3"/>
        <v>34.652000000000001</v>
      </c>
    </row>
    <row r="25" spans="1:18" x14ac:dyDescent="0.35">
      <c r="A25" t="s">
        <v>160</v>
      </c>
      <c r="B25">
        <v>4.9000000000000002E-2</v>
      </c>
      <c r="C25">
        <v>0.02</v>
      </c>
      <c r="D25">
        <v>2.9000000000000001E-2</v>
      </c>
      <c r="E25">
        <v>103.964</v>
      </c>
      <c r="F25">
        <v>466</v>
      </c>
      <c r="I25" t="s">
        <v>160</v>
      </c>
      <c r="J25">
        <v>0.13500000000000001</v>
      </c>
      <c r="K25">
        <v>1.7000000000000001E-2</v>
      </c>
      <c r="L25">
        <v>2.8000000000000001E-2</v>
      </c>
      <c r="M25">
        <v>29.831</v>
      </c>
      <c r="N25">
        <v>410</v>
      </c>
      <c r="O25">
        <f t="shared" si="0"/>
        <v>56</v>
      </c>
      <c r="P25">
        <f t="shared" si="1"/>
        <v>0.13658536585365855</v>
      </c>
      <c r="Q25">
        <f t="shared" si="2"/>
        <v>1.0000000000000009E-3</v>
      </c>
      <c r="R25">
        <f t="shared" si="3"/>
        <v>74.132999999999996</v>
      </c>
    </row>
    <row r="26" spans="1:18" x14ac:dyDescent="0.35">
      <c r="A26" s="67" t="s">
        <v>186</v>
      </c>
      <c r="B26">
        <v>8.3000000000000004E-2</v>
      </c>
      <c r="C26">
        <v>3.2000000000000001E-2</v>
      </c>
      <c r="D26">
        <v>4.4999999999999998E-2</v>
      </c>
      <c r="E26">
        <v>49.707000000000001</v>
      </c>
      <c r="F26">
        <v>201</v>
      </c>
      <c r="I26" t="s">
        <v>186</v>
      </c>
      <c r="J26">
        <v>8.3000000000000004E-2</v>
      </c>
      <c r="K26">
        <v>3.2000000000000001E-2</v>
      </c>
      <c r="L26">
        <v>4.4999999999999998E-2</v>
      </c>
      <c r="M26">
        <v>49.707000000000001</v>
      </c>
      <c r="N26">
        <v>201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</row>
    <row r="27" spans="1:18" x14ac:dyDescent="0.35">
      <c r="A27" t="s">
        <v>156</v>
      </c>
      <c r="B27">
        <v>0</v>
      </c>
      <c r="C27">
        <v>9.2999999999999999E-2</v>
      </c>
      <c r="D27">
        <v>9.6000000000000002E-2</v>
      </c>
      <c r="E27">
        <v>46.487000000000002</v>
      </c>
      <c r="F27">
        <v>2268</v>
      </c>
      <c r="I27" t="s">
        <v>156</v>
      </c>
      <c r="J27">
        <v>0</v>
      </c>
      <c r="K27">
        <v>6.8000000000000005E-2</v>
      </c>
      <c r="L27">
        <v>7.0999999999999994E-2</v>
      </c>
      <c r="M27">
        <v>35.003999999999998</v>
      </c>
      <c r="N27">
        <v>2144</v>
      </c>
      <c r="O27">
        <f t="shared" si="0"/>
        <v>124</v>
      </c>
      <c r="P27">
        <f t="shared" si="1"/>
        <v>5.7835820895522388E-2</v>
      </c>
      <c r="Q27">
        <f t="shared" si="2"/>
        <v>2.5000000000000008E-2</v>
      </c>
      <c r="R27">
        <f t="shared" si="3"/>
        <v>11.483000000000004</v>
      </c>
    </row>
    <row r="28" spans="1:18" x14ac:dyDescent="0.35">
      <c r="A28" s="66" t="s">
        <v>39</v>
      </c>
      <c r="B28">
        <v>0.3</v>
      </c>
      <c r="C28">
        <v>4.0000000000000001E-3</v>
      </c>
      <c r="D28">
        <v>8.9999999999999993E-3</v>
      </c>
      <c r="E28">
        <v>65.573999999999998</v>
      </c>
      <c r="F28">
        <v>696</v>
      </c>
      <c r="I28" t="s">
        <v>39</v>
      </c>
      <c r="J28">
        <v>0.314</v>
      </c>
      <c r="K28">
        <v>4.0000000000000001E-3</v>
      </c>
      <c r="L28">
        <v>8.0000000000000002E-3</v>
      </c>
      <c r="M28">
        <v>65.564999999999998</v>
      </c>
      <c r="N28">
        <v>693</v>
      </c>
      <c r="O28">
        <f t="shared" si="0"/>
        <v>3</v>
      </c>
      <c r="P28">
        <f t="shared" si="1"/>
        <v>4.329004329004329E-3</v>
      </c>
      <c r="Q28">
        <f t="shared" si="2"/>
        <v>9.9999999999999915E-4</v>
      </c>
      <c r="R28">
        <f t="shared" si="3"/>
        <v>9.0000000000003411E-3</v>
      </c>
    </row>
    <row r="29" spans="1:18" x14ac:dyDescent="0.35">
      <c r="A29" t="s">
        <v>11</v>
      </c>
      <c r="B29">
        <v>0</v>
      </c>
      <c r="C29">
        <v>1.9E-2</v>
      </c>
      <c r="D29">
        <v>0.02</v>
      </c>
      <c r="E29">
        <v>60.689</v>
      </c>
      <c r="F29">
        <v>3562</v>
      </c>
      <c r="I29" t="s">
        <v>11</v>
      </c>
      <c r="J29">
        <v>1.2E-2</v>
      </c>
      <c r="K29">
        <v>4.0000000000000001E-3</v>
      </c>
      <c r="L29">
        <v>6.0000000000000001E-3</v>
      </c>
      <c r="M29">
        <v>22.841000000000001</v>
      </c>
      <c r="N29">
        <v>3060</v>
      </c>
      <c r="O29">
        <f t="shared" si="0"/>
        <v>502</v>
      </c>
      <c r="P29">
        <f t="shared" si="1"/>
        <v>0.16405228758169935</v>
      </c>
      <c r="Q29">
        <f>D29-L29</f>
        <v>1.4E-2</v>
      </c>
      <c r="R29">
        <f t="shared" si="3"/>
        <v>37.847999999999999</v>
      </c>
    </row>
    <row r="30" spans="1:18" x14ac:dyDescent="0.35">
      <c r="A30" s="67" t="s">
        <v>6</v>
      </c>
      <c r="B30">
        <v>7.2999999999999995E-2</v>
      </c>
      <c r="C30">
        <v>8.0000000000000002E-3</v>
      </c>
      <c r="D30">
        <v>1.0999999999999999E-2</v>
      </c>
      <c r="E30">
        <v>20.856999999999999</v>
      </c>
      <c r="F30">
        <v>732</v>
      </c>
      <c r="I30" t="s">
        <v>158</v>
      </c>
      <c r="J30">
        <v>0</v>
      </c>
      <c r="K30">
        <v>0.06</v>
      </c>
      <c r="L30">
        <v>7.2999999999999995E-2</v>
      </c>
      <c r="M30">
        <v>32.497999999999998</v>
      </c>
      <c r="N30">
        <v>521</v>
      </c>
      <c r="O30">
        <f>F31-N30</f>
        <v>2</v>
      </c>
      <c r="P30">
        <f t="shared" si="1"/>
        <v>3.838771593090211E-3</v>
      </c>
      <c r="Q30">
        <f>D31-L30</f>
        <v>4.0000000000000036E-3</v>
      </c>
      <c r="R30">
        <f>E31-M30</f>
        <v>0.75900000000000034</v>
      </c>
    </row>
    <row r="31" spans="1:18" x14ac:dyDescent="0.35">
      <c r="A31" t="s">
        <v>158</v>
      </c>
      <c r="B31">
        <v>0</v>
      </c>
      <c r="C31">
        <v>6.4000000000000001E-2</v>
      </c>
      <c r="D31">
        <v>7.6999999999999999E-2</v>
      </c>
      <c r="E31">
        <v>33.256999999999998</v>
      </c>
      <c r="F31">
        <v>523</v>
      </c>
      <c r="I31" t="s">
        <v>192</v>
      </c>
      <c r="J31">
        <v>1.9E-2</v>
      </c>
      <c r="K31">
        <v>0.05</v>
      </c>
      <c r="L31">
        <v>6.5000000000000002E-2</v>
      </c>
      <c r="M31">
        <v>13.486000000000001</v>
      </c>
      <c r="N31">
        <v>206</v>
      </c>
      <c r="O31">
        <f t="shared" ref="O31:O42" si="4">F32-N31</f>
        <v>40</v>
      </c>
      <c r="P31">
        <f t="shared" si="1"/>
        <v>0.1941747572815534</v>
      </c>
      <c r="Q31">
        <f t="shared" ref="Q31:Q42" si="5">D32-L31</f>
        <v>4.4999999999999998E-2</v>
      </c>
      <c r="R31">
        <f t="shared" ref="R31:R42" si="6">E32-M31</f>
        <v>6.4089999999999989</v>
      </c>
    </row>
    <row r="32" spans="1:18" x14ac:dyDescent="0.35">
      <c r="A32" t="s">
        <v>192</v>
      </c>
      <c r="B32">
        <v>0</v>
      </c>
      <c r="C32">
        <v>0.09</v>
      </c>
      <c r="D32">
        <v>0.11</v>
      </c>
      <c r="E32">
        <v>19.895</v>
      </c>
      <c r="F32">
        <v>246</v>
      </c>
      <c r="I32" t="s">
        <v>7</v>
      </c>
      <c r="J32">
        <v>3.4000000000000002E-2</v>
      </c>
      <c r="K32">
        <v>7.0000000000000001E-3</v>
      </c>
      <c r="L32">
        <v>1.2E-2</v>
      </c>
      <c r="M32">
        <v>17.638000000000002</v>
      </c>
      <c r="N32">
        <v>1811</v>
      </c>
      <c r="O32">
        <f t="shared" si="4"/>
        <v>0</v>
      </c>
      <c r="P32">
        <f t="shared" si="1"/>
        <v>0</v>
      </c>
      <c r="Q32">
        <f t="shared" si="5"/>
        <v>0</v>
      </c>
      <c r="R32">
        <f t="shared" si="6"/>
        <v>0</v>
      </c>
    </row>
    <row r="33" spans="1:18" x14ac:dyDescent="0.35">
      <c r="A33" s="67" t="s">
        <v>7</v>
      </c>
      <c r="B33">
        <v>3.4000000000000002E-2</v>
      </c>
      <c r="C33">
        <v>7.0000000000000001E-3</v>
      </c>
      <c r="D33">
        <v>1.2E-2</v>
      </c>
      <c r="E33">
        <v>17.638000000000002</v>
      </c>
      <c r="F33">
        <v>1811</v>
      </c>
      <c r="I33" t="s">
        <v>35</v>
      </c>
      <c r="J33">
        <v>0</v>
      </c>
      <c r="K33">
        <v>2.5999999999999999E-2</v>
      </c>
      <c r="L33">
        <v>0.03</v>
      </c>
      <c r="M33">
        <v>19.815999999999999</v>
      </c>
      <c r="N33">
        <v>1954</v>
      </c>
      <c r="O33">
        <f t="shared" si="4"/>
        <v>8</v>
      </c>
      <c r="P33">
        <f t="shared" si="1"/>
        <v>4.0941658137154556E-3</v>
      </c>
      <c r="Q33">
        <f t="shared" si="5"/>
        <v>1.0000000000000009E-3</v>
      </c>
      <c r="R33">
        <f t="shared" si="6"/>
        <v>0.32000000000000028</v>
      </c>
    </row>
    <row r="34" spans="1:18" x14ac:dyDescent="0.35">
      <c r="A34" t="s">
        <v>35</v>
      </c>
      <c r="B34">
        <v>0</v>
      </c>
      <c r="C34">
        <v>2.8000000000000001E-2</v>
      </c>
      <c r="D34">
        <v>3.1E-2</v>
      </c>
      <c r="E34">
        <v>20.135999999999999</v>
      </c>
      <c r="F34">
        <v>1962</v>
      </c>
      <c r="I34" t="s">
        <v>18</v>
      </c>
      <c r="J34">
        <v>0</v>
      </c>
      <c r="K34">
        <v>2.1000000000000001E-2</v>
      </c>
      <c r="L34">
        <v>2.3E-2</v>
      </c>
      <c r="M34">
        <v>13.37</v>
      </c>
      <c r="N34">
        <v>1914</v>
      </c>
      <c r="O34">
        <f t="shared" si="4"/>
        <v>13</v>
      </c>
      <c r="P34">
        <f t="shared" si="1"/>
        <v>6.7920585161964468E-3</v>
      </c>
      <c r="Q34">
        <f t="shared" si="5"/>
        <v>1.0000000000000009E-3</v>
      </c>
      <c r="R34">
        <f t="shared" si="6"/>
        <v>0.61800000000000033</v>
      </c>
    </row>
    <row r="35" spans="1:18" x14ac:dyDescent="0.35">
      <c r="A35" t="s">
        <v>18</v>
      </c>
      <c r="B35">
        <v>0</v>
      </c>
      <c r="C35">
        <v>2.1000000000000001E-2</v>
      </c>
      <c r="D35">
        <v>2.4E-2</v>
      </c>
      <c r="E35">
        <v>13.988</v>
      </c>
      <c r="F35">
        <v>1927</v>
      </c>
      <c r="I35" t="s">
        <v>10</v>
      </c>
      <c r="J35">
        <v>5.0000000000000001E-3</v>
      </c>
      <c r="K35">
        <v>2.8000000000000001E-2</v>
      </c>
      <c r="L35">
        <v>0.04</v>
      </c>
      <c r="M35">
        <v>36.688000000000002</v>
      </c>
      <c r="N35">
        <v>641</v>
      </c>
      <c r="O35">
        <f t="shared" si="4"/>
        <v>23</v>
      </c>
      <c r="P35">
        <f t="shared" si="1"/>
        <v>3.5881435257410298E-2</v>
      </c>
      <c r="Q35">
        <f t="shared" si="5"/>
        <v>-2.6000000000000002E-2</v>
      </c>
      <c r="R35">
        <f t="shared" si="6"/>
        <v>8.607999999999997</v>
      </c>
    </row>
    <row r="36" spans="1:18" x14ac:dyDescent="0.35">
      <c r="A36" t="s">
        <v>10</v>
      </c>
      <c r="B36">
        <v>6.0999999999999999E-2</v>
      </c>
      <c r="C36">
        <v>0.01</v>
      </c>
      <c r="D36">
        <v>1.4E-2</v>
      </c>
      <c r="E36">
        <v>45.295999999999999</v>
      </c>
      <c r="F36">
        <v>664</v>
      </c>
      <c r="I36" t="s">
        <v>38</v>
      </c>
      <c r="J36">
        <v>0</v>
      </c>
      <c r="K36">
        <v>4.1000000000000002E-2</v>
      </c>
      <c r="L36">
        <v>4.4999999999999998E-2</v>
      </c>
      <c r="M36">
        <v>16.640999999999998</v>
      </c>
      <c r="N36">
        <v>1406</v>
      </c>
      <c r="O36">
        <f t="shared" si="4"/>
        <v>104</v>
      </c>
      <c r="P36">
        <f t="shared" si="1"/>
        <v>7.3968705547652919E-2</v>
      </c>
      <c r="Q36">
        <f t="shared" si="5"/>
        <v>4.4999999999999998E-2</v>
      </c>
      <c r="R36">
        <f t="shared" si="6"/>
        <v>37.225999999999999</v>
      </c>
    </row>
    <row r="37" spans="1:18" x14ac:dyDescent="0.35">
      <c r="A37" t="s">
        <v>38</v>
      </c>
      <c r="B37">
        <v>0</v>
      </c>
      <c r="C37">
        <v>8.5999999999999993E-2</v>
      </c>
      <c r="D37">
        <v>0.09</v>
      </c>
      <c r="E37">
        <v>53.866999999999997</v>
      </c>
      <c r="F37">
        <v>1510</v>
      </c>
      <c r="I37" t="s">
        <v>15</v>
      </c>
      <c r="J37">
        <v>3.0000000000000001E-3</v>
      </c>
      <c r="K37">
        <v>1.6E-2</v>
      </c>
      <c r="L37">
        <v>2.1999999999999999E-2</v>
      </c>
      <c r="M37">
        <v>17.803000000000001</v>
      </c>
      <c r="N37">
        <v>1331</v>
      </c>
      <c r="O37">
        <f t="shared" si="4"/>
        <v>37</v>
      </c>
      <c r="P37">
        <f t="shared" si="1"/>
        <v>2.7798647633358379E-2</v>
      </c>
      <c r="Q37">
        <f t="shared" si="5"/>
        <v>7.0000000000000027E-3</v>
      </c>
      <c r="R37">
        <f t="shared" si="6"/>
        <v>4.0829999999999984</v>
      </c>
    </row>
    <row r="38" spans="1:18" x14ac:dyDescent="0.35">
      <c r="A38" t="s">
        <v>15</v>
      </c>
      <c r="B38">
        <v>0</v>
      </c>
      <c r="C38">
        <v>2.3E-2</v>
      </c>
      <c r="D38">
        <v>2.9000000000000001E-2</v>
      </c>
      <c r="E38">
        <v>21.885999999999999</v>
      </c>
      <c r="F38">
        <v>1368</v>
      </c>
      <c r="I38" t="s">
        <v>21</v>
      </c>
      <c r="J38">
        <v>1.4999999999999999E-2</v>
      </c>
      <c r="K38">
        <v>3.0000000000000001E-3</v>
      </c>
      <c r="L38">
        <v>4.0000000000000001E-3</v>
      </c>
      <c r="M38">
        <v>29.312999999999999</v>
      </c>
      <c r="N38">
        <v>1814</v>
      </c>
      <c r="O38">
        <f t="shared" si="4"/>
        <v>221</v>
      </c>
      <c r="P38">
        <f t="shared" si="1"/>
        <v>0.12183020948180816</v>
      </c>
      <c r="Q38">
        <f t="shared" si="5"/>
        <v>0.01</v>
      </c>
      <c r="R38">
        <f t="shared" si="6"/>
        <v>48.637999999999991</v>
      </c>
    </row>
    <row r="39" spans="1:18" x14ac:dyDescent="0.35">
      <c r="A39" t="s">
        <v>21</v>
      </c>
      <c r="B39">
        <v>0</v>
      </c>
      <c r="C39">
        <v>1.2999999999999999E-2</v>
      </c>
      <c r="D39">
        <v>1.4E-2</v>
      </c>
      <c r="E39">
        <v>77.950999999999993</v>
      </c>
      <c r="F39">
        <v>2035</v>
      </c>
      <c r="I39" t="s">
        <v>20</v>
      </c>
      <c r="J39">
        <v>0</v>
      </c>
      <c r="K39">
        <v>3.7999999999999999E-2</v>
      </c>
      <c r="L39">
        <v>4.2999999999999997E-2</v>
      </c>
      <c r="M39">
        <v>11.081</v>
      </c>
      <c r="N39">
        <v>1569</v>
      </c>
      <c r="O39">
        <f t="shared" si="4"/>
        <v>6</v>
      </c>
      <c r="P39">
        <f t="shared" si="1"/>
        <v>3.8240917782026767E-3</v>
      </c>
      <c r="Q39">
        <f t="shared" si="5"/>
        <v>2.0000000000000018E-3</v>
      </c>
      <c r="R39">
        <f t="shared" si="6"/>
        <v>0.39000000000000057</v>
      </c>
    </row>
    <row r="40" spans="1:18" x14ac:dyDescent="0.35">
      <c r="A40" t="s">
        <v>20</v>
      </c>
      <c r="B40">
        <v>0</v>
      </c>
      <c r="C40">
        <v>0.04</v>
      </c>
      <c r="D40">
        <v>4.4999999999999998E-2</v>
      </c>
      <c r="E40">
        <v>11.471</v>
      </c>
      <c r="F40">
        <v>1575</v>
      </c>
      <c r="I40" t="s">
        <v>8</v>
      </c>
      <c r="J40">
        <v>4.8000000000000001E-2</v>
      </c>
      <c r="K40">
        <v>1.0999999999999999E-2</v>
      </c>
      <c r="L40">
        <v>1.7000000000000001E-2</v>
      </c>
      <c r="M40">
        <v>26.292999999999999</v>
      </c>
      <c r="N40">
        <v>1117</v>
      </c>
      <c r="O40">
        <f t="shared" si="4"/>
        <v>53</v>
      </c>
      <c r="P40">
        <f t="shared" si="1"/>
        <v>4.7448522829006266E-2</v>
      </c>
      <c r="Q40">
        <f t="shared" si="5"/>
        <v>1.0999999999999999E-2</v>
      </c>
      <c r="R40">
        <f t="shared" si="6"/>
        <v>8.1370000000000005</v>
      </c>
    </row>
    <row r="41" spans="1:18" x14ac:dyDescent="0.35">
      <c r="A41" t="s">
        <v>8</v>
      </c>
      <c r="B41">
        <v>1E-3</v>
      </c>
      <c r="C41">
        <v>2.1000000000000001E-2</v>
      </c>
      <c r="D41">
        <v>2.8000000000000001E-2</v>
      </c>
      <c r="E41">
        <v>34.43</v>
      </c>
      <c r="F41">
        <v>1170</v>
      </c>
      <c r="I41" t="s">
        <v>37</v>
      </c>
      <c r="J41">
        <v>2.5999999999999999E-2</v>
      </c>
      <c r="K41">
        <v>1.4E-2</v>
      </c>
      <c r="L41">
        <v>0.02</v>
      </c>
      <c r="M41">
        <v>19.802</v>
      </c>
      <c r="N41">
        <v>927</v>
      </c>
      <c r="O41">
        <f t="shared" si="4"/>
        <v>62</v>
      </c>
      <c r="P41">
        <f t="shared" si="1"/>
        <v>6.6882416396979505E-2</v>
      </c>
      <c r="Q41">
        <f t="shared" si="5"/>
        <v>-5.000000000000001E-3</v>
      </c>
      <c r="R41">
        <f t="shared" si="6"/>
        <v>11.969999999999999</v>
      </c>
    </row>
    <row r="42" spans="1:18" x14ac:dyDescent="0.35">
      <c r="A42" t="s">
        <v>37</v>
      </c>
      <c r="B42">
        <v>7.3999999999999996E-2</v>
      </c>
      <c r="C42">
        <v>0.01</v>
      </c>
      <c r="D42">
        <v>1.4999999999999999E-2</v>
      </c>
      <c r="E42">
        <v>31.771999999999998</v>
      </c>
      <c r="F42">
        <v>989</v>
      </c>
      <c r="I42" t="s">
        <v>19</v>
      </c>
      <c r="J42">
        <v>0</v>
      </c>
      <c r="K42">
        <v>5.1999999999999998E-2</v>
      </c>
      <c r="L42">
        <v>5.7000000000000002E-2</v>
      </c>
      <c r="M42">
        <v>13.622</v>
      </c>
      <c r="N42">
        <v>1068</v>
      </c>
      <c r="O42">
        <f t="shared" si="4"/>
        <v>110</v>
      </c>
      <c r="P42">
        <f t="shared" si="1"/>
        <v>0.10299625468164794</v>
      </c>
      <c r="Q42">
        <f t="shared" si="5"/>
        <v>2.5000000000000001E-2</v>
      </c>
      <c r="R42">
        <f t="shared" si="6"/>
        <v>26.207000000000001</v>
      </c>
    </row>
    <row r="43" spans="1:18" x14ac:dyDescent="0.35">
      <c r="A43" t="s">
        <v>19</v>
      </c>
      <c r="B43">
        <v>0</v>
      </c>
      <c r="C43">
        <v>7.9000000000000001E-2</v>
      </c>
      <c r="D43">
        <v>8.2000000000000003E-2</v>
      </c>
      <c r="E43">
        <v>39.829000000000001</v>
      </c>
      <c r="F43">
        <v>1178</v>
      </c>
      <c r="L43">
        <f>SUM(L3:L42)+D30</f>
        <v>1.3749999999999998</v>
      </c>
      <c r="O43">
        <f>SUM(O3:O42)</f>
        <v>3441</v>
      </c>
      <c r="Q43">
        <f>SUM(Q3:Q42)</f>
        <v>0.30900000000000005</v>
      </c>
      <c r="R43">
        <f>SUM(R3:R42)</f>
        <v>896.01100000000008</v>
      </c>
    </row>
    <row r="44" spans="1:18" x14ac:dyDescent="0.35">
      <c r="D44">
        <f>SUM(D3:D43)</f>
        <v>1.6840000000000002</v>
      </c>
      <c r="Q44" t="s">
        <v>206</v>
      </c>
      <c r="R44" t="s">
        <v>205</v>
      </c>
    </row>
    <row r="45" spans="1:18" x14ac:dyDescent="0.35">
      <c r="A45" t="s">
        <v>194</v>
      </c>
      <c r="B45" s="66" t="s">
        <v>196</v>
      </c>
    </row>
    <row r="46" spans="1:18" x14ac:dyDescent="0.35">
      <c r="A46" t="s">
        <v>0</v>
      </c>
      <c r="B46" t="s">
        <v>195</v>
      </c>
      <c r="C46" t="s">
        <v>2</v>
      </c>
      <c r="D46" t="s">
        <v>3</v>
      </c>
      <c r="E46" t="s">
        <v>4</v>
      </c>
      <c r="F46" t="s">
        <v>5</v>
      </c>
    </row>
    <row r="47" spans="1:18" x14ac:dyDescent="0.35">
      <c r="A47" t="s">
        <v>186</v>
      </c>
      <c r="B47">
        <v>3.0000000000000001E-3</v>
      </c>
      <c r="C47">
        <v>8.5999999999999993E-2</v>
      </c>
      <c r="D47">
        <v>0.105</v>
      </c>
      <c r="E47">
        <v>47.231000000000002</v>
      </c>
      <c r="F47">
        <v>201</v>
      </c>
    </row>
    <row r="48" spans="1:18" x14ac:dyDescent="0.35">
      <c r="A48" t="s">
        <v>6</v>
      </c>
      <c r="B48">
        <v>0</v>
      </c>
      <c r="C48">
        <v>0.04</v>
      </c>
      <c r="D48">
        <v>4.7E-2</v>
      </c>
      <c r="E48">
        <v>20.280999999999999</v>
      </c>
      <c r="F48">
        <v>732</v>
      </c>
    </row>
    <row r="49" spans="1:6" x14ac:dyDescent="0.35">
      <c r="A49" t="s">
        <v>7</v>
      </c>
      <c r="B49">
        <v>0</v>
      </c>
      <c r="C49">
        <v>2.9000000000000001E-2</v>
      </c>
      <c r="D49">
        <v>0.04</v>
      </c>
      <c r="E49">
        <v>17.381</v>
      </c>
      <c r="F49">
        <v>1811</v>
      </c>
    </row>
    <row r="50" spans="1:6" x14ac:dyDescent="0.35">
      <c r="A50" t="s">
        <v>187</v>
      </c>
      <c r="B50">
        <v>0</v>
      </c>
      <c r="C50">
        <v>0.159</v>
      </c>
      <c r="D50">
        <v>0.189</v>
      </c>
      <c r="E50">
        <v>107.86499999999999</v>
      </c>
      <c r="F50">
        <v>380</v>
      </c>
    </row>
    <row r="51" spans="1:6" x14ac:dyDescent="0.35">
      <c r="A51" t="s">
        <v>188</v>
      </c>
      <c r="B51">
        <v>7.0000000000000001E-3</v>
      </c>
      <c r="C51">
        <v>3.4000000000000002E-2</v>
      </c>
      <c r="D51">
        <v>4.2999999999999997E-2</v>
      </c>
      <c r="E51">
        <v>13.606</v>
      </c>
      <c r="F51">
        <v>426</v>
      </c>
    </row>
    <row r="52" spans="1:6" x14ac:dyDescent="0.35">
      <c r="A52" t="s">
        <v>159</v>
      </c>
      <c r="B52">
        <v>0</v>
      </c>
      <c r="C52">
        <v>9.5000000000000001E-2</v>
      </c>
      <c r="D52">
        <v>0.115</v>
      </c>
      <c r="E52">
        <v>24.294</v>
      </c>
      <c r="F52">
        <v>630</v>
      </c>
    </row>
    <row r="53" spans="1:6" x14ac:dyDescent="0.35">
      <c r="A53" t="s">
        <v>8</v>
      </c>
      <c r="B53">
        <v>0</v>
      </c>
      <c r="C53">
        <v>7.4999999999999997E-2</v>
      </c>
      <c r="D53">
        <v>8.7999999999999995E-2</v>
      </c>
      <c r="E53">
        <v>32.744999999999997</v>
      </c>
      <c r="F53">
        <v>1170</v>
      </c>
    </row>
    <row r="54" spans="1:6" x14ac:dyDescent="0.35">
      <c r="A54" t="s">
        <v>157</v>
      </c>
      <c r="B54">
        <v>0</v>
      </c>
      <c r="C54">
        <v>7.5999999999999998E-2</v>
      </c>
      <c r="D54">
        <v>8.5999999999999993E-2</v>
      </c>
      <c r="E54">
        <v>91.406999999999996</v>
      </c>
      <c r="F54">
        <v>674</v>
      </c>
    </row>
    <row r="55" spans="1:6" x14ac:dyDescent="0.35">
      <c r="A55" t="s">
        <v>160</v>
      </c>
      <c r="B55">
        <v>0.01</v>
      </c>
      <c r="C55">
        <v>2.7E-2</v>
      </c>
      <c r="D55">
        <v>3.4000000000000002E-2</v>
      </c>
      <c r="E55">
        <v>103.146</v>
      </c>
      <c r="F55">
        <v>466</v>
      </c>
    </row>
    <row r="56" spans="1:6" x14ac:dyDescent="0.35">
      <c r="A56" t="s">
        <v>9</v>
      </c>
      <c r="B56">
        <v>0</v>
      </c>
      <c r="C56">
        <v>3.7999999999999999E-2</v>
      </c>
      <c r="D56">
        <v>4.5999999999999999E-2</v>
      </c>
      <c r="E56">
        <v>62.024000000000001</v>
      </c>
      <c r="F56">
        <v>2216</v>
      </c>
    </row>
    <row r="57" spans="1:6" x14ac:dyDescent="0.35">
      <c r="A57" s="66" t="s">
        <v>158</v>
      </c>
      <c r="B57">
        <v>0.14199999999999999</v>
      </c>
      <c r="C57">
        <v>2.5999999999999999E-2</v>
      </c>
      <c r="D57">
        <v>3.9E-2</v>
      </c>
      <c r="E57">
        <v>34.569000000000003</v>
      </c>
      <c r="F57">
        <v>523</v>
      </c>
    </row>
    <row r="58" spans="1:6" x14ac:dyDescent="0.35">
      <c r="A58" t="s">
        <v>10</v>
      </c>
      <c r="B58">
        <v>0</v>
      </c>
      <c r="C58">
        <v>0.1</v>
      </c>
      <c r="D58">
        <v>0.114</v>
      </c>
      <c r="E58">
        <v>41.718000000000004</v>
      </c>
      <c r="F58">
        <v>664</v>
      </c>
    </row>
    <row r="59" spans="1:6" x14ac:dyDescent="0.35">
      <c r="A59" t="s">
        <v>34</v>
      </c>
      <c r="B59">
        <v>0</v>
      </c>
      <c r="C59">
        <v>8.2000000000000003E-2</v>
      </c>
      <c r="D59">
        <v>9.2999999999999999E-2</v>
      </c>
      <c r="E59">
        <v>94.513999999999996</v>
      </c>
      <c r="F59">
        <v>1497</v>
      </c>
    </row>
    <row r="60" spans="1:6" x14ac:dyDescent="0.35">
      <c r="A60" t="s">
        <v>189</v>
      </c>
      <c r="B60">
        <v>0.04</v>
      </c>
      <c r="C60">
        <v>0.02</v>
      </c>
      <c r="D60">
        <v>2.7E-2</v>
      </c>
      <c r="E60">
        <v>27.146000000000001</v>
      </c>
      <c r="F60">
        <v>299</v>
      </c>
    </row>
    <row r="61" spans="1:6" x14ac:dyDescent="0.35">
      <c r="A61" t="s">
        <v>11</v>
      </c>
      <c r="B61">
        <v>0</v>
      </c>
      <c r="C61">
        <v>0.08</v>
      </c>
      <c r="D61">
        <v>8.4000000000000005E-2</v>
      </c>
      <c r="E61">
        <v>57.081000000000003</v>
      </c>
      <c r="F61">
        <v>3562</v>
      </c>
    </row>
    <row r="62" spans="1:6" x14ac:dyDescent="0.35">
      <c r="A62" t="s">
        <v>12</v>
      </c>
      <c r="B62">
        <v>0</v>
      </c>
      <c r="C62">
        <v>6.9000000000000006E-2</v>
      </c>
      <c r="D62">
        <v>8.3000000000000004E-2</v>
      </c>
      <c r="E62">
        <v>16.321000000000002</v>
      </c>
      <c r="F62">
        <v>1130</v>
      </c>
    </row>
    <row r="63" spans="1:6" x14ac:dyDescent="0.35">
      <c r="A63" t="s">
        <v>13</v>
      </c>
      <c r="B63">
        <v>0</v>
      </c>
      <c r="C63">
        <v>4.8000000000000001E-2</v>
      </c>
      <c r="D63">
        <v>5.8000000000000003E-2</v>
      </c>
      <c r="E63">
        <v>14.301</v>
      </c>
      <c r="F63">
        <v>1584</v>
      </c>
    </row>
    <row r="64" spans="1:6" x14ac:dyDescent="0.35">
      <c r="A64" t="s">
        <v>14</v>
      </c>
      <c r="B64">
        <v>0</v>
      </c>
      <c r="C64">
        <v>0.111</v>
      </c>
      <c r="D64">
        <v>0.13500000000000001</v>
      </c>
      <c r="E64">
        <v>22.721</v>
      </c>
      <c r="F64">
        <v>674</v>
      </c>
    </row>
    <row r="65" spans="1:6" x14ac:dyDescent="0.35">
      <c r="A65" t="s">
        <v>15</v>
      </c>
      <c r="B65">
        <v>0</v>
      </c>
      <c r="C65">
        <v>0.14899999999999999</v>
      </c>
      <c r="D65">
        <v>0.16200000000000001</v>
      </c>
      <c r="E65">
        <v>19.228000000000002</v>
      </c>
      <c r="F65">
        <v>1368</v>
      </c>
    </row>
    <row r="66" spans="1:6" x14ac:dyDescent="0.35">
      <c r="A66" t="s">
        <v>16</v>
      </c>
      <c r="B66">
        <v>0</v>
      </c>
      <c r="C66">
        <v>0.11799999999999999</v>
      </c>
      <c r="D66">
        <v>0.125</v>
      </c>
      <c r="E66">
        <v>51.856999999999999</v>
      </c>
      <c r="F66">
        <v>2486</v>
      </c>
    </row>
    <row r="67" spans="1:6" x14ac:dyDescent="0.35">
      <c r="A67" t="s">
        <v>35</v>
      </c>
      <c r="B67">
        <v>0</v>
      </c>
      <c r="C67">
        <v>2.9000000000000001E-2</v>
      </c>
      <c r="D67">
        <v>3.7999999999999999E-2</v>
      </c>
      <c r="E67">
        <v>20.222999999999999</v>
      </c>
      <c r="F67">
        <v>1962</v>
      </c>
    </row>
    <row r="68" spans="1:6" x14ac:dyDescent="0.35">
      <c r="A68" t="s">
        <v>17</v>
      </c>
      <c r="B68">
        <v>0</v>
      </c>
      <c r="C68">
        <v>7.9000000000000001E-2</v>
      </c>
      <c r="D68">
        <v>0.09</v>
      </c>
      <c r="E68">
        <v>24.925999999999998</v>
      </c>
      <c r="F68">
        <v>1268</v>
      </c>
    </row>
    <row r="69" spans="1:6" x14ac:dyDescent="0.35">
      <c r="A69" t="s">
        <v>18</v>
      </c>
      <c r="B69">
        <v>0</v>
      </c>
      <c r="C69">
        <v>0.06</v>
      </c>
      <c r="D69">
        <v>6.9000000000000006E-2</v>
      </c>
      <c r="E69">
        <v>13.542999999999999</v>
      </c>
      <c r="F69">
        <v>1927</v>
      </c>
    </row>
    <row r="70" spans="1:6" x14ac:dyDescent="0.35">
      <c r="A70" t="s">
        <v>36</v>
      </c>
      <c r="B70">
        <v>0</v>
      </c>
      <c r="C70">
        <v>0.20300000000000001</v>
      </c>
      <c r="D70">
        <v>0.21</v>
      </c>
      <c r="E70">
        <v>62.267000000000003</v>
      </c>
      <c r="F70">
        <v>2154</v>
      </c>
    </row>
    <row r="71" spans="1:6" x14ac:dyDescent="0.35">
      <c r="A71" t="s">
        <v>19</v>
      </c>
      <c r="B71">
        <v>0</v>
      </c>
      <c r="C71">
        <v>0.17</v>
      </c>
      <c r="D71">
        <v>0.186</v>
      </c>
      <c r="E71">
        <v>36.456000000000003</v>
      </c>
      <c r="F71">
        <v>1178</v>
      </c>
    </row>
    <row r="72" spans="1:6" x14ac:dyDescent="0.35">
      <c r="A72" t="s">
        <v>20</v>
      </c>
      <c r="B72">
        <v>0</v>
      </c>
      <c r="C72">
        <v>6.9000000000000006E-2</v>
      </c>
      <c r="D72">
        <v>8.1000000000000003E-2</v>
      </c>
      <c r="E72">
        <v>11.202999999999999</v>
      </c>
      <c r="F72">
        <v>1575</v>
      </c>
    </row>
    <row r="73" spans="1:6" x14ac:dyDescent="0.35">
      <c r="A73" t="s">
        <v>37</v>
      </c>
      <c r="B73">
        <v>0</v>
      </c>
      <c r="C73">
        <v>0.14599999999999999</v>
      </c>
      <c r="D73">
        <v>0.16400000000000001</v>
      </c>
      <c r="E73">
        <v>27.81</v>
      </c>
      <c r="F73">
        <v>989</v>
      </c>
    </row>
    <row r="74" spans="1:6" x14ac:dyDescent="0.35">
      <c r="A74" t="s">
        <v>21</v>
      </c>
      <c r="B74">
        <v>0</v>
      </c>
      <c r="C74">
        <v>0.215</v>
      </c>
      <c r="D74">
        <v>0.223</v>
      </c>
      <c r="E74">
        <v>62.49</v>
      </c>
      <c r="F74">
        <v>2035</v>
      </c>
    </row>
    <row r="75" spans="1:6" x14ac:dyDescent="0.35">
      <c r="A75" t="s">
        <v>22</v>
      </c>
      <c r="B75">
        <v>0</v>
      </c>
      <c r="C75">
        <v>7.8E-2</v>
      </c>
      <c r="D75">
        <v>9.8000000000000004E-2</v>
      </c>
      <c r="E75">
        <v>23.725000000000001</v>
      </c>
      <c r="F75">
        <v>826</v>
      </c>
    </row>
    <row r="76" spans="1:6" x14ac:dyDescent="0.35">
      <c r="A76" t="s">
        <v>23</v>
      </c>
      <c r="B76">
        <v>0</v>
      </c>
      <c r="C76">
        <v>3.9E-2</v>
      </c>
      <c r="D76">
        <v>4.2999999999999997E-2</v>
      </c>
      <c r="E76">
        <v>264.84800000000001</v>
      </c>
      <c r="F76">
        <v>4588</v>
      </c>
    </row>
    <row r="77" spans="1:6" x14ac:dyDescent="0.35">
      <c r="A77" t="s">
        <v>24</v>
      </c>
      <c r="B77">
        <v>0</v>
      </c>
      <c r="C77">
        <v>2.1000000000000001E-2</v>
      </c>
      <c r="D77">
        <v>2.5000000000000001E-2</v>
      </c>
      <c r="E77">
        <v>28.783999999999999</v>
      </c>
      <c r="F77">
        <v>1658</v>
      </c>
    </row>
    <row r="78" spans="1:6" x14ac:dyDescent="0.35">
      <c r="A78" t="s">
        <v>190</v>
      </c>
      <c r="B78">
        <v>0</v>
      </c>
      <c r="C78">
        <v>9.0999999999999998E-2</v>
      </c>
      <c r="D78">
        <v>0.107</v>
      </c>
      <c r="E78">
        <v>10.23</v>
      </c>
      <c r="F78">
        <v>902</v>
      </c>
    </row>
    <row r="79" spans="1:6" x14ac:dyDescent="0.35">
      <c r="A79" t="s">
        <v>25</v>
      </c>
      <c r="B79">
        <v>0</v>
      </c>
      <c r="C79">
        <v>0.04</v>
      </c>
      <c r="D79">
        <v>5.1999999999999998E-2</v>
      </c>
      <c r="E79">
        <v>62.942</v>
      </c>
      <c r="F79">
        <v>1280</v>
      </c>
    </row>
    <row r="80" spans="1:6" x14ac:dyDescent="0.35">
      <c r="A80" t="s">
        <v>156</v>
      </c>
      <c r="B80">
        <v>0</v>
      </c>
      <c r="C80">
        <v>4.3999999999999997E-2</v>
      </c>
      <c r="D80">
        <v>4.8000000000000001E-2</v>
      </c>
      <c r="E80">
        <v>49.067</v>
      </c>
      <c r="F80">
        <v>2268</v>
      </c>
    </row>
    <row r="81" spans="1:6" x14ac:dyDescent="0.35">
      <c r="A81" t="s">
        <v>38</v>
      </c>
      <c r="B81">
        <v>0</v>
      </c>
      <c r="C81">
        <v>0.125</v>
      </c>
      <c r="D81">
        <v>0.13600000000000001</v>
      </c>
      <c r="E81">
        <v>51.917000000000002</v>
      </c>
      <c r="F81">
        <v>1510</v>
      </c>
    </row>
    <row r="82" spans="1:6" x14ac:dyDescent="0.35">
      <c r="A82" t="s">
        <v>26</v>
      </c>
      <c r="B82">
        <v>0</v>
      </c>
      <c r="C82">
        <v>7.4999999999999997E-2</v>
      </c>
      <c r="D82">
        <v>8.7999999999999995E-2</v>
      </c>
      <c r="E82">
        <v>16.640999999999998</v>
      </c>
      <c r="F82">
        <v>1074</v>
      </c>
    </row>
    <row r="83" spans="1:6" x14ac:dyDescent="0.35">
      <c r="A83" t="s">
        <v>191</v>
      </c>
      <c r="B83">
        <v>0</v>
      </c>
      <c r="C83">
        <v>7.3999999999999996E-2</v>
      </c>
      <c r="D83">
        <v>8.7999999999999995E-2</v>
      </c>
      <c r="E83">
        <v>27.914999999999999</v>
      </c>
      <c r="F83">
        <v>866</v>
      </c>
    </row>
    <row r="84" spans="1:6" x14ac:dyDescent="0.35">
      <c r="A84" t="s">
        <v>39</v>
      </c>
      <c r="B84">
        <v>3.6999999999999998E-2</v>
      </c>
      <c r="C84">
        <v>3.6999999999999998E-2</v>
      </c>
      <c r="D84">
        <v>5.6000000000000001E-2</v>
      </c>
      <c r="E84">
        <v>64.492000000000004</v>
      </c>
      <c r="F84">
        <v>696</v>
      </c>
    </row>
    <row r="85" spans="1:6" x14ac:dyDescent="0.35">
      <c r="A85" t="s">
        <v>27</v>
      </c>
      <c r="B85">
        <v>0</v>
      </c>
      <c r="C85">
        <v>0.121</v>
      </c>
      <c r="D85">
        <v>0.14000000000000001</v>
      </c>
      <c r="E85">
        <v>39.439</v>
      </c>
      <c r="F85">
        <v>764</v>
      </c>
    </row>
    <row r="86" spans="1:6" x14ac:dyDescent="0.35">
      <c r="A86" t="s">
        <v>28</v>
      </c>
      <c r="B86">
        <v>0</v>
      </c>
      <c r="C86">
        <v>3.1E-2</v>
      </c>
      <c r="D86">
        <v>4.1000000000000002E-2</v>
      </c>
      <c r="E86">
        <v>55.484000000000002</v>
      </c>
      <c r="F86">
        <v>1876</v>
      </c>
    </row>
    <row r="87" spans="1:6" x14ac:dyDescent="0.35">
      <c r="A87" s="66" t="s">
        <v>192</v>
      </c>
      <c r="B87">
        <v>0.46600000000000003</v>
      </c>
      <c r="C87">
        <v>1.2E-2</v>
      </c>
      <c r="D87">
        <v>2.7E-2</v>
      </c>
      <c r="E87">
        <v>21.463000000000001</v>
      </c>
      <c r="F87">
        <v>246</v>
      </c>
    </row>
    <row r="89" spans="1:6" x14ac:dyDescent="0.35">
      <c r="A89" t="s">
        <v>46</v>
      </c>
    </row>
    <row r="90" spans="1:6" x14ac:dyDescent="0.35">
      <c r="A90" t="s">
        <v>0</v>
      </c>
      <c r="B90" t="s">
        <v>46</v>
      </c>
      <c r="C90" t="s">
        <v>2</v>
      </c>
      <c r="D90" t="s">
        <v>3</v>
      </c>
      <c r="E90" t="s">
        <v>4</v>
      </c>
      <c r="F90" t="s">
        <v>5</v>
      </c>
    </row>
    <row r="91" spans="1:6" x14ac:dyDescent="0.35">
      <c r="A91" t="s">
        <v>186</v>
      </c>
      <c r="B91">
        <v>4.1000000000000002E-2</v>
      </c>
      <c r="C91">
        <v>3.7999999999999999E-2</v>
      </c>
      <c r="D91">
        <v>4.9000000000000002E-2</v>
      </c>
      <c r="E91">
        <v>49.273000000000003</v>
      </c>
      <c r="F91">
        <v>201</v>
      </c>
    </row>
    <row r="92" spans="1:6" x14ac:dyDescent="0.35">
      <c r="A92" t="s">
        <v>6</v>
      </c>
      <c r="B92">
        <v>7.4999999999999997E-2</v>
      </c>
      <c r="C92">
        <v>1.2E-2</v>
      </c>
      <c r="D92">
        <v>1.7000000000000001E-2</v>
      </c>
      <c r="E92">
        <v>20.832999999999998</v>
      </c>
      <c r="F92">
        <v>732</v>
      </c>
    </row>
    <row r="93" spans="1:6" x14ac:dyDescent="0.35">
      <c r="A93" t="s">
        <v>7</v>
      </c>
      <c r="B93">
        <v>2.8000000000000001E-2</v>
      </c>
      <c r="C93">
        <v>3.0000000000000001E-3</v>
      </c>
      <c r="D93">
        <v>4.0000000000000001E-3</v>
      </c>
      <c r="E93">
        <v>17.649999999999999</v>
      </c>
      <c r="F93">
        <v>1811</v>
      </c>
    </row>
    <row r="94" spans="1:6" x14ac:dyDescent="0.35">
      <c r="A94" t="s">
        <v>187</v>
      </c>
      <c r="B94">
        <v>0</v>
      </c>
      <c r="C94">
        <v>0.1</v>
      </c>
      <c r="D94">
        <v>0.114</v>
      </c>
      <c r="E94">
        <v>113.062</v>
      </c>
      <c r="F94">
        <v>380</v>
      </c>
    </row>
    <row r="95" spans="1:6" x14ac:dyDescent="0.35">
      <c r="A95" t="s">
        <v>188</v>
      </c>
      <c r="B95">
        <v>0.115</v>
      </c>
      <c r="C95">
        <v>0.02</v>
      </c>
      <c r="D95">
        <v>3.9E-2</v>
      </c>
      <c r="E95">
        <v>13.954000000000001</v>
      </c>
      <c r="F95">
        <v>426</v>
      </c>
    </row>
    <row r="96" spans="1:6" x14ac:dyDescent="0.35">
      <c r="A96" t="s">
        <v>159</v>
      </c>
      <c r="B96">
        <v>2E-3</v>
      </c>
      <c r="C96">
        <v>2.5000000000000001E-2</v>
      </c>
      <c r="D96">
        <v>2.9000000000000001E-2</v>
      </c>
      <c r="E96">
        <v>25.736000000000001</v>
      </c>
      <c r="F96">
        <v>630</v>
      </c>
    </row>
    <row r="97" spans="1:6" x14ac:dyDescent="0.35">
      <c r="A97" t="s">
        <v>8</v>
      </c>
      <c r="B97">
        <v>0</v>
      </c>
      <c r="C97">
        <v>1.6E-2</v>
      </c>
      <c r="D97">
        <v>1.7000000000000001E-2</v>
      </c>
      <c r="E97">
        <v>34.390999999999998</v>
      </c>
      <c r="F97">
        <v>1170</v>
      </c>
    </row>
    <row r="98" spans="1:6" x14ac:dyDescent="0.35">
      <c r="A98" t="s">
        <v>157</v>
      </c>
      <c r="B98">
        <v>0.80700000000000005</v>
      </c>
      <c r="C98">
        <v>-1E-3</v>
      </c>
      <c r="D98">
        <v>1E-3</v>
      </c>
      <c r="E98">
        <v>98.203999999999994</v>
      </c>
      <c r="F98">
        <v>674</v>
      </c>
    </row>
    <row r="99" spans="1:6" x14ac:dyDescent="0.35">
      <c r="A99" t="s">
        <v>160</v>
      </c>
      <c r="B99">
        <v>0.44700000000000001</v>
      </c>
      <c r="C99">
        <v>4.0000000000000001E-3</v>
      </c>
      <c r="D99">
        <v>1.0999999999999999E-2</v>
      </c>
      <c r="E99">
        <v>105.48</v>
      </c>
      <c r="F99">
        <v>466</v>
      </c>
    </row>
    <row r="100" spans="1:6" x14ac:dyDescent="0.35">
      <c r="A100" t="s">
        <v>9</v>
      </c>
      <c r="B100">
        <v>0.3</v>
      </c>
      <c r="C100">
        <v>2E-3</v>
      </c>
      <c r="D100">
        <v>4.0000000000000001E-3</v>
      </c>
      <c r="E100">
        <v>63.911999999999999</v>
      </c>
      <c r="F100">
        <v>2216</v>
      </c>
    </row>
    <row r="101" spans="1:6" x14ac:dyDescent="0.35">
      <c r="A101" t="s">
        <v>158</v>
      </c>
      <c r="B101">
        <v>0.32700000000000001</v>
      </c>
      <c r="C101">
        <v>0</v>
      </c>
      <c r="D101">
        <v>2E-3</v>
      </c>
      <c r="E101">
        <v>35.097000000000001</v>
      </c>
      <c r="F101">
        <v>523</v>
      </c>
    </row>
    <row r="102" spans="1:6" x14ac:dyDescent="0.35">
      <c r="A102" t="s">
        <v>10</v>
      </c>
      <c r="B102">
        <v>0.112</v>
      </c>
      <c r="C102">
        <v>2E-3</v>
      </c>
      <c r="D102">
        <v>4.0000000000000001E-3</v>
      </c>
      <c r="E102">
        <v>45.567999999999998</v>
      </c>
      <c r="F102">
        <v>664</v>
      </c>
    </row>
    <row r="103" spans="1:6" x14ac:dyDescent="0.35">
      <c r="A103" t="s">
        <v>34</v>
      </c>
      <c r="B103">
        <v>0</v>
      </c>
      <c r="C103">
        <v>2.1000000000000001E-2</v>
      </c>
      <c r="D103">
        <v>2.4E-2</v>
      </c>
      <c r="E103">
        <v>99.938000000000002</v>
      </c>
      <c r="F103">
        <v>1497</v>
      </c>
    </row>
    <row r="104" spans="1:6" x14ac:dyDescent="0.35">
      <c r="A104" t="s">
        <v>189</v>
      </c>
      <c r="B104">
        <v>2E-3</v>
      </c>
      <c r="C104">
        <v>2.8000000000000001E-2</v>
      </c>
      <c r="D104">
        <v>3.1E-2</v>
      </c>
      <c r="E104">
        <v>26.792000000000002</v>
      </c>
      <c r="F104">
        <v>299</v>
      </c>
    </row>
    <row r="105" spans="1:6" x14ac:dyDescent="0.35">
      <c r="A105" t="s">
        <v>11</v>
      </c>
      <c r="B105">
        <v>1.6E-2</v>
      </c>
      <c r="C105">
        <v>4.0000000000000001E-3</v>
      </c>
      <c r="D105">
        <v>5.0000000000000001E-3</v>
      </c>
      <c r="E105">
        <v>61.57</v>
      </c>
      <c r="F105">
        <v>3562</v>
      </c>
    </row>
    <row r="106" spans="1:6" x14ac:dyDescent="0.35">
      <c r="A106" t="s">
        <v>12</v>
      </c>
      <c r="B106">
        <v>0</v>
      </c>
      <c r="C106">
        <v>3.2000000000000001E-2</v>
      </c>
      <c r="D106">
        <v>3.7999999999999999E-2</v>
      </c>
      <c r="E106">
        <v>16.826000000000001</v>
      </c>
      <c r="F106">
        <v>1130</v>
      </c>
    </row>
    <row r="107" spans="1:6" x14ac:dyDescent="0.35">
      <c r="A107" t="s">
        <v>13</v>
      </c>
      <c r="B107">
        <v>6.7000000000000004E-2</v>
      </c>
      <c r="C107">
        <v>4.0000000000000001E-3</v>
      </c>
      <c r="D107">
        <v>5.0000000000000001E-3</v>
      </c>
      <c r="E107">
        <v>14.842000000000001</v>
      </c>
      <c r="F107">
        <v>1584</v>
      </c>
    </row>
    <row r="108" spans="1:6" x14ac:dyDescent="0.35">
      <c r="A108" t="s">
        <v>14</v>
      </c>
      <c r="B108">
        <v>1E-3</v>
      </c>
      <c r="C108">
        <v>0.03</v>
      </c>
      <c r="D108">
        <v>3.5999999999999997E-2</v>
      </c>
      <c r="E108">
        <v>24.285</v>
      </c>
      <c r="F108">
        <v>674</v>
      </c>
    </row>
    <row r="109" spans="1:6" x14ac:dyDescent="0.35">
      <c r="A109" t="s">
        <v>15</v>
      </c>
      <c r="B109">
        <v>0</v>
      </c>
      <c r="C109">
        <v>5.5E-2</v>
      </c>
      <c r="D109">
        <v>5.7000000000000002E-2</v>
      </c>
      <c r="E109">
        <v>21.071999999999999</v>
      </c>
      <c r="F109">
        <v>1368</v>
      </c>
    </row>
    <row r="110" spans="1:6" x14ac:dyDescent="0.35">
      <c r="A110" t="s">
        <v>16</v>
      </c>
      <c r="B110">
        <v>0</v>
      </c>
      <c r="C110">
        <v>0.02</v>
      </c>
      <c r="D110">
        <v>2.1000000000000001E-2</v>
      </c>
      <c r="E110">
        <v>57.26</v>
      </c>
      <c r="F110">
        <v>2486</v>
      </c>
    </row>
    <row r="111" spans="1:6" x14ac:dyDescent="0.35">
      <c r="A111" t="s">
        <v>35</v>
      </c>
      <c r="B111">
        <v>0</v>
      </c>
      <c r="C111">
        <v>8.0000000000000002E-3</v>
      </c>
      <c r="D111">
        <v>8.9999999999999993E-3</v>
      </c>
      <c r="E111">
        <v>20.489000000000001</v>
      </c>
      <c r="F111">
        <v>1962</v>
      </c>
    </row>
    <row r="112" spans="1:6" x14ac:dyDescent="0.35">
      <c r="A112" t="s">
        <v>17</v>
      </c>
      <c r="B112">
        <v>0.113</v>
      </c>
      <c r="C112">
        <v>1E-3</v>
      </c>
      <c r="D112">
        <v>2E-3</v>
      </c>
      <c r="E112">
        <v>26.718</v>
      </c>
      <c r="F112">
        <v>1268</v>
      </c>
    </row>
    <row r="113" spans="1:6" x14ac:dyDescent="0.35">
      <c r="A113" t="s">
        <v>18</v>
      </c>
      <c r="B113">
        <v>0</v>
      </c>
      <c r="C113">
        <v>3.7999999999999999E-2</v>
      </c>
      <c r="D113">
        <v>4.1000000000000002E-2</v>
      </c>
      <c r="E113">
        <v>13.766</v>
      </c>
      <c r="F113">
        <v>1927</v>
      </c>
    </row>
    <row r="114" spans="1:6" x14ac:dyDescent="0.35">
      <c r="A114" t="s">
        <v>36</v>
      </c>
      <c r="B114">
        <v>0</v>
      </c>
      <c r="C114">
        <v>4.2999999999999997E-2</v>
      </c>
      <c r="D114">
        <v>4.7E-2</v>
      </c>
      <c r="E114">
        <v>74.384</v>
      </c>
      <c r="F114">
        <v>2154</v>
      </c>
    </row>
    <row r="115" spans="1:6" x14ac:dyDescent="0.35">
      <c r="A115" t="s">
        <v>19</v>
      </c>
      <c r="B115">
        <v>5.0000000000000001E-3</v>
      </c>
      <c r="C115">
        <v>1.2E-2</v>
      </c>
      <c r="D115">
        <v>1.4999999999999999E-2</v>
      </c>
      <c r="E115">
        <v>42.707999999999998</v>
      </c>
      <c r="F115">
        <v>1178</v>
      </c>
    </row>
    <row r="116" spans="1:6" x14ac:dyDescent="0.35">
      <c r="A116" t="s">
        <v>20</v>
      </c>
      <c r="B116">
        <v>0.1</v>
      </c>
      <c r="C116">
        <v>5.0000000000000001E-3</v>
      </c>
      <c r="D116">
        <v>8.0000000000000002E-3</v>
      </c>
      <c r="E116">
        <v>11.86</v>
      </c>
      <c r="F116">
        <v>1575</v>
      </c>
    </row>
    <row r="117" spans="1:6" x14ac:dyDescent="0.35">
      <c r="A117" t="s">
        <v>37</v>
      </c>
      <c r="B117">
        <v>0.27200000000000002</v>
      </c>
      <c r="C117">
        <v>1E-3</v>
      </c>
      <c r="D117">
        <v>2E-3</v>
      </c>
      <c r="E117">
        <v>31.922000000000001</v>
      </c>
      <c r="F117">
        <v>989</v>
      </c>
    </row>
    <row r="118" spans="1:6" x14ac:dyDescent="0.35">
      <c r="A118" t="s">
        <v>21</v>
      </c>
      <c r="B118">
        <v>0</v>
      </c>
      <c r="C118">
        <v>8.4000000000000005E-2</v>
      </c>
      <c r="D118">
        <v>8.5999999999999993E-2</v>
      </c>
      <c r="E118">
        <v>72.472999999999999</v>
      </c>
      <c r="F118">
        <v>2035</v>
      </c>
    </row>
    <row r="119" spans="1:6" x14ac:dyDescent="0.35">
      <c r="A119" t="s">
        <v>22</v>
      </c>
      <c r="B119">
        <v>0</v>
      </c>
      <c r="C119">
        <v>2.9000000000000001E-2</v>
      </c>
      <c r="D119">
        <v>3.3000000000000002E-2</v>
      </c>
      <c r="E119">
        <v>24.582000000000001</v>
      </c>
      <c r="F119">
        <v>826</v>
      </c>
    </row>
    <row r="120" spans="1:6" x14ac:dyDescent="0.35">
      <c r="A120" t="s">
        <v>23</v>
      </c>
      <c r="B120">
        <v>0</v>
      </c>
      <c r="C120">
        <v>2.1000000000000001E-2</v>
      </c>
      <c r="D120">
        <v>2.3E-2</v>
      </c>
      <c r="E120">
        <v>269.161</v>
      </c>
      <c r="F120">
        <v>4588</v>
      </c>
    </row>
    <row r="121" spans="1:6" x14ac:dyDescent="0.35">
      <c r="A121" t="s">
        <v>24</v>
      </c>
      <c r="B121">
        <v>0</v>
      </c>
      <c r="C121">
        <v>1.4999999999999999E-2</v>
      </c>
      <c r="D121">
        <v>1.7000000000000001E-2</v>
      </c>
      <c r="E121">
        <v>28.898</v>
      </c>
      <c r="F121">
        <v>1658</v>
      </c>
    </row>
    <row r="122" spans="1:6" x14ac:dyDescent="0.35">
      <c r="A122" t="s">
        <v>190</v>
      </c>
      <c r="B122">
        <v>0</v>
      </c>
      <c r="C122">
        <v>4.3999999999999997E-2</v>
      </c>
      <c r="D122">
        <v>5.2999999999999999E-2</v>
      </c>
      <c r="E122">
        <v>10.659000000000001</v>
      </c>
      <c r="F122">
        <v>902</v>
      </c>
    </row>
    <row r="123" spans="1:6" x14ac:dyDescent="0.35">
      <c r="A123" t="s">
        <v>25</v>
      </c>
      <c r="B123">
        <v>7.6999999999999999E-2</v>
      </c>
      <c r="C123">
        <v>6.0000000000000001E-3</v>
      </c>
      <c r="D123">
        <v>8.9999999999999993E-3</v>
      </c>
      <c r="E123">
        <v>64.498999999999995</v>
      </c>
      <c r="F123">
        <v>1280</v>
      </c>
    </row>
    <row r="124" spans="1:6" x14ac:dyDescent="0.35">
      <c r="A124" t="s">
        <v>156</v>
      </c>
      <c r="B124">
        <v>0</v>
      </c>
      <c r="C124">
        <v>2.3E-2</v>
      </c>
      <c r="D124">
        <v>2.5999999999999999E-2</v>
      </c>
      <c r="E124">
        <v>50.045000000000002</v>
      </c>
      <c r="F124">
        <v>2268</v>
      </c>
    </row>
    <row r="125" spans="1:6" x14ac:dyDescent="0.35">
      <c r="A125" t="s">
        <v>38</v>
      </c>
      <c r="B125">
        <v>0</v>
      </c>
      <c r="C125">
        <v>9.8000000000000004E-2</v>
      </c>
      <c r="D125">
        <v>0.10299999999999999</v>
      </c>
      <c r="E125">
        <v>53.177999999999997</v>
      </c>
      <c r="F125">
        <v>1510</v>
      </c>
    </row>
    <row r="126" spans="1:6" x14ac:dyDescent="0.35">
      <c r="A126" t="s">
        <v>26</v>
      </c>
      <c r="B126">
        <v>0.53600000000000003</v>
      </c>
      <c r="C126">
        <v>1E-3</v>
      </c>
      <c r="D126">
        <v>4.0000000000000001E-3</v>
      </c>
      <c r="E126">
        <v>17.774999999999999</v>
      </c>
      <c r="F126">
        <v>1074</v>
      </c>
    </row>
    <row r="127" spans="1:6" x14ac:dyDescent="0.35">
      <c r="A127" t="s">
        <v>191</v>
      </c>
      <c r="B127">
        <v>0.36</v>
      </c>
      <c r="C127">
        <v>3.0000000000000001E-3</v>
      </c>
      <c r="D127">
        <v>5.0000000000000001E-3</v>
      </c>
      <c r="E127">
        <v>29.702000000000002</v>
      </c>
      <c r="F127">
        <v>866</v>
      </c>
    </row>
    <row r="128" spans="1:6" x14ac:dyDescent="0.35">
      <c r="A128" t="s">
        <v>39</v>
      </c>
      <c r="B128">
        <v>0.216</v>
      </c>
      <c r="C128">
        <v>1E-3</v>
      </c>
      <c r="D128">
        <v>2E-3</v>
      </c>
      <c r="E128">
        <v>65.638000000000005</v>
      </c>
      <c r="F128">
        <v>696</v>
      </c>
    </row>
    <row r="129" spans="1:6" x14ac:dyDescent="0.35">
      <c r="A129" t="s">
        <v>27</v>
      </c>
      <c r="B129">
        <v>0.46899999999999997</v>
      </c>
      <c r="C129">
        <v>-1E-3</v>
      </c>
      <c r="D129">
        <v>1E-3</v>
      </c>
      <c r="E129">
        <v>44.03</v>
      </c>
      <c r="F129">
        <v>764</v>
      </c>
    </row>
    <row r="130" spans="1:6" x14ac:dyDescent="0.35">
      <c r="A130" t="s">
        <v>28</v>
      </c>
      <c r="B130">
        <v>0.436</v>
      </c>
      <c r="C130">
        <v>1E-3</v>
      </c>
      <c r="D130">
        <v>2E-3</v>
      </c>
      <c r="E130">
        <v>56.677</v>
      </c>
      <c r="F130">
        <v>1876</v>
      </c>
    </row>
    <row r="131" spans="1:6" x14ac:dyDescent="0.35">
      <c r="A131" t="s">
        <v>192</v>
      </c>
      <c r="B131">
        <v>0.184</v>
      </c>
      <c r="C131">
        <v>3.0000000000000001E-3</v>
      </c>
      <c r="D131">
        <v>7.0000000000000001E-3</v>
      </c>
      <c r="E131">
        <v>21.427</v>
      </c>
      <c r="F131">
        <v>246</v>
      </c>
    </row>
    <row r="133" spans="1:6" x14ac:dyDescent="0.35">
      <c r="A133" t="s">
        <v>144</v>
      </c>
    </row>
    <row r="134" spans="1:6" x14ac:dyDescent="0.35">
      <c r="A134" t="s">
        <v>0</v>
      </c>
      <c r="B134" t="s">
        <v>42</v>
      </c>
      <c r="C134" t="s">
        <v>2</v>
      </c>
      <c r="D134" t="s">
        <v>3</v>
      </c>
      <c r="E134" t="s">
        <v>4</v>
      </c>
      <c r="F134" t="s">
        <v>5</v>
      </c>
    </row>
    <row r="135" spans="1:6" x14ac:dyDescent="0.35">
      <c r="A135" t="s">
        <v>186</v>
      </c>
      <c r="B135">
        <v>0</v>
      </c>
      <c r="C135">
        <v>0.127</v>
      </c>
      <c r="D135">
        <v>0.14199999999999999</v>
      </c>
      <c r="E135">
        <v>45.012</v>
      </c>
      <c r="F135">
        <v>201</v>
      </c>
    </row>
    <row r="136" spans="1:6" x14ac:dyDescent="0.35">
      <c r="A136" t="s">
        <v>6</v>
      </c>
      <c r="B136">
        <v>0.28399999999999997</v>
      </c>
      <c r="C136">
        <v>3.0000000000000001E-3</v>
      </c>
      <c r="D136">
        <v>6.0000000000000001E-3</v>
      </c>
      <c r="E136">
        <v>20.952000000000002</v>
      </c>
      <c r="F136">
        <v>732</v>
      </c>
    </row>
    <row r="137" spans="1:6" x14ac:dyDescent="0.35">
      <c r="A137" t="s">
        <v>7</v>
      </c>
      <c r="B137">
        <v>4.0000000000000001E-3</v>
      </c>
      <c r="C137">
        <v>4.0000000000000001E-3</v>
      </c>
      <c r="D137">
        <v>5.0000000000000001E-3</v>
      </c>
      <c r="E137">
        <v>17.632000000000001</v>
      </c>
      <c r="F137">
        <v>1811</v>
      </c>
    </row>
    <row r="138" spans="1:6" x14ac:dyDescent="0.35">
      <c r="A138" t="s">
        <v>187</v>
      </c>
      <c r="B138">
        <v>8.9999999999999993E-3</v>
      </c>
      <c r="C138">
        <v>4.5999999999999999E-2</v>
      </c>
      <c r="D138">
        <v>6.5000000000000002E-2</v>
      </c>
      <c r="E138">
        <v>120.396</v>
      </c>
      <c r="F138">
        <v>380</v>
      </c>
    </row>
    <row r="139" spans="1:6" x14ac:dyDescent="0.35">
      <c r="A139" t="s">
        <v>188</v>
      </c>
      <c r="B139">
        <v>0.41399999999999998</v>
      </c>
      <c r="C139">
        <v>-1E-3</v>
      </c>
      <c r="D139">
        <v>2E-3</v>
      </c>
      <c r="E139">
        <v>14.005000000000001</v>
      </c>
      <c r="F139">
        <v>426</v>
      </c>
    </row>
    <row r="140" spans="1:6" x14ac:dyDescent="0.35">
      <c r="A140" t="s">
        <v>159</v>
      </c>
      <c r="B140">
        <v>0.52200000000000002</v>
      </c>
      <c r="C140">
        <v>-1E-3</v>
      </c>
      <c r="D140">
        <v>1E-3</v>
      </c>
      <c r="E140">
        <v>26.34</v>
      </c>
      <c r="F140">
        <v>630</v>
      </c>
    </row>
    <row r="141" spans="1:6" x14ac:dyDescent="0.35">
      <c r="A141" t="s">
        <v>8</v>
      </c>
      <c r="B141">
        <v>5.1999999999999998E-2</v>
      </c>
      <c r="C141">
        <v>4.0000000000000001E-3</v>
      </c>
      <c r="D141">
        <v>5.0000000000000001E-3</v>
      </c>
      <c r="E141">
        <v>34.793999999999997</v>
      </c>
      <c r="F141">
        <v>1170</v>
      </c>
    </row>
    <row r="142" spans="1:6" x14ac:dyDescent="0.35">
      <c r="A142" t="s">
        <v>157</v>
      </c>
      <c r="B142">
        <v>0.62</v>
      </c>
      <c r="C142">
        <v>1E-3</v>
      </c>
      <c r="D142">
        <v>5.0000000000000001E-3</v>
      </c>
      <c r="E142">
        <v>98.22</v>
      </c>
      <c r="F142">
        <v>674</v>
      </c>
    </row>
    <row r="143" spans="1:6" x14ac:dyDescent="0.35">
      <c r="A143" t="s">
        <v>160</v>
      </c>
      <c r="B143">
        <v>2.7E-2</v>
      </c>
      <c r="C143">
        <v>0.03</v>
      </c>
      <c r="D143">
        <v>4.7E-2</v>
      </c>
      <c r="E143">
        <v>103.923</v>
      </c>
      <c r="F143">
        <v>466</v>
      </c>
    </row>
    <row r="144" spans="1:6" x14ac:dyDescent="0.35">
      <c r="A144" t="s">
        <v>9</v>
      </c>
      <c r="B144">
        <v>0.80900000000000005</v>
      </c>
      <c r="C144">
        <v>0</v>
      </c>
      <c r="D144">
        <v>0</v>
      </c>
      <c r="E144">
        <v>63.963999999999999</v>
      </c>
      <c r="F144">
        <v>2216</v>
      </c>
    </row>
    <row r="145" spans="1:6" x14ac:dyDescent="0.35">
      <c r="A145" t="s">
        <v>158</v>
      </c>
      <c r="B145">
        <v>0.20799999999999999</v>
      </c>
      <c r="C145">
        <v>7.0000000000000001E-3</v>
      </c>
      <c r="D145">
        <v>1.0999999999999999E-2</v>
      </c>
      <c r="E145">
        <v>34.939</v>
      </c>
      <c r="F145">
        <v>523</v>
      </c>
    </row>
    <row r="146" spans="1:6" x14ac:dyDescent="0.35">
      <c r="A146" t="s">
        <v>10</v>
      </c>
      <c r="B146">
        <v>0.71099999999999997</v>
      </c>
      <c r="C146">
        <v>-1E-3</v>
      </c>
      <c r="D146">
        <v>0</v>
      </c>
      <c r="E146">
        <v>45.732999999999997</v>
      </c>
      <c r="F146">
        <v>664</v>
      </c>
    </row>
    <row r="147" spans="1:6" x14ac:dyDescent="0.35">
      <c r="A147" t="s">
        <v>34</v>
      </c>
      <c r="B147">
        <v>0</v>
      </c>
      <c r="C147">
        <v>1.7000000000000001E-2</v>
      </c>
      <c r="D147">
        <v>2.1000000000000001E-2</v>
      </c>
      <c r="E147">
        <v>100.342</v>
      </c>
      <c r="F147">
        <v>1497</v>
      </c>
    </row>
    <row r="148" spans="1:6" x14ac:dyDescent="0.35">
      <c r="A148" t="s">
        <v>189</v>
      </c>
      <c r="B148">
        <v>1E-3</v>
      </c>
      <c r="C148">
        <v>3.2000000000000001E-2</v>
      </c>
      <c r="D148">
        <v>3.5000000000000003E-2</v>
      </c>
      <c r="E148">
        <v>26.687999999999999</v>
      </c>
      <c r="F148">
        <v>299</v>
      </c>
    </row>
    <row r="149" spans="1:6" x14ac:dyDescent="0.35">
      <c r="A149" t="s">
        <v>11</v>
      </c>
      <c r="B149">
        <v>3.0000000000000001E-3</v>
      </c>
      <c r="C149">
        <v>5.0000000000000001E-3</v>
      </c>
      <c r="D149">
        <v>6.0000000000000001E-3</v>
      </c>
      <c r="E149">
        <v>61.505000000000003</v>
      </c>
      <c r="F149">
        <v>3562</v>
      </c>
    </row>
    <row r="150" spans="1:6" x14ac:dyDescent="0.35">
      <c r="A150" t="s">
        <v>12</v>
      </c>
      <c r="B150">
        <v>0.41199999999999998</v>
      </c>
      <c r="C150">
        <v>0</v>
      </c>
      <c r="D150">
        <v>1E-3</v>
      </c>
      <c r="E150">
        <v>17.292000000000002</v>
      </c>
      <c r="F150">
        <v>1130</v>
      </c>
    </row>
    <row r="151" spans="1:6" x14ac:dyDescent="0.35">
      <c r="A151" t="s">
        <v>13</v>
      </c>
      <c r="B151">
        <v>0.33300000000000002</v>
      </c>
      <c r="C151">
        <v>1E-3</v>
      </c>
      <c r="D151">
        <v>2E-3</v>
      </c>
      <c r="E151">
        <v>14.884</v>
      </c>
      <c r="F151">
        <v>1584</v>
      </c>
    </row>
    <row r="152" spans="1:6" x14ac:dyDescent="0.35">
      <c r="A152" t="s">
        <v>14</v>
      </c>
      <c r="B152">
        <v>0.27800000000000002</v>
      </c>
      <c r="C152">
        <v>0</v>
      </c>
      <c r="D152">
        <v>2E-3</v>
      </c>
      <c r="E152">
        <v>24.914000000000001</v>
      </c>
      <c r="F152">
        <v>674</v>
      </c>
    </row>
    <row r="153" spans="1:6" x14ac:dyDescent="0.35">
      <c r="A153" t="s">
        <v>15</v>
      </c>
      <c r="B153">
        <v>1E-3</v>
      </c>
      <c r="C153">
        <v>1.2999999999999999E-2</v>
      </c>
      <c r="D153">
        <v>1.4999999999999999E-2</v>
      </c>
      <c r="E153">
        <v>22.018000000000001</v>
      </c>
      <c r="F153">
        <v>1368</v>
      </c>
    </row>
    <row r="154" spans="1:6" x14ac:dyDescent="0.35">
      <c r="A154" t="s">
        <v>16</v>
      </c>
      <c r="B154">
        <v>7.3999999999999996E-2</v>
      </c>
      <c r="C154">
        <v>1E-3</v>
      </c>
      <c r="D154">
        <v>1E-3</v>
      </c>
      <c r="E154">
        <v>58.271000000000001</v>
      </c>
      <c r="F154">
        <v>2486</v>
      </c>
    </row>
    <row r="155" spans="1:6" x14ac:dyDescent="0.35">
      <c r="A155" t="s">
        <v>35</v>
      </c>
      <c r="B155">
        <v>1E-3</v>
      </c>
      <c r="C155">
        <v>0.01</v>
      </c>
      <c r="D155">
        <v>1.4E-2</v>
      </c>
      <c r="E155">
        <v>20.497</v>
      </c>
      <c r="F155">
        <v>1962</v>
      </c>
    </row>
    <row r="156" spans="1:6" x14ac:dyDescent="0.35">
      <c r="A156" t="s">
        <v>17</v>
      </c>
      <c r="B156">
        <v>0.35699999999999998</v>
      </c>
      <c r="C156">
        <v>0</v>
      </c>
      <c r="D156">
        <v>1E-3</v>
      </c>
      <c r="E156">
        <v>26.754000000000001</v>
      </c>
      <c r="F156">
        <v>1268</v>
      </c>
    </row>
    <row r="157" spans="1:6" x14ac:dyDescent="0.35">
      <c r="A157" t="s">
        <v>18</v>
      </c>
      <c r="B157">
        <v>3.2000000000000001E-2</v>
      </c>
      <c r="C157">
        <v>2E-3</v>
      </c>
      <c r="D157">
        <v>2E-3</v>
      </c>
      <c r="E157">
        <v>14.242000000000001</v>
      </c>
      <c r="F157">
        <v>1927</v>
      </c>
    </row>
    <row r="158" spans="1:6" x14ac:dyDescent="0.35">
      <c r="A158" t="s">
        <v>36</v>
      </c>
      <c r="B158">
        <v>1.2E-2</v>
      </c>
      <c r="C158">
        <v>7.0000000000000001E-3</v>
      </c>
      <c r="D158">
        <v>0.01</v>
      </c>
      <c r="E158">
        <v>77.126000000000005</v>
      </c>
      <c r="F158">
        <v>2154</v>
      </c>
    </row>
    <row r="159" spans="1:6" x14ac:dyDescent="0.35">
      <c r="A159" t="s">
        <v>19</v>
      </c>
      <c r="B159">
        <v>0.14399999999999999</v>
      </c>
      <c r="C159">
        <v>4.0000000000000001E-3</v>
      </c>
      <c r="D159">
        <v>6.0000000000000001E-3</v>
      </c>
      <c r="E159">
        <v>43.031999999999996</v>
      </c>
      <c r="F159">
        <v>1178</v>
      </c>
    </row>
    <row r="160" spans="1:6" x14ac:dyDescent="0.35">
      <c r="A160" t="s">
        <v>20</v>
      </c>
      <c r="B160">
        <v>8.8999999999999996E-2</v>
      </c>
      <c r="C160">
        <v>4.0000000000000001E-3</v>
      </c>
      <c r="D160">
        <v>7.0000000000000001E-3</v>
      </c>
      <c r="E160">
        <v>11.86</v>
      </c>
      <c r="F160">
        <v>1575</v>
      </c>
    </row>
    <row r="161" spans="1:6" x14ac:dyDescent="0.35">
      <c r="A161" t="s">
        <v>37</v>
      </c>
      <c r="B161">
        <v>0</v>
      </c>
      <c r="C161">
        <v>4.1000000000000002E-2</v>
      </c>
      <c r="D161">
        <v>4.5999999999999999E-2</v>
      </c>
      <c r="E161">
        <v>30.774999999999999</v>
      </c>
      <c r="F161">
        <v>989</v>
      </c>
    </row>
    <row r="162" spans="1:6" x14ac:dyDescent="0.35">
      <c r="A162" t="s">
        <v>21</v>
      </c>
      <c r="B162">
        <v>0</v>
      </c>
      <c r="C162">
        <v>2.7E-2</v>
      </c>
      <c r="D162">
        <v>0.03</v>
      </c>
      <c r="E162">
        <v>77.018000000000001</v>
      </c>
      <c r="F162">
        <v>2035</v>
      </c>
    </row>
    <row r="163" spans="1:6" x14ac:dyDescent="0.35">
      <c r="A163" t="s">
        <v>22</v>
      </c>
      <c r="B163">
        <v>0.17100000000000001</v>
      </c>
      <c r="C163">
        <v>6.0000000000000001E-3</v>
      </c>
      <c r="D163">
        <v>0.01</v>
      </c>
      <c r="E163">
        <v>25.120999999999999</v>
      </c>
      <c r="F163">
        <v>826</v>
      </c>
    </row>
    <row r="164" spans="1:6" x14ac:dyDescent="0.35">
      <c r="A164" t="s">
        <v>23</v>
      </c>
      <c r="B164">
        <v>0</v>
      </c>
      <c r="C164">
        <v>0.01</v>
      </c>
      <c r="D164">
        <v>1.2E-2</v>
      </c>
      <c r="E164">
        <v>272.43099999999998</v>
      </c>
      <c r="F164">
        <v>4588</v>
      </c>
    </row>
    <row r="165" spans="1:6" x14ac:dyDescent="0.35">
      <c r="A165" t="s">
        <v>24</v>
      </c>
      <c r="B165">
        <v>0.34599999999999997</v>
      </c>
      <c r="C165">
        <v>1E-3</v>
      </c>
      <c r="D165">
        <v>3.0000000000000001E-3</v>
      </c>
      <c r="E165">
        <v>29.276</v>
      </c>
      <c r="F165">
        <v>1658</v>
      </c>
    </row>
    <row r="166" spans="1:6" x14ac:dyDescent="0.35">
      <c r="A166" t="s">
        <v>190</v>
      </c>
      <c r="B166">
        <v>0.61299999999999999</v>
      </c>
      <c r="C166">
        <v>2E-3</v>
      </c>
      <c r="D166">
        <v>6.0000000000000001E-3</v>
      </c>
      <c r="E166">
        <v>11.089</v>
      </c>
      <c r="F166">
        <v>902</v>
      </c>
    </row>
    <row r="167" spans="1:6" x14ac:dyDescent="0.35">
      <c r="A167" t="s">
        <v>25</v>
      </c>
      <c r="B167">
        <v>4.4999999999999998E-2</v>
      </c>
      <c r="C167">
        <v>7.0000000000000001E-3</v>
      </c>
      <c r="D167">
        <v>0.01</v>
      </c>
      <c r="E167">
        <v>64.421000000000006</v>
      </c>
      <c r="F167">
        <v>1280</v>
      </c>
    </row>
    <row r="168" spans="1:6" x14ac:dyDescent="0.35">
      <c r="A168" t="s">
        <v>156</v>
      </c>
      <c r="B168">
        <v>5.1999999999999998E-2</v>
      </c>
      <c r="C168">
        <v>2E-3</v>
      </c>
      <c r="D168">
        <v>3.0000000000000001E-3</v>
      </c>
      <c r="E168">
        <v>51.02</v>
      </c>
      <c r="F168">
        <v>2268</v>
      </c>
    </row>
    <row r="169" spans="1:6" x14ac:dyDescent="0.35">
      <c r="A169" t="s">
        <v>38</v>
      </c>
      <c r="B169">
        <v>0.58699999999999997</v>
      </c>
      <c r="C169">
        <v>1E-3</v>
      </c>
      <c r="D169">
        <v>5.0000000000000001E-3</v>
      </c>
      <c r="E169">
        <v>58.744</v>
      </c>
      <c r="F169">
        <v>1510</v>
      </c>
    </row>
    <row r="170" spans="1:6" x14ac:dyDescent="0.35">
      <c r="A170" t="s">
        <v>26</v>
      </c>
      <c r="B170">
        <v>2E-3</v>
      </c>
      <c r="C170">
        <v>1.2999999999999999E-2</v>
      </c>
      <c r="D170">
        <v>1.4999999999999999E-2</v>
      </c>
      <c r="E170">
        <v>17.55</v>
      </c>
      <c r="F170">
        <v>1074</v>
      </c>
    </row>
    <row r="171" spans="1:6" x14ac:dyDescent="0.35">
      <c r="A171" t="s">
        <v>191</v>
      </c>
      <c r="B171">
        <v>3.0000000000000001E-3</v>
      </c>
      <c r="C171">
        <v>1.4999999999999999E-2</v>
      </c>
      <c r="D171">
        <v>1.7000000000000001E-2</v>
      </c>
      <c r="E171">
        <v>29.344000000000001</v>
      </c>
      <c r="F171">
        <v>866</v>
      </c>
    </row>
    <row r="172" spans="1:6" x14ac:dyDescent="0.35">
      <c r="A172" t="s">
        <v>39</v>
      </c>
      <c r="B172">
        <v>8.5999999999999993E-2</v>
      </c>
      <c r="C172">
        <v>1.4E-2</v>
      </c>
      <c r="D172">
        <v>2.4E-2</v>
      </c>
      <c r="E172">
        <v>65.266999999999996</v>
      </c>
      <c r="F172">
        <v>696</v>
      </c>
    </row>
    <row r="173" spans="1:6" x14ac:dyDescent="0.35">
      <c r="A173" t="s">
        <v>27</v>
      </c>
      <c r="B173">
        <v>1E-3</v>
      </c>
      <c r="C173">
        <v>3.1E-2</v>
      </c>
      <c r="D173">
        <v>0.04</v>
      </c>
      <c r="E173">
        <v>42.972999999999999</v>
      </c>
      <c r="F173">
        <v>764</v>
      </c>
    </row>
    <row r="174" spans="1:6" x14ac:dyDescent="0.35">
      <c r="A174" t="s">
        <v>28</v>
      </c>
      <c r="B174">
        <v>0.182</v>
      </c>
      <c r="C174">
        <v>1E-3</v>
      </c>
      <c r="D174">
        <v>1E-3</v>
      </c>
      <c r="E174">
        <v>56.665999999999997</v>
      </c>
      <c r="F174">
        <v>1876</v>
      </c>
    </row>
    <row r="175" spans="1:6" x14ac:dyDescent="0.35">
      <c r="A175" t="s">
        <v>192</v>
      </c>
      <c r="B175">
        <v>0.19800000000000001</v>
      </c>
      <c r="C175">
        <v>2.9000000000000001E-2</v>
      </c>
      <c r="D175">
        <v>5.2999999999999999E-2</v>
      </c>
      <c r="E175">
        <v>21.338999999999999</v>
      </c>
      <c r="F175">
        <v>246</v>
      </c>
    </row>
    <row r="177" spans="1:6" x14ac:dyDescent="0.35">
      <c r="A177" t="s">
        <v>145</v>
      </c>
    </row>
    <row r="178" spans="1:6" x14ac:dyDescent="0.35">
      <c r="A178" t="s">
        <v>0</v>
      </c>
      <c r="B178" t="s">
        <v>33</v>
      </c>
      <c r="C178" t="s">
        <v>2</v>
      </c>
      <c r="D178" t="s">
        <v>3</v>
      </c>
      <c r="E178" t="s">
        <v>4</v>
      </c>
      <c r="F178" t="s">
        <v>5</v>
      </c>
    </row>
    <row r="179" spans="1:6" x14ac:dyDescent="0.35">
      <c r="A179" t="s">
        <v>186</v>
      </c>
      <c r="B179">
        <v>2.4E-2</v>
      </c>
      <c r="C179">
        <v>0.02</v>
      </c>
      <c r="D179">
        <v>2.5000000000000001E-2</v>
      </c>
      <c r="E179">
        <v>49.856000000000002</v>
      </c>
      <c r="F179">
        <v>201</v>
      </c>
    </row>
    <row r="180" spans="1:6" x14ac:dyDescent="0.35">
      <c r="A180" t="s">
        <v>6</v>
      </c>
      <c r="B180">
        <v>0.56499999999999995</v>
      </c>
      <c r="C180">
        <v>-1E-3</v>
      </c>
      <c r="D180">
        <v>0</v>
      </c>
      <c r="E180">
        <v>21.01</v>
      </c>
      <c r="F180">
        <v>732</v>
      </c>
    </row>
    <row r="181" spans="1:6" x14ac:dyDescent="0.35">
      <c r="A181" t="s">
        <v>7</v>
      </c>
      <c r="B181">
        <v>6.0000000000000001E-3</v>
      </c>
      <c r="C181">
        <v>6.0000000000000001E-3</v>
      </c>
      <c r="D181">
        <v>7.0000000000000001E-3</v>
      </c>
      <c r="E181">
        <v>17.606000000000002</v>
      </c>
      <c r="F181">
        <v>1811</v>
      </c>
    </row>
    <row r="182" spans="1:6" x14ac:dyDescent="0.35">
      <c r="A182" t="s">
        <v>187</v>
      </c>
      <c r="B182">
        <v>0.104</v>
      </c>
      <c r="C182">
        <v>1.7999999999999999E-2</v>
      </c>
      <c r="D182">
        <v>2.8000000000000001E-2</v>
      </c>
      <c r="E182">
        <v>122.65</v>
      </c>
      <c r="F182">
        <v>380</v>
      </c>
    </row>
    <row r="183" spans="1:6" x14ac:dyDescent="0.35">
      <c r="A183" t="s">
        <v>188</v>
      </c>
      <c r="B183">
        <v>0.59099999999999997</v>
      </c>
      <c r="C183">
        <v>-2E-3</v>
      </c>
      <c r="D183">
        <v>1E-3</v>
      </c>
      <c r="E183">
        <v>14.018000000000001</v>
      </c>
      <c r="F183">
        <v>426</v>
      </c>
    </row>
    <row r="184" spans="1:6" x14ac:dyDescent="0.35">
      <c r="A184" t="s">
        <v>159</v>
      </c>
      <c r="B184">
        <v>6.0000000000000001E-3</v>
      </c>
      <c r="C184">
        <v>2.1999999999999999E-2</v>
      </c>
      <c r="D184">
        <v>2.8000000000000001E-2</v>
      </c>
      <c r="E184">
        <v>25.850999999999999</v>
      </c>
      <c r="F184">
        <v>630</v>
      </c>
    </row>
    <row r="185" spans="1:6" x14ac:dyDescent="0.35">
      <c r="A185" t="s">
        <v>8</v>
      </c>
      <c r="B185">
        <v>0.123</v>
      </c>
      <c r="C185">
        <v>2E-3</v>
      </c>
      <c r="D185">
        <v>3.0000000000000001E-3</v>
      </c>
      <c r="E185">
        <v>34.86</v>
      </c>
      <c r="F185">
        <v>1170</v>
      </c>
    </row>
    <row r="186" spans="1:6" x14ac:dyDescent="0.35">
      <c r="A186" t="s">
        <v>157</v>
      </c>
      <c r="B186">
        <v>0.42299999999999999</v>
      </c>
      <c r="C186">
        <v>0</v>
      </c>
      <c r="D186">
        <v>1E-3</v>
      </c>
      <c r="E186">
        <v>98.123000000000005</v>
      </c>
      <c r="F186">
        <v>674</v>
      </c>
    </row>
    <row r="187" spans="1:6" x14ac:dyDescent="0.35">
      <c r="A187" t="s">
        <v>160</v>
      </c>
      <c r="B187">
        <v>0.42199999999999999</v>
      </c>
      <c r="C187">
        <v>-1E-3</v>
      </c>
      <c r="D187">
        <v>1E-3</v>
      </c>
      <c r="E187">
        <v>105.511</v>
      </c>
      <c r="F187">
        <v>466</v>
      </c>
    </row>
    <row r="188" spans="1:6" x14ac:dyDescent="0.35">
      <c r="A188" t="s">
        <v>9</v>
      </c>
      <c r="B188">
        <v>0.86199999999999999</v>
      </c>
      <c r="C188">
        <v>0</v>
      </c>
      <c r="D188">
        <v>0</v>
      </c>
      <c r="E188">
        <v>63.963999999999999</v>
      </c>
      <c r="F188">
        <v>2216</v>
      </c>
    </row>
    <row r="189" spans="1:6" x14ac:dyDescent="0.35">
      <c r="A189" t="s">
        <v>158</v>
      </c>
      <c r="B189">
        <v>0.73099999999999998</v>
      </c>
      <c r="C189">
        <v>-1E-3</v>
      </c>
      <c r="D189">
        <v>1E-3</v>
      </c>
      <c r="E189">
        <v>35.142000000000003</v>
      </c>
      <c r="F189">
        <v>523</v>
      </c>
    </row>
    <row r="190" spans="1:6" x14ac:dyDescent="0.35">
      <c r="A190" t="s">
        <v>10</v>
      </c>
      <c r="B190">
        <v>0.313</v>
      </c>
      <c r="C190">
        <v>0</v>
      </c>
      <c r="D190">
        <v>2E-3</v>
      </c>
      <c r="E190">
        <v>45.673000000000002</v>
      </c>
      <c r="F190">
        <v>664</v>
      </c>
    </row>
    <row r="191" spans="1:6" x14ac:dyDescent="0.35">
      <c r="A191" t="s">
        <v>34</v>
      </c>
      <c r="B191">
        <v>1E-3</v>
      </c>
      <c r="C191">
        <v>1.6E-2</v>
      </c>
      <c r="D191">
        <v>2.1000000000000001E-2</v>
      </c>
      <c r="E191">
        <v>100.47799999999999</v>
      </c>
      <c r="F191">
        <v>1497</v>
      </c>
    </row>
    <row r="192" spans="1:6" x14ac:dyDescent="0.35">
      <c r="A192" t="s">
        <v>189</v>
      </c>
      <c r="B192">
        <v>5.8999999999999997E-2</v>
      </c>
      <c r="C192">
        <v>1.4999999999999999E-2</v>
      </c>
      <c r="D192">
        <v>0.02</v>
      </c>
      <c r="E192">
        <v>27.19</v>
      </c>
      <c r="F192">
        <v>299</v>
      </c>
    </row>
    <row r="193" spans="1:6" x14ac:dyDescent="0.35">
      <c r="A193" t="s">
        <v>11</v>
      </c>
      <c r="B193">
        <v>1.6E-2</v>
      </c>
      <c r="C193">
        <v>4.0000000000000001E-3</v>
      </c>
      <c r="D193">
        <v>6.0000000000000001E-3</v>
      </c>
      <c r="E193">
        <v>61.573</v>
      </c>
      <c r="F193">
        <v>3562</v>
      </c>
    </row>
    <row r="194" spans="1:6" x14ac:dyDescent="0.35">
      <c r="A194" t="s">
        <v>12</v>
      </c>
      <c r="B194">
        <v>0.55200000000000005</v>
      </c>
      <c r="C194">
        <v>-1E-3</v>
      </c>
      <c r="D194">
        <v>0</v>
      </c>
      <c r="E194">
        <v>17.297000000000001</v>
      </c>
      <c r="F194">
        <v>1130</v>
      </c>
    </row>
    <row r="195" spans="1:6" x14ac:dyDescent="0.35">
      <c r="A195" t="s">
        <v>13</v>
      </c>
      <c r="B195">
        <v>0.72799999999999998</v>
      </c>
      <c r="C195">
        <v>0</v>
      </c>
      <c r="D195">
        <v>3.0000000000000001E-3</v>
      </c>
      <c r="E195">
        <v>14.916</v>
      </c>
      <c r="F195">
        <v>1584</v>
      </c>
    </row>
    <row r="196" spans="1:6" x14ac:dyDescent="0.35">
      <c r="A196" t="s">
        <v>14</v>
      </c>
      <c r="B196">
        <v>0.98799999999999999</v>
      </c>
      <c r="C196">
        <v>-1E-3</v>
      </c>
      <c r="D196">
        <v>0</v>
      </c>
      <c r="E196">
        <v>24.957000000000001</v>
      </c>
      <c r="F196">
        <v>674</v>
      </c>
    </row>
    <row r="197" spans="1:6" x14ac:dyDescent="0.35">
      <c r="A197" t="s">
        <v>15</v>
      </c>
      <c r="B197">
        <v>1.7000000000000001E-2</v>
      </c>
      <c r="C197">
        <v>8.9999999999999993E-3</v>
      </c>
      <c r="D197">
        <v>1.2E-2</v>
      </c>
      <c r="E197">
        <v>22.13</v>
      </c>
      <c r="F197">
        <v>1368</v>
      </c>
    </row>
    <row r="198" spans="1:6" x14ac:dyDescent="0.35">
      <c r="A198" t="s">
        <v>16</v>
      </c>
      <c r="B198">
        <v>0.20100000000000001</v>
      </c>
      <c r="C198">
        <v>0</v>
      </c>
      <c r="D198">
        <v>1E-3</v>
      </c>
      <c r="E198">
        <v>58.308</v>
      </c>
      <c r="F198">
        <v>2486</v>
      </c>
    </row>
    <row r="199" spans="1:6" x14ac:dyDescent="0.35">
      <c r="A199" t="s">
        <v>35</v>
      </c>
      <c r="B199">
        <v>3.5000000000000003E-2</v>
      </c>
      <c r="C199">
        <v>4.0000000000000001E-3</v>
      </c>
      <c r="D199">
        <v>6.0000000000000001E-3</v>
      </c>
      <c r="E199">
        <v>20.588999999999999</v>
      </c>
      <c r="F199">
        <v>1962</v>
      </c>
    </row>
    <row r="200" spans="1:6" x14ac:dyDescent="0.35">
      <c r="A200" t="s">
        <v>17</v>
      </c>
      <c r="B200">
        <v>2E-3</v>
      </c>
      <c r="C200">
        <v>7.0000000000000001E-3</v>
      </c>
      <c r="D200">
        <v>8.0000000000000002E-3</v>
      </c>
      <c r="E200">
        <v>26.567</v>
      </c>
      <c r="F200">
        <v>1268</v>
      </c>
    </row>
    <row r="201" spans="1:6" x14ac:dyDescent="0.35">
      <c r="A201" t="s">
        <v>18</v>
      </c>
      <c r="B201">
        <v>0.251</v>
      </c>
      <c r="C201">
        <v>2E-3</v>
      </c>
      <c r="D201">
        <v>4.0000000000000001E-3</v>
      </c>
      <c r="E201">
        <v>14.257</v>
      </c>
      <c r="F201">
        <v>1927</v>
      </c>
    </row>
    <row r="202" spans="1:6" x14ac:dyDescent="0.35">
      <c r="A202" t="s">
        <v>36</v>
      </c>
      <c r="B202">
        <v>1E-3</v>
      </c>
      <c r="C202">
        <v>0.01</v>
      </c>
      <c r="D202">
        <v>1.2999999999999999E-2</v>
      </c>
      <c r="E202">
        <v>76.900000000000006</v>
      </c>
      <c r="F202">
        <v>2154</v>
      </c>
    </row>
    <row r="203" spans="1:6" x14ac:dyDescent="0.35">
      <c r="A203" t="s">
        <v>19</v>
      </c>
      <c r="B203">
        <v>7.0000000000000001E-3</v>
      </c>
      <c r="C203">
        <v>5.0000000000000001E-3</v>
      </c>
      <c r="D203">
        <v>6.0000000000000001E-3</v>
      </c>
      <c r="E203">
        <v>42.911999999999999</v>
      </c>
      <c r="F203">
        <v>1178</v>
      </c>
    </row>
    <row r="204" spans="1:6" x14ac:dyDescent="0.35">
      <c r="A204" t="s">
        <v>20</v>
      </c>
      <c r="B204">
        <v>0.26600000000000001</v>
      </c>
      <c r="C204">
        <v>2E-3</v>
      </c>
      <c r="D204">
        <v>4.0000000000000001E-3</v>
      </c>
      <c r="E204">
        <v>11.88</v>
      </c>
      <c r="F204">
        <v>1575</v>
      </c>
    </row>
    <row r="205" spans="1:6" x14ac:dyDescent="0.35">
      <c r="A205" t="s">
        <v>37</v>
      </c>
      <c r="B205">
        <v>0.36499999999999999</v>
      </c>
      <c r="C205">
        <v>1E-3</v>
      </c>
      <c r="D205">
        <v>3.0000000000000001E-3</v>
      </c>
      <c r="E205">
        <v>31.925000000000001</v>
      </c>
      <c r="F205">
        <v>989</v>
      </c>
    </row>
    <row r="206" spans="1:6" x14ac:dyDescent="0.35">
      <c r="A206" t="s">
        <v>21</v>
      </c>
      <c r="B206">
        <v>0</v>
      </c>
      <c r="C206">
        <v>2.9000000000000001E-2</v>
      </c>
      <c r="D206">
        <v>3.2000000000000001E-2</v>
      </c>
      <c r="E206">
        <v>76.718000000000004</v>
      </c>
      <c r="F206">
        <v>2035</v>
      </c>
    </row>
    <row r="207" spans="1:6" x14ac:dyDescent="0.35">
      <c r="A207" t="s">
        <v>22</v>
      </c>
      <c r="B207">
        <v>0.19</v>
      </c>
      <c r="C207">
        <v>2E-3</v>
      </c>
      <c r="D207">
        <v>4.0000000000000001E-3</v>
      </c>
      <c r="E207">
        <v>25.158000000000001</v>
      </c>
      <c r="F207">
        <v>826</v>
      </c>
    </row>
    <row r="208" spans="1:6" x14ac:dyDescent="0.35">
      <c r="A208" t="s">
        <v>23</v>
      </c>
      <c r="B208">
        <v>0</v>
      </c>
      <c r="C208">
        <v>8.0000000000000002E-3</v>
      </c>
      <c r="D208">
        <v>8.9999999999999993E-3</v>
      </c>
      <c r="E208">
        <v>272.73399999999998</v>
      </c>
      <c r="F208">
        <v>4588</v>
      </c>
    </row>
    <row r="209" spans="1:6" x14ac:dyDescent="0.35">
      <c r="A209" t="s">
        <v>24</v>
      </c>
      <c r="B209">
        <v>4.8000000000000001E-2</v>
      </c>
      <c r="C209">
        <v>6.0000000000000001E-3</v>
      </c>
      <c r="D209">
        <v>8.9999999999999993E-3</v>
      </c>
      <c r="E209">
        <v>29.166</v>
      </c>
      <c r="F209">
        <v>1658</v>
      </c>
    </row>
    <row r="210" spans="1:6" x14ac:dyDescent="0.35">
      <c r="A210" t="s">
        <v>190</v>
      </c>
      <c r="B210">
        <v>2E-3</v>
      </c>
      <c r="C210">
        <v>1.7000000000000001E-2</v>
      </c>
      <c r="D210">
        <v>2.1000000000000001E-2</v>
      </c>
      <c r="E210">
        <v>10.895</v>
      </c>
      <c r="F210">
        <v>902</v>
      </c>
    </row>
    <row r="211" spans="1:6" x14ac:dyDescent="0.35">
      <c r="A211" t="s">
        <v>25</v>
      </c>
      <c r="B211">
        <v>1E-3</v>
      </c>
      <c r="C211">
        <v>1.4999999999999999E-2</v>
      </c>
      <c r="D211">
        <v>1.7000000000000001E-2</v>
      </c>
      <c r="E211">
        <v>63.954000000000001</v>
      </c>
      <c r="F211">
        <v>1280</v>
      </c>
    </row>
    <row r="212" spans="1:6" x14ac:dyDescent="0.35">
      <c r="A212" t="s">
        <v>156</v>
      </c>
      <c r="B212">
        <v>4.0000000000000001E-3</v>
      </c>
      <c r="C212">
        <v>6.0000000000000001E-3</v>
      </c>
      <c r="D212">
        <v>7.0000000000000001E-3</v>
      </c>
      <c r="E212">
        <v>50.86</v>
      </c>
      <c r="F212">
        <v>2268</v>
      </c>
    </row>
    <row r="213" spans="1:6" x14ac:dyDescent="0.35">
      <c r="A213" t="s">
        <v>38</v>
      </c>
      <c r="B213">
        <v>1E-3</v>
      </c>
      <c r="C213">
        <v>1.4999999999999999E-2</v>
      </c>
      <c r="D213">
        <v>1.7999999999999999E-2</v>
      </c>
      <c r="E213">
        <v>58.006999999999998</v>
      </c>
      <c r="F213">
        <v>1510</v>
      </c>
    </row>
    <row r="214" spans="1:6" x14ac:dyDescent="0.35">
      <c r="A214" t="s">
        <v>26</v>
      </c>
      <c r="B214">
        <v>0</v>
      </c>
      <c r="C214">
        <v>2.1000000000000001E-2</v>
      </c>
      <c r="D214">
        <v>2.3E-2</v>
      </c>
      <c r="E214">
        <v>17.413</v>
      </c>
      <c r="F214">
        <v>1074</v>
      </c>
    </row>
    <row r="215" spans="1:6" x14ac:dyDescent="0.35">
      <c r="A215" t="s">
        <v>191</v>
      </c>
      <c r="B215">
        <v>4.2000000000000003E-2</v>
      </c>
      <c r="C215">
        <v>4.0000000000000001E-3</v>
      </c>
      <c r="D215">
        <v>6.0000000000000001E-3</v>
      </c>
      <c r="E215">
        <v>29.611999999999998</v>
      </c>
      <c r="F215">
        <v>866</v>
      </c>
    </row>
    <row r="216" spans="1:6" x14ac:dyDescent="0.35">
      <c r="A216" t="s">
        <v>39</v>
      </c>
      <c r="B216">
        <v>0.45300000000000001</v>
      </c>
      <c r="C216">
        <v>1E-3</v>
      </c>
      <c r="D216">
        <v>2E-3</v>
      </c>
      <c r="E216">
        <v>65.682000000000002</v>
      </c>
      <c r="F216">
        <v>696</v>
      </c>
    </row>
    <row r="217" spans="1:6" x14ac:dyDescent="0.35">
      <c r="A217" t="s">
        <v>27</v>
      </c>
      <c r="B217">
        <v>5.2999999999999999E-2</v>
      </c>
      <c r="C217">
        <v>4.0000000000000001E-3</v>
      </c>
      <c r="D217">
        <v>6.0000000000000001E-3</v>
      </c>
      <c r="E217">
        <v>43.814</v>
      </c>
      <c r="F217">
        <v>764</v>
      </c>
    </row>
    <row r="218" spans="1:6" x14ac:dyDescent="0.35">
      <c r="A218" t="s">
        <v>28</v>
      </c>
      <c r="B218">
        <v>3.5000000000000003E-2</v>
      </c>
      <c r="C218">
        <v>2E-3</v>
      </c>
      <c r="D218">
        <v>2E-3</v>
      </c>
      <c r="E218">
        <v>56.593000000000004</v>
      </c>
      <c r="F218">
        <v>1876</v>
      </c>
    </row>
    <row r="219" spans="1:6" x14ac:dyDescent="0.35">
      <c r="A219" t="s">
        <v>192</v>
      </c>
      <c r="B219">
        <v>0.33800000000000002</v>
      </c>
      <c r="C219">
        <v>1.4E-2</v>
      </c>
      <c r="D219">
        <v>2.9000000000000001E-2</v>
      </c>
      <c r="E219">
        <v>21.425000000000001</v>
      </c>
      <c r="F219">
        <v>246</v>
      </c>
    </row>
    <row r="221" spans="1:6" x14ac:dyDescent="0.35">
      <c r="A221" t="s">
        <v>198</v>
      </c>
    </row>
    <row r="222" spans="1:6" x14ac:dyDescent="0.35">
      <c r="A222" t="s">
        <v>0</v>
      </c>
      <c r="B222" t="s">
        <v>197</v>
      </c>
      <c r="C222" t="s">
        <v>2</v>
      </c>
      <c r="D222" t="s">
        <v>3</v>
      </c>
      <c r="E222" t="s">
        <v>4</v>
      </c>
      <c r="F222" t="s">
        <v>5</v>
      </c>
    </row>
    <row r="223" spans="1:6" x14ac:dyDescent="0.35">
      <c r="A223" t="s">
        <v>186</v>
      </c>
      <c r="B223">
        <v>0.13400000000000001</v>
      </c>
      <c r="C223">
        <v>3.2000000000000001E-2</v>
      </c>
      <c r="D223">
        <v>5.1999999999999998E-2</v>
      </c>
      <c r="E223">
        <v>50.042000000000002</v>
      </c>
      <c r="F223">
        <v>201</v>
      </c>
    </row>
    <row r="224" spans="1:6" x14ac:dyDescent="0.35">
      <c r="A224" t="s">
        <v>6</v>
      </c>
      <c r="B224">
        <v>5.5E-2</v>
      </c>
      <c r="C224">
        <v>4.0000000000000001E-3</v>
      </c>
      <c r="D224">
        <v>5.0000000000000001E-3</v>
      </c>
      <c r="E224">
        <v>20.914000000000001</v>
      </c>
      <c r="F224">
        <v>732</v>
      </c>
    </row>
    <row r="225" spans="1:6" x14ac:dyDescent="0.35">
      <c r="A225" t="s">
        <v>7</v>
      </c>
      <c r="B225">
        <v>0.42099999999999999</v>
      </c>
      <c r="C225">
        <v>0</v>
      </c>
      <c r="D225">
        <v>0</v>
      </c>
      <c r="E225">
        <v>17.707999999999998</v>
      </c>
      <c r="F225">
        <v>1811</v>
      </c>
    </row>
    <row r="226" spans="1:6" x14ac:dyDescent="0.35">
      <c r="A226" t="s">
        <v>187</v>
      </c>
      <c r="B226">
        <v>0</v>
      </c>
      <c r="C226">
        <v>0.14699999999999999</v>
      </c>
      <c r="D226">
        <v>0.16</v>
      </c>
      <c r="E226">
        <v>106.967</v>
      </c>
      <c r="F226">
        <v>380</v>
      </c>
    </row>
    <row r="227" spans="1:6" x14ac:dyDescent="0.35">
      <c r="A227" t="s">
        <v>188</v>
      </c>
      <c r="B227">
        <v>0.42199999999999999</v>
      </c>
      <c r="C227">
        <v>3.0000000000000001E-3</v>
      </c>
      <c r="D227">
        <v>7.0000000000000001E-3</v>
      </c>
      <c r="E227">
        <v>13.98</v>
      </c>
      <c r="F227">
        <v>426</v>
      </c>
    </row>
    <row r="228" spans="1:6" x14ac:dyDescent="0.35">
      <c r="A228" t="s">
        <v>159</v>
      </c>
      <c r="B228">
        <v>1.9E-2</v>
      </c>
      <c r="C228">
        <v>1.7999999999999999E-2</v>
      </c>
      <c r="D228">
        <v>2.4E-2</v>
      </c>
      <c r="E228">
        <v>25.942</v>
      </c>
      <c r="F228">
        <v>630</v>
      </c>
    </row>
    <row r="229" spans="1:6" x14ac:dyDescent="0.35">
      <c r="A229" t="s">
        <v>8</v>
      </c>
      <c r="B229">
        <v>1E-3</v>
      </c>
      <c r="C229">
        <v>1.9E-2</v>
      </c>
      <c r="D229">
        <v>2.5000000000000001E-2</v>
      </c>
      <c r="E229">
        <v>34.463999999999999</v>
      </c>
      <c r="F229">
        <v>1170</v>
      </c>
    </row>
    <row r="230" spans="1:6" x14ac:dyDescent="0.35">
      <c r="A230" t="s">
        <v>157</v>
      </c>
      <c r="B230">
        <v>1E-3</v>
      </c>
      <c r="C230">
        <v>1.4999999999999999E-2</v>
      </c>
      <c r="D230">
        <v>1.7000000000000001E-2</v>
      </c>
      <c r="E230">
        <v>96.57</v>
      </c>
      <c r="F230">
        <v>674</v>
      </c>
    </row>
    <row r="231" spans="1:6" x14ac:dyDescent="0.35">
      <c r="A231" t="s">
        <v>160</v>
      </c>
      <c r="B231">
        <v>6.5000000000000002E-2</v>
      </c>
      <c r="C231">
        <v>5.0000000000000001E-3</v>
      </c>
      <c r="D231">
        <v>7.0000000000000001E-3</v>
      </c>
      <c r="E231">
        <v>104.88200000000001</v>
      </c>
      <c r="F231">
        <v>466</v>
      </c>
    </row>
    <row r="232" spans="1:6" x14ac:dyDescent="0.35">
      <c r="A232" t="s">
        <v>9</v>
      </c>
      <c r="B232">
        <v>0.19800000000000001</v>
      </c>
      <c r="C232">
        <v>2E-3</v>
      </c>
      <c r="D232">
        <v>3.0000000000000001E-3</v>
      </c>
      <c r="E232">
        <v>63.863999999999997</v>
      </c>
      <c r="F232">
        <v>2216</v>
      </c>
    </row>
  </sheetData>
  <sortState ref="I3:N42">
    <sortCondition ref="I2"/>
  </sortState>
  <conditionalFormatting sqref="B1:B1048576">
    <cfRule type="cellIs" dxfId="10" priority="6" operator="lessThan">
      <formula>0.01</formula>
    </cfRule>
    <cfRule type="cellIs" dxfId="9" priority="7" operator="lessThan">
      <formula>0.05</formula>
    </cfRule>
  </conditionalFormatting>
  <conditionalFormatting sqref="D1:D1048576">
    <cfRule type="cellIs" dxfId="8" priority="4" operator="greaterThanOrEqual">
      <formula>0.05</formula>
    </cfRule>
  </conditionalFormatting>
  <conditionalFormatting sqref="L1:L1048576">
    <cfRule type="cellIs" dxfId="7" priority="3" operator="greaterThanOrEqual">
      <formula>0.05</formula>
    </cfRule>
  </conditionalFormatting>
  <conditionalFormatting sqref="J1:J1048576">
    <cfRule type="cellIs" dxfId="6" priority="1" operator="lessThan">
      <formula>0.01</formula>
    </cfRule>
    <cfRule type="cellIs" dxfId="5" priority="2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opLeftCell="U1" zoomScale="146" workbookViewId="0">
      <selection activeCell="AM3" sqref="W1:AM3"/>
    </sheetView>
  </sheetViews>
  <sheetFormatPr defaultRowHeight="14.5" x14ac:dyDescent="0.35"/>
  <cols>
    <col min="23" max="23" width="17" bestFit="1" customWidth="1"/>
    <col min="24" max="24" width="20.08984375" bestFit="1" customWidth="1"/>
    <col min="25" max="25" width="11.7265625" bestFit="1" customWidth="1"/>
    <col min="26" max="26" width="11.1796875" bestFit="1" customWidth="1"/>
    <col min="27" max="27" width="13.08984375" bestFit="1" customWidth="1"/>
    <col min="28" max="28" width="8.81640625" bestFit="1" customWidth="1"/>
    <col min="29" max="29" width="18.7265625" bestFit="1" customWidth="1"/>
    <col min="30" max="30" width="18.81640625" bestFit="1" customWidth="1"/>
    <col min="31" max="31" width="13.90625" bestFit="1" customWidth="1"/>
    <col min="32" max="32" width="15.1796875" bestFit="1" customWidth="1"/>
    <col min="33" max="33" width="19.08984375" bestFit="1" customWidth="1"/>
    <col min="34" max="34" width="17.453125" bestFit="1" customWidth="1"/>
    <col min="35" max="35" width="11.81640625" customWidth="1"/>
    <col min="36" max="36" width="15" bestFit="1" customWidth="1"/>
    <col min="37" max="37" width="16.54296875" bestFit="1" customWidth="1"/>
    <col min="38" max="38" width="14.26953125" bestFit="1" customWidth="1"/>
    <col min="39" max="39" width="22.36328125" bestFit="1" customWidth="1"/>
    <col min="40" max="40" width="8.81640625" bestFit="1" customWidth="1"/>
  </cols>
  <sheetData>
    <row r="1" spans="1:40" x14ac:dyDescent="0.35">
      <c r="B1" t="s">
        <v>144</v>
      </c>
      <c r="C1" t="s">
        <v>145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W1" s="62" t="s">
        <v>210</v>
      </c>
    </row>
    <row r="2" spans="1:40" x14ac:dyDescent="0.35">
      <c r="A2" t="s">
        <v>144</v>
      </c>
      <c r="B2">
        <v>1</v>
      </c>
      <c r="C2">
        <v>0.34221865629882398</v>
      </c>
      <c r="D2">
        <v>7.6658287392354404E-2</v>
      </c>
      <c r="E2">
        <v>8.8507372711157401E-3</v>
      </c>
      <c r="F2">
        <v>1.25808854555002E-3</v>
      </c>
      <c r="G2">
        <v>-3.5490217717491702E-2</v>
      </c>
      <c r="H2">
        <v>-4.8877879356373097E-2</v>
      </c>
      <c r="I2">
        <v>-3.8360374168495297E-2</v>
      </c>
      <c r="J2">
        <v>5.6108317847125298E-2</v>
      </c>
      <c r="K2">
        <v>-1.11711399324407E-3</v>
      </c>
      <c r="L2">
        <v>-2.5913083386416701E-2</v>
      </c>
      <c r="M2">
        <v>-3.8565949740913499E-2</v>
      </c>
      <c r="N2">
        <v>0.16434507754799299</v>
      </c>
      <c r="O2">
        <v>-3.9711837860370802E-2</v>
      </c>
      <c r="P2">
        <v>-1.8406273550758499E-2</v>
      </c>
      <c r="Q2">
        <v>3.8373427558564599E-2</v>
      </c>
      <c r="R2">
        <v>6.7951685745241006E-2</v>
      </c>
      <c r="S2">
        <v>7.5423088492410306E-2</v>
      </c>
      <c r="T2">
        <v>-8.5642271706535794E-2</v>
      </c>
      <c r="W2" s="85" t="s">
        <v>178</v>
      </c>
      <c r="X2" s="86"/>
      <c r="Y2" s="84" t="s">
        <v>179</v>
      </c>
      <c r="Z2" s="84"/>
      <c r="AA2" s="84"/>
      <c r="AB2" s="84"/>
      <c r="AC2" s="63" t="s">
        <v>180</v>
      </c>
      <c r="AD2" s="84" t="s">
        <v>181</v>
      </c>
      <c r="AE2" s="84"/>
      <c r="AF2" s="84"/>
      <c r="AG2" s="84"/>
      <c r="AH2" s="84"/>
      <c r="AI2" s="84" t="s">
        <v>108</v>
      </c>
      <c r="AJ2" s="84"/>
      <c r="AK2" s="63" t="s">
        <v>183</v>
      </c>
      <c r="AL2" s="63" t="s">
        <v>182</v>
      </c>
      <c r="AM2" s="68" t="s">
        <v>193</v>
      </c>
      <c r="AN2" s="63" t="s">
        <v>184</v>
      </c>
    </row>
    <row r="3" spans="1:40" x14ac:dyDescent="0.35">
      <c r="A3" t="s">
        <v>145</v>
      </c>
      <c r="B3">
        <v>0.34221865629882398</v>
      </c>
      <c r="C3">
        <v>1</v>
      </c>
      <c r="D3">
        <v>0.16582952421286001</v>
      </c>
      <c r="E3">
        <v>-4.4515286513988298E-2</v>
      </c>
      <c r="F3">
        <v>-3.1772829917739998E-2</v>
      </c>
      <c r="G3">
        <v>2.2268481790225399E-2</v>
      </c>
      <c r="H3">
        <v>-1.01229727615109E-2</v>
      </c>
      <c r="I3">
        <v>5.7684987654975498E-2</v>
      </c>
      <c r="J3">
        <v>-6.1580867625301398E-3</v>
      </c>
      <c r="K3">
        <v>-7.1677111211325903E-2</v>
      </c>
      <c r="L3">
        <v>-3.7621424298898698E-2</v>
      </c>
      <c r="M3">
        <v>-1.4427623205176E-2</v>
      </c>
      <c r="N3">
        <v>0.25556948703250099</v>
      </c>
      <c r="O3">
        <v>-1.05619972107391E-2</v>
      </c>
      <c r="P3">
        <v>-3.6227282440213201E-3</v>
      </c>
      <c r="Q3">
        <v>-7.3987251260539705E-2</v>
      </c>
      <c r="R3">
        <v>-8.6400119635168804E-2</v>
      </c>
      <c r="S3">
        <v>-3.0074149716434798E-2</v>
      </c>
      <c r="T3">
        <v>6.04172529893826E-3</v>
      </c>
      <c r="W3" s="64" t="s">
        <v>162</v>
      </c>
      <c r="X3" s="64" t="s">
        <v>174</v>
      </c>
      <c r="Y3" s="64" t="s">
        <v>163</v>
      </c>
      <c r="Z3" s="64" t="s">
        <v>164</v>
      </c>
      <c r="AA3" s="64" t="s">
        <v>165</v>
      </c>
      <c r="AB3" s="64" t="s">
        <v>166</v>
      </c>
      <c r="AC3" s="64" t="s">
        <v>167</v>
      </c>
      <c r="AD3" s="64" t="s">
        <v>168</v>
      </c>
      <c r="AE3" s="64" t="s">
        <v>169</v>
      </c>
      <c r="AF3" s="64" t="s">
        <v>170</v>
      </c>
      <c r="AG3" s="64" t="s">
        <v>172</v>
      </c>
      <c r="AH3" s="64" t="s">
        <v>173</v>
      </c>
      <c r="AI3" s="64" t="s">
        <v>144</v>
      </c>
      <c r="AJ3" s="64" t="s">
        <v>145</v>
      </c>
      <c r="AK3" s="64" t="s">
        <v>171</v>
      </c>
      <c r="AL3" s="64" t="s">
        <v>1</v>
      </c>
      <c r="AM3" s="64" t="s">
        <v>209</v>
      </c>
      <c r="AN3" s="64" t="s">
        <v>177</v>
      </c>
    </row>
    <row r="4" spans="1:40" x14ac:dyDescent="0.35">
      <c r="A4" t="s">
        <v>162</v>
      </c>
      <c r="B4">
        <v>7.6658287392354404E-2</v>
      </c>
      <c r="C4">
        <v>0.16582952421286001</v>
      </c>
      <c r="D4">
        <v>1</v>
      </c>
      <c r="E4">
        <v>-3.0371341631036601E-2</v>
      </c>
      <c r="F4">
        <v>-3.6516757645820103E-2</v>
      </c>
      <c r="G4">
        <v>0.104148800359012</v>
      </c>
      <c r="H4">
        <v>6.07118085489858E-2</v>
      </c>
      <c r="I4">
        <v>9.4875172862444498E-2</v>
      </c>
      <c r="J4">
        <v>1.4507363756103499E-3</v>
      </c>
      <c r="K4">
        <v>-9.9920984178179198E-2</v>
      </c>
      <c r="L4">
        <v>-0.101590870985382</v>
      </c>
      <c r="M4">
        <v>-1.68439330354875E-2</v>
      </c>
      <c r="N4">
        <v>0.17415790046181201</v>
      </c>
      <c r="O4">
        <v>-0.14155881054658301</v>
      </c>
      <c r="P4">
        <v>-0.118406522527935</v>
      </c>
      <c r="Q4">
        <v>-1.11185045772075E-2</v>
      </c>
      <c r="R4">
        <v>-4.7451660894482099E-2</v>
      </c>
      <c r="S4">
        <v>-0.111132685592747</v>
      </c>
      <c r="T4" s="65">
        <v>5.5942452752326297E-6</v>
      </c>
    </row>
    <row r="5" spans="1:40" x14ac:dyDescent="0.35">
      <c r="A5" t="s">
        <v>163</v>
      </c>
      <c r="B5">
        <v>8.8507372711157401E-3</v>
      </c>
      <c r="C5">
        <v>-4.4515286513988298E-2</v>
      </c>
      <c r="D5">
        <v>-3.0371341631036601E-2</v>
      </c>
      <c r="E5">
        <v>1</v>
      </c>
      <c r="F5">
        <v>0.90051969247831498</v>
      </c>
      <c r="G5">
        <v>0.51631526115224702</v>
      </c>
      <c r="H5">
        <v>-0.11061645342687999</v>
      </c>
      <c r="I5">
        <v>-0.181282514652021</v>
      </c>
      <c r="J5">
        <v>-0.35009217206599502</v>
      </c>
      <c r="K5">
        <v>2.6771756035486899E-2</v>
      </c>
      <c r="L5">
        <v>-3.7489885067820597E-2</v>
      </c>
      <c r="M5">
        <v>-3.0071691525655801E-2</v>
      </c>
      <c r="N5">
        <v>3.6311086265172397E-2</v>
      </c>
      <c r="O5">
        <v>-9.4633281652297799E-2</v>
      </c>
      <c r="P5">
        <v>-0.27761084891886001</v>
      </c>
      <c r="Q5">
        <v>-0.13021934978060901</v>
      </c>
      <c r="R5">
        <v>5.6840286900055603E-2</v>
      </c>
      <c r="S5">
        <v>4.8375162842201502E-2</v>
      </c>
      <c r="T5">
        <v>-7.3686962765428604E-2</v>
      </c>
    </row>
    <row r="6" spans="1:40" x14ac:dyDescent="0.35">
      <c r="A6" t="s">
        <v>164</v>
      </c>
      <c r="B6">
        <v>1.25808854555002E-3</v>
      </c>
      <c r="C6">
        <v>-3.1772829917739998E-2</v>
      </c>
      <c r="D6">
        <v>-3.6516757645820103E-2</v>
      </c>
      <c r="E6">
        <v>0.90051969247831498</v>
      </c>
      <c r="F6">
        <v>1</v>
      </c>
      <c r="G6">
        <v>0.65571421554873099</v>
      </c>
      <c r="H6">
        <v>6.6322542455754696E-2</v>
      </c>
      <c r="I6">
        <v>2.03711165015713E-2</v>
      </c>
      <c r="J6">
        <v>-0.53604044806515505</v>
      </c>
      <c r="K6">
        <v>-0.107142316970193</v>
      </c>
      <c r="L6">
        <v>-3.6654183757649297E-2</v>
      </c>
      <c r="M6">
        <v>-3.1617310890264698E-2</v>
      </c>
      <c r="N6">
        <v>4.62337918612074E-2</v>
      </c>
      <c r="O6">
        <v>3.4369940647518998E-2</v>
      </c>
      <c r="P6">
        <v>-0.16920216852690501</v>
      </c>
      <c r="Q6">
        <v>-0.22600730626974</v>
      </c>
      <c r="R6">
        <v>4.3254141711833699E-2</v>
      </c>
      <c r="S6">
        <v>3.1553394881586698E-2</v>
      </c>
      <c r="T6">
        <v>2.9393003925370101E-2</v>
      </c>
    </row>
    <row r="7" spans="1:40" x14ac:dyDescent="0.35">
      <c r="A7" t="s">
        <v>165</v>
      </c>
      <c r="B7">
        <v>-3.5490217717491702E-2</v>
      </c>
      <c r="C7">
        <v>2.2268481790225399E-2</v>
      </c>
      <c r="D7">
        <v>0.104148800359012</v>
      </c>
      <c r="E7">
        <v>0.51631526115224702</v>
      </c>
      <c r="F7">
        <v>0.65571421554873099</v>
      </c>
      <c r="G7">
        <v>1</v>
      </c>
      <c r="H7">
        <v>0.48193230961467098</v>
      </c>
      <c r="I7">
        <v>0.44348650163858</v>
      </c>
      <c r="J7">
        <v>-0.55546266532654798</v>
      </c>
      <c r="K7">
        <v>-0.360975665947256</v>
      </c>
      <c r="L7">
        <v>-3.6376361356972801E-2</v>
      </c>
      <c r="M7">
        <v>8.5649932015946506E-2</v>
      </c>
      <c r="N7">
        <v>-2.4887764547389898E-3</v>
      </c>
      <c r="O7">
        <v>-3.5699890901432697E-2</v>
      </c>
      <c r="P7">
        <v>-8.4360233006893007E-2</v>
      </c>
      <c r="Q7">
        <v>-0.283453344215923</v>
      </c>
      <c r="R7">
        <v>-5.4058174790603004E-3</v>
      </c>
      <c r="S7">
        <v>-1.6456149448681099E-2</v>
      </c>
      <c r="T7">
        <v>0.13362405085409901</v>
      </c>
    </row>
    <row r="8" spans="1:40" x14ac:dyDescent="0.35">
      <c r="A8" t="s">
        <v>166</v>
      </c>
      <c r="B8">
        <v>-4.8877879356373097E-2</v>
      </c>
      <c r="C8">
        <v>-1.01229727615109E-2</v>
      </c>
      <c r="D8">
        <v>6.07118085489858E-2</v>
      </c>
      <c r="E8">
        <v>-0.11061645342687999</v>
      </c>
      <c r="F8">
        <v>6.6322542455754696E-2</v>
      </c>
      <c r="G8">
        <v>0.48193230961467098</v>
      </c>
      <c r="H8">
        <v>1</v>
      </c>
      <c r="I8">
        <v>0.52245221429632704</v>
      </c>
      <c r="J8">
        <v>-0.334862268894562</v>
      </c>
      <c r="K8">
        <v>-0.28223921607614799</v>
      </c>
      <c r="L8">
        <v>-1.5415393613292701E-3</v>
      </c>
      <c r="M8">
        <v>3.8452620153833598E-2</v>
      </c>
      <c r="N8">
        <v>-4.1822580265893299E-2</v>
      </c>
      <c r="O8">
        <v>-2.15586952876771E-2</v>
      </c>
      <c r="P8">
        <v>-1.92924925482009E-3</v>
      </c>
      <c r="Q8">
        <v>-0.31062766393548602</v>
      </c>
      <c r="R8">
        <v>-4.2571424054712703E-2</v>
      </c>
      <c r="S8">
        <v>-7.1449259175932103E-2</v>
      </c>
      <c r="T8">
        <v>0.473067198112951</v>
      </c>
    </row>
    <row r="9" spans="1:40" x14ac:dyDescent="0.35">
      <c r="A9" t="s">
        <v>167</v>
      </c>
      <c r="B9">
        <v>-3.8360374168495297E-2</v>
      </c>
      <c r="C9">
        <v>5.7684987654975498E-2</v>
      </c>
      <c r="D9">
        <v>9.4875172862444498E-2</v>
      </c>
      <c r="E9">
        <v>-0.181282514652021</v>
      </c>
      <c r="F9">
        <v>2.03711165015713E-2</v>
      </c>
      <c r="G9">
        <v>0.44348650163858</v>
      </c>
      <c r="H9">
        <v>0.52245221429632704</v>
      </c>
      <c r="I9">
        <v>1</v>
      </c>
      <c r="J9">
        <v>-0.35531954884825701</v>
      </c>
      <c r="K9">
        <v>-0.19608095940981901</v>
      </c>
      <c r="L9">
        <v>-1.34055253978552E-2</v>
      </c>
      <c r="M9">
        <v>0.22578589861546999</v>
      </c>
      <c r="N9">
        <v>1.94261910421928E-2</v>
      </c>
      <c r="O9">
        <v>0.204615567001045</v>
      </c>
      <c r="P9">
        <v>0.14636917461740401</v>
      </c>
      <c r="Q9">
        <v>-0.188992381579354</v>
      </c>
      <c r="R9">
        <v>-1.39762770925309E-2</v>
      </c>
      <c r="S9">
        <v>-2.94879725480615E-2</v>
      </c>
      <c r="T9">
        <v>0.107278697146521</v>
      </c>
    </row>
    <row r="10" spans="1:40" x14ac:dyDescent="0.35">
      <c r="A10" t="s">
        <v>168</v>
      </c>
      <c r="B10">
        <v>5.6108317847125298E-2</v>
      </c>
      <c r="C10">
        <v>-6.1580867625301398E-3</v>
      </c>
      <c r="D10">
        <v>1.4507363756103499E-3</v>
      </c>
      <c r="E10">
        <v>-0.35009217206599502</v>
      </c>
      <c r="F10">
        <v>-0.53604044806515505</v>
      </c>
      <c r="G10">
        <v>-0.55546266532654798</v>
      </c>
      <c r="H10">
        <v>-0.334862268894562</v>
      </c>
      <c r="I10">
        <v>-0.35531954884825701</v>
      </c>
      <c r="J10">
        <v>1</v>
      </c>
      <c r="K10">
        <v>0.438537589714455</v>
      </c>
      <c r="L10">
        <v>4.5333268106885698E-2</v>
      </c>
      <c r="M10">
        <v>-0.129947370894997</v>
      </c>
      <c r="N10">
        <v>-3.2492429998744202E-2</v>
      </c>
      <c r="O10">
        <v>-0.31760619402338702</v>
      </c>
      <c r="P10">
        <v>-0.119353334631791</v>
      </c>
      <c r="Q10">
        <v>0.26340749901147198</v>
      </c>
      <c r="R10">
        <v>3.2909305223834499E-2</v>
      </c>
      <c r="S10">
        <v>2.2598030891584499E-2</v>
      </c>
      <c r="T10">
        <v>-0.23302181614993001</v>
      </c>
    </row>
    <row r="11" spans="1:40" x14ac:dyDescent="0.35">
      <c r="A11" t="s">
        <v>169</v>
      </c>
      <c r="B11">
        <v>-1.11711399324407E-3</v>
      </c>
      <c r="C11">
        <v>-7.1677111211325903E-2</v>
      </c>
      <c r="D11">
        <v>-9.9920984178179198E-2</v>
      </c>
      <c r="E11">
        <v>2.6771756035486899E-2</v>
      </c>
      <c r="F11">
        <v>-0.107142316970193</v>
      </c>
      <c r="G11">
        <v>-0.360975665947256</v>
      </c>
      <c r="H11">
        <v>-0.28223921607614799</v>
      </c>
      <c r="I11">
        <v>-0.19608095940981901</v>
      </c>
      <c r="J11">
        <v>0.438537589714455</v>
      </c>
      <c r="K11">
        <v>1</v>
      </c>
      <c r="L11">
        <v>1.9415875526022201E-3</v>
      </c>
      <c r="M11">
        <v>-9.6717152318083505E-2</v>
      </c>
      <c r="N11">
        <v>-4.8002579787218801E-2</v>
      </c>
      <c r="O11">
        <v>0.221021404919689</v>
      </c>
      <c r="P11">
        <v>0.15618736756745799</v>
      </c>
      <c r="Q11">
        <v>9.9463027886888697E-2</v>
      </c>
      <c r="R11">
        <v>1.41400800247316E-2</v>
      </c>
      <c r="S11">
        <v>3.5307157687739399E-2</v>
      </c>
      <c r="T11">
        <v>-0.111524530431619</v>
      </c>
    </row>
    <row r="12" spans="1:40" x14ac:dyDescent="0.35">
      <c r="A12" t="s">
        <v>170</v>
      </c>
      <c r="B12">
        <v>-2.5913083386416701E-2</v>
      </c>
      <c r="C12">
        <v>-3.7621424298898698E-2</v>
      </c>
      <c r="D12">
        <v>-0.101590870985382</v>
      </c>
      <c r="E12">
        <v>-3.7489885067820597E-2</v>
      </c>
      <c r="F12">
        <v>-3.6654183757649297E-2</v>
      </c>
      <c r="G12">
        <v>-3.6376361356972801E-2</v>
      </c>
      <c r="H12">
        <v>-1.5415393613292701E-3</v>
      </c>
      <c r="I12">
        <v>-1.34055253978552E-2</v>
      </c>
      <c r="J12">
        <v>4.5333268106885698E-2</v>
      </c>
      <c r="K12">
        <v>1.9415875526022201E-3</v>
      </c>
      <c r="L12">
        <v>1</v>
      </c>
      <c r="M12">
        <v>1.6117197597749301E-2</v>
      </c>
      <c r="N12">
        <v>3.5922074902020901E-2</v>
      </c>
      <c r="O12">
        <v>6.36795390993422E-3</v>
      </c>
      <c r="P12">
        <v>-1.5655722145960199E-2</v>
      </c>
      <c r="Q12">
        <v>-5.4515409664095099E-2</v>
      </c>
      <c r="R12">
        <v>-1.9855740567741299E-2</v>
      </c>
      <c r="S12">
        <v>7.1394346524292296E-3</v>
      </c>
      <c r="T12">
        <v>7.5981980401873303E-2</v>
      </c>
    </row>
    <row r="13" spans="1:40" x14ac:dyDescent="0.35">
      <c r="A13" t="s">
        <v>1</v>
      </c>
      <c r="B13">
        <v>-3.8565949740913499E-2</v>
      </c>
      <c r="C13">
        <v>-1.4427623205176E-2</v>
      </c>
      <c r="D13">
        <v>-1.68439330354875E-2</v>
      </c>
      <c r="E13">
        <v>-3.0071691525655801E-2</v>
      </c>
      <c r="F13">
        <v>-3.1617310890264698E-2</v>
      </c>
      <c r="G13">
        <v>8.5649932015946506E-2</v>
      </c>
      <c r="H13">
        <v>3.8452620153833598E-2</v>
      </c>
      <c r="I13">
        <v>0.22578589861546999</v>
      </c>
      <c r="J13">
        <v>-0.129947370894997</v>
      </c>
      <c r="K13">
        <v>-9.6717152318083505E-2</v>
      </c>
      <c r="L13">
        <v>1.6117197597749301E-2</v>
      </c>
      <c r="M13">
        <v>1</v>
      </c>
      <c r="N13">
        <v>-0.10504346995609599</v>
      </c>
      <c r="O13">
        <v>-8.4151483632062499E-2</v>
      </c>
      <c r="P13">
        <v>-5.16377666008399E-2</v>
      </c>
      <c r="Q13">
        <v>2.0022403726921802E-2</v>
      </c>
      <c r="R13">
        <v>3.3969339068681798E-2</v>
      </c>
      <c r="S13">
        <v>4.3522596764071497E-2</v>
      </c>
      <c r="T13">
        <v>-0.233223687346237</v>
      </c>
    </row>
    <row r="14" spans="1:40" x14ac:dyDescent="0.35">
      <c r="A14" t="s">
        <v>171</v>
      </c>
      <c r="B14">
        <v>0.16434507754799299</v>
      </c>
      <c r="C14">
        <v>0.25556948703250099</v>
      </c>
      <c r="D14">
        <v>0.17415790046181201</v>
      </c>
      <c r="E14">
        <v>3.6311086265172397E-2</v>
      </c>
      <c r="F14">
        <v>4.62337918612074E-2</v>
      </c>
      <c r="G14">
        <v>-2.4887764547389898E-3</v>
      </c>
      <c r="H14">
        <v>-4.1822580265893299E-2</v>
      </c>
      <c r="I14">
        <v>1.94261910421928E-2</v>
      </c>
      <c r="J14">
        <v>-3.2492429998744202E-2</v>
      </c>
      <c r="K14">
        <v>-4.8002579787218801E-2</v>
      </c>
      <c r="L14">
        <v>3.5922074902020901E-2</v>
      </c>
      <c r="M14">
        <v>-0.10504346995609599</v>
      </c>
      <c r="N14">
        <v>1</v>
      </c>
      <c r="O14">
        <v>2.2063821990650798E-2</v>
      </c>
      <c r="P14">
        <v>-1.7166297574408899E-2</v>
      </c>
      <c r="Q14">
        <v>-0.11293792168245501</v>
      </c>
      <c r="R14">
        <v>-3.7683910017557901E-2</v>
      </c>
      <c r="S14">
        <v>-1.4415955529411601E-2</v>
      </c>
      <c r="T14">
        <v>5.1378752191800402E-2</v>
      </c>
    </row>
    <row r="15" spans="1:40" x14ac:dyDescent="0.35">
      <c r="A15" t="s">
        <v>172</v>
      </c>
      <c r="B15">
        <v>-3.9711837860370802E-2</v>
      </c>
      <c r="C15">
        <v>-1.05619972107391E-2</v>
      </c>
      <c r="D15">
        <v>-0.14155881054658301</v>
      </c>
      <c r="E15">
        <v>-9.4633281652297799E-2</v>
      </c>
      <c r="F15">
        <v>3.4369940647518998E-2</v>
      </c>
      <c r="G15">
        <v>-3.5699890901432697E-2</v>
      </c>
      <c r="H15">
        <v>-2.15586952876771E-2</v>
      </c>
      <c r="I15">
        <v>0.204615567001045</v>
      </c>
      <c r="J15">
        <v>-0.31760619402338702</v>
      </c>
      <c r="K15">
        <v>0.221021404919689</v>
      </c>
      <c r="L15">
        <v>6.36795390993422E-3</v>
      </c>
      <c r="M15">
        <v>-8.4151483632062499E-2</v>
      </c>
      <c r="N15">
        <v>2.2063821990650798E-2</v>
      </c>
      <c r="O15">
        <v>1</v>
      </c>
      <c r="P15">
        <v>0.88530563853467903</v>
      </c>
      <c r="Q15">
        <v>-0.20486416037826899</v>
      </c>
      <c r="R15">
        <v>-5.7861860966922397E-2</v>
      </c>
      <c r="S15">
        <v>-5.7508965048415399E-2</v>
      </c>
      <c r="T15">
        <v>0.207532880594967</v>
      </c>
    </row>
    <row r="16" spans="1:40" x14ac:dyDescent="0.35">
      <c r="A16" t="s">
        <v>173</v>
      </c>
      <c r="B16">
        <v>-1.8406273550758499E-2</v>
      </c>
      <c r="C16">
        <v>-3.6227282440213201E-3</v>
      </c>
      <c r="D16">
        <v>-0.118406522527935</v>
      </c>
      <c r="E16">
        <v>-0.27761084891886001</v>
      </c>
      <c r="F16">
        <v>-0.16920216852690501</v>
      </c>
      <c r="G16">
        <v>-8.4360233006893007E-2</v>
      </c>
      <c r="H16">
        <v>-1.92924925482009E-3</v>
      </c>
      <c r="I16">
        <v>0.14636917461740401</v>
      </c>
      <c r="J16">
        <v>-0.119353334631791</v>
      </c>
      <c r="K16">
        <v>0.15618736756745799</v>
      </c>
      <c r="L16">
        <v>-1.5655722145960199E-2</v>
      </c>
      <c r="M16">
        <v>-5.16377666008399E-2</v>
      </c>
      <c r="N16">
        <v>-1.7166297574408899E-2</v>
      </c>
      <c r="O16">
        <v>0.88530563853467903</v>
      </c>
      <c r="P16">
        <v>1</v>
      </c>
      <c r="Q16">
        <v>-0.190338137175875</v>
      </c>
      <c r="R16">
        <v>-4.8142561243610299E-2</v>
      </c>
      <c r="S16">
        <v>-5.13663665531469E-2</v>
      </c>
      <c r="T16">
        <v>8.3261251572847195E-2</v>
      </c>
    </row>
    <row r="17" spans="1:20" x14ac:dyDescent="0.35">
      <c r="A17" t="s">
        <v>174</v>
      </c>
      <c r="B17">
        <v>3.8373427558564599E-2</v>
      </c>
      <c r="C17">
        <v>-7.3987251260539705E-2</v>
      </c>
      <c r="D17">
        <v>-1.11185045772075E-2</v>
      </c>
      <c r="E17">
        <v>-0.13021934978060901</v>
      </c>
      <c r="F17">
        <v>-0.22600730626974</v>
      </c>
      <c r="G17">
        <v>-0.283453344215923</v>
      </c>
      <c r="H17">
        <v>-0.31062766393548602</v>
      </c>
      <c r="I17">
        <v>-0.188992381579354</v>
      </c>
      <c r="J17">
        <v>0.26340749901147198</v>
      </c>
      <c r="K17">
        <v>9.9463027886888697E-2</v>
      </c>
      <c r="L17">
        <v>-5.4515409664095099E-2</v>
      </c>
      <c r="M17">
        <v>2.0022403726921802E-2</v>
      </c>
      <c r="N17">
        <v>-0.11293792168245501</v>
      </c>
      <c r="O17">
        <v>-0.20486416037826899</v>
      </c>
      <c r="P17">
        <v>-0.190338137175875</v>
      </c>
      <c r="Q17">
        <v>1</v>
      </c>
      <c r="R17">
        <v>0.30118489054004399</v>
      </c>
      <c r="S17">
        <v>0.118881417645362</v>
      </c>
      <c r="T17">
        <v>-0.22838419426244899</v>
      </c>
    </row>
    <row r="18" spans="1:20" x14ac:dyDescent="0.35">
      <c r="A18" t="s">
        <v>175</v>
      </c>
      <c r="B18">
        <v>6.7951685745241006E-2</v>
      </c>
      <c r="C18">
        <v>-8.6400119635168804E-2</v>
      </c>
      <c r="D18">
        <v>-4.7451660894482099E-2</v>
      </c>
      <c r="E18">
        <v>5.6840286900055603E-2</v>
      </c>
      <c r="F18">
        <v>4.3254141711833699E-2</v>
      </c>
      <c r="G18">
        <v>-5.4058174790603004E-3</v>
      </c>
      <c r="H18">
        <v>-4.2571424054712703E-2</v>
      </c>
      <c r="I18">
        <v>-1.39762770925309E-2</v>
      </c>
      <c r="J18">
        <v>3.2909305223834499E-2</v>
      </c>
      <c r="K18">
        <v>1.41400800247316E-2</v>
      </c>
      <c r="L18">
        <v>-1.9855740567741299E-2</v>
      </c>
      <c r="M18">
        <v>3.3969339068681798E-2</v>
      </c>
      <c r="N18">
        <v>-3.7683910017557901E-2</v>
      </c>
      <c r="O18">
        <v>-5.7861860966922397E-2</v>
      </c>
      <c r="P18">
        <v>-4.8142561243610299E-2</v>
      </c>
      <c r="Q18">
        <v>0.30118489054004399</v>
      </c>
      <c r="R18">
        <v>1</v>
      </c>
      <c r="S18">
        <v>0.82433268015089201</v>
      </c>
      <c r="T18">
        <v>-1.9107754737002599E-2</v>
      </c>
    </row>
    <row r="19" spans="1:20" x14ac:dyDescent="0.35">
      <c r="A19" t="s">
        <v>176</v>
      </c>
      <c r="B19">
        <v>7.5423088492410306E-2</v>
      </c>
      <c r="C19">
        <v>-3.0074149716434798E-2</v>
      </c>
      <c r="D19">
        <v>-0.111132685592747</v>
      </c>
      <c r="E19">
        <v>4.8375162842201502E-2</v>
      </c>
      <c r="F19">
        <v>3.1553394881586698E-2</v>
      </c>
      <c r="G19">
        <v>-1.6456149448681099E-2</v>
      </c>
      <c r="H19">
        <v>-7.1449259175932103E-2</v>
      </c>
      <c r="I19">
        <v>-2.94879725480615E-2</v>
      </c>
      <c r="J19">
        <v>2.2598030891584499E-2</v>
      </c>
      <c r="K19">
        <v>3.5307157687739399E-2</v>
      </c>
      <c r="L19">
        <v>7.1394346524292296E-3</v>
      </c>
      <c r="M19">
        <v>4.3522596764071497E-2</v>
      </c>
      <c r="N19">
        <v>-1.4415955529411601E-2</v>
      </c>
      <c r="O19">
        <v>-5.7508965048415399E-2</v>
      </c>
      <c r="P19">
        <v>-5.13663665531469E-2</v>
      </c>
      <c r="Q19">
        <v>0.118881417645362</v>
      </c>
      <c r="R19">
        <v>0.82433268015089201</v>
      </c>
      <c r="S19">
        <v>1</v>
      </c>
      <c r="T19">
        <v>-5.2842386689793103E-2</v>
      </c>
    </row>
    <row r="20" spans="1:20" x14ac:dyDescent="0.35">
      <c r="A20" t="s">
        <v>177</v>
      </c>
      <c r="B20">
        <v>-8.5642271706535794E-2</v>
      </c>
      <c r="C20">
        <v>6.04172529893826E-3</v>
      </c>
      <c r="D20" s="65">
        <v>5.5942452752326297E-6</v>
      </c>
      <c r="E20">
        <v>-7.3686962765428604E-2</v>
      </c>
      <c r="F20">
        <v>2.9393003925370101E-2</v>
      </c>
      <c r="G20">
        <v>0.13362405085409901</v>
      </c>
      <c r="H20">
        <v>0.473067198112951</v>
      </c>
      <c r="I20">
        <v>0.107278697146521</v>
      </c>
      <c r="J20">
        <v>-0.23302181614993001</v>
      </c>
      <c r="K20">
        <v>-0.111524530431619</v>
      </c>
      <c r="L20">
        <v>7.5981980401873303E-2</v>
      </c>
      <c r="M20">
        <v>-0.233223687346237</v>
      </c>
      <c r="N20">
        <v>5.1378752191800402E-2</v>
      </c>
      <c r="O20">
        <v>0.207532880594967</v>
      </c>
      <c r="P20">
        <v>8.3261251572847195E-2</v>
      </c>
      <c r="Q20">
        <v>-0.22838419426244899</v>
      </c>
      <c r="R20">
        <v>-1.9107754737002599E-2</v>
      </c>
      <c r="S20">
        <v>-5.2842386689793103E-2</v>
      </c>
      <c r="T20">
        <v>1</v>
      </c>
    </row>
  </sheetData>
  <mergeCells count="4">
    <mergeCell ref="AI2:AJ2"/>
    <mergeCell ref="W2:X2"/>
    <mergeCell ref="Y2:AB2"/>
    <mergeCell ref="AD2:AH2"/>
  </mergeCells>
  <conditionalFormatting sqref="B2:T20">
    <cfRule type="cellIs" dxfId="4" priority="1" operator="lessThan">
      <formula>-0.3</formula>
    </cfRule>
    <cfRule type="cellIs" dxfId="3" priority="2" operator="lessThan">
      <formula>-0.1</formula>
    </cfRule>
    <cfRule type="cellIs" dxfId="2" priority="3" operator="greaterThan">
      <formula>0.3</formula>
    </cfRule>
    <cfRule type="cellIs" dxfId="1" priority="4" operator="greaterThan">
      <formula>0.1</formula>
    </cfRule>
    <cfRule type="cellIs" dxfId="0" priority="5" operator="greaterThan">
      <formula>0.3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topLeftCell="I1" workbookViewId="0">
      <selection activeCell="P1" sqref="P1:Q1048576"/>
    </sheetView>
  </sheetViews>
  <sheetFormatPr defaultRowHeight="14.5" x14ac:dyDescent="0.35"/>
  <cols>
    <col min="1" max="1" width="15.54296875" customWidth="1"/>
    <col min="2" max="2" width="12.54296875" customWidth="1"/>
    <col min="3" max="3" width="12" customWidth="1"/>
    <col min="7" max="7" width="6.1796875" customWidth="1"/>
    <col min="8" max="8" width="10.453125" customWidth="1"/>
    <col min="9" max="9" width="11.54296875" customWidth="1"/>
    <col min="10" max="10" width="9.7265625" customWidth="1"/>
    <col min="12" max="12" width="10.26953125" customWidth="1"/>
    <col min="15" max="15" width="10.26953125" customWidth="1"/>
    <col min="16" max="16" width="9.81640625" customWidth="1"/>
    <col min="18" max="18" width="11.26953125" customWidth="1"/>
    <col min="23" max="25" width="8.81640625" customWidth="1"/>
  </cols>
  <sheetData>
    <row r="1" spans="1:25" s="69" customFormat="1" x14ac:dyDescent="0.35">
      <c r="B1" s="94" t="s">
        <v>216</v>
      </c>
      <c r="C1" s="72"/>
      <c r="D1" s="73"/>
      <c r="E1" s="73"/>
      <c r="F1" s="95" t="s">
        <v>214</v>
      </c>
      <c r="G1" s="73"/>
      <c r="H1" s="73"/>
      <c r="I1" s="73"/>
      <c r="J1" s="73"/>
      <c r="K1" s="73"/>
      <c r="L1" s="73"/>
      <c r="M1" s="73"/>
      <c r="N1" s="73"/>
      <c r="O1" s="73"/>
      <c r="P1" s="92" t="s">
        <v>215</v>
      </c>
      <c r="R1" s="73"/>
      <c r="S1" s="90" t="s">
        <v>212</v>
      </c>
      <c r="W1" s="91" t="s">
        <v>213</v>
      </c>
    </row>
    <row r="2" spans="1:25" x14ac:dyDescent="0.35">
      <c r="B2" s="62" t="s">
        <v>210</v>
      </c>
    </row>
    <row r="3" spans="1:25" s="69" customFormat="1" ht="29" x14ac:dyDescent="0.35">
      <c r="B3" s="87" t="s">
        <v>178</v>
      </c>
      <c r="C3" s="88"/>
      <c r="D3" s="89" t="s">
        <v>179</v>
      </c>
      <c r="E3" s="89"/>
      <c r="F3" s="89"/>
      <c r="G3" s="89"/>
      <c r="H3" s="70" t="s">
        <v>180</v>
      </c>
      <c r="I3" s="89" t="s">
        <v>181</v>
      </c>
      <c r="J3" s="89"/>
      <c r="K3" s="89"/>
      <c r="L3" s="89"/>
      <c r="M3" s="89"/>
      <c r="N3" s="89" t="s">
        <v>108</v>
      </c>
      <c r="O3" s="89"/>
      <c r="P3" s="70" t="s">
        <v>183</v>
      </c>
      <c r="Q3" s="70" t="s">
        <v>182</v>
      </c>
      <c r="R3" s="70" t="s">
        <v>193</v>
      </c>
    </row>
    <row r="4" spans="1:25" s="69" customFormat="1" ht="43.5" x14ac:dyDescent="0.35">
      <c r="B4" s="71" t="s">
        <v>162</v>
      </c>
      <c r="C4" s="71" t="s">
        <v>174</v>
      </c>
      <c r="D4" s="71" t="s">
        <v>163</v>
      </c>
      <c r="E4" s="71" t="s">
        <v>164</v>
      </c>
      <c r="F4" s="71" t="s">
        <v>165</v>
      </c>
      <c r="G4" s="71" t="s">
        <v>166</v>
      </c>
      <c r="H4" s="71" t="s">
        <v>167</v>
      </c>
      <c r="I4" s="71" t="s">
        <v>168</v>
      </c>
      <c r="J4" s="71" t="s">
        <v>169</v>
      </c>
      <c r="K4" s="71" t="s">
        <v>170</v>
      </c>
      <c r="L4" s="71" t="s">
        <v>172</v>
      </c>
      <c r="M4" s="71" t="s">
        <v>173</v>
      </c>
      <c r="N4" s="71" t="s">
        <v>144</v>
      </c>
      <c r="O4" s="71" t="s">
        <v>145</v>
      </c>
      <c r="P4" s="71" t="s">
        <v>171</v>
      </c>
      <c r="Q4" s="71" t="s">
        <v>1</v>
      </c>
      <c r="R4" s="71" t="s">
        <v>209</v>
      </c>
      <c r="S4" s="69" t="s">
        <v>4</v>
      </c>
      <c r="T4" s="69" t="s">
        <v>3</v>
      </c>
      <c r="U4" s="69" t="s">
        <v>5</v>
      </c>
      <c r="W4" s="69" t="s">
        <v>4</v>
      </c>
      <c r="X4" s="69" t="s">
        <v>3</v>
      </c>
      <c r="Y4" s="69" t="s">
        <v>5</v>
      </c>
    </row>
    <row r="5" spans="1:25" x14ac:dyDescent="0.35">
      <c r="A5" t="s">
        <v>9</v>
      </c>
      <c r="B5" t="s">
        <v>211</v>
      </c>
      <c r="G5" t="s">
        <v>211</v>
      </c>
      <c r="H5" t="s">
        <v>211</v>
      </c>
      <c r="L5" t="s">
        <v>211</v>
      </c>
      <c r="N5" t="s">
        <v>211</v>
      </c>
      <c r="P5" t="s">
        <v>211</v>
      </c>
      <c r="Q5" t="s">
        <v>211</v>
      </c>
      <c r="R5" t="s">
        <v>211</v>
      </c>
      <c r="S5">
        <v>23.66</v>
      </c>
      <c r="T5">
        <v>6.7900000000000002E-2</v>
      </c>
      <c r="U5">
        <v>722</v>
      </c>
    </row>
    <row r="6" spans="1:25" x14ac:dyDescent="0.35">
      <c r="A6" t="s">
        <v>11</v>
      </c>
      <c r="B6" t="s">
        <v>211</v>
      </c>
      <c r="G6" t="s">
        <v>211</v>
      </c>
      <c r="L6" t="s">
        <v>211</v>
      </c>
      <c r="N6" t="s">
        <v>211</v>
      </c>
      <c r="Q6" s="66"/>
      <c r="R6" t="s">
        <v>211</v>
      </c>
      <c r="S6">
        <v>19.489999999999998</v>
      </c>
      <c r="T6">
        <v>0.1578</v>
      </c>
      <c r="U6">
        <v>918</v>
      </c>
    </row>
    <row r="7" spans="1:25" x14ac:dyDescent="0.35">
      <c r="A7" t="s">
        <v>36</v>
      </c>
      <c r="B7" t="s">
        <v>211</v>
      </c>
      <c r="G7" t="s">
        <v>211</v>
      </c>
      <c r="M7" t="s">
        <v>211</v>
      </c>
      <c r="O7" t="s">
        <v>211</v>
      </c>
      <c r="R7" t="s">
        <v>211</v>
      </c>
      <c r="S7">
        <v>24.05</v>
      </c>
      <c r="T7">
        <v>0.17219999999999999</v>
      </c>
      <c r="U7">
        <v>514</v>
      </c>
    </row>
    <row r="8" spans="1:25" x14ac:dyDescent="0.35">
      <c r="A8" t="s">
        <v>20</v>
      </c>
      <c r="B8" t="s">
        <v>211</v>
      </c>
      <c r="E8" t="s">
        <v>211</v>
      </c>
      <c r="H8" t="s">
        <v>211</v>
      </c>
      <c r="J8" t="s">
        <v>211</v>
      </c>
      <c r="O8" t="s">
        <v>211</v>
      </c>
      <c r="P8" t="s">
        <v>211</v>
      </c>
      <c r="Q8" t="s">
        <v>211</v>
      </c>
      <c r="R8" t="s">
        <v>211</v>
      </c>
      <c r="S8">
        <v>8.4600000000000009</v>
      </c>
      <c r="T8">
        <v>0.2122</v>
      </c>
      <c r="U8">
        <v>434</v>
      </c>
    </row>
    <row r="9" spans="1:25" x14ac:dyDescent="0.35">
      <c r="A9" t="s">
        <v>23</v>
      </c>
      <c r="B9" t="s">
        <v>211</v>
      </c>
      <c r="D9" t="s">
        <v>211</v>
      </c>
      <c r="L9" t="s">
        <v>211</v>
      </c>
      <c r="N9" s="93" t="s">
        <v>211</v>
      </c>
      <c r="O9" s="61"/>
      <c r="P9" s="66"/>
      <c r="Q9" s="66"/>
      <c r="R9" t="s">
        <v>211</v>
      </c>
      <c r="S9">
        <v>46.67</v>
      </c>
      <c r="T9">
        <v>0.14990000000000001</v>
      </c>
      <c r="U9">
        <v>1082</v>
      </c>
      <c r="W9">
        <v>48.83</v>
      </c>
      <c r="X9">
        <v>0.12720000000000001</v>
      </c>
      <c r="Y9">
        <v>1386</v>
      </c>
    </row>
    <row r="10" spans="1:25" x14ac:dyDescent="0.35">
      <c r="A10" t="s">
        <v>24</v>
      </c>
      <c r="B10" t="s">
        <v>211</v>
      </c>
      <c r="D10" s="61"/>
      <c r="E10" s="93" t="s">
        <v>211</v>
      </c>
      <c r="H10" s="93" t="s">
        <v>211</v>
      </c>
      <c r="I10" s="93" t="s">
        <v>211</v>
      </c>
      <c r="M10" s="61"/>
      <c r="N10" t="s">
        <v>211</v>
      </c>
      <c r="P10" s="93" t="s">
        <v>211</v>
      </c>
      <c r="Q10" s="93" t="s">
        <v>211</v>
      </c>
      <c r="R10" t="s">
        <v>211</v>
      </c>
      <c r="S10">
        <v>18.89</v>
      </c>
      <c r="T10">
        <v>0.1711</v>
      </c>
      <c r="U10">
        <v>628</v>
      </c>
      <c r="W10">
        <v>18.77</v>
      </c>
      <c r="X10">
        <v>0.1855</v>
      </c>
      <c r="Y10">
        <v>628</v>
      </c>
    </row>
    <row r="11" spans="1:25" x14ac:dyDescent="0.35">
      <c r="A11" t="s">
        <v>35</v>
      </c>
      <c r="B11" t="s">
        <v>211</v>
      </c>
      <c r="G11" t="s">
        <v>211</v>
      </c>
      <c r="M11" t="s">
        <v>211</v>
      </c>
      <c r="N11" t="s">
        <v>211</v>
      </c>
      <c r="R11" t="s">
        <v>211</v>
      </c>
      <c r="S11">
        <v>16.059999999999999</v>
      </c>
      <c r="T11">
        <v>0.1303</v>
      </c>
      <c r="U11">
        <v>525</v>
      </c>
    </row>
    <row r="12" spans="1:25" x14ac:dyDescent="0.35">
      <c r="A12" t="s">
        <v>21</v>
      </c>
      <c r="B12" t="s">
        <v>211</v>
      </c>
      <c r="D12" t="s">
        <v>211</v>
      </c>
      <c r="H12" t="s">
        <v>211</v>
      </c>
      <c r="M12" t="s">
        <v>211</v>
      </c>
      <c r="O12" t="s">
        <v>211</v>
      </c>
      <c r="P12" t="s">
        <v>211</v>
      </c>
      <c r="Q12" t="s">
        <v>211</v>
      </c>
      <c r="R12" t="s">
        <v>211</v>
      </c>
      <c r="S12">
        <v>20.85</v>
      </c>
      <c r="T12">
        <v>0.32519999999999999</v>
      </c>
      <c r="U12">
        <v>588</v>
      </c>
    </row>
    <row r="13" spans="1:25" x14ac:dyDescent="0.35">
      <c r="A13" t="s">
        <v>156</v>
      </c>
      <c r="B13" t="s">
        <v>211</v>
      </c>
      <c r="D13" t="s">
        <v>211</v>
      </c>
      <c r="H13" t="s">
        <v>211</v>
      </c>
      <c r="I13" t="s">
        <v>211</v>
      </c>
      <c r="N13" t="s">
        <v>211</v>
      </c>
      <c r="P13" t="s">
        <v>211</v>
      </c>
      <c r="Q13" t="s">
        <v>211</v>
      </c>
      <c r="R13" t="s">
        <v>211</v>
      </c>
      <c r="S13">
        <v>33.68</v>
      </c>
      <c r="T13">
        <v>0.11020000000000001</v>
      </c>
      <c r="U13">
        <v>778</v>
      </c>
    </row>
    <row r="14" spans="1:25" x14ac:dyDescent="0.35">
      <c r="A14" t="s">
        <v>13</v>
      </c>
      <c r="B14" t="s">
        <v>211</v>
      </c>
      <c r="D14" t="s">
        <v>211</v>
      </c>
      <c r="I14" t="s">
        <v>211</v>
      </c>
      <c r="O14" t="s">
        <v>211</v>
      </c>
      <c r="R14" t="s">
        <v>211</v>
      </c>
      <c r="S14">
        <v>13.17</v>
      </c>
      <c r="T14">
        <v>0.2238</v>
      </c>
      <c r="U14">
        <v>514</v>
      </c>
    </row>
    <row r="15" spans="1:25" x14ac:dyDescent="0.35">
      <c r="A15" t="s">
        <v>16</v>
      </c>
      <c r="B15" t="s">
        <v>211</v>
      </c>
      <c r="F15" t="s">
        <v>211</v>
      </c>
      <c r="H15" t="s">
        <v>211</v>
      </c>
      <c r="J15" t="s">
        <v>211</v>
      </c>
      <c r="N15" t="s">
        <v>211</v>
      </c>
      <c r="P15" t="s">
        <v>211</v>
      </c>
      <c r="Q15" t="s">
        <v>211</v>
      </c>
      <c r="R15" t="s">
        <v>211</v>
      </c>
      <c r="S15">
        <v>19.57</v>
      </c>
      <c r="T15">
        <v>0.23630000000000001</v>
      </c>
      <c r="U15">
        <v>663</v>
      </c>
    </row>
    <row r="16" spans="1:25" x14ac:dyDescent="0.35">
      <c r="A16" t="s">
        <v>28</v>
      </c>
      <c r="B16" t="s">
        <v>211</v>
      </c>
      <c r="E16" t="s">
        <v>211</v>
      </c>
      <c r="M16" t="s">
        <v>211</v>
      </c>
      <c r="O16" t="s">
        <v>211</v>
      </c>
      <c r="R16" t="s">
        <v>211</v>
      </c>
      <c r="S16">
        <v>52.53</v>
      </c>
      <c r="T16">
        <v>4.9299999999999997E-2</v>
      </c>
      <c r="U16">
        <v>716</v>
      </c>
    </row>
    <row r="17" spans="1:21" x14ac:dyDescent="0.35">
      <c r="A17" t="s">
        <v>27</v>
      </c>
      <c r="B17" t="s">
        <v>211</v>
      </c>
      <c r="D17" t="s">
        <v>211</v>
      </c>
      <c r="H17" t="s">
        <v>211</v>
      </c>
      <c r="M17" t="s">
        <v>211</v>
      </c>
      <c r="O17" t="s">
        <v>211</v>
      </c>
      <c r="P17" t="s">
        <v>211</v>
      </c>
      <c r="Q17" t="s">
        <v>211</v>
      </c>
      <c r="R17" t="s">
        <v>211</v>
      </c>
      <c r="S17">
        <v>31.77</v>
      </c>
      <c r="T17">
        <v>0.2361</v>
      </c>
      <c r="U17">
        <v>231</v>
      </c>
    </row>
    <row r="18" spans="1:21" x14ac:dyDescent="0.35">
      <c r="A18" t="s">
        <v>7</v>
      </c>
      <c r="B18" t="s">
        <v>211</v>
      </c>
      <c r="F18" t="s">
        <v>211</v>
      </c>
      <c r="H18" t="s">
        <v>211</v>
      </c>
      <c r="M18" t="s">
        <v>211</v>
      </c>
      <c r="O18" t="s">
        <v>211</v>
      </c>
      <c r="P18" t="s">
        <v>211</v>
      </c>
      <c r="Q18" t="s">
        <v>211</v>
      </c>
      <c r="R18" t="s">
        <v>211</v>
      </c>
      <c r="S18">
        <v>13.96</v>
      </c>
      <c r="T18">
        <v>0.1061</v>
      </c>
      <c r="U18">
        <v>343</v>
      </c>
    </row>
    <row r="19" spans="1:21" x14ac:dyDescent="0.35">
      <c r="A19" t="s">
        <v>8</v>
      </c>
      <c r="B19" t="s">
        <v>211</v>
      </c>
      <c r="G19" t="s">
        <v>211</v>
      </c>
      <c r="H19" t="s">
        <v>211</v>
      </c>
      <c r="L19" t="s">
        <v>211</v>
      </c>
      <c r="O19" t="s">
        <v>211</v>
      </c>
      <c r="P19" t="s">
        <v>211</v>
      </c>
      <c r="Q19" t="s">
        <v>211</v>
      </c>
      <c r="R19" t="s">
        <v>211</v>
      </c>
      <c r="S19">
        <v>22.79</v>
      </c>
      <c r="T19">
        <v>0.28999999999999998</v>
      </c>
      <c r="U19">
        <v>320</v>
      </c>
    </row>
    <row r="20" spans="1:21" x14ac:dyDescent="0.35">
      <c r="A20" t="s">
        <v>39</v>
      </c>
      <c r="B20" t="s">
        <v>211</v>
      </c>
      <c r="E20" t="s">
        <v>211</v>
      </c>
      <c r="J20" t="s">
        <v>211</v>
      </c>
      <c r="N20" t="s">
        <v>211</v>
      </c>
      <c r="R20" t="s">
        <v>211</v>
      </c>
      <c r="S20">
        <v>63.69</v>
      </c>
      <c r="T20">
        <v>0.1002</v>
      </c>
      <c r="U20">
        <v>283</v>
      </c>
    </row>
    <row r="21" spans="1:21" x14ac:dyDescent="0.35">
      <c r="A21" t="s">
        <v>18</v>
      </c>
      <c r="B21" t="s">
        <v>211</v>
      </c>
      <c r="E21" t="s">
        <v>211</v>
      </c>
      <c r="H21" t="s">
        <v>211</v>
      </c>
      <c r="M21" t="s">
        <v>211</v>
      </c>
      <c r="O21" t="s">
        <v>211</v>
      </c>
      <c r="P21" t="s">
        <v>211</v>
      </c>
      <c r="Q21" t="s">
        <v>211</v>
      </c>
      <c r="R21" t="s">
        <v>211</v>
      </c>
      <c r="S21">
        <v>11.31</v>
      </c>
      <c r="T21">
        <v>0.11219999999999999</v>
      </c>
      <c r="U21">
        <v>646</v>
      </c>
    </row>
    <row r="22" spans="1:21" x14ac:dyDescent="0.35">
      <c r="A22" t="s">
        <v>19</v>
      </c>
      <c r="B22" t="s">
        <v>211</v>
      </c>
      <c r="G22" t="s">
        <v>211</v>
      </c>
      <c r="H22" t="s">
        <v>211</v>
      </c>
      <c r="J22" t="s">
        <v>211</v>
      </c>
      <c r="O22" t="s">
        <v>211</v>
      </c>
      <c r="P22" t="s">
        <v>211</v>
      </c>
      <c r="Q22" t="s">
        <v>211</v>
      </c>
      <c r="R22" t="s">
        <v>211</v>
      </c>
      <c r="S22">
        <v>10.199999999999999</v>
      </c>
      <c r="T22">
        <v>0.37130000000000002</v>
      </c>
      <c r="U22">
        <v>236</v>
      </c>
    </row>
    <row r="23" spans="1:21" x14ac:dyDescent="0.35">
      <c r="A23" t="s">
        <v>12</v>
      </c>
      <c r="B23" t="s">
        <v>211</v>
      </c>
      <c r="E23" t="s">
        <v>211</v>
      </c>
      <c r="J23" t="s">
        <v>211</v>
      </c>
      <c r="O23" t="s">
        <v>211</v>
      </c>
      <c r="R23" t="s">
        <v>211</v>
      </c>
      <c r="S23">
        <v>14.93</v>
      </c>
      <c r="T23">
        <v>0.1002</v>
      </c>
      <c r="U23">
        <v>323</v>
      </c>
    </row>
    <row r="24" spans="1:21" x14ac:dyDescent="0.35">
      <c r="A24" t="s">
        <v>191</v>
      </c>
      <c r="B24" t="s">
        <v>211</v>
      </c>
      <c r="D24" t="s">
        <v>211</v>
      </c>
      <c r="J24" t="s">
        <v>211</v>
      </c>
      <c r="N24" t="s">
        <v>211</v>
      </c>
      <c r="R24" t="s">
        <v>211</v>
      </c>
      <c r="S24">
        <v>23.49</v>
      </c>
      <c r="T24">
        <v>0.1487</v>
      </c>
      <c r="U24">
        <v>283</v>
      </c>
    </row>
    <row r="25" spans="1:21" x14ac:dyDescent="0.35">
      <c r="A25" t="s">
        <v>37</v>
      </c>
      <c r="B25" t="s">
        <v>211</v>
      </c>
      <c r="G25" t="s">
        <v>211</v>
      </c>
      <c r="H25" t="s">
        <v>211</v>
      </c>
      <c r="J25" t="s">
        <v>211</v>
      </c>
      <c r="N25" t="s">
        <v>211</v>
      </c>
      <c r="P25" t="s">
        <v>211</v>
      </c>
      <c r="Q25" t="s">
        <v>211</v>
      </c>
      <c r="R25" t="s">
        <v>211</v>
      </c>
      <c r="S25">
        <v>17.02</v>
      </c>
      <c r="T25">
        <v>0.21240000000000001</v>
      </c>
      <c r="U25">
        <v>204</v>
      </c>
    </row>
    <row r="26" spans="1:21" x14ac:dyDescent="0.35">
      <c r="A26" t="s">
        <v>15</v>
      </c>
      <c r="B26" t="s">
        <v>211</v>
      </c>
      <c r="F26" t="s">
        <v>211</v>
      </c>
      <c r="H26" t="s">
        <v>211</v>
      </c>
      <c r="I26" t="s">
        <v>211</v>
      </c>
      <c r="O26" t="s">
        <v>211</v>
      </c>
      <c r="P26" t="s">
        <v>211</v>
      </c>
      <c r="Q26" t="s">
        <v>211</v>
      </c>
      <c r="R26" t="s">
        <v>211</v>
      </c>
      <c r="S26">
        <v>10.1</v>
      </c>
      <c r="T26">
        <v>0.3599</v>
      </c>
      <c r="U26">
        <v>220</v>
      </c>
    </row>
    <row r="27" spans="1:21" x14ac:dyDescent="0.35">
      <c r="A27" t="s">
        <v>22</v>
      </c>
      <c r="B27" t="s">
        <v>211</v>
      </c>
      <c r="F27" t="s">
        <v>211</v>
      </c>
      <c r="H27" t="s">
        <v>211</v>
      </c>
      <c r="M27" t="s">
        <v>211</v>
      </c>
      <c r="N27" t="s">
        <v>211</v>
      </c>
      <c r="P27" t="s">
        <v>211</v>
      </c>
      <c r="Q27" t="s">
        <v>211</v>
      </c>
      <c r="R27" t="s">
        <v>211</v>
      </c>
      <c r="S27">
        <v>22.76</v>
      </c>
      <c r="T27">
        <v>0.27900000000000003</v>
      </c>
      <c r="U27">
        <v>174</v>
      </c>
    </row>
    <row r="28" spans="1:21" x14ac:dyDescent="0.35">
      <c r="A28" t="s">
        <v>10</v>
      </c>
      <c r="B28" t="s">
        <v>211</v>
      </c>
      <c r="G28" t="s">
        <v>211</v>
      </c>
      <c r="H28" t="s">
        <v>211</v>
      </c>
      <c r="I28" t="s">
        <v>211</v>
      </c>
      <c r="N28" t="s">
        <v>211</v>
      </c>
      <c r="P28" t="s">
        <v>211</v>
      </c>
      <c r="Q28" t="s">
        <v>211</v>
      </c>
      <c r="R28" t="s">
        <v>211</v>
      </c>
      <c r="S28">
        <v>30.57</v>
      </c>
      <c r="T28">
        <v>0.26269999999999999</v>
      </c>
      <c r="U28">
        <v>165</v>
      </c>
    </row>
    <row r="29" spans="1:21" x14ac:dyDescent="0.35">
      <c r="A29" t="s">
        <v>17</v>
      </c>
      <c r="B29" t="s">
        <v>211</v>
      </c>
      <c r="F29" t="s">
        <v>211</v>
      </c>
      <c r="H29" t="s">
        <v>211</v>
      </c>
      <c r="I29" t="s">
        <v>211</v>
      </c>
      <c r="N29" t="s">
        <v>211</v>
      </c>
      <c r="P29" t="s">
        <v>211</v>
      </c>
      <c r="Q29" t="s">
        <v>211</v>
      </c>
      <c r="R29" t="s">
        <v>211</v>
      </c>
      <c r="S29">
        <v>19.22</v>
      </c>
      <c r="T29">
        <v>0.3029</v>
      </c>
      <c r="U29">
        <v>324</v>
      </c>
    </row>
    <row r="30" spans="1:21" x14ac:dyDescent="0.35">
      <c r="A30" t="s">
        <v>26</v>
      </c>
      <c r="B30" t="s">
        <v>211</v>
      </c>
      <c r="F30" t="s">
        <v>211</v>
      </c>
      <c r="H30" t="s">
        <v>211</v>
      </c>
      <c r="M30" t="s">
        <v>211</v>
      </c>
      <c r="O30" t="s">
        <v>211</v>
      </c>
      <c r="P30" t="s">
        <v>211</v>
      </c>
      <c r="Q30" t="s">
        <v>211</v>
      </c>
      <c r="R30" t="s">
        <v>211</v>
      </c>
      <c r="S30">
        <v>11.61</v>
      </c>
      <c r="T30">
        <v>6.8199999999999997E-2</v>
      </c>
      <c r="U30">
        <v>233</v>
      </c>
    </row>
    <row r="31" spans="1:21" x14ac:dyDescent="0.35">
      <c r="A31" t="s">
        <v>14</v>
      </c>
      <c r="B31" t="s">
        <v>211</v>
      </c>
      <c r="D31" t="s">
        <v>211</v>
      </c>
      <c r="H31" t="s">
        <v>211</v>
      </c>
      <c r="J31" t="s">
        <v>211</v>
      </c>
      <c r="N31" t="s">
        <v>211</v>
      </c>
      <c r="P31" t="s">
        <v>211</v>
      </c>
      <c r="Q31" t="s">
        <v>211</v>
      </c>
      <c r="R31" t="s">
        <v>211</v>
      </c>
      <c r="S31">
        <v>16.989999999999998</v>
      </c>
      <c r="T31">
        <v>0.20349999999999999</v>
      </c>
      <c r="U31">
        <v>140</v>
      </c>
    </row>
    <row r="32" spans="1:21" x14ac:dyDescent="0.35">
      <c r="A32" t="s">
        <v>34</v>
      </c>
      <c r="B32" t="s">
        <v>211</v>
      </c>
      <c r="E32" t="s">
        <v>211</v>
      </c>
      <c r="H32" t="s">
        <v>211</v>
      </c>
      <c r="M32" t="s">
        <v>211</v>
      </c>
      <c r="O32" t="s">
        <v>211</v>
      </c>
      <c r="P32" t="s">
        <v>211</v>
      </c>
      <c r="Q32" t="s">
        <v>211</v>
      </c>
      <c r="R32" t="s">
        <v>211</v>
      </c>
      <c r="S32">
        <v>14.08</v>
      </c>
      <c r="T32">
        <v>0.26400000000000001</v>
      </c>
      <c r="U32">
        <v>318</v>
      </c>
    </row>
    <row r="33" spans="1:25" x14ac:dyDescent="0.35">
      <c r="A33" t="s">
        <v>25</v>
      </c>
      <c r="B33" t="s">
        <v>211</v>
      </c>
      <c r="D33" s="61"/>
      <c r="F33" s="93" t="s">
        <v>211</v>
      </c>
      <c r="H33" t="s">
        <v>211</v>
      </c>
      <c r="L33" t="s">
        <v>211</v>
      </c>
      <c r="O33" t="s">
        <v>211</v>
      </c>
      <c r="P33" s="93" t="s">
        <v>211</v>
      </c>
      <c r="Q33" s="93" t="s">
        <v>211</v>
      </c>
      <c r="R33" t="s">
        <v>211</v>
      </c>
      <c r="S33">
        <v>27.43</v>
      </c>
      <c r="T33">
        <v>0.1033</v>
      </c>
      <c r="U33">
        <v>477</v>
      </c>
      <c r="W33">
        <v>27.26</v>
      </c>
      <c r="X33">
        <v>10.7</v>
      </c>
      <c r="Y33">
        <v>477</v>
      </c>
    </row>
    <row r="34" spans="1:25" x14ac:dyDescent="0.35">
      <c r="A34" t="s">
        <v>38</v>
      </c>
      <c r="B34" t="s">
        <v>211</v>
      </c>
      <c r="E34" t="s">
        <v>211</v>
      </c>
      <c r="I34" t="s">
        <v>211</v>
      </c>
      <c r="N34" t="s">
        <v>211</v>
      </c>
      <c r="R34" t="s">
        <v>211</v>
      </c>
      <c r="S34">
        <v>11.52</v>
      </c>
      <c r="T34">
        <v>0.24110000000000001</v>
      </c>
      <c r="U34">
        <v>530</v>
      </c>
    </row>
    <row r="35" spans="1:25" x14ac:dyDescent="0.35">
      <c r="A35" t="s">
        <v>190</v>
      </c>
      <c r="B35" t="s">
        <v>211</v>
      </c>
      <c r="E35" t="s">
        <v>211</v>
      </c>
      <c r="J35" t="s">
        <v>211</v>
      </c>
      <c r="N35" t="s">
        <v>211</v>
      </c>
      <c r="R35" t="s">
        <v>211</v>
      </c>
      <c r="S35">
        <v>8.57</v>
      </c>
      <c r="T35">
        <v>0.2122</v>
      </c>
      <c r="U35">
        <v>454</v>
      </c>
    </row>
    <row r="36" spans="1:25" x14ac:dyDescent="0.35">
      <c r="A36" t="s">
        <v>158</v>
      </c>
      <c r="B36" t="s">
        <v>211</v>
      </c>
      <c r="G36" t="s">
        <v>211</v>
      </c>
      <c r="H36" t="s">
        <v>211</v>
      </c>
      <c r="M36" t="s">
        <v>211</v>
      </c>
      <c r="O36" t="s">
        <v>211</v>
      </c>
      <c r="P36" t="s">
        <v>211</v>
      </c>
      <c r="Q36" t="s">
        <v>211</v>
      </c>
      <c r="R36" t="s">
        <v>211</v>
      </c>
      <c r="S36">
        <v>26.52</v>
      </c>
      <c r="T36">
        <v>0.36399999999999999</v>
      </c>
      <c r="U36">
        <v>159</v>
      </c>
    </row>
    <row r="37" spans="1:25" x14ac:dyDescent="0.35">
      <c r="A37" t="s">
        <v>157</v>
      </c>
      <c r="B37" t="s">
        <v>211</v>
      </c>
      <c r="G37" t="s">
        <v>211</v>
      </c>
      <c r="H37" t="s">
        <v>211</v>
      </c>
      <c r="I37" t="s">
        <v>211</v>
      </c>
      <c r="O37" t="s">
        <v>211</v>
      </c>
      <c r="P37" t="s">
        <v>211</v>
      </c>
      <c r="Q37" t="s">
        <v>211</v>
      </c>
      <c r="R37" t="s">
        <v>211</v>
      </c>
      <c r="S37">
        <v>39.68</v>
      </c>
      <c r="T37">
        <v>0.1246</v>
      </c>
      <c r="U37">
        <v>250</v>
      </c>
    </row>
    <row r="38" spans="1:25" x14ac:dyDescent="0.35">
      <c r="A38" t="s">
        <v>159</v>
      </c>
      <c r="B38" t="s">
        <v>211</v>
      </c>
      <c r="D38" t="s">
        <v>211</v>
      </c>
      <c r="H38" t="s">
        <v>211</v>
      </c>
      <c r="I38" t="s">
        <v>211</v>
      </c>
      <c r="O38" t="s">
        <v>211</v>
      </c>
      <c r="P38" t="s">
        <v>211</v>
      </c>
      <c r="Q38" t="s">
        <v>211</v>
      </c>
      <c r="R38" t="s">
        <v>211</v>
      </c>
      <c r="S38">
        <v>22.22</v>
      </c>
      <c r="T38">
        <v>0.30280000000000001</v>
      </c>
      <c r="U38">
        <v>263</v>
      </c>
    </row>
    <row r="39" spans="1:25" x14ac:dyDescent="0.35">
      <c r="A39" t="s">
        <v>160</v>
      </c>
      <c r="B39" t="s">
        <v>211</v>
      </c>
      <c r="E39" t="s">
        <v>211</v>
      </c>
      <c r="H39" t="s">
        <v>211</v>
      </c>
      <c r="I39" t="s">
        <v>211</v>
      </c>
      <c r="O39" t="s">
        <v>211</v>
      </c>
      <c r="P39" t="s">
        <v>211</v>
      </c>
      <c r="Q39" t="s">
        <v>211</v>
      </c>
      <c r="R39" t="s">
        <v>211</v>
      </c>
      <c r="S39">
        <v>26.34</v>
      </c>
      <c r="T39">
        <v>0.22470000000000001</v>
      </c>
      <c r="U39">
        <v>137</v>
      </c>
    </row>
    <row r="40" spans="1:25" x14ac:dyDescent="0.35">
      <c r="A40" t="s">
        <v>187</v>
      </c>
      <c r="B40" t="s">
        <v>211</v>
      </c>
      <c r="F40" t="s">
        <v>211</v>
      </c>
      <c r="M40" t="s">
        <v>211</v>
      </c>
      <c r="O40" t="s">
        <v>211</v>
      </c>
      <c r="R40" t="s">
        <v>211</v>
      </c>
      <c r="S40">
        <v>20.14</v>
      </c>
      <c r="T40">
        <v>0.17030000000000001</v>
      </c>
      <c r="U40">
        <v>173</v>
      </c>
    </row>
    <row r="41" spans="1:25" x14ac:dyDescent="0.35">
      <c r="A41" t="s">
        <v>188</v>
      </c>
      <c r="B41" t="s">
        <v>211</v>
      </c>
      <c r="F41" t="s">
        <v>211</v>
      </c>
      <c r="M41" t="s">
        <v>211</v>
      </c>
      <c r="O41" t="s">
        <v>211</v>
      </c>
      <c r="R41" t="s">
        <v>211</v>
      </c>
      <c r="S41">
        <v>9.7100000000000009</v>
      </c>
      <c r="T41">
        <v>0.187</v>
      </c>
      <c r="U41">
        <v>248</v>
      </c>
    </row>
    <row r="42" spans="1:25" x14ac:dyDescent="0.35">
      <c r="A42" t="s">
        <v>192</v>
      </c>
      <c r="B42" t="s">
        <v>211</v>
      </c>
      <c r="F42" t="s">
        <v>211</v>
      </c>
      <c r="L42" t="s">
        <v>211</v>
      </c>
      <c r="O42" t="s">
        <v>211</v>
      </c>
      <c r="R42" t="s">
        <v>211</v>
      </c>
      <c r="S42">
        <v>12.46</v>
      </c>
      <c r="T42">
        <v>0.19750000000000001</v>
      </c>
      <c r="U42">
        <v>108</v>
      </c>
    </row>
    <row r="43" spans="1:25" x14ac:dyDescent="0.35">
      <c r="A43" t="s">
        <v>186</v>
      </c>
      <c r="B43" t="s">
        <v>211</v>
      </c>
      <c r="F43" t="s">
        <v>211</v>
      </c>
      <c r="J43" t="s">
        <v>211</v>
      </c>
      <c r="N43" t="s">
        <v>211</v>
      </c>
      <c r="R43" t="s">
        <v>211</v>
      </c>
      <c r="S43">
        <v>33.28</v>
      </c>
      <c r="T43">
        <v>0.2903</v>
      </c>
      <c r="U43">
        <v>117</v>
      </c>
    </row>
  </sheetData>
  <mergeCells count="4">
    <mergeCell ref="B3:C3"/>
    <mergeCell ref="D3:G3"/>
    <mergeCell ref="I3:M3"/>
    <mergeCell ref="N3:O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Single Variable GAMs</vt:lpstr>
      <vt:lpstr>SingleGAM Summary</vt:lpstr>
      <vt:lpstr>SingleGAM Selection</vt:lpstr>
      <vt:lpstr>Mechanism GAMs</vt:lpstr>
      <vt:lpstr>MechanismSummaryTable</vt:lpstr>
      <vt:lpstr>2021 SingleGAMs</vt:lpstr>
      <vt:lpstr>Correlations 2021GAM selection</vt:lpstr>
      <vt:lpstr>AutoGAMsEPUfullmissingdata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2021-05-28T18:14:55Z</dcterms:modified>
</cp:coreProperties>
</file>