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somers/Documents/Tropical Peatlands Research/Stable Carbon Isotope Analysis/"/>
    </mc:Choice>
  </mc:AlternateContent>
  <xr:revisionPtr revIDLastSave="0" documentId="13_ncr:1_{4192398B-546A-CC4A-BB73-C4BF3866D399}" xr6:coauthVersionLast="46" xr6:coauthVersionMax="46" xr10:uidLastSave="{00000000-0000-0000-0000-000000000000}"/>
  <bookViews>
    <workbookView xWindow="0" yWindow="460" windowWidth="19180" windowHeight="14420" activeTab="5" xr2:uid="{8425DA44-EECC-6544-9DAF-C7928C826714}"/>
  </bookViews>
  <sheets>
    <sheet name="PT1-30W" sheetId="2" r:id="rId1"/>
    <sheet name="PT1-60W" sheetId="1" r:id="rId2"/>
    <sheet name="PT1-150W" sheetId="3" r:id="rId3"/>
    <sheet name="PT1-400W" sheetId="4" r:id="rId4"/>
    <sheet name="PT1-D1" sheetId="5" r:id="rId5"/>
    <sheet name="PT1-60E" sheetId="6" r:id="rId6"/>
    <sheet name="Canal" sheetId="7" r:id="rId7"/>
    <sheet name="Gas" sheetId="8" r:id="rId8"/>
    <sheet name="Sheet1" sheetId="9" r:id="rId9"/>
    <sheet name="Canal_w_duplicate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9" l="1"/>
  <c r="D8" i="9"/>
  <c r="E8" i="9"/>
  <c r="C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 Somers</author>
  </authors>
  <commentList>
    <comment ref="E8" authorId="0" shapeId="0" xr:uid="{52CFCB57-2340-1E45-BF48-D8F449E2222A}">
      <text>
        <r>
          <rPr>
            <b/>
            <sz val="10"/>
            <color rgb="FF000000"/>
            <rFont val="Tahoma"/>
            <family val="2"/>
          </rPr>
          <t>Lauren Somers: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 had a lab duplicate, CH4 did not. just reused CW6 point so no NaNs in matlab</t>
        </r>
      </text>
    </comment>
  </commentList>
</comments>
</file>

<file path=xl/sharedStrings.xml><?xml version="1.0" encoding="utf-8"?>
<sst xmlns="http://schemas.openxmlformats.org/spreadsheetml/2006/main" count="204" uniqueCount="127">
  <si>
    <t>Depth</t>
  </si>
  <si>
    <t>Sample ID</t>
  </si>
  <si>
    <t>DIC (mM)</t>
  </si>
  <si>
    <t>ẟ13C - DIC (‰)</t>
  </si>
  <si>
    <t>CH4 (mM)</t>
  </si>
  <si>
    <t>ẟ13C - CH4 (‰)</t>
  </si>
  <si>
    <t>PT1-60W-0.3 DIC</t>
  </si>
  <si>
    <t>PT1-60W-0.6 DIC</t>
  </si>
  <si>
    <t>PT1-60W-0.9 DIC</t>
  </si>
  <si>
    <t>PT1-60W-1.2 DIC</t>
  </si>
  <si>
    <t>PT1-60W-1.6 DIC</t>
  </si>
  <si>
    <t>PT1-60W-2.0 DIC</t>
  </si>
  <si>
    <t>PT1-60W-2.5 DIC</t>
  </si>
  <si>
    <t>PT1-60W-3.0 DIC</t>
  </si>
  <si>
    <t>PT1-60W-3.5 DIC</t>
  </si>
  <si>
    <t>PT1-60W-4.0 DIC</t>
  </si>
  <si>
    <t>PT1-60W-4.5 DIC</t>
  </si>
  <si>
    <t>PT1-60W-5.5 DIC</t>
  </si>
  <si>
    <t>PT1-30W-0.3 DIC</t>
  </si>
  <si>
    <t>PT1-30W-0.6 DIC</t>
  </si>
  <si>
    <t>PT1-30W-0.9 DIC</t>
  </si>
  <si>
    <t>PT1-30W-1.3 DIC</t>
  </si>
  <si>
    <t>PT1-30W-1.7 DIC</t>
  </si>
  <si>
    <t>PT1-30W-2.0 DIC</t>
  </si>
  <si>
    <t>PT1-30W-2.5 DIC</t>
  </si>
  <si>
    <t>PT1-30W-3.0 DIC</t>
  </si>
  <si>
    <t>PT1-30W-3.0 DIC Dup</t>
  </si>
  <si>
    <t>PT1-30W-3.5 DIC</t>
  </si>
  <si>
    <t>PT1-30W-4.0 DIC</t>
  </si>
  <si>
    <t>PT1-30W-4.5 DIC</t>
  </si>
  <si>
    <t>PT1-30W-5.5 DIC</t>
  </si>
  <si>
    <t>PT1-30W-5.7 DIC</t>
  </si>
  <si>
    <t>PT1-150W-0.3 DIC</t>
  </si>
  <si>
    <t>PT1-150W-0.6 DIC</t>
  </si>
  <si>
    <t>PT1-150W-0.9 DIC</t>
  </si>
  <si>
    <t>PT1-150W-0.9 DIC Duplicate</t>
  </si>
  <si>
    <t>PT1-150W-1.3 DIC</t>
  </si>
  <si>
    <t>PT1-150W-1.8 DIC</t>
  </si>
  <si>
    <t>PT1-150W-2.4 DIC</t>
  </si>
  <si>
    <t>PT1-150W-3.0 DIC</t>
  </si>
  <si>
    <t>PT1-150W-3.5 DIC</t>
  </si>
  <si>
    <t>PT1-150W-4.0 DIC</t>
  </si>
  <si>
    <t>PT1-150W-4.5 DIC</t>
  </si>
  <si>
    <t>PT1-150W-5.0 DIC</t>
  </si>
  <si>
    <t>PT1-150W-5.5 DIC</t>
  </si>
  <si>
    <t>PT1-150W-6.0 DIC</t>
  </si>
  <si>
    <t>PT1-150W-6.5 DIC</t>
  </si>
  <si>
    <t>PT1-150W-6.5 DIC Dup</t>
  </si>
  <si>
    <t>PT1-150W-6.8 DIC</t>
  </si>
  <si>
    <t>PT1-400W-0.3 DIC</t>
  </si>
  <si>
    <t>PT1-400W-0.6 DIC</t>
  </si>
  <si>
    <t>PT1-400W-0.9 DIC</t>
  </si>
  <si>
    <t>PT1-400W-1.3 DIC</t>
  </si>
  <si>
    <t>PT1-400W-1.8 DIC</t>
  </si>
  <si>
    <t>PT1-400W-1.8 DIC duplicate</t>
  </si>
  <si>
    <t>PT1-400W-2.4 DIC</t>
  </si>
  <si>
    <t>PT1-400W-3.0 DIC</t>
  </si>
  <si>
    <t>PT1-400W-3.5 DIC</t>
  </si>
  <si>
    <t>PT1-400W-4.0 DIC</t>
  </si>
  <si>
    <t>PT1-400W-3.5B DIC</t>
  </si>
  <si>
    <t>PT1-400W-4.0B DIC</t>
  </si>
  <si>
    <t>PT1-400W-4.5 DIC</t>
  </si>
  <si>
    <t>PT1-400W-5.0 DIC</t>
  </si>
  <si>
    <t>PT1-400W-5.5 DIC</t>
  </si>
  <si>
    <t>PT1-400W-6.0 DIC</t>
  </si>
  <si>
    <t>PT1-400W-6.5 DIC</t>
  </si>
  <si>
    <t>PT1-D1-0.1 DIC</t>
  </si>
  <si>
    <t>PT1-D1-0.2 DIC</t>
  </si>
  <si>
    <t>PT1-D1-0.3 DIC</t>
  </si>
  <si>
    <t>PT1-D1-0.5 DIC</t>
  </si>
  <si>
    <t>PT1-D1-0.75 DIC</t>
  </si>
  <si>
    <t>PT1-D1-1.0 DIC</t>
  </si>
  <si>
    <t>PT1-D1-1.25 DIC</t>
  </si>
  <si>
    <t>PT1-D1-2.08 DIC</t>
  </si>
  <si>
    <t>PT1-D1-2.5 DIC</t>
  </si>
  <si>
    <t>PT1-D1-3.0 DIC</t>
  </si>
  <si>
    <t>PT1-D1-4.0 DIC</t>
  </si>
  <si>
    <t>PT1-D1-4.5 DIC</t>
  </si>
  <si>
    <t>PT1-D1-5.0 DIC</t>
  </si>
  <si>
    <t>PT1-D1-5.5 DIC</t>
  </si>
  <si>
    <t>PT1-D1-6.0 DIC</t>
  </si>
  <si>
    <t>PT1-D1-6.5 DIC</t>
  </si>
  <si>
    <t>PT1-D1-0.3A DIC</t>
  </si>
  <si>
    <t>PT1-D1-0.3A DIC dup</t>
  </si>
  <si>
    <t>PT1-D1-0.3B DIC</t>
  </si>
  <si>
    <t>PT1-60E-0.3 DIC</t>
  </si>
  <si>
    <t>PT1-60E-0.6 DIC</t>
  </si>
  <si>
    <t>PT1-60E-0.9 DIC</t>
  </si>
  <si>
    <t>PT1-60E-1.3 DIC</t>
  </si>
  <si>
    <t>PT1-60E-1.7 DIC</t>
  </si>
  <si>
    <t>PT1-60E-2.1 DIC</t>
  </si>
  <si>
    <t>PT1-60E-2.5 DIC</t>
  </si>
  <si>
    <t>PT1-60E-3.0 DIC</t>
  </si>
  <si>
    <t>PT1-60E-3.5 DIC</t>
  </si>
  <si>
    <t>PT1-60E-4.0 DIC</t>
  </si>
  <si>
    <t>PT1-60E-4.5 DIC</t>
  </si>
  <si>
    <t>PT1-60E-5.0 DIC</t>
  </si>
  <si>
    <t>PT1-60E-5.5 DIC</t>
  </si>
  <si>
    <t>PT1-60E-6.0 DIC</t>
  </si>
  <si>
    <t>PT1-60E-6.5 DIC</t>
  </si>
  <si>
    <t>CW1 DIC</t>
  </si>
  <si>
    <t>CW2 DIC</t>
  </si>
  <si>
    <t>CW3 DIC</t>
  </si>
  <si>
    <t>CW4 DIC</t>
  </si>
  <si>
    <t>CW5 DIC</t>
  </si>
  <si>
    <t>CW6 DIC</t>
  </si>
  <si>
    <t>CW7 DIC</t>
  </si>
  <si>
    <t>CW8 DIC</t>
  </si>
  <si>
    <t>CW9 DIC</t>
  </si>
  <si>
    <t>CW10 DIC</t>
  </si>
  <si>
    <t>CW11 DIC</t>
  </si>
  <si>
    <t>CW12 DIC</t>
  </si>
  <si>
    <t>CUL-1A DIC</t>
  </si>
  <si>
    <t>CUL-1B DIC</t>
  </si>
  <si>
    <t>Distance downstream (m)</t>
  </si>
  <si>
    <t>PT1-D1-A CH4A</t>
  </si>
  <si>
    <t>PT1-D1-B CH4A</t>
  </si>
  <si>
    <t>PT1-D2-A CH4A</t>
  </si>
  <si>
    <t>PT1-D2-B CH4A</t>
  </si>
  <si>
    <t>PT1-30W-A CH4A</t>
  </si>
  <si>
    <t>PT1-30W-B CH4A</t>
  </si>
  <si>
    <t>PT1-150W-A CH4A</t>
  </si>
  <si>
    <t>PT1-150W-B CH4A</t>
  </si>
  <si>
    <t>PT1-D1-Ambient Air CH4A</t>
  </si>
  <si>
    <t>PT1-D2-Ambient Air CH4A</t>
  </si>
  <si>
    <t>CH4 (ppm)</t>
  </si>
  <si>
    <t>CO2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</si>
</sst>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ill="1"/>
    <xf numFmtId="2" fontId="1" fillId="0" borderId="0" xfId="0" applyNumberFormat="1" applyFont="1" applyFill="1" applyAlignment="1">
      <alignment horizontal="right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 applyBorder="1" applyAlignment="1">
      <alignment vertical="center" wrapText="1"/>
    </xf>
    <xf numFmtId="0" fontId="0" fillId="2" borderId="0" xfId="0" applyFill="1"/>
    <xf numFmtId="2" fontId="1" fillId="2" borderId="0" xfId="0" applyNumberFormat="1" applyFont="1" applyFill="1" applyAlignment="1">
      <alignment horizontal="right"/>
    </xf>
    <xf numFmtId="1" fontId="1" fillId="0" borderId="0" xfId="0" applyNumberFormat="1" applyFont="1" applyAlignment="1">
      <alignment horizontal="left"/>
    </xf>
    <xf numFmtId="164" fontId="0" fillId="0" borderId="0" xfId="0" applyNumberFormat="1"/>
    <xf numFmtId="1" fontId="1" fillId="0" borderId="0" xfId="0" applyNumberFormat="1" applyFont="1" applyAlignment="1">
      <alignment horizontal="right"/>
    </xf>
    <xf numFmtId="165" fontId="0" fillId="0" borderId="0" xfId="0" applyNumberFormat="1"/>
    <xf numFmtId="164" fontId="0" fillId="0" borderId="0" xfId="0" applyNumberFormat="1" applyFont="1"/>
    <xf numFmtId="164" fontId="5" fillId="0" borderId="0" xfId="0" applyNumberFormat="1" applyFont="1"/>
    <xf numFmtId="2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7702608602497"/>
          <c:y val="0.13332298791118263"/>
          <c:w val="0.84979248983768729"/>
          <c:h val="0.853313217234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'PT1-60W'!$D$1</c:f>
              <c:strCache>
                <c:ptCount val="1"/>
                <c:pt idx="0">
                  <c:v>ẟ13C - DIC (‰)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'PT1-30W'!$D$2:$D$16</c:f>
              <c:numCache>
                <c:formatCode>0.00</c:formatCode>
                <c:ptCount val="15"/>
                <c:pt idx="0">
                  <c:v>-24.618223400021716</c:v>
                </c:pt>
                <c:pt idx="1">
                  <c:v>-20.8825727186099</c:v>
                </c:pt>
                <c:pt idx="2">
                  <c:v>-15.884379353169418</c:v>
                </c:pt>
                <c:pt idx="3">
                  <c:v>-9.5798255915758972</c:v>
                </c:pt>
                <c:pt idx="4">
                  <c:v>-9.2748442511045806</c:v>
                </c:pt>
                <c:pt idx="5">
                  <c:v>-10.437013899866304</c:v>
                </c:pt>
                <c:pt idx="6">
                  <c:v>-7.1705588217508103</c:v>
                </c:pt>
                <c:pt idx="7">
                  <c:v>-6.0721924538114616</c:v>
                </c:pt>
                <c:pt idx="8">
                  <c:v>-5.9876373752408591</c:v>
                </c:pt>
                <c:pt idx="9">
                  <c:v>-6.0821069479182928</c:v>
                </c:pt>
                <c:pt idx="10">
                  <c:v>-4.6370751097997065</c:v>
                </c:pt>
                <c:pt idx="11">
                  <c:v>-2.1557599677572856</c:v>
                </c:pt>
                <c:pt idx="12">
                  <c:v>-1.5130205871807698</c:v>
                </c:pt>
                <c:pt idx="13">
                  <c:v>-0.20169687979745668</c:v>
                </c:pt>
                <c:pt idx="14">
                  <c:v>-0.25820712992112138</c:v>
                </c:pt>
              </c:numCache>
            </c:numRef>
          </c:xVal>
          <c:yVal>
            <c:numRef>
              <c:f>'PT1-30W'!$B$2:$B$16</c:f>
              <c:numCache>
                <c:formatCode>General</c:formatCode>
                <c:ptCount val="15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1.3</c:v>
                </c:pt>
                <c:pt idx="4">
                  <c:v>1.7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5.5</c:v>
                </c:pt>
                <c:pt idx="14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1-C540-AB64-C833F1E9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95967"/>
        <c:axId val="396287407"/>
      </c:scatterChart>
      <c:valAx>
        <c:axId val="4011959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87407"/>
        <c:crossesAt val="0"/>
        <c:crossBetween val="midCat"/>
      </c:valAx>
      <c:valAx>
        <c:axId val="3962874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9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7702608602497"/>
          <c:y val="0.13332298791118263"/>
          <c:w val="0.84979248983768729"/>
          <c:h val="0.853313217234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'PT1-60W'!$D$1</c:f>
              <c:strCache>
                <c:ptCount val="1"/>
                <c:pt idx="0">
                  <c:v>ẟ13C - DIC (‰)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'PT1-60W'!$D$2:$D$14</c:f>
              <c:numCache>
                <c:formatCode>0.00</c:formatCode>
                <c:ptCount val="13"/>
                <c:pt idx="0">
                  <c:v>-20.147845705728287</c:v>
                </c:pt>
                <c:pt idx="1">
                  <c:v>-19.730980820392055</c:v>
                </c:pt>
                <c:pt idx="2">
                  <c:v>-17.291322913504505</c:v>
                </c:pt>
                <c:pt idx="3">
                  <c:v>-14.001450780555347</c:v>
                </c:pt>
                <c:pt idx="4">
                  <c:v>-14.521182453084315</c:v>
                </c:pt>
                <c:pt idx="5">
                  <c:v>-15.646597167680836</c:v>
                </c:pt>
                <c:pt idx="6">
                  <c:v>-16.10933213328428</c:v>
                </c:pt>
                <c:pt idx="7">
                  <c:v>-17.144907368085338</c:v>
                </c:pt>
                <c:pt idx="8">
                  <c:v>-16.668559639126336</c:v>
                </c:pt>
                <c:pt idx="9">
                  <c:v>-14.969752920760996</c:v>
                </c:pt>
                <c:pt idx="10">
                  <c:v>-14.995297149887925</c:v>
                </c:pt>
                <c:pt idx="11">
                  <c:v>-13.180760439145196</c:v>
                </c:pt>
                <c:pt idx="12">
                  <c:v>-7.5208527235040821</c:v>
                </c:pt>
              </c:numCache>
            </c:numRef>
          </c:xVal>
          <c:yVal>
            <c:numRef>
              <c:f>'PT1-60W'!$B$2:$B$14</c:f>
              <c:numCache>
                <c:formatCode>General</c:formatCode>
                <c:ptCount val="1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</c:v>
                </c:pt>
                <c:pt idx="11">
                  <c:v>4.5</c:v>
                </c:pt>
                <c:pt idx="12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4-8B48-87C1-C8BF4AFF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95967"/>
        <c:axId val="396287407"/>
      </c:scatterChart>
      <c:valAx>
        <c:axId val="4011959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87407"/>
        <c:crossesAt val="0"/>
        <c:crossBetween val="midCat"/>
      </c:valAx>
      <c:valAx>
        <c:axId val="3962874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9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7702608602497"/>
          <c:y val="0.13332298791118263"/>
          <c:w val="0.84979248983768729"/>
          <c:h val="0.853313217234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'PT1-60W'!$D$1</c:f>
              <c:strCache>
                <c:ptCount val="1"/>
                <c:pt idx="0">
                  <c:v>ẟ13C - DIC (‰)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'PT1-150W'!$D$2:$D$20</c:f>
              <c:numCache>
                <c:formatCode>0.00</c:formatCode>
                <c:ptCount val="19"/>
                <c:pt idx="0">
                  <c:v>-17.339097708498112</c:v>
                </c:pt>
                <c:pt idx="1">
                  <c:v>-16.876676204978438</c:v>
                </c:pt>
                <c:pt idx="2">
                  <c:v>-16.574161664514353</c:v>
                </c:pt>
                <c:pt idx="3">
                  <c:v>-16.564779662848281</c:v>
                </c:pt>
                <c:pt idx="4">
                  <c:v>-16.435813286732671</c:v>
                </c:pt>
                <c:pt idx="5">
                  <c:v>-16.029852882184073</c:v>
                </c:pt>
                <c:pt idx="6">
                  <c:v>-13.247988064454219</c:v>
                </c:pt>
                <c:pt idx="7">
                  <c:v>-16.149884372077949</c:v>
                </c:pt>
                <c:pt idx="8">
                  <c:v>-10.872973500430515</c:v>
                </c:pt>
                <c:pt idx="9">
                  <c:v>-10.082668923305585</c:v>
                </c:pt>
                <c:pt idx="10">
                  <c:v>-9.1692767056031226</c:v>
                </c:pt>
                <c:pt idx="11">
                  <c:v>-7.4805576916326846</c:v>
                </c:pt>
                <c:pt idx="12">
                  <c:v>-5.6414467822559669</c:v>
                </c:pt>
                <c:pt idx="13">
                  <c:v>-4.694859639610959</c:v>
                </c:pt>
                <c:pt idx="14">
                  <c:v>-4.4488923464994867</c:v>
                </c:pt>
                <c:pt idx="15">
                  <c:v>-4.3261773165665449</c:v>
                </c:pt>
                <c:pt idx="16">
                  <c:v>-4.0439603787192571</c:v>
                </c:pt>
                <c:pt idx="17">
                  <c:v>-3.9732928878984248</c:v>
                </c:pt>
                <c:pt idx="18">
                  <c:v>-3.7601866020782189</c:v>
                </c:pt>
              </c:numCache>
            </c:numRef>
          </c:xVal>
          <c:yVal>
            <c:numRef>
              <c:f>'PT1-150W'!$B$2:$B$20</c:f>
              <c:numCache>
                <c:formatCode>General</c:formatCode>
                <c:ptCount val="19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2.4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</c:v>
                </c:pt>
                <c:pt idx="16">
                  <c:v>6.5</c:v>
                </c:pt>
                <c:pt idx="17">
                  <c:v>6.5</c:v>
                </c:pt>
                <c:pt idx="18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C-574E-BC22-7581A8E6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95967"/>
        <c:axId val="396287407"/>
      </c:scatterChart>
      <c:valAx>
        <c:axId val="4011959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87407"/>
        <c:crossesAt val="0"/>
        <c:crossBetween val="midCat"/>
      </c:valAx>
      <c:valAx>
        <c:axId val="3962874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9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7702608602497"/>
          <c:y val="0.13332298791118263"/>
          <c:w val="0.84979248983768729"/>
          <c:h val="0.853313217234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'PT1-60W'!$D$1</c:f>
              <c:strCache>
                <c:ptCount val="1"/>
                <c:pt idx="0">
                  <c:v>ẟ13C - DIC (‰)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'PT1-400W'!$D$2:$D$20</c:f>
              <c:numCache>
                <c:formatCode>0.00</c:formatCode>
                <c:ptCount val="19"/>
                <c:pt idx="0">
                  <c:v>-27.480612452508694</c:v>
                </c:pt>
                <c:pt idx="1">
                  <c:v>-27.355453010988693</c:v>
                </c:pt>
                <c:pt idx="2">
                  <c:v>-24.330751031955209</c:v>
                </c:pt>
                <c:pt idx="3">
                  <c:v>-20.627846629001439</c:v>
                </c:pt>
                <c:pt idx="4">
                  <c:v>-17.084288417814879</c:v>
                </c:pt>
                <c:pt idx="5">
                  <c:v>-16.86128651565522</c:v>
                </c:pt>
                <c:pt idx="6">
                  <c:v>-15.06804817011794</c:v>
                </c:pt>
                <c:pt idx="7">
                  <c:v>-14.932825296438011</c:v>
                </c:pt>
                <c:pt idx="8">
                  <c:v>-11.94116422263148</c:v>
                </c:pt>
                <c:pt idx="9">
                  <c:v>-11.8864962111544</c:v>
                </c:pt>
                <c:pt idx="10">
                  <c:v>-9.4096172577834754</c:v>
                </c:pt>
                <c:pt idx="11">
                  <c:v>-12.899381349371346</c:v>
                </c:pt>
                <c:pt idx="12">
                  <c:v>-12.400898618858493</c:v>
                </c:pt>
                <c:pt idx="13">
                  <c:v>-11.440171589124597</c:v>
                </c:pt>
                <c:pt idx="14">
                  <c:v>-8.8530363356071486</c:v>
                </c:pt>
                <c:pt idx="15">
                  <c:v>-5.2455607021217521</c:v>
                </c:pt>
                <c:pt idx="16">
                  <c:v>-2.8887094128783586</c:v>
                </c:pt>
                <c:pt idx="17">
                  <c:v>-1.8236838986257988</c:v>
                </c:pt>
                <c:pt idx="18">
                  <c:v>-1.7260518543302401</c:v>
                </c:pt>
              </c:numCache>
            </c:numRef>
          </c:xVal>
          <c:yVal>
            <c:numRef>
              <c:f>'PT1-400W'!$B$2:$B$20</c:f>
              <c:numCache>
                <c:formatCode>General</c:formatCode>
                <c:ptCount val="19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1.3</c:v>
                </c:pt>
                <c:pt idx="4">
                  <c:v>1.8</c:v>
                </c:pt>
                <c:pt idx="5">
                  <c:v>1.8</c:v>
                </c:pt>
                <c:pt idx="6">
                  <c:v>2.4</c:v>
                </c:pt>
                <c:pt idx="7">
                  <c:v>2.4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B-014B-9880-E9C80921B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95967"/>
        <c:axId val="396287407"/>
      </c:scatterChart>
      <c:valAx>
        <c:axId val="4011959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87407"/>
        <c:crossesAt val="0"/>
        <c:crossBetween val="midCat"/>
      </c:valAx>
      <c:valAx>
        <c:axId val="3962874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9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07702608602497"/>
          <c:y val="0.13332298791118263"/>
          <c:w val="0.84979248983768729"/>
          <c:h val="0.853313217234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'PT1-60W'!$D$1</c:f>
              <c:strCache>
                <c:ptCount val="1"/>
                <c:pt idx="0">
                  <c:v>ẟ13C - DIC (‰)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'PT1-D1'!$D$2:$D$18</c:f>
              <c:numCache>
                <c:formatCode>0.00</c:formatCode>
                <c:ptCount val="17"/>
                <c:pt idx="0">
                  <c:v>-23.802052609511779</c:v>
                </c:pt>
                <c:pt idx="1">
                  <c:v>-23.672737754372662</c:v>
                </c:pt>
                <c:pt idx="2">
                  <c:v>-23.720516509482415</c:v>
                </c:pt>
                <c:pt idx="3">
                  <c:v>-23.772317517950967</c:v>
                </c:pt>
                <c:pt idx="4">
                  <c:v>-23.433814956001147</c:v>
                </c:pt>
                <c:pt idx="5">
                  <c:v>-20.255128087641449</c:v>
                </c:pt>
                <c:pt idx="6">
                  <c:v>-19.758364961458792</c:v>
                </c:pt>
                <c:pt idx="7">
                  <c:v>-7.7497024475661203E-3</c:v>
                </c:pt>
                <c:pt idx="8">
                  <c:v>-0.7914591032601852</c:v>
                </c:pt>
                <c:pt idx="9">
                  <c:v>-0.93800096727272764</c:v>
                </c:pt>
                <c:pt idx="10">
                  <c:v>-0.83896392355631888</c:v>
                </c:pt>
                <c:pt idx="11">
                  <c:v>-2.4152746534536278</c:v>
                </c:pt>
                <c:pt idx="12">
                  <c:v>-2.3484733880243245</c:v>
                </c:pt>
                <c:pt idx="13">
                  <c:v>-2.8537747290845283</c:v>
                </c:pt>
                <c:pt idx="14">
                  <c:v>-4.0757412710028982</c:v>
                </c:pt>
                <c:pt idx="15">
                  <c:v>-4.4716378149440175</c:v>
                </c:pt>
                <c:pt idx="16">
                  <c:v>-5.3241325411315001</c:v>
                </c:pt>
              </c:numCache>
            </c:numRef>
          </c:xVal>
          <c:yVal>
            <c:numRef>
              <c:f>'PT1-D1'!$B$2:$B$18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2.08</c:v>
                </c:pt>
                <c:pt idx="8">
                  <c:v>2.5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1-C747-BFD8-9F247D61EE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'PT1-D1'!$D$19:$D$21</c:f>
              <c:numCache>
                <c:formatCode>0.00</c:formatCode>
                <c:ptCount val="3"/>
                <c:pt idx="0">
                  <c:v>-23.84260391818577</c:v>
                </c:pt>
                <c:pt idx="1">
                  <c:v>-24.063603000113364</c:v>
                </c:pt>
                <c:pt idx="2">
                  <c:v>-24.901819559353445</c:v>
                </c:pt>
              </c:numCache>
            </c:numRef>
          </c:xVal>
          <c:yVal>
            <c:numRef>
              <c:f>'PT1-D1'!$B$19:$B$21</c:f>
              <c:numCache>
                <c:formatCode>General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1-C747-BFD8-9F247D61E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95967"/>
        <c:axId val="396287407"/>
      </c:scatterChart>
      <c:valAx>
        <c:axId val="4011959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87407"/>
        <c:crossesAt val="0"/>
        <c:crossBetween val="midCat"/>
      </c:valAx>
      <c:valAx>
        <c:axId val="3962874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9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7702608602497"/>
          <c:y val="0.13332298791118263"/>
          <c:w val="0.84979248983768729"/>
          <c:h val="0.853313217234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'PT1-60W'!$D$1</c:f>
              <c:strCache>
                <c:ptCount val="1"/>
                <c:pt idx="0">
                  <c:v>ẟ13C - DIC (‰)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'PT1-60E'!$D$2:$D$18</c:f>
              <c:numCache>
                <c:formatCode>0.00</c:formatCode>
                <c:ptCount val="17"/>
                <c:pt idx="0">
                  <c:v>-22.065559629123182</c:v>
                </c:pt>
                <c:pt idx="1">
                  <c:v>-21.965823157554208</c:v>
                </c:pt>
                <c:pt idx="2">
                  <c:v>-21.302324621629698</c:v>
                </c:pt>
                <c:pt idx="3">
                  <c:v>-17.33573105195762</c:v>
                </c:pt>
                <c:pt idx="4">
                  <c:v>-6.2616968633594645</c:v>
                </c:pt>
                <c:pt idx="5">
                  <c:v>-3.3402011483378136</c:v>
                </c:pt>
                <c:pt idx="6">
                  <c:v>3.8493299809660264E-2</c:v>
                </c:pt>
                <c:pt idx="7">
                  <c:v>0.24888288069408676</c:v>
                </c:pt>
                <c:pt idx="8">
                  <c:v>1.8031055349786218</c:v>
                </c:pt>
                <c:pt idx="9">
                  <c:v>4.1959952483469898E-3</c:v>
                </c:pt>
                <c:pt idx="10">
                  <c:v>0.58165452993397126</c:v>
                </c:pt>
                <c:pt idx="11">
                  <c:v>0.86573606859890928</c:v>
                </c:pt>
                <c:pt idx="12">
                  <c:v>0.94025997459332011</c:v>
                </c:pt>
                <c:pt idx="13">
                  <c:v>0.97794591147038035</c:v>
                </c:pt>
                <c:pt idx="14">
                  <c:v>1.3250670523461834</c:v>
                </c:pt>
                <c:pt idx="15">
                  <c:v>1.2013337186211814</c:v>
                </c:pt>
                <c:pt idx="16">
                  <c:v>0.72277992845696903</c:v>
                </c:pt>
              </c:numCache>
            </c:numRef>
          </c:xVal>
          <c:yVal>
            <c:numRef>
              <c:f>'PT1-60E'!$B$2:$B$18</c:f>
              <c:numCache>
                <c:formatCode>General</c:formatCode>
                <c:ptCount val="17"/>
                <c:pt idx="0">
                  <c:v>0.3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1.3</c:v>
                </c:pt>
                <c:pt idx="5">
                  <c:v>1.7</c:v>
                </c:pt>
                <c:pt idx="6">
                  <c:v>2.1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1-E34F-90E7-CCFD2D04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95967"/>
        <c:axId val="396287407"/>
      </c:scatterChart>
      <c:valAx>
        <c:axId val="4011959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87407"/>
        <c:crossesAt val="0"/>
        <c:crossBetween val="midCat"/>
      </c:valAx>
      <c:valAx>
        <c:axId val="3962874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9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Canal!$D$1</c:f>
              <c:strCache>
                <c:ptCount val="1"/>
                <c:pt idx="0">
                  <c:v>ẟ13C - DIC (‰)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Canal!$B$2:$B$15</c:f>
              <c:numCache>
                <c:formatCode>General</c:formatCode>
                <c:ptCount val="14"/>
                <c:pt idx="0">
                  <c:v>0</c:v>
                </c:pt>
                <c:pt idx="1">
                  <c:v>457</c:v>
                </c:pt>
                <c:pt idx="2">
                  <c:v>870</c:v>
                </c:pt>
                <c:pt idx="3">
                  <c:v>1260</c:v>
                </c:pt>
                <c:pt idx="4">
                  <c:v>1700</c:v>
                </c:pt>
                <c:pt idx="5">
                  <c:v>2120</c:v>
                </c:pt>
                <c:pt idx="6">
                  <c:v>2500</c:v>
                </c:pt>
                <c:pt idx="7">
                  <c:v>2910</c:v>
                </c:pt>
                <c:pt idx="8">
                  <c:v>3330</c:v>
                </c:pt>
                <c:pt idx="9">
                  <c:v>3770</c:v>
                </c:pt>
                <c:pt idx="10">
                  <c:v>4180</c:v>
                </c:pt>
                <c:pt idx="11">
                  <c:v>4600</c:v>
                </c:pt>
                <c:pt idx="12">
                  <c:v>5070</c:v>
                </c:pt>
              </c:numCache>
            </c:numRef>
          </c:xVal>
          <c:yVal>
            <c:numRef>
              <c:f>Canal!$D$2:$D$15</c:f>
              <c:numCache>
                <c:formatCode>0.00</c:formatCode>
                <c:ptCount val="14"/>
                <c:pt idx="0">
                  <c:v>-24.140964288768785</c:v>
                </c:pt>
                <c:pt idx="1">
                  <c:v>-22.401557505351235</c:v>
                </c:pt>
                <c:pt idx="2">
                  <c:v>-23.169479214806046</c:v>
                </c:pt>
                <c:pt idx="3">
                  <c:v>-24.974782683565014</c:v>
                </c:pt>
                <c:pt idx="4">
                  <c:v>-23.66656183303396</c:v>
                </c:pt>
                <c:pt idx="5">
                  <c:v>-24.751235478085515</c:v>
                </c:pt>
                <c:pt idx="6">
                  <c:v>-24.922194576997132</c:v>
                </c:pt>
                <c:pt idx="7">
                  <c:v>-24.985417131192225</c:v>
                </c:pt>
                <c:pt idx="8">
                  <c:v>-25.371076690543141</c:v>
                </c:pt>
                <c:pt idx="9">
                  <c:v>-25.760831384411166</c:v>
                </c:pt>
                <c:pt idx="10">
                  <c:v>-25.87355821345184</c:v>
                </c:pt>
                <c:pt idx="11">
                  <c:v>-25.761014017950529</c:v>
                </c:pt>
                <c:pt idx="12">
                  <c:v>-25.09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0-9345-AE37-89E068CC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91215"/>
        <c:axId val="401152511"/>
      </c:scatterChart>
      <c:valAx>
        <c:axId val="39939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52511"/>
        <c:crosses val="autoZero"/>
        <c:crossBetween val="midCat"/>
      </c:valAx>
      <c:valAx>
        <c:axId val="4011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9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DIC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1.3</c:v>
                </c:pt>
              </c:numCache>
            </c:numRef>
          </c:xVal>
          <c:yVal>
            <c:numRef>
              <c:f>Sheet1!$C$2:$C$5</c:f>
              <c:numCache>
                <c:formatCode>0.00</c:formatCode>
                <c:ptCount val="4"/>
                <c:pt idx="0">
                  <c:v>0.35200999613506206</c:v>
                </c:pt>
                <c:pt idx="1">
                  <c:v>0.4034933651897919</c:v>
                </c:pt>
                <c:pt idx="2">
                  <c:v>0.44511293231673749</c:v>
                </c:pt>
                <c:pt idx="3">
                  <c:v>0.83130916283100842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D-5742-ACB3-6A0A3F371E8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CH4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1.3</c:v>
                </c:pt>
              </c:numCache>
            </c:numRef>
          </c:xVal>
          <c:yVal>
            <c:numRef>
              <c:f>Sheet1!$E$2:$E$5</c:f>
              <c:numCache>
                <c:formatCode>0.0000</c:formatCode>
                <c:ptCount val="4"/>
                <c:pt idx="0">
                  <c:v>2.4262945425364075E-2</c:v>
                </c:pt>
                <c:pt idx="1">
                  <c:v>4.0057936685731863E-2</c:v>
                </c:pt>
                <c:pt idx="2">
                  <c:v>7.3408511356041872E-2</c:v>
                </c:pt>
                <c:pt idx="3">
                  <c:v>0.18206411071553263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D-5742-ACB3-6A0A3F371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29743"/>
        <c:axId val="116805391"/>
      </c:scatterChart>
      <c:valAx>
        <c:axId val="11682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5391"/>
        <c:crosses val="autoZero"/>
        <c:crossBetween val="midCat"/>
      </c:valAx>
      <c:valAx>
        <c:axId val="1168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ẟ13C - DIC (‰)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1.3</c:v>
                </c:pt>
              </c:numCache>
            </c:numRef>
          </c:xVal>
          <c:yVal>
            <c:numRef>
              <c:f>Sheet1!$D$2:$D$5</c:f>
              <c:numCache>
                <c:formatCode>0.00</c:formatCode>
                <c:ptCount val="4"/>
                <c:pt idx="0">
                  <c:v>-24.618223400021716</c:v>
                </c:pt>
                <c:pt idx="1">
                  <c:v>-20.8825727186099</c:v>
                </c:pt>
                <c:pt idx="2">
                  <c:v>-15.884379353169418</c:v>
                </c:pt>
                <c:pt idx="3">
                  <c:v>-9.5798255915758972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D-C845-9305-F5B685215A9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ẟ13C - CH4 (‰)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1.3</c:v>
                </c:pt>
              </c:numCache>
            </c:numRef>
          </c:xVal>
          <c:yVal>
            <c:numRef>
              <c:f>Sheet1!$F$2:$F$5</c:f>
              <c:numCache>
                <c:formatCode>0.00</c:formatCode>
                <c:ptCount val="4"/>
                <c:pt idx="0">
                  <c:v>-54.602446400177833</c:v>
                </c:pt>
                <c:pt idx="1">
                  <c:v>-64.214910142196473</c:v>
                </c:pt>
                <c:pt idx="2">
                  <c:v>-73.376064147357368</c:v>
                </c:pt>
                <c:pt idx="3">
                  <c:v>-78.142679277063309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D-C845-9305-F5B68521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37807"/>
        <c:axId val="127409471"/>
      </c:scatterChart>
      <c:valAx>
        <c:axId val="12743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9471"/>
        <c:crosses val="autoZero"/>
        <c:crossBetween val="midCat"/>
      </c:valAx>
      <c:valAx>
        <c:axId val="1274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742950</xdr:colOff>
      <xdr:row>13</xdr:row>
      <xdr:rowOff>12700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F2B67E-87EF-3048-8EDE-E33C2219BBBC}"/>
            </a:ext>
          </a:extLst>
        </xdr:cNvPr>
        <xdr:cNvSpPr txBox="1"/>
      </xdr:nvSpPr>
      <xdr:spPr>
        <a:xfrm>
          <a:off x="9099550" y="265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368300</xdr:colOff>
      <xdr:row>0</xdr:row>
      <xdr:rowOff>190500</xdr:rowOff>
    </xdr:from>
    <xdr:to>
      <xdr:col>13</xdr:col>
      <xdr:colOff>190500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253BA9-5527-CD44-B22B-FA03170FD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742950</xdr:colOff>
      <xdr:row>13</xdr:row>
      <xdr:rowOff>12700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27A83A-E969-E848-A374-89D3803958DA}"/>
            </a:ext>
          </a:extLst>
        </xdr:cNvPr>
        <xdr:cNvSpPr txBox="1"/>
      </xdr:nvSpPr>
      <xdr:spPr>
        <a:xfrm>
          <a:off x="7346950" y="265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469900</xdr:colOff>
      <xdr:row>2</xdr:row>
      <xdr:rowOff>38100</xdr:rowOff>
    </xdr:from>
    <xdr:to>
      <xdr:col>16</xdr:col>
      <xdr:colOff>292100</xdr:colOff>
      <xdr:row>27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090109-BA88-F94E-8197-78A2B5DB6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742950</xdr:colOff>
      <xdr:row>13</xdr:row>
      <xdr:rowOff>12700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2CC866-B677-004F-BD6C-83BF5B09E8C9}"/>
            </a:ext>
          </a:extLst>
        </xdr:cNvPr>
        <xdr:cNvSpPr txBox="1"/>
      </xdr:nvSpPr>
      <xdr:spPr>
        <a:xfrm>
          <a:off x="9099550" y="265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762000</xdr:colOff>
      <xdr:row>0</xdr:row>
      <xdr:rowOff>190500</xdr:rowOff>
    </xdr:from>
    <xdr:to>
      <xdr:col>15</xdr:col>
      <xdr:colOff>584200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D5FE3-E0E9-F04C-8314-4F0126F15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742950</xdr:colOff>
      <xdr:row>13</xdr:row>
      <xdr:rowOff>12700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122B61-75EE-564A-A226-68D0702D15C9}"/>
            </a:ext>
          </a:extLst>
        </xdr:cNvPr>
        <xdr:cNvSpPr txBox="1"/>
      </xdr:nvSpPr>
      <xdr:spPr>
        <a:xfrm>
          <a:off x="9353550" y="265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609600</xdr:colOff>
      <xdr:row>1</xdr:row>
      <xdr:rowOff>177800</xdr:rowOff>
    </xdr:from>
    <xdr:to>
      <xdr:col>15</xdr:col>
      <xdr:colOff>431800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9ADD00-B249-024A-AE2D-14DFF0BD5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742950</xdr:colOff>
      <xdr:row>13</xdr:row>
      <xdr:rowOff>12700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68A7BF-22D9-8645-9E52-93FC64F98165}"/>
            </a:ext>
          </a:extLst>
        </xdr:cNvPr>
        <xdr:cNvSpPr txBox="1"/>
      </xdr:nvSpPr>
      <xdr:spPr>
        <a:xfrm>
          <a:off x="9353550" y="265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457200</xdr:colOff>
      <xdr:row>2</xdr:row>
      <xdr:rowOff>165100</xdr:rowOff>
    </xdr:from>
    <xdr:to>
      <xdr:col>15</xdr:col>
      <xdr:colOff>279400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F0D43-4CC6-BF43-BB0C-8B6AC47EB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742950</xdr:colOff>
      <xdr:row>13</xdr:row>
      <xdr:rowOff>12700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D8F726-BC4B-7C43-978E-ABF4F25EAC81}"/>
            </a:ext>
          </a:extLst>
        </xdr:cNvPr>
        <xdr:cNvSpPr txBox="1"/>
      </xdr:nvSpPr>
      <xdr:spPr>
        <a:xfrm>
          <a:off x="9353550" y="265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723900</xdr:colOff>
      <xdr:row>2</xdr:row>
      <xdr:rowOff>101600</xdr:rowOff>
    </xdr:from>
    <xdr:to>
      <xdr:col>15</xdr:col>
      <xdr:colOff>546100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B8EF9D-C487-6948-B700-42A1918A6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0</xdr:rowOff>
    </xdr:from>
    <xdr:to>
      <xdr:col>14</xdr:col>
      <xdr:colOff>266700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3559D-2342-3F44-B9A9-FFAAFE43E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10</xdr:row>
      <xdr:rowOff>133350</xdr:rowOff>
    </xdr:from>
    <xdr:to>
      <xdr:col>8</xdr:col>
      <xdr:colOff>76200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63992-9BBE-314D-87E4-81AD2E80A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349250</xdr:colOff>
      <xdr:row>11</xdr:row>
      <xdr:rowOff>31750</xdr:rowOff>
    </xdr:from>
    <xdr:to>
      <xdr:col>15</xdr:col>
      <xdr:colOff>444500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3E1D28-6D8F-CF4A-9560-238A8D09D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5661-1CB3-5E4A-8B7B-D1F27F1E2866}">
  <dimension ref="A1:F20"/>
  <sheetViews>
    <sheetView workbookViewId="0">
      <selection activeCell="E22" sqref="E22"/>
    </sheetView>
  </sheetViews>
  <sheetFormatPr baseColWidth="10" defaultRowHeight="16" x14ac:dyDescent="0.2"/>
  <cols>
    <col min="1" max="1" width="24.33203125" customWidth="1"/>
    <col min="2" max="6" width="14.6640625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3" t="s">
        <v>18</v>
      </c>
      <c r="B2" s="4">
        <v>0.3</v>
      </c>
      <c r="C2" s="5">
        <v>0.35200999613506206</v>
      </c>
      <c r="D2" s="5">
        <v>-24.618223400021716</v>
      </c>
      <c r="E2" s="12">
        <v>2.4262945425364075E-2</v>
      </c>
      <c r="F2" s="2">
        <v>-54.602446400177833</v>
      </c>
    </row>
    <row r="3" spans="1:6" x14ac:dyDescent="0.2">
      <c r="A3" s="1" t="s">
        <v>19</v>
      </c>
      <c r="B3">
        <v>0.6</v>
      </c>
      <c r="C3" s="2">
        <v>0.4034933651897919</v>
      </c>
      <c r="D3" s="2">
        <v>-20.8825727186099</v>
      </c>
      <c r="E3" s="12">
        <v>4.0057936685731863E-2</v>
      </c>
      <c r="F3" s="2">
        <v>-64.214910142196473</v>
      </c>
    </row>
    <row r="4" spans="1:6" x14ac:dyDescent="0.2">
      <c r="A4" s="1" t="s">
        <v>20</v>
      </c>
      <c r="B4">
        <v>0.9</v>
      </c>
      <c r="C4" s="2">
        <v>0.44511293231673749</v>
      </c>
      <c r="D4" s="2">
        <v>-15.884379353169418</v>
      </c>
      <c r="E4" s="12">
        <v>7.3408511356041872E-2</v>
      </c>
      <c r="F4" s="2">
        <v>-73.376064147357368</v>
      </c>
    </row>
    <row r="5" spans="1:6" x14ac:dyDescent="0.2">
      <c r="A5" s="1" t="s">
        <v>21</v>
      </c>
      <c r="B5">
        <v>1.3</v>
      </c>
      <c r="C5" s="2">
        <v>0.83130916283100842</v>
      </c>
      <c r="D5" s="2">
        <v>-9.5798255915758972</v>
      </c>
      <c r="E5" s="12">
        <v>0.18206411071553263</v>
      </c>
      <c r="F5" s="2">
        <v>-78.142679277063309</v>
      </c>
    </row>
    <row r="6" spans="1:6" x14ac:dyDescent="0.2">
      <c r="A6" s="1" t="s">
        <v>22</v>
      </c>
      <c r="B6">
        <v>1.7</v>
      </c>
      <c r="C6" s="2">
        <v>0.9354113026012203</v>
      </c>
      <c r="D6" s="2">
        <v>-9.2748442511045806</v>
      </c>
      <c r="E6" s="12">
        <v>0.18088094497043367</v>
      </c>
      <c r="F6" s="2">
        <v>-77.912066334709806</v>
      </c>
    </row>
    <row r="7" spans="1:6" x14ac:dyDescent="0.2">
      <c r="A7" s="1" t="s">
        <v>23</v>
      </c>
      <c r="B7">
        <v>2</v>
      </c>
      <c r="C7" s="2">
        <v>0.94476062565147645</v>
      </c>
      <c r="D7" s="2">
        <v>-10.437013899866304</v>
      </c>
      <c r="E7" s="12">
        <v>0.18196372089473634</v>
      </c>
      <c r="F7" s="2">
        <v>-78.523625272872891</v>
      </c>
    </row>
    <row r="8" spans="1:6" x14ac:dyDescent="0.2">
      <c r="A8" s="1" t="s">
        <v>24</v>
      </c>
      <c r="B8">
        <v>2.5</v>
      </c>
      <c r="C8" s="2">
        <v>1.3549776975510346</v>
      </c>
      <c r="D8" s="2">
        <v>-7.1705588217508103</v>
      </c>
      <c r="E8" s="12">
        <v>0.25208601072093539</v>
      </c>
      <c r="F8" s="2">
        <v>-75.058406991603107</v>
      </c>
    </row>
    <row r="9" spans="1:6" x14ac:dyDescent="0.2">
      <c r="A9" s="1" t="s">
        <v>25</v>
      </c>
      <c r="B9">
        <v>3</v>
      </c>
      <c r="C9" s="2">
        <v>1.4682340132110607</v>
      </c>
      <c r="D9" s="2">
        <v>-6.0721924538114616</v>
      </c>
      <c r="E9" s="12">
        <v>0.32674061341214994</v>
      </c>
      <c r="F9" s="2">
        <v>-75.074754572110507</v>
      </c>
    </row>
    <row r="10" spans="1:6" x14ac:dyDescent="0.2">
      <c r="A10" s="1" t="s">
        <v>25</v>
      </c>
      <c r="B10">
        <v>3</v>
      </c>
      <c r="C10" s="2">
        <v>1.4169812726186715</v>
      </c>
      <c r="D10" s="2">
        <v>-5.9876373752408591</v>
      </c>
      <c r="E10" s="12">
        <v>0.32592383352597809</v>
      </c>
      <c r="F10" s="2">
        <v>-74.868876963826779</v>
      </c>
    </row>
    <row r="11" spans="1:6" x14ac:dyDescent="0.2">
      <c r="A11" s="1" t="s">
        <v>26</v>
      </c>
      <c r="B11">
        <v>3</v>
      </c>
      <c r="C11" s="2">
        <v>1.5682912845648433</v>
      </c>
      <c r="D11" s="2">
        <v>-6.0821069479182928</v>
      </c>
      <c r="E11" s="16">
        <v>0.32592383352597809</v>
      </c>
      <c r="F11" s="17">
        <v>-74.868876963826779</v>
      </c>
    </row>
    <row r="12" spans="1:6" x14ac:dyDescent="0.2">
      <c r="A12" s="1" t="s">
        <v>27</v>
      </c>
      <c r="B12">
        <v>3.5</v>
      </c>
      <c r="C12" s="2">
        <v>1.9492274120726609</v>
      </c>
      <c r="D12" s="2">
        <v>-4.6370751097997065</v>
      </c>
      <c r="E12" s="12">
        <v>0.37402786997999887</v>
      </c>
      <c r="F12" s="2">
        <v>-73.436570246609151</v>
      </c>
    </row>
    <row r="13" spans="1:6" x14ac:dyDescent="0.2">
      <c r="A13" s="1" t="s">
        <v>28</v>
      </c>
      <c r="B13">
        <v>4</v>
      </c>
      <c r="C13" s="2">
        <v>3.0965064386353252</v>
      </c>
      <c r="D13" s="2">
        <v>-2.1557599677572856</v>
      </c>
      <c r="E13" s="12">
        <v>0.46983471768079865</v>
      </c>
      <c r="F13" s="2">
        <v>-70.789891766070141</v>
      </c>
    </row>
    <row r="14" spans="1:6" x14ac:dyDescent="0.2">
      <c r="A14" s="1" t="s">
        <v>29</v>
      </c>
      <c r="B14">
        <v>4.5</v>
      </c>
      <c r="C14" s="2">
        <v>3.8065604802426929</v>
      </c>
      <c r="D14" s="2">
        <v>-1.5130205871807698</v>
      </c>
      <c r="E14" s="12">
        <v>0.3079116876151336</v>
      </c>
      <c r="F14" s="2">
        <v>-69.952170653118486</v>
      </c>
    </row>
    <row r="15" spans="1:6" x14ac:dyDescent="0.2">
      <c r="A15" s="1" t="s">
        <v>30</v>
      </c>
      <c r="B15">
        <v>5.5</v>
      </c>
      <c r="C15" s="2">
        <v>5.2205400330788159</v>
      </c>
      <c r="D15" s="2">
        <v>-0.20169687979745668</v>
      </c>
      <c r="E15" s="12">
        <v>0.61563709209833328</v>
      </c>
      <c r="F15" s="2">
        <v>-70.162609407969796</v>
      </c>
    </row>
    <row r="16" spans="1:6" x14ac:dyDescent="0.2">
      <c r="A16" s="1" t="s">
        <v>31</v>
      </c>
      <c r="B16">
        <v>5.7</v>
      </c>
      <c r="C16" s="2">
        <v>5.8696895137205303</v>
      </c>
      <c r="D16" s="2">
        <v>-0.25820712992112138</v>
      </c>
      <c r="E16" s="12">
        <v>0.59405690773736941</v>
      </c>
      <c r="F16" s="2">
        <v>-70.087293377912374</v>
      </c>
    </row>
    <row r="19" spans="3:6" x14ac:dyDescent="0.2">
      <c r="F19" s="7"/>
    </row>
    <row r="20" spans="3:6" x14ac:dyDescent="0.2">
      <c r="C20" s="7"/>
      <c r="D20" s="7"/>
      <c r="E20" s="12"/>
      <c r="F20" s="12"/>
    </row>
  </sheetData>
  <dataValidations count="1">
    <dataValidation type="textLength" operator="lessThanOrEqual" allowBlank="1" showInputMessage="1" showErrorMessage="1" errorTitle="Invalid Sample Identifier" error="The Sample Identifier cannot exceed 20 characters." prompt="Sample IDs must be unique." sqref="C2:C6" xr:uid="{4E394D08-D158-6C4F-AC9B-7953792E556A}">
      <formula1>20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2F36-5D91-A248-B345-4E078C22C350}">
  <dimension ref="A1:F16"/>
  <sheetViews>
    <sheetView workbookViewId="0">
      <selection activeCell="G23" sqref="G23"/>
    </sheetView>
  </sheetViews>
  <sheetFormatPr baseColWidth="10" defaultRowHeight="16" x14ac:dyDescent="0.2"/>
  <sheetData>
    <row r="1" spans="1:6" ht="51" x14ac:dyDescent="0.2">
      <c r="A1" s="6" t="s">
        <v>1</v>
      </c>
      <c r="B1" s="6" t="s">
        <v>114</v>
      </c>
      <c r="C1" s="6" t="s">
        <v>2</v>
      </c>
      <c r="D1" s="6" t="s">
        <v>3</v>
      </c>
      <c r="E1" t="s">
        <v>4</v>
      </c>
      <c r="F1" t="s">
        <v>5</v>
      </c>
    </row>
    <row r="2" spans="1:6" x14ac:dyDescent="0.2">
      <c r="A2" s="3" t="s">
        <v>100</v>
      </c>
      <c r="B2" s="4">
        <v>0</v>
      </c>
      <c r="C2" s="5">
        <v>0.2966458596851832</v>
      </c>
      <c r="D2" s="5">
        <v>-24.140964288768785</v>
      </c>
      <c r="E2">
        <v>1.3157318516955089E-2</v>
      </c>
      <c r="F2" s="2">
        <v>-59.695421634188854</v>
      </c>
    </row>
    <row r="3" spans="1:6" x14ac:dyDescent="0.2">
      <c r="A3" s="1" t="s">
        <v>101</v>
      </c>
      <c r="B3" s="8">
        <v>457</v>
      </c>
      <c r="C3" s="2">
        <v>0.48402705017392228</v>
      </c>
      <c r="D3" s="2">
        <v>-22.401557505351235</v>
      </c>
      <c r="E3">
        <v>3.7455198740903854E-2</v>
      </c>
      <c r="F3" s="2">
        <v>-53.888656228575336</v>
      </c>
    </row>
    <row r="4" spans="1:6" x14ac:dyDescent="0.2">
      <c r="A4" s="1" t="s">
        <v>102</v>
      </c>
      <c r="B4" s="8">
        <v>870</v>
      </c>
      <c r="C4" s="2">
        <v>0.38471488616000848</v>
      </c>
      <c r="D4" s="2">
        <v>-23.169479214806046</v>
      </c>
      <c r="E4">
        <v>2.8627611823537534E-2</v>
      </c>
      <c r="F4" s="2">
        <v>-52.254523613155882</v>
      </c>
    </row>
    <row r="5" spans="1:6" x14ac:dyDescent="0.2">
      <c r="A5" s="1" t="s">
        <v>103</v>
      </c>
      <c r="B5" s="8">
        <v>1260</v>
      </c>
      <c r="C5" s="2">
        <v>0.38752234417272763</v>
      </c>
      <c r="D5" s="2">
        <v>-24.974782683565014</v>
      </c>
      <c r="E5">
        <v>2.5931082057782551E-2</v>
      </c>
      <c r="F5" s="2">
        <v>-49.127922442586573</v>
      </c>
    </row>
    <row r="6" spans="1:6" x14ac:dyDescent="0.2">
      <c r="A6" s="1" t="s">
        <v>104</v>
      </c>
      <c r="B6" s="8">
        <v>1700</v>
      </c>
      <c r="C6" s="2">
        <v>0.28488380810582903</v>
      </c>
      <c r="D6" s="2">
        <v>-23.66656183303396</v>
      </c>
      <c r="E6">
        <v>1.3634760764279051E-2</v>
      </c>
      <c r="F6" s="2">
        <v>-45.545996502284957</v>
      </c>
    </row>
    <row r="7" spans="1:6" x14ac:dyDescent="0.2">
      <c r="A7" s="1" t="s">
        <v>105</v>
      </c>
      <c r="B7" s="8">
        <v>2120</v>
      </c>
      <c r="C7" s="2">
        <v>0.31322449799725943</v>
      </c>
      <c r="D7" s="2">
        <v>-24.751235478085515</v>
      </c>
      <c r="E7">
        <v>1.4292699470957191E-2</v>
      </c>
      <c r="F7" s="2">
        <v>-44.462598929138522</v>
      </c>
    </row>
    <row r="8" spans="1:6" x14ac:dyDescent="0.2">
      <c r="A8" s="1" t="s">
        <v>105</v>
      </c>
      <c r="B8" s="8">
        <v>2121</v>
      </c>
      <c r="C8" s="2">
        <v>0.25474687730578693</v>
      </c>
      <c r="D8" s="2">
        <v>-24.739130533889728</v>
      </c>
      <c r="E8" s="9">
        <v>1.4292699470957191E-2</v>
      </c>
      <c r="F8" s="10">
        <v>-44.462598929138522</v>
      </c>
    </row>
    <row r="9" spans="1:6" x14ac:dyDescent="0.2">
      <c r="A9" s="1" t="s">
        <v>106</v>
      </c>
      <c r="B9" s="8">
        <v>2500</v>
      </c>
      <c r="C9" s="2">
        <v>0.29037897473735996</v>
      </c>
      <c r="D9" s="2">
        <v>-24.922194576997132</v>
      </c>
      <c r="E9">
        <v>1.0035020893449317E-2</v>
      </c>
      <c r="F9" s="2">
        <v>-49.964531153286295</v>
      </c>
    </row>
    <row r="10" spans="1:6" x14ac:dyDescent="0.2">
      <c r="A10" s="1" t="s">
        <v>107</v>
      </c>
      <c r="B10" s="8">
        <v>2910</v>
      </c>
      <c r="C10" s="2">
        <v>0.25957676952672082</v>
      </c>
      <c r="D10" s="2">
        <v>-24.985417131192225</v>
      </c>
      <c r="E10">
        <v>9.1085209226514537E-3</v>
      </c>
      <c r="F10" s="2">
        <v>-49.816026038510188</v>
      </c>
    </row>
    <row r="11" spans="1:6" x14ac:dyDescent="0.2">
      <c r="A11" s="1" t="s">
        <v>108</v>
      </c>
      <c r="B11" s="8">
        <v>3330</v>
      </c>
      <c r="C11" s="2">
        <v>0.25648989626155094</v>
      </c>
      <c r="D11" s="2">
        <v>-25.371076690543141</v>
      </c>
      <c r="E11">
        <v>4.9207119423129424E-3</v>
      </c>
      <c r="F11" s="2">
        <v>-51.76884679493449</v>
      </c>
    </row>
    <row r="12" spans="1:6" x14ac:dyDescent="0.2">
      <c r="A12" s="1" t="s">
        <v>109</v>
      </c>
      <c r="B12" s="8">
        <v>3770</v>
      </c>
      <c r="C12" s="2">
        <v>0.2244369751589895</v>
      </c>
      <c r="D12" s="2">
        <v>-25.760831384411166</v>
      </c>
      <c r="E12">
        <v>3.3049655764878257E-4</v>
      </c>
      <c r="F12" s="2">
        <v>-50.333587123261658</v>
      </c>
    </row>
    <row r="13" spans="1:6" x14ac:dyDescent="0.2">
      <c r="A13" s="1" t="s">
        <v>110</v>
      </c>
      <c r="B13" s="8">
        <v>4180</v>
      </c>
      <c r="C13" s="2">
        <v>0.19049467473033274</v>
      </c>
      <c r="D13" s="2">
        <v>-25.87355821345184</v>
      </c>
      <c r="E13">
        <v>1.7073666931242157E-4</v>
      </c>
      <c r="F13" s="2">
        <v>-52.864552210754475</v>
      </c>
    </row>
    <row r="14" spans="1:6" x14ac:dyDescent="0.2">
      <c r="A14" s="1" t="s">
        <v>111</v>
      </c>
      <c r="B14" s="8">
        <v>4600</v>
      </c>
      <c r="C14" s="2">
        <v>0.21190320526334286</v>
      </c>
      <c r="D14" s="2">
        <v>-25.761014017950529</v>
      </c>
      <c r="E14">
        <v>1.9714060007331523E-4</v>
      </c>
      <c r="F14" s="2">
        <v>-54.161335578142889</v>
      </c>
    </row>
    <row r="15" spans="1:6" x14ac:dyDescent="0.2">
      <c r="A15" s="1" t="s">
        <v>112</v>
      </c>
      <c r="B15" s="8">
        <v>5070</v>
      </c>
      <c r="C15" s="2">
        <v>0.254507378517972</v>
      </c>
      <c r="D15" s="2">
        <v>-25.147476287643642</v>
      </c>
      <c r="E15">
        <v>1.438626459749444E-3</v>
      </c>
      <c r="F15" s="2">
        <v>-71.450371467022478</v>
      </c>
    </row>
    <row r="16" spans="1:6" x14ac:dyDescent="0.2">
      <c r="A16" s="1" t="s">
        <v>113</v>
      </c>
      <c r="B16" s="8">
        <v>5070</v>
      </c>
      <c r="C16" s="2">
        <v>0.28375284160781428</v>
      </c>
      <c r="D16" s="2">
        <v>-25.036866874177765</v>
      </c>
      <c r="E16">
        <v>4.7998957638742566E-3</v>
      </c>
      <c r="F16" s="2">
        <v>-72.239756458695751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818D6-9D24-3641-8F14-CB90C9F08196}">
  <dimension ref="A1:F14"/>
  <sheetViews>
    <sheetView workbookViewId="0">
      <selection activeCell="D25" sqref="D25"/>
    </sheetView>
  </sheetViews>
  <sheetFormatPr baseColWidth="10" defaultRowHeight="16" x14ac:dyDescent="0.2"/>
  <cols>
    <col min="1" max="6" width="14.6640625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>
        <v>0.3</v>
      </c>
      <c r="C2" s="2">
        <v>0.47141305670531591</v>
      </c>
      <c r="D2" s="2">
        <v>-20.147845705728287</v>
      </c>
      <c r="E2" s="12">
        <v>7.3407036768839251E-2</v>
      </c>
      <c r="F2" s="2">
        <v>-57.151993289016893</v>
      </c>
    </row>
    <row r="3" spans="1:6" x14ac:dyDescent="0.2">
      <c r="A3" s="1" t="s">
        <v>7</v>
      </c>
      <c r="B3">
        <v>0.6</v>
      </c>
      <c r="C3" s="2">
        <v>0.48461892233905512</v>
      </c>
      <c r="D3" s="2">
        <v>-19.730980820392055</v>
      </c>
      <c r="E3" s="12">
        <v>7.3951146736205342E-2</v>
      </c>
      <c r="F3" s="2">
        <v>-56.486869641064423</v>
      </c>
    </row>
    <row r="4" spans="1:6" x14ac:dyDescent="0.2">
      <c r="A4" s="1" t="s">
        <v>8</v>
      </c>
      <c r="B4">
        <v>0.9</v>
      </c>
      <c r="C4" s="2">
        <v>0.48502939695255498</v>
      </c>
      <c r="D4" s="2">
        <v>-17.291322913504505</v>
      </c>
      <c r="E4" s="12">
        <v>0.10642699897251265</v>
      </c>
      <c r="F4" s="2">
        <v>-61.952076024581636</v>
      </c>
    </row>
    <row r="5" spans="1:6" x14ac:dyDescent="0.2">
      <c r="A5" s="1" t="s">
        <v>9</v>
      </c>
      <c r="B5">
        <v>1.2</v>
      </c>
      <c r="C5" s="2">
        <v>0.64520973437335305</v>
      </c>
      <c r="D5" s="2">
        <v>-14.001450780555347</v>
      </c>
      <c r="E5" s="12">
        <v>0.15676665683196919</v>
      </c>
      <c r="F5" s="2">
        <v>-70.879488516341183</v>
      </c>
    </row>
    <row r="6" spans="1:6" x14ac:dyDescent="0.2">
      <c r="A6" s="1" t="s">
        <v>10</v>
      </c>
      <c r="B6">
        <v>1.6</v>
      </c>
      <c r="C6" s="2">
        <v>0.63451212185095385</v>
      </c>
      <c r="D6" s="2">
        <v>-14.521182453084315</v>
      </c>
      <c r="E6" s="12">
        <v>0.14084631791234095</v>
      </c>
      <c r="F6" s="2">
        <v>-73.56041767056891</v>
      </c>
    </row>
    <row r="7" spans="1:6" x14ac:dyDescent="0.2">
      <c r="A7" s="1" t="s">
        <v>11</v>
      </c>
      <c r="B7">
        <v>2</v>
      </c>
      <c r="C7" s="2">
        <v>0.59755834592366164</v>
      </c>
      <c r="D7" s="2">
        <v>-15.646597167680836</v>
      </c>
      <c r="E7" s="12">
        <v>0.12761010305766934</v>
      </c>
      <c r="F7" s="2">
        <v>-74.736280289284224</v>
      </c>
    </row>
    <row r="8" spans="1:6" x14ac:dyDescent="0.2">
      <c r="A8" s="1" t="s">
        <v>12</v>
      </c>
      <c r="B8">
        <v>2.5</v>
      </c>
      <c r="C8" s="2">
        <v>0.66253348002529799</v>
      </c>
      <c r="D8" s="2">
        <v>-16.10933213328428</v>
      </c>
      <c r="E8" s="12">
        <v>8.3021922803049167E-2</v>
      </c>
      <c r="F8" s="2">
        <v>-86.010761302896228</v>
      </c>
    </row>
    <row r="9" spans="1:6" x14ac:dyDescent="0.2">
      <c r="A9" s="1" t="s">
        <v>13</v>
      </c>
      <c r="B9">
        <v>3</v>
      </c>
      <c r="C9" s="2">
        <v>0.61734804205755245</v>
      </c>
      <c r="D9" s="2">
        <v>-17.144907368085338</v>
      </c>
      <c r="E9" s="12">
        <v>7.7281828251923396E-2</v>
      </c>
      <c r="F9" s="2">
        <v>-89.165674783053177</v>
      </c>
    </row>
    <row r="10" spans="1:6" x14ac:dyDescent="0.2">
      <c r="A10" s="1" t="s">
        <v>14</v>
      </c>
      <c r="B10">
        <v>3.5</v>
      </c>
      <c r="C10" s="2">
        <v>0.59470210112083199</v>
      </c>
      <c r="D10" s="2">
        <v>-16.668559639126336</v>
      </c>
      <c r="E10" s="12">
        <v>8.2826134279227068E-2</v>
      </c>
      <c r="F10" s="2">
        <v>-90.586508578161741</v>
      </c>
    </row>
    <row r="11" spans="1:6" x14ac:dyDescent="0.2">
      <c r="A11" s="1" t="s">
        <v>15</v>
      </c>
      <c r="B11">
        <v>4</v>
      </c>
      <c r="C11" s="2">
        <v>0.62586355451319353</v>
      </c>
      <c r="D11" s="2">
        <v>-14.969752920760996</v>
      </c>
      <c r="E11" s="12">
        <v>0.10924544307125419</v>
      </c>
      <c r="F11" s="2">
        <v>-87.454405773509933</v>
      </c>
    </row>
    <row r="12" spans="1:6" x14ac:dyDescent="0.2">
      <c r="A12" s="1" t="s">
        <v>15</v>
      </c>
      <c r="B12">
        <v>4</v>
      </c>
      <c r="C12" s="2">
        <v>0.58706475088717902</v>
      </c>
      <c r="D12" s="2">
        <v>-14.995297149887925</v>
      </c>
      <c r="E12" s="16">
        <v>0.10924544307125419</v>
      </c>
      <c r="F12" s="17">
        <v>-87.454405773509933</v>
      </c>
    </row>
    <row r="13" spans="1:6" x14ac:dyDescent="0.2">
      <c r="A13" s="1" t="s">
        <v>16</v>
      </c>
      <c r="B13">
        <v>4.5</v>
      </c>
      <c r="C13" s="2">
        <v>0.66868061557921366</v>
      </c>
      <c r="D13" s="2">
        <v>-13.180760439145196</v>
      </c>
      <c r="E13" s="12">
        <v>0.1418677572653044</v>
      </c>
      <c r="F13" s="2">
        <v>-84.526588577719124</v>
      </c>
    </row>
    <row r="14" spans="1:6" x14ac:dyDescent="0.2">
      <c r="A14" s="1" t="s">
        <v>17</v>
      </c>
      <c r="B14">
        <v>5.5</v>
      </c>
      <c r="C14" s="2">
        <v>1.1033709154632654</v>
      </c>
      <c r="D14" s="2">
        <v>-7.5208527235040821</v>
      </c>
      <c r="E14" s="12">
        <v>0.39369429563439323</v>
      </c>
      <c r="F14" s="2">
        <v>-77.330944523369197</v>
      </c>
    </row>
  </sheetData>
  <dataValidations count="2">
    <dataValidation allowBlank="1" showInputMessage="1" showErrorMessage="1" prompt="Sample IDs must be unique." sqref="A2:A14" xr:uid="{2A306BAC-BA1D-4848-A253-0F681DD85E9A}"/>
    <dataValidation type="textLength" operator="lessThanOrEqual" allowBlank="1" showInputMessage="1" showErrorMessage="1" errorTitle="Invalid Sample Identifier" error="The Sample Identifier cannot exceed 20 characters." prompt="Sample IDs must be unique." sqref="C2:C14" xr:uid="{D6E82C2D-4D4C-704F-87B3-B6A4580D2146}">
      <formula1>20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E91A-60F3-1F42-ACCD-D297B74698DA}">
  <dimension ref="A1:G20"/>
  <sheetViews>
    <sheetView workbookViewId="0">
      <selection activeCell="E17" sqref="E17:F17"/>
    </sheetView>
  </sheetViews>
  <sheetFormatPr baseColWidth="10" defaultRowHeight="16" x14ac:dyDescent="0.2"/>
  <cols>
    <col min="1" max="1" width="26.83203125" customWidth="1"/>
    <col min="2" max="4" width="14.6640625" customWidth="1"/>
    <col min="5" max="5" width="21.33203125" customWidth="1"/>
    <col min="6" max="6" width="14.6640625" customWidth="1"/>
    <col min="7" max="7" width="25.83203125" customWidth="1"/>
  </cols>
  <sheetData>
    <row r="1" spans="1:7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s="3" t="s">
        <v>32</v>
      </c>
      <c r="B2" s="4">
        <v>0.3</v>
      </c>
      <c r="C2" s="5">
        <v>0.51283343215277055</v>
      </c>
      <c r="D2" s="5">
        <v>-17.339097708498112</v>
      </c>
      <c r="E2" s="15">
        <v>0.10660457461039782</v>
      </c>
      <c r="F2" s="2">
        <v>-64.467001358295846</v>
      </c>
      <c r="G2" s="11"/>
    </row>
    <row r="3" spans="1:7" x14ac:dyDescent="0.2">
      <c r="A3" s="3" t="s">
        <v>33</v>
      </c>
      <c r="B3" s="4">
        <v>0.6</v>
      </c>
      <c r="C3" s="5">
        <v>0.59377958727147095</v>
      </c>
      <c r="D3" s="5">
        <v>-16.876676204978438</v>
      </c>
      <c r="E3" s="12">
        <v>0.14667747689315144</v>
      </c>
      <c r="F3" s="2">
        <v>-65.318680275423077</v>
      </c>
      <c r="G3" s="11"/>
    </row>
    <row r="4" spans="1:7" x14ac:dyDescent="0.2">
      <c r="A4" s="3" t="s">
        <v>34</v>
      </c>
      <c r="B4" s="4">
        <v>0.9</v>
      </c>
      <c r="C4" s="5">
        <v>0.60332405748216866</v>
      </c>
      <c r="D4" s="5">
        <v>-16.574161664514353</v>
      </c>
      <c r="E4" s="12">
        <v>0.13177174749426027</v>
      </c>
      <c r="F4" s="2">
        <v>-67.763483100483882</v>
      </c>
      <c r="G4" s="11"/>
    </row>
    <row r="5" spans="1:7" x14ac:dyDescent="0.2">
      <c r="A5" s="1" t="s">
        <v>35</v>
      </c>
      <c r="B5">
        <v>0.9</v>
      </c>
      <c r="C5" s="2">
        <v>0.5752583476804517</v>
      </c>
      <c r="D5" s="2">
        <v>-16.564779662848281</v>
      </c>
      <c r="E5" s="12">
        <v>0.12268048193073738</v>
      </c>
      <c r="F5" s="2">
        <v>-67.936040103338854</v>
      </c>
      <c r="G5" s="11"/>
    </row>
    <row r="6" spans="1:7" x14ac:dyDescent="0.2">
      <c r="A6" s="1" t="s">
        <v>35</v>
      </c>
      <c r="B6">
        <v>0.9</v>
      </c>
      <c r="C6" s="2">
        <v>0.52884880479720786</v>
      </c>
      <c r="D6" s="2">
        <v>-16.435813286732671</v>
      </c>
      <c r="E6" s="16">
        <v>0.12268048193073738</v>
      </c>
      <c r="F6" s="17">
        <v>-67.936040103338854</v>
      </c>
    </row>
    <row r="7" spans="1:7" x14ac:dyDescent="0.2">
      <c r="A7" s="1" t="s">
        <v>36</v>
      </c>
      <c r="B7">
        <v>1.3</v>
      </c>
      <c r="C7" s="2">
        <v>0.66543407645550057</v>
      </c>
      <c r="D7" s="2">
        <v>-16.029852882184073</v>
      </c>
      <c r="E7" s="12">
        <v>0.13306638013627778</v>
      </c>
      <c r="F7" s="2">
        <v>-77.052048920073219</v>
      </c>
      <c r="G7" s="11"/>
    </row>
    <row r="8" spans="1:7" x14ac:dyDescent="0.2">
      <c r="A8" s="1" t="s">
        <v>37</v>
      </c>
      <c r="B8">
        <v>1.8</v>
      </c>
      <c r="C8" s="2">
        <v>0.80597551327547645</v>
      </c>
      <c r="D8" s="2">
        <v>-13.247988064454219</v>
      </c>
      <c r="E8" s="12">
        <v>0.20003516172640853</v>
      </c>
      <c r="F8" s="2">
        <v>-80.431754364376005</v>
      </c>
      <c r="G8" s="11"/>
    </row>
    <row r="9" spans="1:7" x14ac:dyDescent="0.2">
      <c r="A9" s="1" t="s">
        <v>38</v>
      </c>
      <c r="B9">
        <v>2.4</v>
      </c>
      <c r="C9" s="2">
        <v>0.88367069410772647</v>
      </c>
      <c r="D9" s="2">
        <v>-16.149884372077949</v>
      </c>
      <c r="E9" s="12">
        <v>0.13815232853416848</v>
      </c>
      <c r="F9" s="2">
        <v>-82.057825706566888</v>
      </c>
      <c r="G9" s="11"/>
    </row>
    <row r="10" spans="1:7" x14ac:dyDescent="0.2">
      <c r="A10" s="1" t="s">
        <v>39</v>
      </c>
      <c r="B10">
        <v>3</v>
      </c>
      <c r="C10" s="2">
        <v>1.0065069612803488</v>
      </c>
      <c r="D10" s="2">
        <v>-10.872973500430515</v>
      </c>
      <c r="E10" s="12">
        <v>0.19374564511618503</v>
      </c>
      <c r="F10" s="2">
        <v>-78.399136553255573</v>
      </c>
      <c r="G10" s="11"/>
    </row>
    <row r="11" spans="1:7" x14ac:dyDescent="0.2">
      <c r="A11" s="1" t="s">
        <v>40</v>
      </c>
      <c r="B11">
        <v>3.5</v>
      </c>
      <c r="C11" s="2">
        <v>1.036816863427146</v>
      </c>
      <c r="D11" s="2">
        <v>-10.082668923305585</v>
      </c>
      <c r="E11" s="12">
        <v>0.12787722538474447</v>
      </c>
      <c r="F11" s="2">
        <v>-77.485053891708631</v>
      </c>
      <c r="G11" s="11"/>
    </row>
    <row r="12" spans="1:7" x14ac:dyDescent="0.2">
      <c r="A12" s="1" t="s">
        <v>41</v>
      </c>
      <c r="B12">
        <v>4</v>
      </c>
      <c r="C12" s="2">
        <v>1.126495853975616</v>
      </c>
      <c r="D12" s="2">
        <v>-9.1692767056031226</v>
      </c>
      <c r="E12" s="12">
        <v>0.27483700200991851</v>
      </c>
      <c r="F12" s="2">
        <v>-77.649158517859576</v>
      </c>
      <c r="G12" s="11"/>
    </row>
    <row r="13" spans="1:7" x14ac:dyDescent="0.2">
      <c r="A13" s="1" t="s">
        <v>42</v>
      </c>
      <c r="B13">
        <v>4.5</v>
      </c>
      <c r="C13" s="2">
        <v>1.1972544402867082</v>
      </c>
      <c r="D13" s="2">
        <v>-7.4805576916326846</v>
      </c>
      <c r="E13" s="12">
        <v>0.31972873036348765</v>
      </c>
      <c r="F13" s="2">
        <v>-75.153624996297012</v>
      </c>
      <c r="G13" s="11"/>
    </row>
    <row r="14" spans="1:7" x14ac:dyDescent="0.2">
      <c r="A14" s="1" t="s">
        <v>43</v>
      </c>
      <c r="B14">
        <v>5</v>
      </c>
      <c r="C14" s="2">
        <v>1.4766963037138539</v>
      </c>
      <c r="D14" s="2">
        <v>-5.6414467822559669</v>
      </c>
      <c r="E14" s="12">
        <v>0.4142293245282937</v>
      </c>
      <c r="F14" s="2">
        <v>-73.19434997848451</v>
      </c>
      <c r="G14" s="11"/>
    </row>
    <row r="15" spans="1:7" x14ac:dyDescent="0.2">
      <c r="A15" s="1" t="s">
        <v>44</v>
      </c>
      <c r="B15">
        <v>5.5</v>
      </c>
      <c r="C15" s="2">
        <v>1.5246758942061067</v>
      </c>
      <c r="D15" s="2">
        <v>-4.694859639610959</v>
      </c>
      <c r="E15" s="12">
        <v>0.44673932592573284</v>
      </c>
      <c r="F15" s="2">
        <v>-72.495254464417343</v>
      </c>
      <c r="G15" s="11"/>
    </row>
    <row r="16" spans="1:7" x14ac:dyDescent="0.2">
      <c r="A16" s="1" t="s">
        <v>45</v>
      </c>
      <c r="B16">
        <v>6</v>
      </c>
      <c r="C16" s="2">
        <v>1.7605289782509399</v>
      </c>
      <c r="D16" s="2">
        <v>-4.4488923464994867</v>
      </c>
      <c r="E16" s="12">
        <v>0.48713019484213554</v>
      </c>
      <c r="F16" s="2">
        <v>-72.139084917015595</v>
      </c>
      <c r="G16" s="11"/>
    </row>
    <row r="17" spans="1:7" x14ac:dyDescent="0.2">
      <c r="A17" s="1" t="s">
        <v>45</v>
      </c>
      <c r="B17">
        <v>6</v>
      </c>
      <c r="C17" s="2">
        <v>1.7235929429745969</v>
      </c>
      <c r="D17" s="2">
        <v>-4.3261773165665449</v>
      </c>
      <c r="E17" s="16">
        <v>0.48713019484213554</v>
      </c>
      <c r="F17" s="17">
        <v>-72.139084917015595</v>
      </c>
    </row>
    <row r="18" spans="1:7" x14ac:dyDescent="0.2">
      <c r="A18" s="1" t="s">
        <v>46</v>
      </c>
      <c r="B18">
        <v>6.5</v>
      </c>
      <c r="C18" s="2">
        <v>1.872774076806859</v>
      </c>
      <c r="D18" s="2">
        <v>-4.0439603787192571</v>
      </c>
      <c r="E18" s="12">
        <v>0.47938592396769869</v>
      </c>
      <c r="F18" s="2">
        <v>-71.651774351287713</v>
      </c>
      <c r="G18" s="11"/>
    </row>
    <row r="19" spans="1:7" x14ac:dyDescent="0.2">
      <c r="A19" s="1" t="s">
        <v>47</v>
      </c>
      <c r="B19">
        <v>6.5</v>
      </c>
      <c r="C19" s="2">
        <v>1.9913525877516605</v>
      </c>
      <c r="D19" s="2">
        <v>-3.9732928878984248</v>
      </c>
      <c r="E19" s="12">
        <v>0.51216152995171826</v>
      </c>
      <c r="F19" s="2">
        <v>-71.671978952393502</v>
      </c>
      <c r="G19" s="11"/>
    </row>
    <row r="20" spans="1:7" x14ac:dyDescent="0.2">
      <c r="A20" s="1" t="s">
        <v>48</v>
      </c>
      <c r="B20">
        <v>6.8</v>
      </c>
      <c r="C20" s="2">
        <v>2.1838031692491477</v>
      </c>
      <c r="D20" s="2">
        <v>-3.7601866020782189</v>
      </c>
      <c r="E20" s="12">
        <v>0.52720233825464158</v>
      </c>
      <c r="F20" s="2">
        <v>-71.054029347326306</v>
      </c>
      <c r="G20" s="11"/>
    </row>
  </sheetData>
  <dataValidations count="1">
    <dataValidation allowBlank="1" showInputMessage="1" showErrorMessage="1" prompt="Sample IDs must be unique." sqref="G2:G5 G18:G20 G7:G16" xr:uid="{1D38905C-A6F8-2A42-88E1-67AE0D2E8E5C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048C1-A584-944A-B50C-9A8AD89FFFC5}">
  <dimension ref="A1:F20"/>
  <sheetViews>
    <sheetView workbookViewId="0">
      <selection activeCell="E19" sqref="E19:F19"/>
    </sheetView>
  </sheetViews>
  <sheetFormatPr baseColWidth="10" defaultRowHeight="16" x14ac:dyDescent="0.2"/>
  <cols>
    <col min="1" max="1" width="18" customWidth="1"/>
    <col min="2" max="4" width="14.6640625" customWidth="1"/>
    <col min="5" max="5" width="25.33203125" customWidth="1"/>
    <col min="6" max="6" width="14.6640625" customWidth="1"/>
    <col min="7" max="7" width="23.5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3" t="s">
        <v>49</v>
      </c>
      <c r="B2" s="4">
        <v>0.3</v>
      </c>
      <c r="C2" s="5">
        <v>0.53579870480657743</v>
      </c>
      <c r="D2" s="5">
        <v>-27.480612452508694</v>
      </c>
      <c r="E2" s="12">
        <v>8.5410846341777899E-4</v>
      </c>
      <c r="F2" s="2">
        <v>-73.419213911471488</v>
      </c>
    </row>
    <row r="3" spans="1:6" x14ac:dyDescent="0.2">
      <c r="A3" s="3" t="s">
        <v>50</v>
      </c>
      <c r="B3" s="4">
        <v>0.6</v>
      </c>
      <c r="C3" s="5">
        <v>0.7101759981495146</v>
      </c>
      <c r="D3" s="5">
        <v>-27.355453010988693</v>
      </c>
      <c r="E3" s="12">
        <v>1.5729356574039485E-3</v>
      </c>
      <c r="F3" s="2">
        <v>-81.072265133825482</v>
      </c>
    </row>
    <row r="4" spans="1:6" x14ac:dyDescent="0.2">
      <c r="A4" s="3" t="s">
        <v>51</v>
      </c>
      <c r="B4" s="4">
        <v>0.9</v>
      </c>
      <c r="C4" s="5">
        <v>0.8100381223428551</v>
      </c>
      <c r="D4" s="5">
        <v>-24.330751031955209</v>
      </c>
      <c r="E4" s="12">
        <v>3.113265189845791E-2</v>
      </c>
      <c r="F4" s="2">
        <v>-92.980203874195666</v>
      </c>
    </row>
    <row r="5" spans="1:6" x14ac:dyDescent="0.2">
      <c r="A5" s="1" t="s">
        <v>52</v>
      </c>
      <c r="B5" s="4">
        <v>1.3</v>
      </c>
      <c r="C5" s="2">
        <v>0.88053946921518345</v>
      </c>
      <c r="D5" s="2">
        <v>-20.627846629001439</v>
      </c>
      <c r="E5" s="12">
        <v>0.10235262461436952</v>
      </c>
      <c r="F5" s="2">
        <v>-88.569689139889675</v>
      </c>
    </row>
    <row r="6" spans="1:6" x14ac:dyDescent="0.2">
      <c r="A6" s="1" t="s">
        <v>53</v>
      </c>
      <c r="B6" s="4">
        <v>1.8</v>
      </c>
      <c r="C6" s="2">
        <v>0.97924845109682268</v>
      </c>
      <c r="D6" s="2">
        <v>-17.084288417814879</v>
      </c>
      <c r="E6" s="12">
        <v>0.17864564493396656</v>
      </c>
      <c r="F6" s="2">
        <v>-83.565909138352808</v>
      </c>
    </row>
    <row r="7" spans="1:6" x14ac:dyDescent="0.2">
      <c r="A7" s="1" t="s">
        <v>54</v>
      </c>
      <c r="B7" s="4">
        <v>1.8</v>
      </c>
      <c r="C7" s="2">
        <v>0.95441153976786941</v>
      </c>
      <c r="D7" s="2">
        <v>-16.86128651565522</v>
      </c>
      <c r="E7" s="12">
        <v>0.16814667506156761</v>
      </c>
      <c r="F7" s="2">
        <v>-83.473428711084154</v>
      </c>
    </row>
    <row r="8" spans="1:6" x14ac:dyDescent="0.2">
      <c r="A8" s="1" t="s">
        <v>55</v>
      </c>
      <c r="B8" s="4">
        <v>2.4</v>
      </c>
      <c r="C8" s="2">
        <v>1.1324833236709886</v>
      </c>
      <c r="D8" s="2">
        <v>-15.06804817011794</v>
      </c>
      <c r="E8" s="12">
        <v>0.21323874516044311</v>
      </c>
      <c r="F8" s="2">
        <v>-80.906381689014381</v>
      </c>
    </row>
    <row r="9" spans="1:6" x14ac:dyDescent="0.2">
      <c r="A9" s="1" t="s">
        <v>55</v>
      </c>
      <c r="B9" s="4">
        <v>2.4</v>
      </c>
      <c r="C9" s="2">
        <v>1.0147829749481747</v>
      </c>
      <c r="D9" s="2">
        <v>-14.932825296438011</v>
      </c>
      <c r="E9" s="16">
        <v>0.21323874516044311</v>
      </c>
      <c r="F9" s="17">
        <v>-80.906381689014381</v>
      </c>
    </row>
    <row r="10" spans="1:6" x14ac:dyDescent="0.2">
      <c r="A10" s="1" t="s">
        <v>56</v>
      </c>
      <c r="B10" s="4">
        <v>3</v>
      </c>
      <c r="C10" s="2">
        <v>1.2512481114507572</v>
      </c>
      <c r="D10" s="2">
        <v>-11.94116422263148</v>
      </c>
      <c r="E10" s="12">
        <v>0.2810210356557572</v>
      </c>
      <c r="F10" s="2">
        <v>-78.789005416379226</v>
      </c>
    </row>
    <row r="11" spans="1:6" x14ac:dyDescent="0.2">
      <c r="A11" s="1" t="s">
        <v>57</v>
      </c>
      <c r="B11" s="4">
        <v>3.5</v>
      </c>
      <c r="C11" s="2">
        <v>1.2156160140191841</v>
      </c>
      <c r="D11" s="2">
        <v>-11.8864962111544</v>
      </c>
      <c r="E11" s="12">
        <v>0.29464275659609407</v>
      </c>
      <c r="F11" s="2">
        <v>-78.596163660362265</v>
      </c>
    </row>
    <row r="12" spans="1:6" x14ac:dyDescent="0.2">
      <c r="A12" s="1" t="s">
        <v>58</v>
      </c>
      <c r="B12" s="4">
        <v>4</v>
      </c>
      <c r="C12" s="2">
        <v>1.4576162336179335</v>
      </c>
      <c r="D12" s="2">
        <v>-9.4096172577834754</v>
      </c>
      <c r="E12" s="12">
        <v>0.36649259161732495</v>
      </c>
      <c r="F12" s="2">
        <v>-76.810239713544746</v>
      </c>
    </row>
    <row r="13" spans="1:6" x14ac:dyDescent="0.2">
      <c r="A13" s="1" t="s">
        <v>59</v>
      </c>
      <c r="B13" s="4">
        <v>3.5</v>
      </c>
      <c r="C13" s="2">
        <v>1.1315785504725768</v>
      </c>
      <c r="D13" s="2">
        <v>-12.899381349371346</v>
      </c>
      <c r="E13" s="12">
        <v>0.21078379991019305</v>
      </c>
      <c r="F13" s="2">
        <v>-81.403591733200585</v>
      </c>
    </row>
    <row r="14" spans="1:6" x14ac:dyDescent="0.2">
      <c r="A14" s="1" t="s">
        <v>60</v>
      </c>
      <c r="B14" s="4">
        <v>4</v>
      </c>
      <c r="C14" s="2">
        <v>1.2234396410878043</v>
      </c>
      <c r="D14" s="2">
        <v>-12.400898618858493</v>
      </c>
      <c r="E14" s="12">
        <v>0.25341713040758157</v>
      </c>
      <c r="F14" s="2">
        <v>-80.856879494755205</v>
      </c>
    </row>
    <row r="15" spans="1:6" x14ac:dyDescent="0.2">
      <c r="A15" s="1" t="s">
        <v>61</v>
      </c>
      <c r="B15" s="4">
        <v>4.5</v>
      </c>
      <c r="C15" s="2">
        <v>1.3644512051579356</v>
      </c>
      <c r="D15" s="2">
        <v>-11.440171589124597</v>
      </c>
      <c r="E15" s="12">
        <v>0.29644127908236695</v>
      </c>
      <c r="F15" s="2">
        <v>-79.920725854417213</v>
      </c>
    </row>
    <row r="16" spans="1:6" x14ac:dyDescent="0.2">
      <c r="A16" s="1" t="s">
        <v>62</v>
      </c>
      <c r="B16" s="4">
        <v>5</v>
      </c>
      <c r="C16" s="2">
        <v>1.6290175327641336</v>
      </c>
      <c r="D16" s="2">
        <v>-8.8530363356071486</v>
      </c>
      <c r="E16" s="12">
        <v>0.40149927612861952</v>
      </c>
      <c r="F16" s="2">
        <v>-76.882726658024353</v>
      </c>
    </row>
    <row r="17" spans="1:6" x14ac:dyDescent="0.2">
      <c r="A17" s="1" t="s">
        <v>63</v>
      </c>
      <c r="B17" s="4">
        <v>5.5</v>
      </c>
      <c r="C17" s="2">
        <v>2.3087949255121041</v>
      </c>
      <c r="D17" s="2">
        <v>-5.2455607021217521</v>
      </c>
      <c r="E17" s="12">
        <v>0.59092846727774972</v>
      </c>
      <c r="F17" s="2">
        <v>-73.150302332414327</v>
      </c>
    </row>
    <row r="18" spans="1:6" x14ac:dyDescent="0.2">
      <c r="A18" s="1" t="s">
        <v>64</v>
      </c>
      <c r="B18" s="4">
        <v>6</v>
      </c>
      <c r="C18" s="2">
        <v>3.6878023347739024</v>
      </c>
      <c r="D18" s="2">
        <v>-2.8887094128783586</v>
      </c>
      <c r="E18" s="12">
        <v>0.77679855696670264</v>
      </c>
      <c r="F18" s="2">
        <v>-70.636486336626319</v>
      </c>
    </row>
    <row r="19" spans="1:6" x14ac:dyDescent="0.2">
      <c r="A19" s="1" t="s">
        <v>65</v>
      </c>
      <c r="B19" s="4">
        <v>6.5</v>
      </c>
      <c r="C19" s="2">
        <v>4.2791514528653254</v>
      </c>
      <c r="D19" s="2">
        <v>-1.8236838986257988</v>
      </c>
      <c r="E19" s="16">
        <v>0.77679855696670264</v>
      </c>
      <c r="F19" s="17">
        <v>-70.636486336626319</v>
      </c>
    </row>
    <row r="20" spans="1:6" x14ac:dyDescent="0.2">
      <c r="A20" s="1" t="s">
        <v>65</v>
      </c>
      <c r="B20" s="4">
        <v>6.5</v>
      </c>
      <c r="C20" s="2">
        <v>4.176273418010612</v>
      </c>
      <c r="D20" s="2">
        <v>-1.7260518543302401</v>
      </c>
      <c r="E20" s="12">
        <v>0.77534532044298421</v>
      </c>
      <c r="F20" s="2">
        <v>-69.698914752867211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9BFC-2343-8E49-9C26-56D35799B284}">
  <dimension ref="A1:F21"/>
  <sheetViews>
    <sheetView workbookViewId="0">
      <selection activeCell="E12" sqref="E12:F12"/>
    </sheetView>
  </sheetViews>
  <sheetFormatPr baseColWidth="10" defaultRowHeight="16" x14ac:dyDescent="0.2"/>
  <cols>
    <col min="1" max="1" width="18" customWidth="1"/>
    <col min="2" max="4" width="14.6640625" customWidth="1"/>
    <col min="5" max="5" width="21.83203125" customWidth="1"/>
    <col min="6" max="6" width="18.83203125" customWidth="1"/>
    <col min="7" max="7" width="20.83203125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3" t="s">
        <v>66</v>
      </c>
      <c r="B2" s="4">
        <v>0.1</v>
      </c>
      <c r="C2" s="5">
        <v>0.32708881671410001</v>
      </c>
      <c r="D2" s="5">
        <v>-23.802052609511779</v>
      </c>
      <c r="E2" s="12">
        <v>3.4475475338133874E-2</v>
      </c>
      <c r="F2" s="2">
        <v>-45.366151593653655</v>
      </c>
    </row>
    <row r="3" spans="1:6" x14ac:dyDescent="0.2">
      <c r="A3" s="1" t="s">
        <v>67</v>
      </c>
      <c r="B3" s="4">
        <v>0.2</v>
      </c>
      <c r="C3" s="2">
        <v>0.3421639348582271</v>
      </c>
      <c r="D3" s="2">
        <v>-23.672737754372662</v>
      </c>
      <c r="E3" s="12">
        <v>3.9009725066184726E-2</v>
      </c>
      <c r="F3" s="2">
        <v>-45.348184651092232</v>
      </c>
    </row>
    <row r="4" spans="1:6" x14ac:dyDescent="0.2">
      <c r="A4" s="1" t="s">
        <v>68</v>
      </c>
      <c r="B4" s="4">
        <v>0.3</v>
      </c>
      <c r="C4" s="2">
        <v>0.35034681010856966</v>
      </c>
      <c r="D4" s="2">
        <v>-23.720516509482415</v>
      </c>
      <c r="E4" s="12">
        <v>3.4972535350162891E-2</v>
      </c>
      <c r="F4" s="2">
        <v>-45.221740510995815</v>
      </c>
    </row>
    <row r="5" spans="1:6" x14ac:dyDescent="0.2">
      <c r="A5" s="1" t="s">
        <v>69</v>
      </c>
      <c r="B5" s="4">
        <v>0.5</v>
      </c>
      <c r="C5" s="2">
        <v>0.3298164417975476</v>
      </c>
      <c r="D5" s="2">
        <v>-23.772317517950967</v>
      </c>
      <c r="E5" s="12">
        <v>3.9715474396241186E-2</v>
      </c>
      <c r="F5" s="2">
        <v>-46.447387386521335</v>
      </c>
    </row>
    <row r="6" spans="1:6" x14ac:dyDescent="0.2">
      <c r="A6" s="1" t="s">
        <v>70</v>
      </c>
      <c r="B6" s="4">
        <v>0.75</v>
      </c>
      <c r="C6" s="2">
        <v>0.3944633738566225</v>
      </c>
      <c r="D6" s="2">
        <v>-23.433814956001147</v>
      </c>
      <c r="E6" s="12">
        <v>4.1316690618197219E-2</v>
      </c>
      <c r="F6" s="2">
        <v>-47.887896299641788</v>
      </c>
    </row>
    <row r="7" spans="1:6" x14ac:dyDescent="0.2">
      <c r="A7" s="1" t="s">
        <v>71</v>
      </c>
      <c r="B7" s="4">
        <v>1</v>
      </c>
      <c r="C7" s="2">
        <v>0.50672621306349053</v>
      </c>
      <c r="D7" s="2">
        <v>-20.255128087641449</v>
      </c>
      <c r="E7" s="12">
        <v>7.7480652256734964E-2</v>
      </c>
      <c r="F7" s="2">
        <v>-55.314181176755888</v>
      </c>
    </row>
    <row r="8" spans="1:6" x14ac:dyDescent="0.2">
      <c r="A8" s="1" t="s">
        <v>72</v>
      </c>
      <c r="B8" s="4">
        <v>1.25</v>
      </c>
      <c r="C8" s="2">
        <v>0.49013870442593971</v>
      </c>
      <c r="D8" s="2">
        <v>-19.758364961458792</v>
      </c>
      <c r="E8" s="12">
        <v>0.10092215419807232</v>
      </c>
      <c r="F8" s="2">
        <v>-59.644820554137141</v>
      </c>
    </row>
    <row r="9" spans="1:6" x14ac:dyDescent="0.2">
      <c r="A9" s="1" t="s">
        <v>73</v>
      </c>
      <c r="B9" s="4">
        <v>2.08</v>
      </c>
      <c r="C9" s="2">
        <v>2.8043711394539899</v>
      </c>
      <c r="D9" s="2">
        <v>-7.7497024475661203E-3</v>
      </c>
      <c r="E9" s="12">
        <v>0.36300937718188492</v>
      </c>
      <c r="F9" s="2">
        <v>-66.702139069691469</v>
      </c>
    </row>
    <row r="10" spans="1:6" x14ac:dyDescent="0.2">
      <c r="A10" s="1" t="s">
        <v>74</v>
      </c>
      <c r="B10" s="4">
        <v>2.5</v>
      </c>
      <c r="C10" s="2">
        <v>2.2906196286145959</v>
      </c>
      <c r="D10" s="2">
        <v>-0.7914591032601852</v>
      </c>
      <c r="E10" s="12">
        <v>0.25358028751076667</v>
      </c>
      <c r="F10" s="2">
        <v>-66.017288006863652</v>
      </c>
    </row>
    <row r="11" spans="1:6" x14ac:dyDescent="0.2">
      <c r="A11" s="1" t="s">
        <v>75</v>
      </c>
      <c r="B11" s="4">
        <v>3</v>
      </c>
      <c r="C11" s="2">
        <v>2.1724935042689997</v>
      </c>
      <c r="D11" s="2">
        <v>-0.93800096727272764</v>
      </c>
      <c r="E11" s="12">
        <v>0.27721530136518396</v>
      </c>
      <c r="F11" s="2">
        <v>-65.469764125798079</v>
      </c>
    </row>
    <row r="12" spans="1:6" x14ac:dyDescent="0.2">
      <c r="A12" s="1" t="s">
        <v>75</v>
      </c>
      <c r="B12" s="4">
        <v>3</v>
      </c>
      <c r="C12" s="2">
        <v>2.0931927945258422</v>
      </c>
      <c r="D12" s="2">
        <v>-0.83896392355631888</v>
      </c>
      <c r="E12" s="16">
        <v>0.27721530136518396</v>
      </c>
      <c r="F12" s="17">
        <v>-65.469764125798079</v>
      </c>
    </row>
    <row r="13" spans="1:6" x14ac:dyDescent="0.2">
      <c r="A13" s="1" t="s">
        <v>76</v>
      </c>
      <c r="B13" s="4">
        <v>4</v>
      </c>
      <c r="C13" s="2">
        <v>2.3038186729208392</v>
      </c>
      <c r="D13" s="2">
        <v>-2.4152746534536278</v>
      </c>
      <c r="E13" s="12">
        <v>0.36359370727236179</v>
      </c>
      <c r="F13" s="2">
        <v>-68.750771635772594</v>
      </c>
    </row>
    <row r="14" spans="1:6" x14ac:dyDescent="0.2">
      <c r="A14" s="1" t="s">
        <v>77</v>
      </c>
      <c r="B14" s="4">
        <v>4.5</v>
      </c>
      <c r="C14" s="2">
        <v>2.5121293963669582</v>
      </c>
      <c r="D14" s="2">
        <v>-2.3484733880243245</v>
      </c>
      <c r="E14" s="12">
        <v>0.34751324673053802</v>
      </c>
      <c r="F14" s="2">
        <v>-70.919097910194338</v>
      </c>
    </row>
    <row r="15" spans="1:6" x14ac:dyDescent="0.2">
      <c r="A15" s="1" t="s">
        <v>78</v>
      </c>
      <c r="B15" s="4">
        <v>5</v>
      </c>
      <c r="C15" s="2">
        <v>2.2951701055830789</v>
      </c>
      <c r="D15" s="2">
        <v>-2.8537747290845283</v>
      </c>
      <c r="E15" s="12">
        <v>0.34319148067175143</v>
      </c>
      <c r="F15" s="2">
        <v>-71.083170421688038</v>
      </c>
    </row>
    <row r="16" spans="1:6" x14ac:dyDescent="0.2">
      <c r="A16" s="1" t="s">
        <v>79</v>
      </c>
      <c r="B16" s="4">
        <v>5.5</v>
      </c>
      <c r="C16" s="2">
        <v>2.0409554478057692</v>
      </c>
      <c r="D16" s="2">
        <v>-4.0757412710028982</v>
      </c>
      <c r="E16" s="12">
        <v>0.31364866194153912</v>
      </c>
      <c r="F16" s="2">
        <v>-73.16092459572009</v>
      </c>
    </row>
    <row r="17" spans="1:6" x14ac:dyDescent="0.2">
      <c r="A17" s="1" t="s">
        <v>80</v>
      </c>
      <c r="B17" s="4">
        <v>6</v>
      </c>
      <c r="C17" s="2">
        <v>2.0313754962931734</v>
      </c>
      <c r="D17" s="2">
        <v>-4.4716378149440175</v>
      </c>
      <c r="E17" s="12">
        <v>0.26863627321863753</v>
      </c>
      <c r="F17" s="2">
        <v>-74.378805379801562</v>
      </c>
    </row>
    <row r="18" spans="1:6" x14ac:dyDescent="0.2">
      <c r="A18" s="1" t="s">
        <v>81</v>
      </c>
      <c r="B18" s="4">
        <v>6.5</v>
      </c>
      <c r="C18" s="2">
        <v>1.7882043937317731</v>
      </c>
      <c r="D18" s="2">
        <v>-5.3241325411315001</v>
      </c>
      <c r="E18" s="12">
        <v>0.36928143977641892</v>
      </c>
      <c r="F18" s="2">
        <v>-76.503644063405588</v>
      </c>
    </row>
    <row r="19" spans="1:6" x14ac:dyDescent="0.2">
      <c r="A19" s="1" t="s">
        <v>82</v>
      </c>
      <c r="B19" s="4">
        <v>0.3</v>
      </c>
      <c r="C19" s="2">
        <v>0.34795182223042059</v>
      </c>
      <c r="D19" s="2">
        <v>-23.84260391818577</v>
      </c>
      <c r="E19" s="12">
        <v>3.9241180491633346E-2</v>
      </c>
      <c r="F19" s="2">
        <v>-45.39486058193733</v>
      </c>
    </row>
    <row r="20" spans="1:6" x14ac:dyDescent="0.2">
      <c r="A20" s="1" t="s">
        <v>83</v>
      </c>
      <c r="B20" s="4">
        <v>0.3</v>
      </c>
      <c r="C20" s="2">
        <v>0.34680755024419385</v>
      </c>
      <c r="D20" s="2">
        <v>-24.063603000113364</v>
      </c>
      <c r="E20" s="12">
        <v>4.0110086924874895E-2</v>
      </c>
      <c r="F20" s="2">
        <v>-45.441008522816098</v>
      </c>
    </row>
    <row r="21" spans="1:6" x14ac:dyDescent="0.2">
      <c r="A21" s="1" t="s">
        <v>84</v>
      </c>
      <c r="B21" s="4">
        <v>0.3</v>
      </c>
      <c r="C21" s="2">
        <v>0.36916077044025158</v>
      </c>
      <c r="D21" s="2">
        <v>-24.901819559353445</v>
      </c>
      <c r="E21" s="12">
        <v>3.4949769242741714E-2</v>
      </c>
      <c r="F21" s="2">
        <v>-44.547017655428682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9A64-1D70-484B-87F2-FE01DB55976F}">
  <dimension ref="A1:F20"/>
  <sheetViews>
    <sheetView tabSelected="1" workbookViewId="0">
      <selection activeCell="G11" sqref="G11"/>
    </sheetView>
  </sheetViews>
  <sheetFormatPr baseColWidth="10" defaultRowHeight="16" x14ac:dyDescent="0.2"/>
  <cols>
    <col min="1" max="1" width="18" customWidth="1"/>
    <col min="2" max="6" width="14.6640625" customWidth="1"/>
    <col min="7" max="7" width="19.83203125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3" t="s">
        <v>85</v>
      </c>
      <c r="B2" s="4">
        <v>0.3</v>
      </c>
      <c r="C2" s="5">
        <v>0.33363511691437414</v>
      </c>
      <c r="D2" s="5">
        <v>-22.065559629123182</v>
      </c>
      <c r="E2" s="12">
        <v>3.8926249338973762E-2</v>
      </c>
      <c r="F2" s="2">
        <v>-62.253081472650116</v>
      </c>
    </row>
    <row r="3" spans="1:6" x14ac:dyDescent="0.2">
      <c r="A3" s="3" t="s">
        <v>85</v>
      </c>
      <c r="B3" s="4">
        <v>0.3</v>
      </c>
      <c r="C3" s="5">
        <v>0.25844580302870596</v>
      </c>
      <c r="D3" s="5">
        <v>-21.965823157554208</v>
      </c>
      <c r="E3" s="16">
        <v>3.8926249338973762E-2</v>
      </c>
      <c r="F3" s="17">
        <v>-62.253081472650116</v>
      </c>
    </row>
    <row r="4" spans="1:6" x14ac:dyDescent="0.2">
      <c r="A4" s="1" t="s">
        <v>86</v>
      </c>
      <c r="B4" s="4">
        <v>0.6</v>
      </c>
      <c r="C4" s="2">
        <v>0.3717021186887321</v>
      </c>
      <c r="D4" s="2">
        <v>-21.302324621629698</v>
      </c>
      <c r="E4" s="12">
        <v>4.428387328542379E-2</v>
      </c>
      <c r="F4" s="2">
        <v>-68.16944712517757</v>
      </c>
    </row>
    <row r="5" spans="1:6" x14ac:dyDescent="0.2">
      <c r="A5" s="1" t="s">
        <v>87</v>
      </c>
      <c r="B5" s="4">
        <v>0.9</v>
      </c>
      <c r="C5" s="2">
        <v>0.4245160365646557</v>
      </c>
      <c r="D5" s="2">
        <v>-17.33573105195762</v>
      </c>
      <c r="E5" s="12">
        <v>9.4911901838881887E-2</v>
      </c>
      <c r="F5" s="2">
        <v>-76.938996586314161</v>
      </c>
    </row>
    <row r="6" spans="1:6" x14ac:dyDescent="0.2">
      <c r="A6" s="1" t="s">
        <v>88</v>
      </c>
      <c r="B6" s="4">
        <v>1.3</v>
      </c>
      <c r="C6" s="2">
        <v>0.74434449187777441</v>
      </c>
      <c r="D6" s="2">
        <v>-6.2616968633594645</v>
      </c>
      <c r="E6" s="12">
        <v>0.329641852404915</v>
      </c>
      <c r="F6" s="2">
        <v>-73.318068036160881</v>
      </c>
    </row>
    <row r="7" spans="1:6" x14ac:dyDescent="0.2">
      <c r="A7" s="1" t="s">
        <v>89</v>
      </c>
      <c r="B7" s="4">
        <v>1.7</v>
      </c>
      <c r="C7" s="2">
        <v>0.95261973402199507</v>
      </c>
      <c r="D7" s="2">
        <v>-3.3402011483378136</v>
      </c>
      <c r="E7" s="12">
        <v>0.4808012169790486</v>
      </c>
      <c r="F7" s="2">
        <v>-69.950524745544769</v>
      </c>
    </row>
    <row r="8" spans="1:6" x14ac:dyDescent="0.2">
      <c r="A8" s="1" t="s">
        <v>90</v>
      </c>
      <c r="B8" s="4">
        <v>2.1</v>
      </c>
      <c r="C8" s="2">
        <v>1.6141419969431852</v>
      </c>
      <c r="D8" s="2">
        <v>3.8493299809660264E-2</v>
      </c>
      <c r="E8" s="12">
        <v>0.54228488442117073</v>
      </c>
      <c r="F8" s="2">
        <v>-67.344316890237096</v>
      </c>
    </row>
    <row r="9" spans="1:6" x14ac:dyDescent="0.2">
      <c r="A9" s="1" t="s">
        <v>91</v>
      </c>
      <c r="B9" s="4">
        <v>2.5</v>
      </c>
      <c r="C9" s="2">
        <v>1.8042774234917955</v>
      </c>
      <c r="D9" s="2">
        <v>0.24888288069408676</v>
      </c>
      <c r="E9" s="12">
        <v>0.57093982496195739</v>
      </c>
      <c r="F9" s="2">
        <v>-66.797839255360259</v>
      </c>
    </row>
    <row r="10" spans="1:6" x14ac:dyDescent="0.2">
      <c r="A10" s="1" t="s">
        <v>92</v>
      </c>
      <c r="B10" s="4">
        <v>3</v>
      </c>
      <c r="C10" s="2">
        <v>2.1824460094515303</v>
      </c>
      <c r="D10" s="2">
        <v>1.8031055349786218</v>
      </c>
      <c r="E10" s="12">
        <v>0.57662376311477759</v>
      </c>
      <c r="F10" s="2">
        <v>-65.18554023097164</v>
      </c>
    </row>
    <row r="11" spans="1:6" x14ac:dyDescent="0.2">
      <c r="A11" s="1" t="s">
        <v>93</v>
      </c>
      <c r="B11" s="4">
        <v>3.5</v>
      </c>
      <c r="C11" s="2">
        <v>1.9721394627736204</v>
      </c>
      <c r="D11" s="2">
        <v>4.1959952483469898E-3</v>
      </c>
      <c r="E11" s="12">
        <v>0.58221663683791303</v>
      </c>
      <c r="F11" s="2">
        <v>-66.876577874657983</v>
      </c>
    </row>
    <row r="12" spans="1:6" x14ac:dyDescent="0.2">
      <c r="A12" s="1" t="s">
        <v>94</v>
      </c>
      <c r="B12" s="4">
        <v>4</v>
      </c>
      <c r="C12" s="2">
        <v>2.0827346807912588</v>
      </c>
      <c r="D12" s="2">
        <v>0.58165452993397126</v>
      </c>
      <c r="E12" s="12">
        <v>0.58314625289094435</v>
      </c>
      <c r="F12" s="2">
        <v>-66.499160720263021</v>
      </c>
    </row>
    <row r="13" spans="1:6" x14ac:dyDescent="0.2">
      <c r="A13" s="1" t="s">
        <v>95</v>
      </c>
      <c r="B13" s="4">
        <v>4.5</v>
      </c>
      <c r="C13" s="2">
        <v>2.2091634297811038</v>
      </c>
      <c r="D13" s="2">
        <v>0.86573606859890928</v>
      </c>
      <c r="E13" s="12">
        <v>0.58542665798429872</v>
      </c>
      <c r="F13" s="2">
        <v>-66.152978234739194</v>
      </c>
    </row>
    <row r="14" spans="1:6" x14ac:dyDescent="0.2">
      <c r="A14" s="1" t="s">
        <v>95</v>
      </c>
      <c r="B14" s="4">
        <v>4.5</v>
      </c>
      <c r="C14" s="2">
        <v>2.0068401760303574</v>
      </c>
      <c r="D14" s="2">
        <v>0.94025997459332011</v>
      </c>
      <c r="E14" s="16">
        <v>0.58542665798429872</v>
      </c>
      <c r="F14" s="17">
        <v>-66.152978234739194</v>
      </c>
    </row>
    <row r="15" spans="1:6" x14ac:dyDescent="0.2">
      <c r="A15" s="1" t="s">
        <v>96</v>
      </c>
      <c r="B15" s="4">
        <v>5</v>
      </c>
      <c r="C15" s="2">
        <v>2.3750030348547138</v>
      </c>
      <c r="D15" s="2">
        <v>0.97794591147038035</v>
      </c>
      <c r="E15" s="12">
        <v>0.50998736669299616</v>
      </c>
      <c r="F15" s="2">
        <v>-65.695816123460219</v>
      </c>
    </row>
    <row r="16" spans="1:6" x14ac:dyDescent="0.2">
      <c r="A16" s="1" t="s">
        <v>97</v>
      </c>
      <c r="B16" s="4">
        <v>5.5</v>
      </c>
      <c r="C16" s="2">
        <v>2.4799035039176416</v>
      </c>
      <c r="D16" s="2">
        <v>1.3250670523461834</v>
      </c>
      <c r="E16" s="12">
        <v>0.69078061442702687</v>
      </c>
      <c r="F16" s="2">
        <v>-65.904928415786642</v>
      </c>
    </row>
    <row r="17" spans="1:6" x14ac:dyDescent="0.2">
      <c r="A17" s="1" t="s">
        <v>98</v>
      </c>
      <c r="B17" s="4">
        <v>6</v>
      </c>
      <c r="C17" s="2">
        <v>2.5936654281297216</v>
      </c>
      <c r="D17" s="2">
        <v>1.2013337186211814</v>
      </c>
      <c r="E17" s="12">
        <v>0.46761584643095089</v>
      </c>
      <c r="F17" s="2">
        <v>-66.319736914516895</v>
      </c>
    </row>
    <row r="18" spans="1:6" x14ac:dyDescent="0.2">
      <c r="A18" s="1" t="s">
        <v>99</v>
      </c>
      <c r="B18" s="4">
        <v>6.5</v>
      </c>
      <c r="C18" s="2">
        <v>3.0568028618108993</v>
      </c>
      <c r="D18" s="2">
        <v>0.72277992845696903</v>
      </c>
      <c r="E18" s="12">
        <v>0.69266640699174753</v>
      </c>
      <c r="F18" s="2">
        <v>-67.157010039003993</v>
      </c>
    </row>
    <row r="19" spans="1:6" x14ac:dyDescent="0.2">
      <c r="A19" s="1"/>
      <c r="B19" s="4"/>
      <c r="C19" s="2"/>
      <c r="D19" s="2"/>
    </row>
    <row r="20" spans="1:6" x14ac:dyDescent="0.2">
      <c r="A20" s="1"/>
      <c r="B20" s="4"/>
      <c r="C20" s="2"/>
      <c r="D20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3A32-AA43-6B48-B570-5253C6D3DBE1}">
  <dimension ref="A1:F19"/>
  <sheetViews>
    <sheetView workbookViewId="0">
      <selection activeCell="C22" sqref="C22"/>
    </sheetView>
  </sheetViews>
  <sheetFormatPr baseColWidth="10" defaultRowHeight="16" x14ac:dyDescent="0.2"/>
  <cols>
    <col min="1" max="4" width="18.1640625" customWidth="1"/>
    <col min="5" max="5" width="19.1640625" customWidth="1"/>
    <col min="6" max="6" width="24" customWidth="1"/>
  </cols>
  <sheetData>
    <row r="1" spans="1:6" ht="34" x14ac:dyDescent="0.2">
      <c r="A1" s="6" t="s">
        <v>1</v>
      </c>
      <c r="B1" s="6" t="s">
        <v>114</v>
      </c>
      <c r="C1" s="6" t="s">
        <v>2</v>
      </c>
      <c r="D1" s="6" t="s">
        <v>3</v>
      </c>
      <c r="E1" t="s">
        <v>4</v>
      </c>
      <c r="F1" t="s">
        <v>5</v>
      </c>
    </row>
    <row r="2" spans="1:6" x14ac:dyDescent="0.2">
      <c r="A2" s="3" t="s">
        <v>100</v>
      </c>
      <c r="B2" s="4">
        <v>0</v>
      </c>
      <c r="C2" s="5">
        <v>0.2966458596851832</v>
      </c>
      <c r="D2" s="5">
        <v>-24.140964288768785</v>
      </c>
      <c r="E2">
        <v>1.3157318516955089E-2</v>
      </c>
      <c r="F2" s="2">
        <v>-59.695421634188854</v>
      </c>
    </row>
    <row r="3" spans="1:6" x14ac:dyDescent="0.2">
      <c r="A3" s="1" t="s">
        <v>101</v>
      </c>
      <c r="B3" s="8">
        <v>457</v>
      </c>
      <c r="C3" s="2">
        <v>0.48402705017392228</v>
      </c>
      <c r="D3" s="2">
        <v>-22.401557505351235</v>
      </c>
      <c r="E3">
        <v>3.7455198740903854E-2</v>
      </c>
      <c r="F3" s="2">
        <v>-53.888656228575336</v>
      </c>
    </row>
    <row r="4" spans="1:6" x14ac:dyDescent="0.2">
      <c r="A4" s="1" t="s">
        <v>102</v>
      </c>
      <c r="B4" s="8">
        <v>870</v>
      </c>
      <c r="C4" s="2">
        <v>0.38471488616000848</v>
      </c>
      <c r="D4" s="2">
        <v>-23.169479214806046</v>
      </c>
      <c r="E4">
        <v>2.8627611823537534E-2</v>
      </c>
      <c r="F4" s="2">
        <v>-52.254523613155882</v>
      </c>
    </row>
    <row r="5" spans="1:6" x14ac:dyDescent="0.2">
      <c r="A5" s="1" t="s">
        <v>103</v>
      </c>
      <c r="B5" s="8">
        <v>1260</v>
      </c>
      <c r="C5" s="2">
        <v>0.38752234417272763</v>
      </c>
      <c r="D5" s="2">
        <v>-24.974782683565014</v>
      </c>
      <c r="E5">
        <v>2.5931082057782551E-2</v>
      </c>
      <c r="F5" s="2">
        <v>-49.127922442586573</v>
      </c>
    </row>
    <row r="6" spans="1:6" x14ac:dyDescent="0.2">
      <c r="A6" s="1" t="s">
        <v>104</v>
      </c>
      <c r="B6" s="8">
        <v>1700</v>
      </c>
      <c r="C6" s="2">
        <v>0.28488380810582903</v>
      </c>
      <c r="D6" s="2">
        <v>-23.66656183303396</v>
      </c>
      <c r="E6">
        <v>1.3634760764279051E-2</v>
      </c>
      <c r="F6" s="2">
        <v>-45.545996502284957</v>
      </c>
    </row>
    <row r="7" spans="1:6" x14ac:dyDescent="0.2">
      <c r="A7" s="1" t="s">
        <v>105</v>
      </c>
      <c r="B7" s="8">
        <v>2120</v>
      </c>
      <c r="C7" s="2">
        <v>0.28000000000000003</v>
      </c>
      <c r="D7" s="2">
        <v>-24.751235478085515</v>
      </c>
      <c r="E7">
        <v>1.4292699470957191E-2</v>
      </c>
      <c r="F7" s="2">
        <v>-44.462598929138522</v>
      </c>
    </row>
    <row r="8" spans="1:6" x14ac:dyDescent="0.2">
      <c r="A8" s="1" t="s">
        <v>106</v>
      </c>
      <c r="B8" s="8">
        <v>2500</v>
      </c>
      <c r="C8" s="2">
        <v>0.29037897473735996</v>
      </c>
      <c r="D8" s="2">
        <v>-24.922194576997132</v>
      </c>
      <c r="E8">
        <v>1.0035020893449317E-2</v>
      </c>
      <c r="F8" s="2">
        <v>-49.964531153286295</v>
      </c>
    </row>
    <row r="9" spans="1:6" x14ac:dyDescent="0.2">
      <c r="A9" s="1" t="s">
        <v>107</v>
      </c>
      <c r="B9" s="8">
        <v>2910</v>
      </c>
      <c r="C9" s="2">
        <v>0.25957676952672082</v>
      </c>
      <c r="D9" s="2">
        <v>-24.985417131192225</v>
      </c>
      <c r="E9">
        <v>9.1085209226514537E-3</v>
      </c>
      <c r="F9" s="2">
        <v>-49.816026038510188</v>
      </c>
    </row>
    <row r="10" spans="1:6" x14ac:dyDescent="0.2">
      <c r="A10" s="1" t="s">
        <v>108</v>
      </c>
      <c r="B10" s="8">
        <v>3330</v>
      </c>
      <c r="C10" s="2">
        <v>0.25648989626155094</v>
      </c>
      <c r="D10" s="2">
        <v>-25.371076690543141</v>
      </c>
      <c r="E10">
        <v>4.9207119423129424E-3</v>
      </c>
      <c r="F10" s="2">
        <v>-51.76884679493449</v>
      </c>
    </row>
    <row r="11" spans="1:6" x14ac:dyDescent="0.2">
      <c r="A11" s="1" t="s">
        <v>109</v>
      </c>
      <c r="B11" s="8">
        <v>3770</v>
      </c>
      <c r="C11" s="2">
        <v>0.2244369751589895</v>
      </c>
      <c r="D11" s="2">
        <v>-25.760831384411166</v>
      </c>
      <c r="E11">
        <v>3.3049655764878257E-4</v>
      </c>
      <c r="F11" s="2">
        <v>-50.333587123261658</v>
      </c>
    </row>
    <row r="12" spans="1:6" x14ac:dyDescent="0.2">
      <c r="A12" s="1" t="s">
        <v>110</v>
      </c>
      <c r="B12" s="8">
        <v>4180</v>
      </c>
      <c r="C12" s="2">
        <v>0.19049467473033274</v>
      </c>
      <c r="D12" s="2">
        <v>-25.87355821345184</v>
      </c>
      <c r="E12">
        <v>1.7073666931242157E-4</v>
      </c>
      <c r="F12" s="2">
        <v>-52.864552210754475</v>
      </c>
    </row>
    <row r="13" spans="1:6" x14ac:dyDescent="0.2">
      <c r="A13" s="1" t="s">
        <v>111</v>
      </c>
      <c r="B13" s="8">
        <v>4600</v>
      </c>
      <c r="C13" s="2">
        <v>0.21190320526334286</v>
      </c>
      <c r="D13" s="2">
        <v>-25.761014017950529</v>
      </c>
      <c r="E13">
        <v>1.9714060007331523E-4</v>
      </c>
      <c r="F13" s="2">
        <v>-54.161335578142889</v>
      </c>
    </row>
    <row r="14" spans="1:6" x14ac:dyDescent="0.2">
      <c r="A14" s="1" t="s">
        <v>112</v>
      </c>
      <c r="B14" s="8">
        <v>5070</v>
      </c>
      <c r="C14" s="2">
        <v>0.26900000000000002</v>
      </c>
      <c r="D14" s="2">
        <v>-25.09</v>
      </c>
      <c r="E14">
        <v>3.1189999999999998E-3</v>
      </c>
      <c r="F14" s="2">
        <v>-71.844999999999999</v>
      </c>
    </row>
    <row r="15" spans="1:6" x14ac:dyDescent="0.2">
      <c r="A15" s="1"/>
      <c r="B15" s="8"/>
      <c r="C15" s="2"/>
      <c r="D15" s="2"/>
      <c r="F15" s="2"/>
    </row>
    <row r="17" spans="3:4" x14ac:dyDescent="0.2">
      <c r="C17" s="7"/>
      <c r="D17" s="7"/>
    </row>
    <row r="18" spans="3:4" x14ac:dyDescent="0.2">
      <c r="C18" s="14"/>
      <c r="D18" s="14"/>
    </row>
    <row r="19" spans="3:4" x14ac:dyDescent="0.2">
      <c r="C19" s="7"/>
      <c r="D19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DE71-568E-8F4B-91E1-CDDDC256A466}">
  <dimension ref="A1:E11"/>
  <sheetViews>
    <sheetView workbookViewId="0">
      <selection activeCell="B16" sqref="B16"/>
    </sheetView>
  </sheetViews>
  <sheetFormatPr baseColWidth="10" defaultRowHeight="16" x14ac:dyDescent="0.2"/>
  <cols>
    <col min="1" max="5" width="17.83203125" customWidth="1"/>
  </cols>
  <sheetData>
    <row r="1" spans="1:5" ht="36" customHeight="1" x14ac:dyDescent="0.2">
      <c r="A1" s="6" t="s">
        <v>1</v>
      </c>
      <c r="B1" s="6" t="s">
        <v>126</v>
      </c>
      <c r="C1" s="6" t="s">
        <v>3</v>
      </c>
      <c r="D1" t="s">
        <v>125</v>
      </c>
      <c r="E1" t="s">
        <v>5</v>
      </c>
    </row>
    <row r="2" spans="1:5" x14ac:dyDescent="0.2">
      <c r="A2" s="11" t="s">
        <v>115</v>
      </c>
      <c r="B2" s="13">
        <v>553.16364720299407</v>
      </c>
      <c r="C2" s="2">
        <v>-8.6486573459162273</v>
      </c>
      <c r="D2" s="2">
        <v>1348.368522460649</v>
      </c>
      <c r="E2" s="2">
        <v>-65.712394805747607</v>
      </c>
    </row>
    <row r="3" spans="1:5" x14ac:dyDescent="0.2">
      <c r="A3" s="11" t="s">
        <v>116</v>
      </c>
      <c r="B3" s="13">
        <v>483.6806544563309</v>
      </c>
      <c r="C3" s="2">
        <v>-14.072323005962321</v>
      </c>
      <c r="D3" s="2">
        <v>2523.8827011824665</v>
      </c>
      <c r="E3" s="2">
        <v>-69.639080346803098</v>
      </c>
    </row>
    <row r="4" spans="1:5" x14ac:dyDescent="0.2">
      <c r="A4" s="11" t="s">
        <v>117</v>
      </c>
      <c r="B4" s="13">
        <v>2745.7678932202821</v>
      </c>
      <c r="C4" s="2">
        <v>-19.580188007815252</v>
      </c>
      <c r="D4" s="2">
        <v>292.43972683624156</v>
      </c>
      <c r="E4" s="2">
        <v>-48.75757469414657</v>
      </c>
    </row>
    <row r="5" spans="1:5" x14ac:dyDescent="0.2">
      <c r="A5" s="11" t="s">
        <v>118</v>
      </c>
      <c r="B5" s="13">
        <v>1956.6843308051534</v>
      </c>
      <c r="C5" s="2">
        <v>-18.45634039934189</v>
      </c>
      <c r="D5" s="2">
        <v>208.98829187190199</v>
      </c>
      <c r="E5" s="2">
        <v>-46.78298468364045</v>
      </c>
    </row>
    <row r="6" spans="1:5" x14ac:dyDescent="0.2">
      <c r="A6" s="11" t="s">
        <v>119</v>
      </c>
      <c r="B6" s="13">
        <v>10002.71739130435</v>
      </c>
      <c r="C6" s="2">
        <v>-23.365645044772602</v>
      </c>
      <c r="D6" s="2">
        <v>291.09901020867966</v>
      </c>
      <c r="E6" s="2">
        <v>-37.524446036985822</v>
      </c>
    </row>
    <row r="7" spans="1:5" x14ac:dyDescent="0.2">
      <c r="A7" s="11" t="s">
        <v>120</v>
      </c>
      <c r="B7" s="13">
        <v>7046.5462833099582</v>
      </c>
      <c r="C7" s="2">
        <v>-23.912182501640913</v>
      </c>
      <c r="D7" s="2">
        <v>264.9386857684479</v>
      </c>
      <c r="E7" s="2">
        <v>-46.268744326562945</v>
      </c>
    </row>
    <row r="8" spans="1:5" x14ac:dyDescent="0.2">
      <c r="A8" s="11" t="s">
        <v>121</v>
      </c>
      <c r="B8" s="13">
        <v>9449.5967741935474</v>
      </c>
      <c r="C8" s="2">
        <v>-22.918390690228261</v>
      </c>
      <c r="D8" s="2">
        <v>16.797823080628369</v>
      </c>
      <c r="E8" s="2">
        <v>-58.124167122788101</v>
      </c>
    </row>
    <row r="9" spans="1:5" x14ac:dyDescent="0.2">
      <c r="A9" s="11" t="s">
        <v>122</v>
      </c>
      <c r="D9" s="2">
        <v>297.76989294093875</v>
      </c>
      <c r="E9" s="2">
        <v>-61.603141507109271</v>
      </c>
    </row>
    <row r="10" spans="1:5" x14ac:dyDescent="0.2">
      <c r="A10" s="11" t="s">
        <v>123</v>
      </c>
      <c r="B10" s="13">
        <v>500.09008710628285</v>
      </c>
      <c r="C10" s="2">
        <v>-10.248727945098461</v>
      </c>
      <c r="D10" s="2">
        <v>1.9196746274686514</v>
      </c>
      <c r="E10" s="2">
        <v>-46.76547522982932</v>
      </c>
    </row>
    <row r="11" spans="1:5" x14ac:dyDescent="0.2">
      <c r="A11" s="11" t="s">
        <v>124</v>
      </c>
      <c r="B11" s="13">
        <v>584.86470373927739</v>
      </c>
      <c r="C11" s="2">
        <v>-12.624515237483564</v>
      </c>
      <c r="D11" s="2">
        <v>2.1035473996612644</v>
      </c>
      <c r="E11" s="2">
        <v>-48.504982199257356</v>
      </c>
    </row>
  </sheetData>
  <dataValidations count="1">
    <dataValidation allowBlank="1" showInputMessage="1" showErrorMessage="1" prompt="Sample IDs must be unique." sqref="A2:A11" xr:uid="{D2A3AFD1-9D2B-B14A-8980-3B5849A2257D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9F292-90E8-B64F-8F5C-C29AA075F323}">
  <dimension ref="A1:F8"/>
  <sheetViews>
    <sheetView topLeftCell="A9" zoomScale="120" zoomScaleNormal="120" workbookViewId="0">
      <selection activeCell="F9" sqref="F9"/>
    </sheetView>
  </sheetViews>
  <sheetFormatPr baseColWidth="10" defaultRowHeight="16" x14ac:dyDescent="0.2"/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3" t="s">
        <v>18</v>
      </c>
      <c r="B2" s="4">
        <v>0.3</v>
      </c>
      <c r="C2" s="5">
        <v>0.35200999613506206</v>
      </c>
      <c r="D2" s="5">
        <v>-24.618223400021716</v>
      </c>
      <c r="E2" s="12">
        <v>2.4262945425364075E-2</v>
      </c>
      <c r="F2" s="2">
        <v>-54.602446400177833</v>
      </c>
    </row>
    <row r="3" spans="1:6" x14ac:dyDescent="0.2">
      <c r="A3" s="1" t="s">
        <v>19</v>
      </c>
      <c r="B3">
        <v>0.6</v>
      </c>
      <c r="C3" s="2">
        <v>0.4034933651897919</v>
      </c>
      <c r="D3" s="2">
        <v>-20.8825727186099</v>
      </c>
      <c r="E3" s="12">
        <v>4.0057936685731863E-2</v>
      </c>
      <c r="F3" s="2">
        <v>-64.214910142196473</v>
      </c>
    </row>
    <row r="4" spans="1:6" x14ac:dyDescent="0.2">
      <c r="A4" s="1" t="s">
        <v>20</v>
      </c>
      <c r="B4">
        <v>0.9</v>
      </c>
      <c r="C4" s="2">
        <v>0.44511293231673749</v>
      </c>
      <c r="D4" s="2">
        <v>-15.884379353169418</v>
      </c>
      <c r="E4" s="12">
        <v>7.3408511356041872E-2</v>
      </c>
      <c r="F4" s="2">
        <v>-73.376064147357368</v>
      </c>
    </row>
    <row r="5" spans="1:6" x14ac:dyDescent="0.2">
      <c r="A5" s="1" t="s">
        <v>21</v>
      </c>
      <c r="B5">
        <v>1.3</v>
      </c>
      <c r="C5" s="2">
        <v>0.83130916283100842</v>
      </c>
      <c r="D5" s="2">
        <v>-9.5798255915758972</v>
      </c>
      <c r="E5" s="12">
        <v>0.18206411071553263</v>
      </c>
      <c r="F5" s="2">
        <v>-78.142679277063309</v>
      </c>
    </row>
    <row r="8" spans="1:6" x14ac:dyDescent="0.2">
      <c r="B8">
        <v>0.83250000000000002</v>
      </c>
      <c r="C8">
        <f>B8*0.4644+0.1418</f>
        <v>0.52841300000000002</v>
      </c>
      <c r="D8">
        <f>B8*15.22-29.537</f>
        <v>-16.866349999999997</v>
      </c>
      <c r="E8">
        <f>B8*0.1575-0.0421</f>
        <v>8.9018750000000008E-2</v>
      </c>
      <c r="F8">
        <f>-B8*23.787-49.149</f>
        <v>-68.951677500000002</v>
      </c>
    </row>
  </sheetData>
  <dataValidations count="1">
    <dataValidation type="textLength" operator="lessThanOrEqual" allowBlank="1" showInputMessage="1" showErrorMessage="1" errorTitle="Invalid Sample Identifier" error="The Sample Identifier cannot exceed 20 characters." prompt="Sample IDs must be unique." sqref="C2:C5" xr:uid="{4E338D90-1292-E74C-9714-B1D7AF4D25D0}">
      <formula1>20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PT1-30W</vt:lpstr>
      <vt:lpstr>PT1-60W</vt:lpstr>
      <vt:lpstr>PT1-150W</vt:lpstr>
      <vt:lpstr>PT1-400W</vt:lpstr>
      <vt:lpstr>PT1-D1</vt:lpstr>
      <vt:lpstr>PT1-60E</vt:lpstr>
      <vt:lpstr>Canal</vt:lpstr>
      <vt:lpstr>Gas</vt:lpstr>
      <vt:lpstr>Sheet1</vt:lpstr>
      <vt:lpstr>Canal_w_duplicate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Somers</dc:creator>
  <cp:lastModifiedBy>Lauren Somers</cp:lastModifiedBy>
  <dcterms:created xsi:type="dcterms:W3CDTF">2020-04-09T19:55:27Z</dcterms:created>
  <dcterms:modified xsi:type="dcterms:W3CDTF">2021-03-19T18:34:12Z</dcterms:modified>
</cp:coreProperties>
</file>